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8772" tabRatio="575"/>
  </bookViews>
  <sheets>
    <sheet name="TONGHOP" sheetId="6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rFont val="Tahoma"/>
            <charset val="134"/>
          </rPr>
          <t>Administrator:</t>
        </r>
        <r>
          <rPr>
            <sz val="8"/>
            <rFont val="Tahoma"/>
            <charset val="134"/>
          </rPr>
          <t xml:space="preserve">
THẾ MÔN SOFTWARE CONSTRUCTION</t>
        </r>
      </text>
    </comment>
    <comment ref="D535" authorId="1">
      <text>
        <r>
          <rPr>
            <b/>
            <sz val="8"/>
            <rFont val="Tahoma"/>
            <charset val="134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<sst xmlns="http://schemas.openxmlformats.org/spreadsheetml/2006/main" count="5884" uniqueCount="2247">
  <si>
    <t>SINH VIÊN THẮC MẮC LIÊN HỆ MAIL: phanthanhtamdtu@gmail.com</t>
  </si>
  <si>
    <t xml:space="preserve">    BỘ GIÁO DỤC &amp; ĐÀO TẠO</t>
  </si>
  <si>
    <t>DANH SÁCH SINH VIÊN DỰ THI KHẢO SÁT TIN HỌC</t>
  </si>
  <si>
    <t>301-90-30-38-1</t>
  </si>
  <si>
    <t xml:space="preserve">   TRƯỜNG ĐH DUY TÂN</t>
  </si>
  <si>
    <t>301</t>
  </si>
  <si>
    <t>ĐỢT: THÁNG 09 NĂM 2022</t>
  </si>
  <si>
    <t>90</t>
  </si>
  <si>
    <t>Thời gian:07h00 - Ngày 10/09/2022 - Phòng: 301 - cơ sở:  03 Quang Trung</t>
  </si>
  <si>
    <t>STT</t>
  </si>
  <si>
    <t>MSV</t>
  </si>
  <si>
    <t>HỌ VÀ</t>
  </si>
  <si>
    <t>TÊN</t>
  </si>
  <si>
    <t>LỚP MÔN HỌC</t>
  </si>
  <si>
    <t>LỚP SINH HOẠT</t>
  </si>
  <si>
    <t>SỐ MÁY</t>
  </si>
  <si>
    <t>DUNG LƯỢNG</t>
  </si>
  <si>
    <t>KÝ TÊN</t>
  </si>
  <si>
    <t>ĐIỂM</t>
  </si>
  <si>
    <t>GHI CHÚ</t>
  </si>
  <si>
    <t>SỐ</t>
  </si>
  <si>
    <t>CHỮ</t>
  </si>
  <si>
    <t xml:space="preserve">Nguyễn Thị Thúy </t>
  </si>
  <si>
    <t>An</t>
  </si>
  <si>
    <t>K23YDH</t>
  </si>
  <si>
    <t xml:space="preserve">Phạm Thanh </t>
  </si>
  <si>
    <t>K24EDT</t>
  </si>
  <si>
    <t xml:space="preserve">Trần Thị Phương </t>
  </si>
  <si>
    <t>Anh</t>
  </si>
  <si>
    <t>K23KTR</t>
  </si>
  <si>
    <t xml:space="preserve">Trần Thị Mai </t>
  </si>
  <si>
    <t>K24DLK</t>
  </si>
  <si>
    <t xml:space="preserve">Trần Thị Ngọc </t>
  </si>
  <si>
    <t>K24DLL</t>
  </si>
  <si>
    <t xml:space="preserve">Trần Ngọc </t>
  </si>
  <si>
    <t>K24NAB</t>
  </si>
  <si>
    <t xml:space="preserve">Phùng Lan </t>
  </si>
  <si>
    <t xml:space="preserve">Võ Tuấn </t>
  </si>
  <si>
    <t xml:space="preserve">Võ Đức </t>
  </si>
  <si>
    <t>K24PSU-DLK</t>
  </si>
  <si>
    <t xml:space="preserve">Nguyễn Thị Lan </t>
  </si>
  <si>
    <t xml:space="preserve">Đặng Thị Vân </t>
  </si>
  <si>
    <t xml:space="preserve">Trần Quang </t>
  </si>
  <si>
    <t>K24PSU-QTH</t>
  </si>
  <si>
    <t xml:space="preserve">Nguyễn Quốc </t>
  </si>
  <si>
    <t>K23PSU-DLK</t>
  </si>
  <si>
    <t xml:space="preserve">Lương Thị Ngọc </t>
  </si>
  <si>
    <t>Ánh</t>
  </si>
  <si>
    <t>K24HP-VHD</t>
  </si>
  <si>
    <t xml:space="preserve">Nguyễn Tá </t>
  </si>
  <si>
    <t>K24PSU-DLL</t>
  </si>
  <si>
    <t xml:space="preserve">Trần Gia </t>
  </si>
  <si>
    <t>Bảo</t>
  </si>
  <si>
    <t xml:space="preserve">Đoàn Văn </t>
  </si>
  <si>
    <t>Bão</t>
  </si>
  <si>
    <t xml:space="preserve">Nguyễn Thanh </t>
  </si>
  <si>
    <t>Bình</t>
  </si>
  <si>
    <t>K23EDT</t>
  </si>
  <si>
    <t xml:space="preserve">Nguyễn Văn </t>
  </si>
  <si>
    <t>K24XDD</t>
  </si>
  <si>
    <t xml:space="preserve">Đoàn Thị </t>
  </si>
  <si>
    <t>K22DLK</t>
  </si>
  <si>
    <t xml:space="preserve">Võ Văn </t>
  </si>
  <si>
    <t>Bộ</t>
  </si>
  <si>
    <t xml:space="preserve">Nguyễn Trần Quốc </t>
  </si>
  <si>
    <t>Cường</t>
  </si>
  <si>
    <t xml:space="preserve">Trần Văn </t>
  </si>
  <si>
    <t xml:space="preserve">Trịnh Phú </t>
  </si>
  <si>
    <t xml:space="preserve">Lê Minh </t>
  </si>
  <si>
    <t>Châu</t>
  </si>
  <si>
    <t xml:space="preserve">Huỳnh Lê Bảo </t>
  </si>
  <si>
    <t xml:space="preserve">Huỳnh Văn </t>
  </si>
  <si>
    <t>K24QNT</t>
  </si>
  <si>
    <t xml:space="preserve">Nguyễn Quế </t>
  </si>
  <si>
    <t>K24VTD</t>
  </si>
  <si>
    <t xml:space="preserve">Lê Huỳnh </t>
  </si>
  <si>
    <t>Chi</t>
  </si>
  <si>
    <t xml:space="preserve">Lê Thị </t>
  </si>
  <si>
    <t>1/</t>
  </si>
  <si>
    <t>38</t>
  </si>
  <si>
    <t>301-91-10-38-2</t>
  </si>
  <si>
    <t>91</t>
  </si>
  <si>
    <t>Chính</t>
  </si>
  <si>
    <t xml:space="preserve">Huỳnh Thị </t>
  </si>
  <si>
    <t>Chung</t>
  </si>
  <si>
    <t>Danh</t>
  </si>
  <si>
    <t>Den</t>
  </si>
  <si>
    <t xml:space="preserve">Nguyễn Thị Ngọc </t>
  </si>
  <si>
    <t>Diệu</t>
  </si>
  <si>
    <t>K24QTD</t>
  </si>
  <si>
    <t xml:space="preserve">Lưu Thị Nguyên </t>
  </si>
  <si>
    <t>Dung</t>
  </si>
  <si>
    <t xml:space="preserve">Nguyễn Thị Kim </t>
  </si>
  <si>
    <t>K24LKT</t>
  </si>
  <si>
    <t xml:space="preserve">Lê Thùy </t>
  </si>
  <si>
    <t xml:space="preserve">Nguyễn Tuấn </t>
  </si>
  <si>
    <t>Dũng</t>
  </si>
  <si>
    <t xml:space="preserve">Ngô Văn </t>
  </si>
  <si>
    <t>2/</t>
  </si>
  <si>
    <t>501-92-30-38-3</t>
  </si>
  <si>
    <t>501</t>
  </si>
  <si>
    <t>92</t>
  </si>
  <si>
    <t>Thời gian:07h00 - Ngày 10/09/2022 - Phòng: 501 - cơ sở:  03 Quang Trung</t>
  </si>
  <si>
    <t xml:space="preserve">Lê Văn </t>
  </si>
  <si>
    <t>K24QTM</t>
  </si>
  <si>
    <t xml:space="preserve">Võ Quang </t>
  </si>
  <si>
    <t>Duy</t>
  </si>
  <si>
    <t>K23EVT</t>
  </si>
  <si>
    <t xml:space="preserve">Nguyễn Huỳnh Khang </t>
  </si>
  <si>
    <t xml:space="preserve">Lương Hoàng </t>
  </si>
  <si>
    <t xml:space="preserve">Nguyễn Hoàng </t>
  </si>
  <si>
    <t xml:space="preserve">Võ Trần </t>
  </si>
  <si>
    <t xml:space="preserve">Lê Đức </t>
  </si>
  <si>
    <t>K24QTH</t>
  </si>
  <si>
    <t xml:space="preserve">Nguyễn Thế </t>
  </si>
  <si>
    <t xml:space="preserve">Phạm Thị Mỹ </t>
  </si>
  <si>
    <t>Duyên</t>
  </si>
  <si>
    <t xml:space="preserve">Nguyễn Thị Mỹ </t>
  </si>
  <si>
    <t xml:space="preserve">Bùi Mỹ </t>
  </si>
  <si>
    <t xml:space="preserve">Võ Lê Thùy </t>
  </si>
  <si>
    <t xml:space="preserve">Phạm Hoàng Thị Mỹ </t>
  </si>
  <si>
    <t xml:space="preserve">Hồ Quốc </t>
  </si>
  <si>
    <t>Dự</t>
  </si>
  <si>
    <t xml:space="preserve">Mai Tùng </t>
  </si>
  <si>
    <t>Dương</t>
  </si>
  <si>
    <t xml:space="preserve">Nguyễn Thị Diệp </t>
  </si>
  <si>
    <t>Đào</t>
  </si>
  <si>
    <t xml:space="preserve">Khổng Bảo </t>
  </si>
  <si>
    <t>Đạt</t>
  </si>
  <si>
    <t xml:space="preserve">TRẦN THÀNH </t>
  </si>
  <si>
    <t>ĐẠT</t>
  </si>
  <si>
    <t xml:space="preserve">Võ Phước </t>
  </si>
  <si>
    <t xml:space="preserve">Võ Thành </t>
  </si>
  <si>
    <t xml:space="preserve">Nguyễn Thị </t>
  </si>
  <si>
    <t>Đông</t>
  </si>
  <si>
    <t>K24VQH</t>
  </si>
  <si>
    <t xml:space="preserve">Lê Lương Trường </t>
  </si>
  <si>
    <t>Đức</t>
  </si>
  <si>
    <t>K23CTP</t>
  </si>
  <si>
    <t xml:space="preserve">Nguyễn Minh </t>
  </si>
  <si>
    <t xml:space="preserve">Nguyễn Văn Trung </t>
  </si>
  <si>
    <t xml:space="preserve">Nguyễn Đình </t>
  </si>
  <si>
    <t xml:space="preserve">Võ Đăng </t>
  </si>
  <si>
    <t xml:space="preserve">Đàm Văn </t>
  </si>
  <si>
    <t>K20XDD</t>
  </si>
  <si>
    <t xml:space="preserve">Nguyễn Thị Trà </t>
  </si>
  <si>
    <t>Giang</t>
  </si>
  <si>
    <t>3/</t>
  </si>
  <si>
    <t>501-93-10-38-4</t>
  </si>
  <si>
    <t>93</t>
  </si>
  <si>
    <t xml:space="preserve">Lê Anh </t>
  </si>
  <si>
    <t xml:space="preserve">Trương Thị Trà </t>
  </si>
  <si>
    <t xml:space="preserve">Phan Thị Hương </t>
  </si>
  <si>
    <t xml:space="preserve">Vũ Hà </t>
  </si>
  <si>
    <t xml:space="preserve">Nguyễn Thị Hoàng </t>
  </si>
  <si>
    <t xml:space="preserve">Trần Thị </t>
  </si>
  <si>
    <t>K24YDD</t>
  </si>
  <si>
    <t xml:space="preserve">Nguyễn Lâm Quỳnh </t>
  </si>
  <si>
    <t xml:space="preserve">Trần Thị Thu </t>
  </si>
  <si>
    <t>Hà</t>
  </si>
  <si>
    <t>K23VQH</t>
  </si>
  <si>
    <t xml:space="preserve">Trần Thị Hoài </t>
  </si>
  <si>
    <t>K23YDD</t>
  </si>
  <si>
    <t>4/</t>
  </si>
  <si>
    <t>502-94-30-38-5</t>
  </si>
  <si>
    <t>502</t>
  </si>
  <si>
    <t>94</t>
  </si>
  <si>
    <t>Thời gian:07h00 - Ngày 10/09/2022 - Phòng: 502 - cơ sở:  03 Quang Trung</t>
  </si>
  <si>
    <t xml:space="preserve">Bùi Thị Thanh </t>
  </si>
  <si>
    <t xml:space="preserve">Hồ Thị Thu </t>
  </si>
  <si>
    <t xml:space="preserve">Nguyễn Thị Việt </t>
  </si>
  <si>
    <t xml:space="preserve">Trần Vũ Thanh </t>
  </si>
  <si>
    <t xml:space="preserve">Phạm Nhật </t>
  </si>
  <si>
    <t>Hạ</t>
  </si>
  <si>
    <t>K23NAD</t>
  </si>
  <si>
    <t xml:space="preserve">Bùi  </t>
  </si>
  <si>
    <t>Hải</t>
  </si>
  <si>
    <t>K23QTH</t>
  </si>
  <si>
    <t xml:space="preserve">Mai Văn </t>
  </si>
  <si>
    <t>K23CSU-KTR</t>
  </si>
  <si>
    <t xml:space="preserve">Nguyễn Đức </t>
  </si>
  <si>
    <t>Hào</t>
  </si>
  <si>
    <t xml:space="preserve">Lý Quốc </t>
  </si>
  <si>
    <t xml:space="preserve">Phạm Hữu </t>
  </si>
  <si>
    <t>Hảo</t>
  </si>
  <si>
    <t xml:space="preserve">Đoàn Thị Thu </t>
  </si>
  <si>
    <t>Hằng</t>
  </si>
  <si>
    <t xml:space="preserve">Huỳnh Ngọc Mỹ </t>
  </si>
  <si>
    <t>K24NTQ</t>
  </si>
  <si>
    <t xml:space="preserve">Ngô Thị Mỹ </t>
  </si>
  <si>
    <t xml:space="preserve">Dương Thị Thu </t>
  </si>
  <si>
    <t xml:space="preserve">Trần Bảo </t>
  </si>
  <si>
    <t>Hân</t>
  </si>
  <si>
    <t xml:space="preserve">Lê Ngọc </t>
  </si>
  <si>
    <t xml:space="preserve">Nguyễn Thành </t>
  </si>
  <si>
    <t>Hậu</t>
  </si>
  <si>
    <t xml:space="preserve">Nguyễn Trường </t>
  </si>
  <si>
    <t xml:space="preserve">Nguyễn Ngọc </t>
  </si>
  <si>
    <t xml:space="preserve">Nguyễn Tài Thượng </t>
  </si>
  <si>
    <t>Hiền</t>
  </si>
  <si>
    <t xml:space="preserve">Trần Thị Thúy </t>
  </si>
  <si>
    <t xml:space="preserve">Phạm Văn </t>
  </si>
  <si>
    <t xml:space="preserve">Võ Thị Thu </t>
  </si>
  <si>
    <t xml:space="preserve">Võ Thị Ý </t>
  </si>
  <si>
    <t>Hiệp</t>
  </si>
  <si>
    <t xml:space="preserve">Lê Thái </t>
  </si>
  <si>
    <t xml:space="preserve">Đinh Hoàng </t>
  </si>
  <si>
    <t>K21DLK</t>
  </si>
  <si>
    <t>Hiếu</t>
  </si>
  <si>
    <t>K23DLK</t>
  </si>
  <si>
    <t>K23DLL</t>
  </si>
  <si>
    <t xml:space="preserve">Lê Quốc </t>
  </si>
  <si>
    <t>5/</t>
  </si>
  <si>
    <t>502-95-10-38-6</t>
  </si>
  <si>
    <t>95</t>
  </si>
  <si>
    <t xml:space="preserve">Đặng Trung </t>
  </si>
  <si>
    <t xml:space="preserve">Nguyễn Huỳnh Khánh </t>
  </si>
  <si>
    <t xml:space="preserve">Nguyễn Nhật </t>
  </si>
  <si>
    <t xml:space="preserve">Triệu Tấn </t>
  </si>
  <si>
    <t xml:space="preserve">Lê Phan Chí </t>
  </si>
  <si>
    <t xml:space="preserve">Đặng Thị Ngọc </t>
  </si>
  <si>
    <t xml:space="preserve">Võ Thị </t>
  </si>
  <si>
    <t>Hoa</t>
  </si>
  <si>
    <t xml:space="preserve">Lê Mai </t>
  </si>
  <si>
    <t xml:space="preserve">Nguyễn Hữu </t>
  </si>
  <si>
    <t>Hòa</t>
  </si>
  <si>
    <t xml:space="preserve">Đinh Thị Xuân </t>
  </si>
  <si>
    <t>6/</t>
  </si>
  <si>
    <t>507-96-30-38-7</t>
  </si>
  <si>
    <t>507</t>
  </si>
  <si>
    <t>96</t>
  </si>
  <si>
    <t>Thời gian:07h00 - Ngày 10/09/2022 - Phòng: 507 - cơ sở:  03 Quang Trung</t>
  </si>
  <si>
    <t>Hoài</t>
  </si>
  <si>
    <t xml:space="preserve">Nguyễn Bùi Thương </t>
  </si>
  <si>
    <t xml:space="preserve">Nguyễn Thị Thương </t>
  </si>
  <si>
    <t xml:space="preserve">Phan Thị Thu </t>
  </si>
  <si>
    <t xml:space="preserve">Đào Thị Khánh </t>
  </si>
  <si>
    <t xml:space="preserve">Nguyễn Trọng </t>
  </si>
  <si>
    <t>Hoàng</t>
  </si>
  <si>
    <t xml:space="preserve">Nguyễn Xuân </t>
  </si>
  <si>
    <t xml:space="preserve">Nguyễn Thanh Anh </t>
  </si>
  <si>
    <t xml:space="preserve">Nguyễn Huy </t>
  </si>
  <si>
    <t xml:space="preserve">Lê Việt </t>
  </si>
  <si>
    <t xml:space="preserve">Nguyễn Việt </t>
  </si>
  <si>
    <t>K24QTC</t>
  </si>
  <si>
    <t>Hồng</t>
  </si>
  <si>
    <t xml:space="preserve">Ngô Kim </t>
  </si>
  <si>
    <t xml:space="preserve">Dương Thị </t>
  </si>
  <si>
    <t>K24YDH</t>
  </si>
  <si>
    <t xml:space="preserve">Đặng Nguyễn Bích </t>
  </si>
  <si>
    <t>Hợp</t>
  </si>
  <si>
    <t xml:space="preserve">Đặng Thị </t>
  </si>
  <si>
    <t>Huệ</t>
  </si>
  <si>
    <t>K24NAD</t>
  </si>
  <si>
    <t xml:space="preserve">Nguyễn Thị Thanh </t>
  </si>
  <si>
    <t xml:space="preserve">Hồ Nhật </t>
  </si>
  <si>
    <t>Hùng</t>
  </si>
  <si>
    <t xml:space="preserve">Nguyễn Mạnh </t>
  </si>
  <si>
    <t xml:space="preserve">Lê Đình </t>
  </si>
  <si>
    <t>Nguyễn Xuân</t>
  </si>
  <si>
    <t xml:space="preserve">Trần Minh </t>
  </si>
  <si>
    <t>Huy</t>
  </si>
  <si>
    <t>K23XDD</t>
  </si>
  <si>
    <t xml:space="preserve">Nguyễn Quang </t>
  </si>
  <si>
    <t xml:space="preserve">Nguyễn Gia </t>
  </si>
  <si>
    <t>7/</t>
  </si>
  <si>
    <t>507-97-10-38-8</t>
  </si>
  <si>
    <t>97</t>
  </si>
  <si>
    <t xml:space="preserve">Nguyễn Phan </t>
  </si>
  <si>
    <t>K24HP-LKT</t>
  </si>
  <si>
    <t xml:space="preserve">Trần Quốc </t>
  </si>
  <si>
    <t xml:space="preserve">Ngô Đức </t>
  </si>
  <si>
    <t xml:space="preserve">Huỳnh Văn Quang </t>
  </si>
  <si>
    <t xml:space="preserve">Hoàng Quang </t>
  </si>
  <si>
    <t>8/</t>
  </si>
  <si>
    <t>508-98-24-38-9</t>
  </si>
  <si>
    <t>508</t>
  </si>
  <si>
    <t>98</t>
  </si>
  <si>
    <t>Thời gian:07h00 - Ngày 10/09/2022 - Phòng: 508 - cơ sở:  03 Quang Trung</t>
  </si>
  <si>
    <t xml:space="preserve">Lê  </t>
  </si>
  <si>
    <t>K22QTH</t>
  </si>
  <si>
    <t xml:space="preserve">Phan Quang </t>
  </si>
  <si>
    <t>K22CSU-XDD</t>
  </si>
  <si>
    <t xml:space="preserve">Nguyễn Duy Đức </t>
  </si>
  <si>
    <t xml:space="preserve">Trịnh Cao Gia </t>
  </si>
  <si>
    <t xml:space="preserve">Tạ Tấn </t>
  </si>
  <si>
    <t xml:space="preserve">Hoàng Thị Ngọc </t>
  </si>
  <si>
    <t>Huyền</t>
  </si>
  <si>
    <t xml:space="preserve">Hồ Thị Thanh </t>
  </si>
  <si>
    <t xml:space="preserve">Nguyễn Thúy </t>
  </si>
  <si>
    <t xml:space="preserve">Võ Thị Như </t>
  </si>
  <si>
    <t>Huỳnh</t>
  </si>
  <si>
    <t xml:space="preserve">Hoàng Công Tấn </t>
  </si>
  <si>
    <t>Hưng</t>
  </si>
  <si>
    <t xml:space="preserve">Trương Văn </t>
  </si>
  <si>
    <t>K21DLL</t>
  </si>
  <si>
    <t>Hương</t>
  </si>
  <si>
    <t xml:space="preserve">Huỳnh Thị Quỳnh </t>
  </si>
  <si>
    <t xml:space="preserve">Đặng Thị Giáng </t>
  </si>
  <si>
    <t xml:space="preserve">Hoàng Thị Lan </t>
  </si>
  <si>
    <t>K24KDN</t>
  </si>
  <si>
    <t xml:space="preserve">Nguyễn Đỗ Ngọc </t>
  </si>
  <si>
    <t xml:space="preserve">Trương Hoàng Diệu </t>
  </si>
  <si>
    <t>Hường</t>
  </si>
  <si>
    <t>9/</t>
  </si>
  <si>
    <t>609-99-30-38-10</t>
  </si>
  <si>
    <t>609</t>
  </si>
  <si>
    <t>99</t>
  </si>
  <si>
    <t>Thời gian:07h00 - Ngày 10/09/2022 - Phòng: 609 - cơ sở:  03 Quang Trung</t>
  </si>
  <si>
    <t xml:space="preserve">Phạm Thị Lan </t>
  </si>
  <si>
    <t xml:space="preserve">Trịnh Thị </t>
  </si>
  <si>
    <t xml:space="preserve">Phan Quốc </t>
  </si>
  <si>
    <t>Hưởng</t>
  </si>
  <si>
    <t xml:space="preserve">H' Li Yến Niê </t>
  </si>
  <si>
    <t>Kđăm</t>
  </si>
  <si>
    <t xml:space="preserve">Trần Thị Hiếu </t>
  </si>
  <si>
    <t>Kiên</t>
  </si>
  <si>
    <t>K24HP-QTM</t>
  </si>
  <si>
    <t xml:space="preserve">Trần Trung </t>
  </si>
  <si>
    <t>K21EVT</t>
  </si>
  <si>
    <t xml:space="preserve">Dương Thế </t>
  </si>
  <si>
    <t>Kiệt</t>
  </si>
  <si>
    <t xml:space="preserve">Phạm Lê Tuấn </t>
  </si>
  <si>
    <t xml:space="preserve">Phạm Phú </t>
  </si>
  <si>
    <t>K22PSU-QTH</t>
  </si>
  <si>
    <t>Kiều</t>
  </si>
  <si>
    <t xml:space="preserve">Mai Thị Thanh </t>
  </si>
  <si>
    <t xml:space="preserve">Đặng Xuân </t>
  </si>
  <si>
    <t xml:space="preserve">Phan Như Dĩ </t>
  </si>
  <si>
    <t>Kim</t>
  </si>
  <si>
    <t xml:space="preserve">Trần Thanh </t>
  </si>
  <si>
    <t>Kỳ</t>
  </si>
  <si>
    <t xml:space="preserve">Đặng Trường </t>
  </si>
  <si>
    <t xml:space="preserve">Hoàng Trọng Nguyên </t>
  </si>
  <si>
    <t>Kha</t>
  </si>
  <si>
    <t xml:space="preserve">Đỗ Nguyệt </t>
  </si>
  <si>
    <t xml:space="preserve">Trần Hưng </t>
  </si>
  <si>
    <t xml:space="preserve">Trần Ngọc Nhật </t>
  </si>
  <si>
    <t xml:space="preserve">Bùi Huy </t>
  </si>
  <si>
    <t>Khải</t>
  </si>
  <si>
    <t>K23CSU-XDD</t>
  </si>
  <si>
    <t xml:space="preserve">Trương Nguyên </t>
  </si>
  <si>
    <t xml:space="preserve">Trần Lê </t>
  </si>
  <si>
    <t xml:space="preserve">Bùi Long </t>
  </si>
  <si>
    <t>Khang</t>
  </si>
  <si>
    <t xml:space="preserve">Trần Vỹ </t>
  </si>
  <si>
    <t xml:space="preserve">Phạm Nguyễn Kiều </t>
  </si>
  <si>
    <t>Khanh</t>
  </si>
  <si>
    <t xml:space="preserve">Nguyễn Viết </t>
  </si>
  <si>
    <t>Khánh</t>
  </si>
  <si>
    <t xml:space="preserve">Võ Ngọc </t>
  </si>
  <si>
    <t xml:space="preserve">Nguyễn Nguyệt </t>
  </si>
  <si>
    <t>K24TNM</t>
  </si>
  <si>
    <t xml:space="preserve">Nguyễn Đình Quốc </t>
  </si>
  <si>
    <t>T21YDH</t>
  </si>
  <si>
    <t>10/</t>
  </si>
  <si>
    <t>609-100-10-38-11</t>
  </si>
  <si>
    <t>100</t>
  </si>
  <si>
    <t xml:space="preserve">Ung Nho </t>
  </si>
  <si>
    <t>K22XDD</t>
  </si>
  <si>
    <t xml:space="preserve">Văn Công Gia </t>
  </si>
  <si>
    <t>Khiêm</t>
  </si>
  <si>
    <t xml:space="preserve">Châu Bình Gia </t>
  </si>
  <si>
    <t xml:space="preserve">Đặng Cao </t>
  </si>
  <si>
    <t xml:space="preserve">Phạm Việt </t>
  </si>
  <si>
    <t>Khoa</t>
  </si>
  <si>
    <t xml:space="preserve">Lê Bảo </t>
  </si>
  <si>
    <t>Khôi</t>
  </si>
  <si>
    <t>Lái</t>
  </si>
  <si>
    <t xml:space="preserve">Nguyễn Quỳnh </t>
  </si>
  <si>
    <t>Lan</t>
  </si>
  <si>
    <t xml:space="preserve">Tạ Thảo </t>
  </si>
  <si>
    <t xml:space="preserve">Phan Ngọc </t>
  </si>
  <si>
    <t>11/</t>
  </si>
  <si>
    <t>610-101-30-38-12</t>
  </si>
  <si>
    <t>610</t>
  </si>
  <si>
    <t>101</t>
  </si>
  <si>
    <t>Thời gian:07h00 - Ngày 10/09/2022 - Phòng: 610 - cơ sở:  03 Quang Trung</t>
  </si>
  <si>
    <t xml:space="preserve">Võ Thanh </t>
  </si>
  <si>
    <t>Lâm</t>
  </si>
  <si>
    <t xml:space="preserve">Lê Huỳnh Khánh </t>
  </si>
  <si>
    <t>Lệ</t>
  </si>
  <si>
    <t xml:space="preserve">Lê Thị Nhật </t>
  </si>
  <si>
    <t xml:space="preserve">Bùi Thị Mỹ </t>
  </si>
  <si>
    <t>T22YDH</t>
  </si>
  <si>
    <t xml:space="preserve">Bùi Thị Nhật </t>
  </si>
  <si>
    <t>K24KKT</t>
  </si>
  <si>
    <t xml:space="preserve">Trần Thi Mỹ </t>
  </si>
  <si>
    <t>Liên</t>
  </si>
  <si>
    <t xml:space="preserve">Trương Thị Phượng </t>
  </si>
  <si>
    <t xml:space="preserve">Nguyễn Thị Quỳnh </t>
  </si>
  <si>
    <t xml:space="preserve">Phan Nguyễn Hoài </t>
  </si>
  <si>
    <t xml:space="preserve">Nguyễn Thị Thu </t>
  </si>
  <si>
    <t>Liểu</t>
  </si>
  <si>
    <t xml:space="preserve">Võ Thị Minh </t>
  </si>
  <si>
    <t>Liễu</t>
  </si>
  <si>
    <t>Linh</t>
  </si>
  <si>
    <t>D25YDH</t>
  </si>
  <si>
    <t xml:space="preserve">Nguyễn Khánh </t>
  </si>
  <si>
    <t xml:space="preserve">Trịnh Thị Thùy </t>
  </si>
  <si>
    <t xml:space="preserve">Dương Thị Thùy </t>
  </si>
  <si>
    <t xml:space="preserve">Trương Thị </t>
  </si>
  <si>
    <t xml:space="preserve">Nguyễn Đoàn Tuấn </t>
  </si>
  <si>
    <t xml:space="preserve">Nguyễn Phương </t>
  </si>
  <si>
    <t xml:space="preserve">Lê Thị Mỹ </t>
  </si>
  <si>
    <t xml:space="preserve">Trần Thị Tuyết </t>
  </si>
  <si>
    <t xml:space="preserve">Phạm Yến </t>
  </si>
  <si>
    <t xml:space="preserve">Trần Khánh </t>
  </si>
  <si>
    <t xml:space="preserve">Bùi Thị Thùy </t>
  </si>
  <si>
    <t xml:space="preserve">Lê Thị Hoài </t>
  </si>
  <si>
    <t xml:space="preserve">Lâm Thị Mỹ </t>
  </si>
  <si>
    <t xml:space="preserve">Tăng Thị Thùy </t>
  </si>
  <si>
    <t>12/</t>
  </si>
  <si>
    <t>610-102-10-38-13</t>
  </si>
  <si>
    <t>102</t>
  </si>
  <si>
    <t xml:space="preserve">Nguyễn Triệu Yến </t>
  </si>
  <si>
    <t xml:space="preserve">Vũ Thị Khánh </t>
  </si>
  <si>
    <t xml:space="preserve">Phạm Ngọc Yến </t>
  </si>
  <si>
    <t xml:space="preserve">Lê Trần Mỹ </t>
  </si>
  <si>
    <t>K22XDC</t>
  </si>
  <si>
    <t>13/</t>
  </si>
  <si>
    <t>623-103-30-38-14</t>
  </si>
  <si>
    <t>623</t>
  </si>
  <si>
    <t>103</t>
  </si>
  <si>
    <t>Thời gian:07h00 - Ngày 10/09/2022 - Phòng: 623 - cơ sở:  03 Quang Trung</t>
  </si>
  <si>
    <t xml:space="preserve">Khương Quỳnh </t>
  </si>
  <si>
    <t xml:space="preserve">Đỗ Thị Kim </t>
  </si>
  <si>
    <t>Loan</t>
  </si>
  <si>
    <t xml:space="preserve">Lê Kiều </t>
  </si>
  <si>
    <t xml:space="preserve">Nguyễn Thị Phương </t>
  </si>
  <si>
    <t xml:space="preserve">Trần Thị Kim </t>
  </si>
  <si>
    <t>K24QNH</t>
  </si>
  <si>
    <t xml:space="preserve">Lê Hoàng Trúc </t>
  </si>
  <si>
    <t>T22KDN</t>
  </si>
  <si>
    <t xml:space="preserve">Nguyễn Thị Kiều </t>
  </si>
  <si>
    <t>K24VHD</t>
  </si>
  <si>
    <t xml:space="preserve">Tôn Thất Huỳnh </t>
  </si>
  <si>
    <t>Long</t>
  </si>
  <si>
    <t xml:space="preserve">Nguyễn Phi </t>
  </si>
  <si>
    <t xml:space="preserve">Hoàng  </t>
  </si>
  <si>
    <t>K24CSU-XDD</t>
  </si>
  <si>
    <t xml:space="preserve">Trần Phan Anh </t>
  </si>
  <si>
    <t xml:space="preserve">Võ Thế </t>
  </si>
  <si>
    <t xml:space="preserve">Vũ Tuấn </t>
  </si>
  <si>
    <t xml:space="preserve">Đặng Hoàng </t>
  </si>
  <si>
    <t xml:space="preserve">Vũ Hoàng </t>
  </si>
  <si>
    <t xml:space="preserve">Nguyễn Đăng </t>
  </si>
  <si>
    <t xml:space="preserve">Võ Như </t>
  </si>
  <si>
    <t xml:space="preserve">Đặng Thiên </t>
  </si>
  <si>
    <t xml:space="preserve">Lê Hoàng </t>
  </si>
  <si>
    <t xml:space="preserve">Đoàn Phước </t>
  </si>
  <si>
    <t>Lộc</t>
  </si>
  <si>
    <t xml:space="preserve">Trần Viết </t>
  </si>
  <si>
    <t xml:space="preserve">Nguyễn Tấn </t>
  </si>
  <si>
    <t>Lợi</t>
  </si>
  <si>
    <t xml:space="preserve">Hồ Thị Kim </t>
  </si>
  <si>
    <t>Luyến</t>
  </si>
  <si>
    <t xml:space="preserve">Huỳnh Tấn </t>
  </si>
  <si>
    <t>Lực</t>
  </si>
  <si>
    <t>14/</t>
  </si>
  <si>
    <t>623-104-10-38-15</t>
  </si>
  <si>
    <t>104</t>
  </si>
  <si>
    <t>Lượng</t>
  </si>
  <si>
    <t xml:space="preserve">Nguyễn Thị Bích </t>
  </si>
  <si>
    <t>Ly</t>
  </si>
  <si>
    <t xml:space="preserve">Trần Thị Khánh </t>
  </si>
  <si>
    <t xml:space="preserve">Dương Mai Thảo </t>
  </si>
  <si>
    <t xml:space="preserve">Trần Thị Thảo </t>
  </si>
  <si>
    <t xml:space="preserve">Phạm Thị Thúy </t>
  </si>
  <si>
    <t xml:space="preserve">Huỳnh Thị Cẩm </t>
  </si>
  <si>
    <t xml:space="preserve">Hồ Phạm Vĩ Sao </t>
  </si>
  <si>
    <t>15/</t>
  </si>
  <si>
    <t>128-105-30-38-16</t>
  </si>
  <si>
    <t>128</t>
  </si>
  <si>
    <t>105</t>
  </si>
  <si>
    <t>Thời gian:07h00 - Ngày 10/09/2022 - Phòng: 128 - cơ sở:  209 Phan Thanh</t>
  </si>
  <si>
    <t>Lý</t>
  </si>
  <si>
    <t xml:space="preserve">Lê Thị Thanh </t>
  </si>
  <si>
    <t>Mai</t>
  </si>
  <si>
    <t xml:space="preserve">Đặng Thị Xuân </t>
  </si>
  <si>
    <t xml:space="preserve">Trần Thị Thủy </t>
  </si>
  <si>
    <t>Mận</t>
  </si>
  <si>
    <t xml:space="preserve">Nguyễn Kiều </t>
  </si>
  <si>
    <t>Mi</t>
  </si>
  <si>
    <t xml:space="preserve">Vũ Anh </t>
  </si>
  <si>
    <t>Minh</t>
  </si>
  <si>
    <t xml:space="preserve">Hoàng Nhật </t>
  </si>
  <si>
    <t xml:space="preserve">Đặng Văn </t>
  </si>
  <si>
    <t xml:space="preserve">Lâm Thanh </t>
  </si>
  <si>
    <t xml:space="preserve">Võ Thị Thanh </t>
  </si>
  <si>
    <t xml:space="preserve">Nguyễn Đức Quang </t>
  </si>
  <si>
    <t>Mộng</t>
  </si>
  <si>
    <t xml:space="preserve">Lê Thị Diệu </t>
  </si>
  <si>
    <t>Mơ</t>
  </si>
  <si>
    <t>My</t>
  </si>
  <si>
    <t xml:space="preserve">Nguyễn Võ Thị Trà </t>
  </si>
  <si>
    <t xml:space="preserve">Hứa Hồng My </t>
  </si>
  <si>
    <t>K24HP-QTC</t>
  </si>
  <si>
    <t xml:space="preserve">Phan Thị Hà </t>
  </si>
  <si>
    <t xml:space="preserve">Nguyễn Thị Hồng </t>
  </si>
  <si>
    <t xml:space="preserve">Phạm Thị Nhật </t>
  </si>
  <si>
    <t xml:space="preserve">Phạm Thị Vĩ </t>
  </si>
  <si>
    <t xml:space="preserve">Phan Trà </t>
  </si>
  <si>
    <t xml:space="preserve">Phùng Thị Hằng </t>
  </si>
  <si>
    <t xml:space="preserve">Nguyễn Hoàng Ái </t>
  </si>
  <si>
    <t xml:space="preserve">Cao Ánh Trà </t>
  </si>
  <si>
    <t xml:space="preserve">Trần Thị Kiều </t>
  </si>
  <si>
    <t xml:space="preserve">Võ Thị Thúy </t>
  </si>
  <si>
    <t xml:space="preserve">Phạm Thị Diệu </t>
  </si>
  <si>
    <t>K24XDQ</t>
  </si>
  <si>
    <t>16/</t>
  </si>
  <si>
    <t>128-106-10-38-17</t>
  </si>
  <si>
    <t>106</t>
  </si>
  <si>
    <t xml:space="preserve">Nguyễn Đỗ Yến </t>
  </si>
  <si>
    <t xml:space="preserve">Đặng Chí </t>
  </si>
  <si>
    <t>Mỹ</t>
  </si>
  <si>
    <t xml:space="preserve">Nguyễn Thị Luy </t>
  </si>
  <si>
    <t>Na</t>
  </si>
  <si>
    <t>Nam</t>
  </si>
  <si>
    <t xml:space="preserve">Nguyễn Hoài </t>
  </si>
  <si>
    <t xml:space="preserve">Phan Đình </t>
  </si>
  <si>
    <t xml:space="preserve">Trần Hoàng </t>
  </si>
  <si>
    <t xml:space="preserve">Đinh Hoài </t>
  </si>
  <si>
    <t>17/</t>
  </si>
  <si>
    <t>207-107-30-38-18</t>
  </si>
  <si>
    <t>207</t>
  </si>
  <si>
    <t>107</t>
  </si>
  <si>
    <t>Thời gian:07h00 - Ngày 10/09/2022 - Phòng: 207 - cơ sở:  209 Phan Thanh</t>
  </si>
  <si>
    <t xml:space="preserve">Bùi Thị Ngọc </t>
  </si>
  <si>
    <t>Ni</t>
  </si>
  <si>
    <t xml:space="preserve">H' Lina </t>
  </si>
  <si>
    <t>Niê</t>
  </si>
  <si>
    <t xml:space="preserve">Trương Thị Xuân </t>
  </si>
  <si>
    <t>Nương</t>
  </si>
  <si>
    <t xml:space="preserve">Đặng Hoàng Chi </t>
  </si>
  <si>
    <t>Ny</t>
  </si>
  <si>
    <t xml:space="preserve">Trương Thị Yến </t>
  </si>
  <si>
    <t>Nga</t>
  </si>
  <si>
    <t xml:space="preserve">Ngô Thị Thu </t>
  </si>
  <si>
    <t xml:space="preserve">Đỗ Thị Bích </t>
  </si>
  <si>
    <t>Ngà</t>
  </si>
  <si>
    <t xml:space="preserve">Nguyễn Trần Kim </t>
  </si>
  <si>
    <t>Ngân</t>
  </si>
  <si>
    <t xml:space="preserve">Tào Thị Thu </t>
  </si>
  <si>
    <t xml:space="preserve">Trần Thị Minh </t>
  </si>
  <si>
    <t xml:space="preserve">Lê Huỳnh Mỹ </t>
  </si>
  <si>
    <t xml:space="preserve">Nguyễn Hòa Bảo </t>
  </si>
  <si>
    <t xml:space="preserve">Nguyễn Thị Bảo </t>
  </si>
  <si>
    <t xml:space="preserve">Phạm Thị Kim </t>
  </si>
  <si>
    <t xml:space="preserve">Từ Thị Tuyết </t>
  </si>
  <si>
    <t>Nghĩa</t>
  </si>
  <si>
    <t xml:space="preserve">Đỗ Trọng </t>
  </si>
  <si>
    <t xml:space="preserve">Nguyễn Thị Liên </t>
  </si>
  <si>
    <t xml:space="preserve">Hồ Trọng </t>
  </si>
  <si>
    <t>Ngọc</t>
  </si>
  <si>
    <t xml:space="preserve">Lâm Bảo </t>
  </si>
  <si>
    <t>K24LTH</t>
  </si>
  <si>
    <t>18/</t>
  </si>
  <si>
    <t>207-108-6-38-19</t>
  </si>
  <si>
    <t>108</t>
  </si>
  <si>
    <t xml:space="preserve">Lê Thị Hồng </t>
  </si>
  <si>
    <t xml:space="preserve">Lê Hồ Như </t>
  </si>
  <si>
    <t xml:space="preserve">Nguyễn Thị Khánh </t>
  </si>
  <si>
    <t xml:space="preserve">Ngô Thảo </t>
  </si>
  <si>
    <t xml:space="preserve">Hà Thị Mộng </t>
  </si>
  <si>
    <t>Nguyên</t>
  </si>
  <si>
    <t>19/</t>
  </si>
  <si>
    <t>301-109-30-38-20</t>
  </si>
  <si>
    <t>109</t>
  </si>
  <si>
    <t>Thời gian:09h00 - Ngày 10/09/2022 - Phòng: 301 - cơ sở:  209 Phan Thanh</t>
  </si>
  <si>
    <t xml:space="preserve">Trần Thị Anh </t>
  </si>
  <si>
    <t xml:space="preserve">Lê Nguyễn Thảo </t>
  </si>
  <si>
    <t xml:space="preserve">Đỗ Nhật </t>
  </si>
  <si>
    <t xml:space="preserve">Võ Thị Tú </t>
  </si>
  <si>
    <t xml:space="preserve">Phan Hạnh </t>
  </si>
  <si>
    <t xml:space="preserve">Ngô Thúy </t>
  </si>
  <si>
    <t xml:space="preserve">Đào Thị Thảo </t>
  </si>
  <si>
    <t xml:space="preserve">Nguyễn Thị Thảo </t>
  </si>
  <si>
    <t xml:space="preserve">Võ Hoài </t>
  </si>
  <si>
    <t xml:space="preserve">Lê Chí </t>
  </si>
  <si>
    <t xml:space="preserve">Nguyễn Anh </t>
  </si>
  <si>
    <t>T22YDHB</t>
  </si>
  <si>
    <t xml:space="preserve">Ngô Thị Minh </t>
  </si>
  <si>
    <t>Nguyệt</t>
  </si>
  <si>
    <t xml:space="preserve">Mai Hồng </t>
  </si>
  <si>
    <t>Nhã</t>
  </si>
  <si>
    <t xml:space="preserve">Nguyễn Phạm Thanh </t>
  </si>
  <si>
    <t xml:space="preserve">Đặng Sang </t>
  </si>
  <si>
    <t>Nhàn</t>
  </si>
  <si>
    <t>Nhân</t>
  </si>
  <si>
    <t xml:space="preserve">Lê Kim </t>
  </si>
  <si>
    <t>Nhật</t>
  </si>
  <si>
    <t>Nhi</t>
  </si>
  <si>
    <t xml:space="preserve">Nguyễn Thị Lệ </t>
  </si>
  <si>
    <t xml:space="preserve">Phạm Đoàn Phương </t>
  </si>
  <si>
    <t>20/</t>
  </si>
  <si>
    <t>301-110-10-38-21</t>
  </si>
  <si>
    <t>110</t>
  </si>
  <si>
    <t xml:space="preserve">Nguyễn Bình Thảo </t>
  </si>
  <si>
    <t xml:space="preserve">Võ Thị Thảo </t>
  </si>
  <si>
    <t xml:space="preserve">Trần Thị Lan </t>
  </si>
  <si>
    <t xml:space="preserve">Bùi Phương </t>
  </si>
  <si>
    <t xml:space="preserve">Ngô Thị Yến </t>
  </si>
  <si>
    <t xml:space="preserve">Nguyễn Uyễn </t>
  </si>
  <si>
    <t xml:space="preserve">Chế Nguyễn Hồng </t>
  </si>
  <si>
    <t>Nhung</t>
  </si>
  <si>
    <t>21/</t>
  </si>
  <si>
    <t>501-111-30-38-22</t>
  </si>
  <si>
    <t>111</t>
  </si>
  <si>
    <t>Thời gian:09h00 - Ngày 10/09/2022 - Phòng: 501 - cơ sở:  03 Quang Trung</t>
  </si>
  <si>
    <t xml:space="preserve">Phùng Tấn </t>
  </si>
  <si>
    <t>Như</t>
  </si>
  <si>
    <t xml:space="preserve">Phạm Nguyễn Hoàng </t>
  </si>
  <si>
    <t xml:space="preserve">Phan Thị Quỳnh </t>
  </si>
  <si>
    <t xml:space="preserve">Lê Đỗ Thị Kim </t>
  </si>
  <si>
    <t>Oanh</t>
  </si>
  <si>
    <t xml:space="preserve">Lê Tiến </t>
  </si>
  <si>
    <t>Phát</t>
  </si>
  <si>
    <t xml:space="preserve">Lưu  </t>
  </si>
  <si>
    <t>Phẩm</t>
  </si>
  <si>
    <t>Phi</t>
  </si>
  <si>
    <t xml:space="preserve">Dương Hiển </t>
  </si>
  <si>
    <t>K24VBC</t>
  </si>
  <si>
    <t xml:space="preserve">Đặng Đăng </t>
  </si>
  <si>
    <t>Phong</t>
  </si>
  <si>
    <t xml:space="preserve">Trần Đăng </t>
  </si>
  <si>
    <t xml:space="preserve">Ngô Thiên </t>
  </si>
  <si>
    <t>Phú</t>
  </si>
  <si>
    <t xml:space="preserve">Võ Duy </t>
  </si>
  <si>
    <t>K24PSU-DLH</t>
  </si>
  <si>
    <t xml:space="preserve">Châu Đỗ Hoàng </t>
  </si>
  <si>
    <t>Phúc</t>
  </si>
  <si>
    <t xml:space="preserve">Phan Thị Minh </t>
  </si>
  <si>
    <t>K24PSU-KKT</t>
  </si>
  <si>
    <t xml:space="preserve">Hồ Quang </t>
  </si>
  <si>
    <t xml:space="preserve">Lý Ngọc </t>
  </si>
  <si>
    <t xml:space="preserve">Phan Nguyễn Hữu </t>
  </si>
  <si>
    <t>Phước</t>
  </si>
  <si>
    <t xml:space="preserve">Trần Uyên </t>
  </si>
  <si>
    <t>Phương</t>
  </si>
  <si>
    <t xml:space="preserve">Phạm Thị Thu </t>
  </si>
  <si>
    <t xml:space="preserve">Phạm Duy </t>
  </si>
  <si>
    <t xml:space="preserve">Đặng Thu </t>
  </si>
  <si>
    <t xml:space="preserve">Phạm Thị Bích </t>
  </si>
  <si>
    <t>Phượng</t>
  </si>
  <si>
    <t>Qúi</t>
  </si>
  <si>
    <t>K24PNU-EDC</t>
  </si>
  <si>
    <t>22/</t>
  </si>
  <si>
    <t>501-112-10-38-23</t>
  </si>
  <si>
    <t>112</t>
  </si>
  <si>
    <t xml:space="preserve">Nguyễn Duy </t>
  </si>
  <si>
    <t>Quang</t>
  </si>
  <si>
    <t>Quân</t>
  </si>
  <si>
    <t xml:space="preserve">Nguyễn Bá Anh </t>
  </si>
  <si>
    <t xml:space="preserve">Trần Anh </t>
  </si>
  <si>
    <t>K22ETS</t>
  </si>
  <si>
    <t xml:space="preserve">Quách Ngọc Anh </t>
  </si>
  <si>
    <t xml:space="preserve">Phan Xuân </t>
  </si>
  <si>
    <t>Quế</t>
  </si>
  <si>
    <t xml:space="preserve">Nguyễn Cao </t>
  </si>
  <si>
    <t>Quí</t>
  </si>
  <si>
    <t>K24EVT</t>
  </si>
  <si>
    <t>Quốc</t>
  </si>
  <si>
    <t>23/</t>
  </si>
  <si>
    <t>502-113-30-38-24</t>
  </si>
  <si>
    <t>113</t>
  </si>
  <si>
    <t>Thời gian:09h00 - Ngày 10/09/2022 - Phòng: 502 - cơ sở:  03 Quang Trung</t>
  </si>
  <si>
    <t xml:space="preserve">Nguyễn  </t>
  </si>
  <si>
    <t xml:space="preserve">Phan Văn </t>
  </si>
  <si>
    <t xml:space="preserve">Đào Xuân </t>
  </si>
  <si>
    <t>Quý</t>
  </si>
  <si>
    <t>K24XDC</t>
  </si>
  <si>
    <t>Quyên</t>
  </si>
  <si>
    <t xml:space="preserve">Nguyễn Thị Xuân </t>
  </si>
  <si>
    <t>Quỳnh</t>
  </si>
  <si>
    <t xml:space="preserve">Bùi Thị Diễm </t>
  </si>
  <si>
    <t xml:space="preserve">Nguyễn Thị Diễm </t>
  </si>
  <si>
    <t xml:space="preserve">Nguyễn Thị Trúc </t>
  </si>
  <si>
    <t xml:space="preserve">Nguyễn Ngọc Như </t>
  </si>
  <si>
    <t xml:space="preserve">Trần Thị Linh </t>
  </si>
  <si>
    <t>Rin</t>
  </si>
  <si>
    <t xml:space="preserve">Lương Thị Cẩm </t>
  </si>
  <si>
    <t>Sen</t>
  </si>
  <si>
    <t xml:space="preserve">Văn Cao </t>
  </si>
  <si>
    <t>Siêu</t>
  </si>
  <si>
    <t xml:space="preserve">Đào Bá </t>
  </si>
  <si>
    <t>Sơn</t>
  </si>
  <si>
    <t xml:space="preserve">Phan Thanh </t>
  </si>
  <si>
    <t>Sỹ</t>
  </si>
  <si>
    <t xml:space="preserve">Nguyễn Cửu </t>
  </si>
  <si>
    <t>Tài</t>
  </si>
  <si>
    <t>K19CSU-KTR</t>
  </si>
  <si>
    <t>Tâm</t>
  </si>
  <si>
    <t xml:space="preserve">Trần Thanh Thanh </t>
  </si>
  <si>
    <t>T22YDDC</t>
  </si>
  <si>
    <t xml:space="preserve">Hà Văn Minh </t>
  </si>
  <si>
    <t>Tân</t>
  </si>
  <si>
    <t xml:space="preserve">Trần Lương Nhật </t>
  </si>
  <si>
    <t xml:space="preserve">Hồ Viết </t>
  </si>
  <si>
    <t xml:space="preserve">Tôn Tiểu </t>
  </si>
  <si>
    <t>Tần</t>
  </si>
  <si>
    <t xml:space="preserve">Nguyễn Thủy </t>
  </si>
  <si>
    <t>Tiên</t>
  </si>
  <si>
    <t>24/</t>
  </si>
  <si>
    <t>502-114-10-38-25</t>
  </si>
  <si>
    <t>114</t>
  </si>
  <si>
    <t xml:space="preserve">Trương Mỹ Quỳnh </t>
  </si>
  <si>
    <t xml:space="preserve">Trần Thị Hà </t>
  </si>
  <si>
    <t xml:space="preserve">Bùi Thủy </t>
  </si>
  <si>
    <t>Tiến</t>
  </si>
  <si>
    <t xml:space="preserve">Nguyễn Phúc </t>
  </si>
  <si>
    <t xml:space="preserve">Trần Nhật </t>
  </si>
  <si>
    <t xml:space="preserve">Trần Thị Thanh </t>
  </si>
  <si>
    <t>Tình</t>
  </si>
  <si>
    <t xml:space="preserve">Lâm Tấn </t>
  </si>
  <si>
    <t>Tính</t>
  </si>
  <si>
    <t>Toàn</t>
  </si>
  <si>
    <t xml:space="preserve">Nguyễn Trần Bá </t>
  </si>
  <si>
    <t>25/</t>
  </si>
  <si>
    <t>507-115-30-38-26</t>
  </si>
  <si>
    <t>115</t>
  </si>
  <si>
    <t>Thời gian:09h00 - Ngày 10/09/2022 - Phòng: 507 - cơ sở:  03 Quang Trung</t>
  </si>
  <si>
    <t xml:space="preserve">Phan Nguyễn Thanh </t>
  </si>
  <si>
    <t>Tú</t>
  </si>
  <si>
    <t xml:space="preserve">Âu Minh </t>
  </si>
  <si>
    <t>Tuân</t>
  </si>
  <si>
    <t>Tuấn</t>
  </si>
  <si>
    <t xml:space="preserve">Nguyễn Sỹ </t>
  </si>
  <si>
    <t xml:space="preserve">Nguyễn Trần Anh </t>
  </si>
  <si>
    <t>K24KMT</t>
  </si>
  <si>
    <t>Tùng</t>
  </si>
  <si>
    <t xml:space="preserve">Bùi Quang </t>
  </si>
  <si>
    <t>Tuyên</t>
  </si>
  <si>
    <t>Tuyết</t>
  </si>
  <si>
    <t xml:space="preserve">Tạ Nhật </t>
  </si>
  <si>
    <t>Tường</t>
  </si>
  <si>
    <t xml:space="preserve">Huỳnh Minh Cát </t>
  </si>
  <si>
    <t xml:space="preserve">Võ Thị Kim </t>
  </si>
  <si>
    <t>Tha</t>
  </si>
  <si>
    <t xml:space="preserve">Trần Tân </t>
  </si>
  <si>
    <t>Thái</t>
  </si>
  <si>
    <t xml:space="preserve">LÊ THỊ DIỆU </t>
  </si>
  <si>
    <t>THANH</t>
  </si>
  <si>
    <t>K23LKT</t>
  </si>
  <si>
    <t xml:space="preserve">Nguyễn Chí </t>
  </si>
  <si>
    <t>Thanh</t>
  </si>
  <si>
    <t xml:space="preserve">Lê Thị Phương </t>
  </si>
  <si>
    <t xml:space="preserve">Võ Ngọc Tâm </t>
  </si>
  <si>
    <t xml:space="preserve">Trần Tuấn </t>
  </si>
  <si>
    <t>Thành</t>
  </si>
  <si>
    <t xml:space="preserve">Trần Thiện </t>
  </si>
  <si>
    <t xml:space="preserve">Đoàn Lệ </t>
  </si>
  <si>
    <t>Thảo</t>
  </si>
  <si>
    <t xml:space="preserve">Võ Hương </t>
  </si>
  <si>
    <t>26/</t>
  </si>
  <si>
    <t>507-116-10-38-27</t>
  </si>
  <si>
    <t>116</t>
  </si>
  <si>
    <t xml:space="preserve">Dương Thị Diệu </t>
  </si>
  <si>
    <t xml:space="preserve">Mai Thu </t>
  </si>
  <si>
    <t xml:space="preserve">Đỗ Thị </t>
  </si>
  <si>
    <t>Thắm</t>
  </si>
  <si>
    <t xml:space="preserve">Phạm Minh </t>
  </si>
  <si>
    <t>Thắng</t>
  </si>
  <si>
    <t xml:space="preserve">Nguyễn Chiến </t>
  </si>
  <si>
    <t>Thấm</t>
  </si>
  <si>
    <t>27/</t>
  </si>
  <si>
    <t>508-117-24-38-28</t>
  </si>
  <si>
    <t>117</t>
  </si>
  <si>
    <t>Thời gian:09h00 - Ngày 10/09/2022 - Phòng: 508 - cơ sở:  03 Quang Trung</t>
  </si>
  <si>
    <t xml:space="preserve">Trần Việt </t>
  </si>
  <si>
    <t>Thi</t>
  </si>
  <si>
    <t xml:space="preserve">Nguyễn Trần Minh </t>
  </si>
  <si>
    <t xml:space="preserve">Lê Công </t>
  </si>
  <si>
    <t>Thiên</t>
  </si>
  <si>
    <t xml:space="preserve">Ông Đức </t>
  </si>
  <si>
    <t>Thiện</t>
  </si>
  <si>
    <t xml:space="preserve">Dương Đức </t>
  </si>
  <si>
    <t xml:space="preserve">Nguyễn Dương </t>
  </si>
  <si>
    <t>Thiệp</t>
  </si>
  <si>
    <t xml:space="preserve">Huỳnh Thị Thu </t>
  </si>
  <si>
    <t>Thìn</t>
  </si>
  <si>
    <t xml:space="preserve">Lê Quang </t>
  </si>
  <si>
    <t>Thịnh</t>
  </si>
  <si>
    <t xml:space="preserve">Trần Đức </t>
  </si>
  <si>
    <t xml:space="preserve">Nguyễn Cao Minh </t>
  </si>
  <si>
    <t xml:space="preserve">Võ Công </t>
  </si>
  <si>
    <t xml:space="preserve">Phan Phúc </t>
  </si>
  <si>
    <t xml:space="preserve">Nguyễn Trần Phước </t>
  </si>
  <si>
    <t xml:space="preserve">Lê Nguyễn Phương </t>
  </si>
  <si>
    <t>Thoa</t>
  </si>
  <si>
    <t>Thoại</t>
  </si>
  <si>
    <t xml:space="preserve">Đặng Minh </t>
  </si>
  <si>
    <t>Thông</t>
  </si>
  <si>
    <t xml:space="preserve">Trương Thị Ngọc </t>
  </si>
  <si>
    <t>Thống</t>
  </si>
  <si>
    <t>Thời</t>
  </si>
  <si>
    <t>Thu</t>
  </si>
  <si>
    <t>28/</t>
  </si>
  <si>
    <t>609-118-30-38-29</t>
  </si>
  <si>
    <t>118</t>
  </si>
  <si>
    <t>Thời gian:09h00 - Ngày 10/09/2022 - Phòng: 609 - cơ sở:  03 Quang Trung</t>
  </si>
  <si>
    <t xml:space="preserve">Lê Thị Nguyễn </t>
  </si>
  <si>
    <t xml:space="preserve">Đỗ Minh </t>
  </si>
  <si>
    <t xml:space="preserve">Ngô Thị </t>
  </si>
  <si>
    <t>Thuận</t>
  </si>
  <si>
    <t xml:space="preserve">Ngô Phú </t>
  </si>
  <si>
    <t xml:space="preserve">Nguyễn Vũ Anh </t>
  </si>
  <si>
    <t>Thuy</t>
  </si>
  <si>
    <t>Thùy</t>
  </si>
  <si>
    <t>Thủy</t>
  </si>
  <si>
    <t>K23PSU-DLL</t>
  </si>
  <si>
    <t xml:space="preserve">Thái Thị Thu </t>
  </si>
  <si>
    <t xml:space="preserve">Nguyễn Bích </t>
  </si>
  <si>
    <t xml:space="preserve">Phan Thị Phương </t>
  </si>
  <si>
    <t>Thúy</t>
  </si>
  <si>
    <t>K23VTD</t>
  </si>
  <si>
    <t xml:space="preserve">Nguyễn Huỳnh Diễm </t>
  </si>
  <si>
    <t xml:space="preserve">Lưu Thanh </t>
  </si>
  <si>
    <t>Thư</t>
  </si>
  <si>
    <t>K23NAB</t>
  </si>
  <si>
    <t xml:space="preserve">Ngô Trần Anh </t>
  </si>
  <si>
    <t xml:space="preserve">Trịnh Minh </t>
  </si>
  <si>
    <t xml:space="preserve">Nguyễn Trương Hoàng </t>
  </si>
  <si>
    <t>Thương</t>
  </si>
  <si>
    <t>K23QTM</t>
  </si>
  <si>
    <t xml:space="preserve">Đỗ Thị Thanh </t>
  </si>
  <si>
    <t xml:space="preserve">Đỗ Lê Hoài </t>
  </si>
  <si>
    <t>29/</t>
  </si>
  <si>
    <t>609-119-10-38-30</t>
  </si>
  <si>
    <t>119</t>
  </si>
  <si>
    <t xml:space="preserve">Đoàn Minh Anh </t>
  </si>
  <si>
    <t>Thy</t>
  </si>
  <si>
    <t xml:space="preserve">Nguyễn Thị Minh </t>
  </si>
  <si>
    <t xml:space="preserve">Trần Thị Mỹ </t>
  </si>
  <si>
    <t>Trà</t>
  </si>
  <si>
    <t xml:space="preserve">Đoàn Ngọc </t>
  </si>
  <si>
    <t>Trãi</t>
  </si>
  <si>
    <t xml:space="preserve">Hoàng Thảo </t>
  </si>
  <si>
    <t>Trang</t>
  </si>
  <si>
    <t xml:space="preserve">Vũ Ngọc Hà </t>
  </si>
  <si>
    <t xml:space="preserve">Lê Nữ Thùy </t>
  </si>
  <si>
    <t xml:space="preserve">Đào Thị Thu </t>
  </si>
  <si>
    <t xml:space="preserve">Nguyễn Thiện Minh </t>
  </si>
  <si>
    <t>30/</t>
  </si>
  <si>
    <t>610-120-30-38-31</t>
  </si>
  <si>
    <t>120</t>
  </si>
  <si>
    <t>Thời gian:09h00 - Ngày 10/09/2022 - Phòng: 610 - cơ sở:  03 Quang Trung</t>
  </si>
  <si>
    <t xml:space="preserve">Huỳnh Thị Hiền </t>
  </si>
  <si>
    <t xml:space="preserve">Ngô Thu </t>
  </si>
  <si>
    <t xml:space="preserve">Huỳnh Đặng Thị Minh </t>
  </si>
  <si>
    <t xml:space="preserve">Nguyễn Thị Huyền </t>
  </si>
  <si>
    <t xml:space="preserve">Đặng Thị Thu </t>
  </si>
  <si>
    <t xml:space="preserve">Võ Thị Kiều </t>
  </si>
  <si>
    <t xml:space="preserve">Trần Thị Quỳnh </t>
  </si>
  <si>
    <t xml:space="preserve">Ngô Thị Thanh </t>
  </si>
  <si>
    <t xml:space="preserve">Phan Thu </t>
  </si>
  <si>
    <t xml:space="preserve">Hồ Thị Phương </t>
  </si>
  <si>
    <t>Trâm</t>
  </si>
  <si>
    <t xml:space="preserve">Lê Thị Ngọc </t>
  </si>
  <si>
    <t xml:space="preserve">Huỳnh Thị Hoài </t>
  </si>
  <si>
    <t xml:space="preserve">Nguyễn Hà </t>
  </si>
  <si>
    <t xml:space="preserve">Phan Nguyễn Quỳnh </t>
  </si>
  <si>
    <t xml:space="preserve">Nguyễn Ngọc Thanh </t>
  </si>
  <si>
    <t xml:space="preserve">Võ Ngân </t>
  </si>
  <si>
    <t xml:space="preserve">Hà Ngọc </t>
  </si>
  <si>
    <t xml:space="preserve">Bùi Thị Phụng </t>
  </si>
  <si>
    <t xml:space="preserve">Huỳnh Thị Thuỳ </t>
  </si>
  <si>
    <t xml:space="preserve">Bùi Thị Xuân </t>
  </si>
  <si>
    <t>Trầm</t>
  </si>
  <si>
    <t xml:space="preserve">Phạm Ngọc Bảo </t>
  </si>
  <si>
    <t>Trân</t>
  </si>
  <si>
    <t xml:space="preserve">Lưu Lê Ngọc </t>
  </si>
  <si>
    <t xml:space="preserve">Nguyễn Đỗ Bảo </t>
  </si>
  <si>
    <t>Trí</t>
  </si>
  <si>
    <t xml:space="preserve">Lê Viết </t>
  </si>
  <si>
    <t>31/</t>
  </si>
  <si>
    <t>610-121-10-38-32</t>
  </si>
  <si>
    <t>121</t>
  </si>
  <si>
    <t xml:space="preserve">Bùi Văn </t>
  </si>
  <si>
    <t xml:space="preserve">Trần Vinh </t>
  </si>
  <si>
    <t>Đoàn Nguyễn Hải</t>
  </si>
  <si>
    <t>Triều</t>
  </si>
  <si>
    <t xml:space="preserve">Lê Thiện </t>
  </si>
  <si>
    <t>Trinh</t>
  </si>
  <si>
    <t xml:space="preserve">Nguyễn Bảo </t>
  </si>
  <si>
    <t xml:space="preserve">Phan Thị Tuyết </t>
  </si>
  <si>
    <t xml:space="preserve">Lê Thị Kiều </t>
  </si>
  <si>
    <t xml:space="preserve">Ngô Thị Kiều </t>
  </si>
  <si>
    <t>32/</t>
  </si>
  <si>
    <t>623-122-30-38-33</t>
  </si>
  <si>
    <t>122</t>
  </si>
  <si>
    <t>Thời gian:09h00 - Ngày 10/09/2022 - Phòng: 623 - cơ sở:  03 Quang Trung</t>
  </si>
  <si>
    <t xml:space="preserve">Nguyễn Đào Bảo </t>
  </si>
  <si>
    <t xml:space="preserve">Lê Thị Việt </t>
  </si>
  <si>
    <t xml:space="preserve">Trương Thị Hòa </t>
  </si>
  <si>
    <t xml:space="preserve">Hồ Thị Ái </t>
  </si>
  <si>
    <t xml:space="preserve">Nguyễn Thị Tú </t>
  </si>
  <si>
    <t xml:space="preserve">Văn Công </t>
  </si>
  <si>
    <t>Trọng</t>
  </si>
  <si>
    <t xml:space="preserve">Bùi Xuân </t>
  </si>
  <si>
    <t>K22CSU-KTR</t>
  </si>
  <si>
    <t xml:space="preserve">Phạm Ánh </t>
  </si>
  <si>
    <t>Trúc</t>
  </si>
  <si>
    <t xml:space="preserve">Huỳnh Nhật </t>
  </si>
  <si>
    <t>Trung</t>
  </si>
  <si>
    <t xml:space="preserve">Đỗ Huỳnh </t>
  </si>
  <si>
    <t xml:space="preserve">Đoàn Nguyễn Ngọc </t>
  </si>
  <si>
    <t xml:space="preserve">Lê Hà </t>
  </si>
  <si>
    <t xml:space="preserve">Dương Quang </t>
  </si>
  <si>
    <t>Trường</t>
  </si>
  <si>
    <t xml:space="preserve">Phan Lê Bảo </t>
  </si>
  <si>
    <t>Uyên</t>
  </si>
  <si>
    <t xml:space="preserve">Nguyễn Thị Tố </t>
  </si>
  <si>
    <t xml:space="preserve">Nguyễn Trường Như </t>
  </si>
  <si>
    <t>33/</t>
  </si>
  <si>
    <t>623-123-10-38-34</t>
  </si>
  <si>
    <t>123</t>
  </si>
  <si>
    <t xml:space="preserve">Trương Hồ Thảo </t>
  </si>
  <si>
    <t xml:space="preserve">Lục Uyên </t>
  </si>
  <si>
    <t xml:space="preserve">Lê Thị Tố </t>
  </si>
  <si>
    <t xml:space="preserve">Lê Thị Thu </t>
  </si>
  <si>
    <t xml:space="preserve">Trần Hoàng Phương </t>
  </si>
  <si>
    <t xml:space="preserve">Phan Hồng </t>
  </si>
  <si>
    <t xml:space="preserve">Lương Gia </t>
  </si>
  <si>
    <t xml:space="preserve">Phan Thị Thanh </t>
  </si>
  <si>
    <t xml:space="preserve">Trần Thị Hạ </t>
  </si>
  <si>
    <t xml:space="preserve">Lê Hoàng Phương </t>
  </si>
  <si>
    <t>34/</t>
  </si>
  <si>
    <t>128-124-30-38-35</t>
  </si>
  <si>
    <t>124</t>
  </si>
  <si>
    <t>Thời gian:09h00 - Ngày 10/09/2022 - Phòng: 128 - cơ sở:  209 Phan Thanh</t>
  </si>
  <si>
    <t xml:space="preserve">Trần Thị Diệu </t>
  </si>
  <si>
    <t xml:space="preserve">Trần Thị Trâm </t>
  </si>
  <si>
    <t xml:space="preserve">Văn Thục </t>
  </si>
  <si>
    <t xml:space="preserve">Nguyễn Huỳnh </t>
  </si>
  <si>
    <t>Văn</t>
  </si>
  <si>
    <t>Vân</t>
  </si>
  <si>
    <t xml:space="preserve">Phạm Thị Thùy </t>
  </si>
  <si>
    <t xml:space="preserve">Nguyễn Lê Khánh </t>
  </si>
  <si>
    <t xml:space="preserve">Trần Thị Cẩm </t>
  </si>
  <si>
    <t xml:space="preserve">Trần Huỳnh Thái </t>
  </si>
  <si>
    <t>K22LKT</t>
  </si>
  <si>
    <t xml:space="preserve">Trương Thị Tường </t>
  </si>
  <si>
    <t>Vi</t>
  </si>
  <si>
    <t xml:space="preserve">La Thị </t>
  </si>
  <si>
    <t xml:space="preserve">Hoàng Thị Thảo </t>
  </si>
  <si>
    <t xml:space="preserve">Nguyễn Lê Thúy </t>
  </si>
  <si>
    <t xml:space="preserve">Lương Thị Tường </t>
  </si>
  <si>
    <t xml:space="preserve">Trần Diễm </t>
  </si>
  <si>
    <t>Viên</t>
  </si>
  <si>
    <t>Viễn</t>
  </si>
  <si>
    <t>Việt</t>
  </si>
  <si>
    <t xml:space="preserve">Huỳnh Quốc </t>
  </si>
  <si>
    <t>35/</t>
  </si>
  <si>
    <t>128-125-10-38-36</t>
  </si>
  <si>
    <t>125</t>
  </si>
  <si>
    <t xml:space="preserve">Võ Quốc </t>
  </si>
  <si>
    <t>Vinh</t>
  </si>
  <si>
    <t xml:space="preserve">Lê Thế </t>
  </si>
  <si>
    <t xml:space="preserve">Trần Tấn </t>
  </si>
  <si>
    <t>Vĩnh</t>
  </si>
  <si>
    <t xml:space="preserve">Vương Văn Trần </t>
  </si>
  <si>
    <t>Vũ</t>
  </si>
  <si>
    <t>K23KMT</t>
  </si>
  <si>
    <t xml:space="preserve">Nguyễn Văn Quang </t>
  </si>
  <si>
    <t>36/</t>
  </si>
  <si>
    <t>207-126-30-38-37</t>
  </si>
  <si>
    <t>126</t>
  </si>
  <si>
    <t>Thời gian:09h00 - Ngày 10/09/2022 - Phòng: 207 - cơ sở:  209 Phan Thanh</t>
  </si>
  <si>
    <t xml:space="preserve">Trần Văn Minh </t>
  </si>
  <si>
    <t xml:space="preserve">Phan Hữu </t>
  </si>
  <si>
    <t xml:space="preserve">Trần Công </t>
  </si>
  <si>
    <t>Vương</t>
  </si>
  <si>
    <t xml:space="preserve">Nguyễn Long </t>
  </si>
  <si>
    <t xml:space="preserve">Trần Thị Yến </t>
  </si>
  <si>
    <t>Vy</t>
  </si>
  <si>
    <t xml:space="preserve">Huỳnh Thị Tường </t>
  </si>
  <si>
    <t xml:space="preserve">Nguyễn Thị Tường </t>
  </si>
  <si>
    <t xml:space="preserve">Đặng Thúy </t>
  </si>
  <si>
    <t xml:space="preserve">Thân Thị Hoàng </t>
  </si>
  <si>
    <t xml:space="preserve">Nguyễn Thục </t>
  </si>
  <si>
    <t xml:space="preserve">Phan Thị Khánh </t>
  </si>
  <si>
    <t xml:space="preserve">Võ Thị Tường </t>
  </si>
  <si>
    <t xml:space="preserve">Huỳnh Thị Kim </t>
  </si>
  <si>
    <t xml:space="preserve">Dương Ngô Thục </t>
  </si>
  <si>
    <t xml:space="preserve">Nguyễn Thảo </t>
  </si>
  <si>
    <t xml:space="preserve">Lê Thị Quỳnh </t>
  </si>
  <si>
    <t xml:space="preserve">Đặng Trần Hoàng </t>
  </si>
  <si>
    <t xml:space="preserve">Mai Nữ Hoàng </t>
  </si>
  <si>
    <t xml:space="preserve">Trần Nguyễn Quỳnh </t>
  </si>
  <si>
    <t xml:space="preserve">Trần Như Anh </t>
  </si>
  <si>
    <t>Xuân</t>
  </si>
  <si>
    <t>Ý</t>
  </si>
  <si>
    <t xml:space="preserve">Phan Như </t>
  </si>
  <si>
    <t xml:space="preserve">Phan Thị Như </t>
  </si>
  <si>
    <t>Yên</t>
  </si>
  <si>
    <t>Yến</t>
  </si>
  <si>
    <t xml:space="preserve">Hồ Thị Hải </t>
  </si>
  <si>
    <t>37/</t>
  </si>
  <si>
    <t>207-127-1-38-38</t>
  </si>
  <si>
    <t>127</t>
  </si>
  <si>
    <t xml:space="preserve">Ngô Thị Kim </t>
  </si>
  <si>
    <t>38/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</si>
  <si>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</si>
  <si>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</si>
  <si>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</si>
  <si>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</si>
  <si>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</si>
  <si>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</si>
  <si>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</si>
  <si>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</si>
  <si>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</si>
  <si>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</si>
  <si>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</si>
  <si>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L</t>
  </si>
  <si>
    <t>Nợ LP</t>
  </si>
  <si>
    <t>Tám</t>
  </si>
  <si>
    <t>Sáu</t>
  </si>
  <si>
    <t>Chín</t>
  </si>
  <si>
    <t>P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</si>
  <si>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</si>
  <si>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</si>
  <si>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</si>
  <si>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</si>
  <si>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</si>
  <si>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</si>
  <si>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</si>
  <si>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</si>
  <si>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</si>
  <si>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</si>
  <si>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</si>
  <si>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</si>
  <si>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</si>
  <si>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</si>
  <si>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</si>
  <si>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</si>
  <si>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</si>
  <si>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</si>
  <si>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</si>
  <si>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</si>
  <si>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</si>
  <si>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</si>
  <si>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</si>
  <si>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</si>
  <si>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</si>
  <si>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</si>
  <si>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</si>
  <si>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</si>
  <si>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</si>
  <si>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</si>
  <si>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</si>
  <si>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</si>
  <si>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</si>
  <si>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</si>
  <si>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</si>
  <si>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</si>
  <si>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</si>
  <si>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</si>
  <si>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</si>
  <si>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</si>
  <si>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</si>
  <si>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</si>
  <si>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</si>
  <si>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</si>
  <si>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</si>
  <si>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</si>
  <si>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</si>
  <si>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</si>
  <si>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</si>
  <si>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</si>
  <si>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</si>
  <si>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</si>
  <si>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</si>
  <si>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</si>
  <si>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</si>
  <si>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</si>
  <si>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</si>
  <si>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</si>
  <si>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</si>
  <si>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</si>
  <si>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</si>
  <si>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</si>
  <si>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</si>
  <si>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</si>
  <si>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</si>
  <si>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</si>
  <si>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</si>
  <si>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</si>
  <si>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</si>
  <si>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</si>
  <si>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</si>
  <si>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</si>
  <si>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</si>
  <si>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</si>
  <si>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</si>
  <si>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</si>
  <si>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</si>
  <si>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</si>
  <si>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</si>
  <si>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</si>
  <si>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</si>
  <si>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</si>
  <si>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</si>
  <si>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   BỘ GIÁO DỤC &amp; ĐÀO TẠO</t>
  </si>
  <si>
    <t>DANH SÁCH SINH VIÊN ĐÓNG LỆ PHÍ THI LẦN 2 *  NĂM HỌC: 2015-2016</t>
  </si>
  <si>
    <t xml:space="preserve">         TRƯỜNG ĐH DUY TÂN</t>
  </si>
  <si>
    <t>Học kỳ: 2</t>
  </si>
  <si>
    <t>Thời gian : 31/07/2016</t>
  </si>
  <si>
    <t>Lần thi: 2</t>
  </si>
  <si>
    <t>MÃ
SINH VIÊN</t>
  </si>
  <si>
    <t>SỐ CHỨNG TỪ</t>
  </si>
  <si>
    <t>ĐỂM THI L2</t>
  </si>
  <si>
    <t>ĐIỂM SV XEM NẾU THẮC MẮC LIÊN HỆ MAIL: vqt205@gmail.com( Thầy Toàn)</t>
  </si>
  <si>
    <t>BỘ GIÁO DỤC &amp; ĐÀO TẠO</t>
  </si>
  <si>
    <t xml:space="preserve">               TRƯỜNG ĐH DUY TÂN</t>
  </si>
  <si>
    <t>Lần thi : 2</t>
  </si>
  <si>
    <t>ĐIỂM QUÁ TRÌNH HỌC TẬP &amp; KTHP</t>
  </si>
  <si>
    <t>ĐIỂM
T. KẾT</t>
  </si>
  <si>
    <t>GHI
CHÚ</t>
  </si>
  <si>
    <t>BẢNG THỐNG KÊ SỐ LIỆU</t>
  </si>
  <si>
    <t>NỘI DUNG THỐNG KÊ</t>
  </si>
  <si>
    <t>SỐ
LƯỢNG</t>
  </si>
  <si>
    <t>TỶ LỆ
(%)</t>
  </si>
  <si>
    <t>Số sinh viên đạt :</t>
  </si>
  <si>
    <t>Số sinh viên nợ :</t>
  </si>
  <si>
    <t>TỔNG CỘNG :</t>
  </si>
  <si>
    <t>NGƯỜI LẬP</t>
  </si>
  <si>
    <t>KIỂM TRA</t>
  </si>
  <si>
    <t>LÃNH ĐẠO KHOA</t>
  </si>
  <si>
    <t>PHÒNG ĐÀO TẠO ĐH &amp; SAU ĐH</t>
  </si>
  <si>
    <t>Võ Quốc Toàn</t>
  </si>
  <si>
    <t>ThS. Nguyễn Ân</t>
  </si>
  <si>
    <t>ID</t>
  </si>
  <si>
    <t>ROOM</t>
  </si>
  <si>
    <t>CHECK</t>
  </si>
  <si>
    <t>401/1</t>
  </si>
  <si>
    <t>OK</t>
  </si>
  <si>
    <t>401/2</t>
  </si>
  <si>
    <t>801A</t>
  </si>
  <si>
    <t>801B</t>
  </si>
  <si>
    <t>901A</t>
  </si>
  <si>
    <t>901B</t>
  </si>
  <si>
    <t>1001A</t>
  </si>
  <si>
    <t>1001B</t>
  </si>
  <si>
    <t>1101/1</t>
  </si>
  <si>
    <t>1101/2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</si>
  <si>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</si>
  <si>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</si>
  <si>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</si>
  <si>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</si>
  <si>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</si>
  <si>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</si>
  <si>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</si>
  <si>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</si>
  <si>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</si>
  <si>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</si>
  <si>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</si>
  <si>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</si>
  <si>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</si>
  <si>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</si>
  <si>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</si>
  <si>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</si>
  <si>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</si>
  <si>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</si>
  <si>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</si>
  <si>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</si>
  <si>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208/1</t>
  </si>
  <si>
    <t>208/2</t>
  </si>
  <si>
    <t>208/3</t>
  </si>
  <si>
    <t>208/4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</si>
  <si>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</si>
  <si>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</si>
  <si>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</si>
  <si>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</si>
  <si>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</si>
  <si>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</si>
  <si>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</si>
  <si>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</si>
  <si>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</si>
  <si>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613/1</t>
  </si>
  <si>
    <t>613/2</t>
  </si>
  <si>
    <t>613/3</t>
  </si>
  <si>
    <t>613/4</t>
  </si>
  <si>
    <t>613/5</t>
  </si>
  <si>
    <t>613/6</t>
  </si>
  <si>
    <t>613/7</t>
  </si>
  <si>
    <t>133/1-A</t>
  </si>
  <si>
    <t>133/2-A</t>
  </si>
  <si>
    <t>131-A</t>
  </si>
  <si>
    <t>109-B</t>
  </si>
  <si>
    <t>110-B</t>
  </si>
  <si>
    <t>201-C</t>
  </si>
  <si>
    <t>501/1-C</t>
  </si>
  <si>
    <t>501/2-C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</si>
  <si>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</si>
  <si>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</si>
  <si>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</si>
  <si>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</si>
  <si>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</si>
  <si>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</si>
  <si>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</si>
  <si>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</si>
  <si>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</si>
  <si>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</si>
  <si>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</si>
  <si>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</si>
  <si>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</si>
  <si>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</si>
  <si>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</si>
  <si>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</si>
  <si>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</si>
  <si>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</si>
  <si>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</si>
  <si>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</si>
  <si>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</si>
  <si>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</si>
  <si>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</si>
  <si>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</si>
  <si>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</si>
  <si>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</si>
  <si>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401/3</t>
  </si>
  <si>
    <t>501/1</t>
  </si>
  <si>
    <t>501/2</t>
  </si>
  <si>
    <t>501/3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</si>
  <si>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</si>
  <si>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</si>
  <si>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</si>
  <si>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</si>
  <si>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</si>
  <si>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</si>
  <si>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</si>
  <si>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</si>
  <si>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ttttt</t>
  </si>
  <si>
    <t>AHI 391</t>
  </si>
  <si>
    <t>LỊCH SỬ KIẾN TRÚC PĐ &amp; VIỆT NAM</t>
  </si>
  <si>
    <t>03 Quang Trung</t>
  </si>
  <si>
    <t>AHI 392</t>
  </si>
  <si>
    <t>LỊCH SỬ KIẾN TRÚC PHƯƠNG TÂY</t>
  </si>
  <si>
    <t>209 Phan Thanh</t>
  </si>
  <si>
    <t>AHI 394</t>
  </si>
  <si>
    <t>LỊCH SỬ (PHÁT TRIỂN) ĐÔ THỊ</t>
  </si>
  <si>
    <t>3.5ha Hòa Khánh Nam</t>
  </si>
  <si>
    <t>ARC 101</t>
  </si>
  <si>
    <t>CƠ SỞ KIẾN TRÚC 1</t>
  </si>
  <si>
    <t>137 Nguyễn Văn Linh</t>
  </si>
  <si>
    <t>ARC 102</t>
  </si>
  <si>
    <t>CƠ SỞ KIẾN TRÚC 2</t>
  </si>
  <si>
    <t>K334/4 Nguyễn Văn Linh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</si>
  <si>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</si>
  <si>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</si>
  <si>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</si>
  <si>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</si>
  <si>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</si>
  <si>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</si>
  <si>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</si>
  <si>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</si>
  <si>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</si>
  <si>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</si>
  <si>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</si>
  <si>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</si>
  <si>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</si>
  <si>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</si>
  <si>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</si>
  <si>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</si>
  <si>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</si>
  <si>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</si>
  <si>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</si>
  <si>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</si>
  <si>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</si>
  <si>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</si>
  <si>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</si>
  <si>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</si>
  <si>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</si>
  <si>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</si>
  <si>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</si>
  <si>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</si>
  <si>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</si>
  <si>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</si>
  <si>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</si>
  <si>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</si>
  <si>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</si>
  <si>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</si>
  <si>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</si>
  <si>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</si>
  <si>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</si>
  <si>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</si>
  <si>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</si>
  <si>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</si>
  <si>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</si>
  <si>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</si>
  <si>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</si>
  <si>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</si>
  <si>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</si>
  <si>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</si>
  <si>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</si>
  <si>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</si>
  <si>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</si>
  <si>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</si>
  <si>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</si>
  <si>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</si>
  <si>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</si>
  <si>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</si>
  <si>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</si>
  <si>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</si>
  <si>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</si>
  <si>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</si>
  <si>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</si>
  <si>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</si>
  <si>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</si>
  <si>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</si>
  <si>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</si>
  <si>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</si>
  <si>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</si>
  <si>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</si>
  <si>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</si>
  <si>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</si>
  <si>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</si>
  <si>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</si>
  <si>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</si>
  <si>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</si>
  <si>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</si>
  <si>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</si>
  <si>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</si>
  <si>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</si>
  <si>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</si>
  <si>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</si>
  <si>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</si>
  <si>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</si>
  <si>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</si>
  <si>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</si>
  <si>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</si>
  <si>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</si>
  <si>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</si>
  <si>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</si>
  <si>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</si>
  <si>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</si>
  <si>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</si>
  <si>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</si>
  <si>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</si>
  <si>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</si>
  <si>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</si>
  <si>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</si>
  <si>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</si>
  <si>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</si>
  <si>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</si>
  <si>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</si>
  <si>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</si>
  <si>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</si>
  <si>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</si>
  <si>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</si>
  <si>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</si>
  <si>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</si>
  <si>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</si>
  <si>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</si>
  <si>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</si>
  <si>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</si>
  <si>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</si>
  <si>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</si>
  <si>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</si>
  <si>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</si>
  <si>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</si>
  <si>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</si>
  <si>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</si>
  <si>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</si>
  <si>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</si>
  <si>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</si>
  <si>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</si>
  <si>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</si>
  <si>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CHE 309</t>
  </si>
  <si>
    <t>HÓA MÔI TRƯỜNG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</si>
  <si>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</si>
  <si>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</si>
  <si>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</si>
  <si>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</si>
  <si>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</si>
  <si>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</si>
  <si>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</si>
  <si>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</si>
  <si>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</si>
  <si>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</si>
  <si>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</si>
  <si>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</si>
  <si>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</si>
  <si>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</si>
  <si>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</si>
  <si>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</si>
  <si>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</si>
  <si>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</si>
  <si>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</si>
  <si>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</si>
  <si>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</si>
  <si>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</si>
  <si>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</si>
  <si>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</si>
  <si>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</si>
  <si>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</si>
  <si>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</si>
  <si>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</si>
  <si>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</si>
  <si>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</si>
  <si>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</si>
  <si>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</si>
  <si>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</si>
  <si>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</si>
  <si>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</si>
  <si>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</si>
  <si>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</si>
  <si>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</si>
  <si>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</si>
  <si>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</si>
  <si>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DTE-FSE 102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</si>
  <si>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</si>
  <si>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</si>
  <si>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</si>
  <si>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</si>
  <si>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</si>
  <si>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</si>
  <si>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</si>
  <si>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</si>
  <si>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</si>
  <si>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</si>
  <si>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</si>
  <si>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</si>
  <si>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</si>
  <si>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</si>
  <si>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</si>
  <si>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</si>
  <si>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</si>
  <si>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</si>
  <si>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</si>
  <si>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</si>
  <si>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</si>
  <si>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</si>
  <si>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</si>
  <si>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</si>
  <si>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</si>
  <si>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</si>
  <si>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</si>
  <si>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</si>
  <si>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</si>
  <si>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</si>
  <si>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</si>
  <si>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</si>
  <si>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</si>
  <si>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</si>
  <si>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</si>
  <si>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</si>
  <si>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</si>
  <si>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</si>
  <si>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</si>
  <si>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</si>
  <si>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</si>
  <si>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</si>
  <si>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</si>
  <si>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</si>
  <si>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</si>
  <si>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</si>
  <si>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</si>
  <si>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</si>
  <si>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</si>
  <si>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</si>
  <si>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</si>
  <si>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</si>
  <si>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</si>
  <si>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</si>
  <si>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</si>
  <si>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</si>
  <si>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</si>
  <si>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</si>
  <si>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</si>
  <si>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</si>
  <si>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</si>
  <si>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</si>
  <si>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</si>
  <si>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</si>
  <si>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</si>
  <si>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</si>
  <si>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</si>
  <si>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</si>
  <si>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</si>
  <si>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</si>
  <si>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</si>
  <si>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</si>
  <si>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</si>
  <si>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</si>
  <si>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</si>
  <si>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</si>
  <si>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</si>
  <si>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</si>
  <si>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</si>
  <si>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</si>
  <si>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</si>
  <si>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</si>
  <si>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</si>
  <si>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</si>
  <si>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</si>
  <si>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</si>
  <si>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</si>
  <si>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</si>
  <si>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</si>
  <si>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</si>
  <si>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</si>
  <si>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</si>
  <si>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</si>
  <si>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</si>
  <si>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</si>
  <si>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</si>
  <si>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</si>
  <si>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</si>
  <si>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</si>
  <si>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</si>
  <si>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</si>
  <si>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</si>
  <si>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</si>
  <si>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</si>
  <si>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</si>
  <si>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</si>
  <si>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</si>
  <si>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</si>
  <si>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</si>
  <si>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</si>
  <si>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</si>
  <si>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</si>
  <si>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</si>
  <si>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</si>
  <si>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</si>
  <si>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</si>
  <si>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</si>
  <si>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</si>
  <si>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</si>
  <si>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</si>
  <si>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</si>
  <si>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</si>
  <si>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</si>
  <si>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</si>
  <si>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</si>
  <si>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</si>
  <si>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</si>
  <si>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</si>
  <si>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</si>
  <si>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</si>
  <si>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</si>
  <si>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</si>
  <si>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</si>
  <si>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</si>
  <si>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</si>
  <si>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</si>
  <si>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</si>
  <si>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</si>
  <si>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</si>
  <si>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</si>
  <si>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</si>
  <si>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</si>
  <si>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</si>
  <si>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</si>
  <si>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</si>
  <si>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</si>
  <si>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</si>
  <si>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</si>
  <si>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</si>
  <si>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</si>
  <si>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</si>
  <si>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</si>
  <si>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</si>
  <si>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</si>
  <si>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</si>
  <si>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</si>
  <si>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</si>
  <si>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</si>
  <si>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</si>
  <si>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</si>
  <si>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</si>
  <si>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</si>
  <si>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</si>
  <si>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</si>
  <si>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</si>
  <si>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</si>
  <si>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</si>
  <si>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</si>
  <si>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</si>
  <si>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</si>
  <si>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</si>
  <si>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</si>
  <si>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</si>
  <si>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</si>
  <si>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</si>
  <si>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</si>
  <si>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</si>
  <si>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</si>
  <si>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</si>
  <si>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</si>
  <si>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</si>
  <si>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</si>
  <si>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</si>
  <si>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</si>
  <si>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</si>
  <si>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</si>
  <si>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</si>
  <si>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</si>
  <si>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</si>
  <si>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</si>
  <si>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</si>
  <si>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</si>
  <si>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</si>
  <si>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</si>
  <si>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</si>
  <si>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</si>
  <si>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</si>
  <si>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</si>
  <si>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</si>
  <si>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</si>
  <si>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</si>
  <si>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</si>
  <si>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</si>
  <si>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</si>
  <si>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</si>
  <si>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</si>
  <si>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277</t>
  </si>
  <si>
    <t>XÁC SUẤT &amp; THỐNG KÊ CHO MÔI TRƯỜNG</t>
  </si>
  <si>
    <t>STA 212</t>
  </si>
  <si>
    <t>XÁC SUẤT &amp; GIẢI TÍCH CHO TÀI CHÍNH</t>
  </si>
  <si>
    <t>IS-PHY 101</t>
  </si>
  <si>
    <t>INTRODUCTION TO PHYSICS</t>
  </si>
  <si>
    <t>ID 302</t>
  </si>
  <si>
    <t>THIẾT KẾ ĐỒ ĐẠC &amp; GIA CỤ</t>
  </si>
  <si>
    <t>ID 330</t>
  </si>
  <si>
    <t>THẨM MỸ CÔNG NGHIỆP</t>
  </si>
  <si>
    <t>STA 571</t>
  </si>
  <si>
    <t>XÁC SUẤT &amp; THỐNG KÊ NÂNG CAO</t>
  </si>
  <si>
    <t>FSE 101</t>
  </si>
  <si>
    <t>ĐẠI CƯƠNG KH &amp; CN THỰC PHẨM</t>
  </si>
  <si>
    <t>FSE 296</t>
  </si>
  <si>
    <t>DTE-FSE 152</t>
  </si>
  <si>
    <t>CHE 359</t>
  </si>
  <si>
    <t>HÓA THỰC PHẨM</t>
  </si>
  <si>
    <t>ENG 381</t>
  </si>
  <si>
    <t>ANH VĂN CN MÔI TRƯỜNG NÂNG CAO</t>
  </si>
  <si>
    <t>ENG 331</t>
  </si>
  <si>
    <t>ANH VĂN CN MÔI TRƯỜNG</t>
  </si>
  <si>
    <t>EVR 100</t>
  </si>
  <si>
    <t>KHOA HỌC MÔI TRƯỜNG</t>
  </si>
  <si>
    <t>EVR 413</t>
  </si>
  <si>
    <t>QUẢN LÝ TÀI NGUYÊN KHOÁNG SẢN</t>
  </si>
  <si>
    <t>THR 201</t>
  </si>
  <si>
    <t>NHIỆT ĐỘNG HỌC</t>
  </si>
  <si>
    <t>EVR 404</t>
  </si>
  <si>
    <t>QUẢN LÝ MÔI TRƯỜNG NN &amp; NÔNG THÔN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</si>
  <si>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</si>
  <si>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</si>
  <si>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</si>
  <si>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</si>
  <si>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</si>
  <si>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</si>
  <si>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</si>
  <si>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</si>
  <si>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</si>
  <si>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</si>
  <si>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</si>
  <si>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</si>
  <si>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</si>
  <si>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</si>
  <si>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</si>
  <si>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</si>
  <si>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</si>
  <si>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</si>
  <si>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</si>
  <si>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</si>
  <si>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</si>
  <si>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</si>
  <si>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</si>
  <si>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</si>
  <si>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</si>
  <si>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</si>
  <si>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</si>
  <si>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</si>
  <si>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</si>
  <si>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</si>
  <si>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</si>
  <si>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</si>
  <si>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</si>
  <si>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</si>
  <si>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</si>
  <si>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</si>
  <si>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</si>
  <si>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</si>
  <si>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</si>
  <si>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</si>
  <si>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</si>
  <si>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</si>
  <si>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</si>
  <si>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</si>
  <si>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</si>
  <si>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</si>
  <si>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</si>
  <si>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</si>
  <si>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</si>
  <si>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</si>
  <si>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</si>
  <si>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</si>
  <si>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</si>
  <si>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</si>
  <si>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</si>
  <si>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</si>
  <si>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</si>
  <si>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</si>
  <si>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</si>
  <si>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</si>
  <si>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</si>
  <si>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</si>
  <si>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</si>
  <si>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</si>
  <si>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</si>
  <si>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</si>
  <si>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</si>
  <si>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</si>
  <si>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</si>
  <si>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</si>
  <si>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</si>
  <si>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</si>
  <si>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</si>
  <si>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</si>
  <si>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</si>
  <si>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</si>
  <si>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</si>
  <si>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</si>
  <si>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</si>
  <si>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</si>
  <si>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</si>
  <si>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</si>
  <si>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</si>
  <si>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</si>
  <si>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</si>
  <si>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</si>
  <si>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</si>
  <si>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</si>
  <si>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</si>
  <si>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</si>
  <si>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</si>
  <si>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</si>
  <si>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</si>
  <si>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</si>
  <si>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</si>
  <si>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</si>
  <si>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</si>
  <si>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</si>
  <si>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</si>
  <si>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</si>
  <si>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</si>
  <si>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</si>
  <si>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</si>
  <si>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</si>
  <si>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</si>
  <si>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</si>
  <si>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</si>
  <si>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</si>
  <si>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</si>
  <si>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</si>
  <si>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</si>
  <si>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</si>
  <si>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</si>
  <si>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</si>
  <si>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</si>
  <si>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</si>
  <si>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</si>
  <si>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</si>
  <si>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</si>
  <si>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</si>
  <si>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</si>
  <si>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</si>
  <si>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</si>
  <si>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</si>
  <si>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</si>
  <si>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</si>
  <si>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</si>
  <si>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</si>
  <si>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</si>
  <si>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</si>
  <si>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</si>
  <si>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</si>
  <si>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</si>
  <si>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</si>
  <si>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</si>
  <si>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</si>
  <si>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</si>
  <si>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</si>
  <si>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</si>
  <si>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</si>
  <si>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</si>
  <si>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</si>
  <si>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</si>
  <si>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</si>
  <si>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</si>
  <si>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</si>
  <si>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</si>
  <si>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</si>
  <si>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</si>
  <si>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</si>
  <si>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</si>
  <si>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</si>
  <si>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</si>
  <si>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</si>
  <si>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</si>
  <si>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</si>
  <si>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</si>
  <si>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</si>
  <si>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</si>
  <si>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</si>
  <si>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</si>
  <si>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</si>
  <si>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</si>
  <si>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</si>
  <si>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</si>
  <si>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</si>
  <si>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</si>
  <si>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</si>
  <si>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</si>
  <si>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</si>
  <si>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</si>
  <si>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</si>
  <si>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</si>
  <si>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</si>
  <si>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</si>
  <si>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</si>
  <si>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</si>
  <si>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</si>
  <si>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</si>
  <si>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</si>
  <si>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</si>
  <si>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</si>
  <si>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</si>
  <si>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</si>
  <si>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</si>
  <si>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</si>
  <si>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</si>
  <si>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</si>
  <si>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</si>
  <si>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</si>
  <si>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</si>
  <si>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</si>
  <si>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</si>
  <si>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</si>
  <si>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</si>
  <si>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</si>
  <si>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</si>
  <si>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</si>
  <si>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</si>
  <si>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</si>
  <si>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</si>
  <si>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</si>
  <si>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</si>
  <si>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</si>
  <si>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</si>
  <si>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</si>
  <si>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</si>
  <si>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</si>
  <si>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</si>
  <si>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</si>
  <si>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</si>
  <si>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</si>
  <si>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</si>
  <si>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</si>
  <si>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</si>
  <si>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</si>
  <si>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</si>
  <si>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</si>
  <si>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</si>
  <si>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</si>
  <si>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</si>
  <si>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</si>
  <si>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</si>
  <si>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</si>
  <si>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</si>
  <si>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</si>
  <si>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</si>
  <si>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</si>
  <si>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</si>
  <si>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</si>
  <si>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</si>
  <si>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</si>
  <si>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</si>
  <si>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</si>
  <si>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</si>
  <si>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</si>
  <si>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</si>
  <si>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</si>
  <si>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</si>
  <si>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</si>
  <si>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</si>
  <si>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</si>
  <si>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</si>
  <si>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</si>
  <si>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</si>
  <si>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</si>
  <si>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</si>
  <si>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</si>
  <si>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</si>
  <si>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</si>
  <si>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</si>
  <si>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</si>
  <si>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</si>
  <si>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</si>
  <si>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</si>
  <si>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</si>
  <si>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</si>
  <si>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</si>
  <si>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</si>
  <si>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</si>
  <si>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</si>
  <si>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</si>
  <si>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</si>
  <si>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</si>
  <si>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</si>
  <si>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</si>
  <si>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</si>
  <si>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</si>
  <si>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</si>
  <si>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</si>
  <si>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</si>
  <si>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</si>
  <si>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</si>
  <si>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</si>
  <si>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</si>
  <si>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</si>
  <si>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</si>
  <si>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</si>
  <si>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</si>
  <si>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</si>
  <si>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</si>
  <si>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</si>
  <si>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</si>
  <si>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</si>
  <si>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</si>
  <si>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</si>
  <si>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</si>
  <si>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</si>
  <si>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</si>
  <si>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</si>
  <si>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</si>
  <si>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</si>
  <si>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</si>
  <si>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</si>
  <si>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</si>
  <si>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</si>
  <si>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</si>
  <si>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</si>
  <si>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</si>
  <si>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</si>
  <si>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</si>
  <si>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</si>
  <si>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</si>
  <si>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</si>
  <si>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</si>
  <si>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</si>
  <si>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</si>
  <si>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</si>
  <si>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</si>
  <si>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</si>
  <si>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</si>
  <si>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</si>
  <si>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</si>
  <si>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</si>
  <si>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</si>
  <si>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</si>
  <si>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</si>
  <si>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</si>
  <si>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</si>
  <si>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</si>
  <si>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</si>
  <si>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</si>
  <si>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</si>
  <si>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</si>
  <si>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</si>
  <si>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</si>
  <si>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</si>
  <si>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</si>
  <si>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</si>
  <si>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</si>
  <si>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</si>
  <si>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</si>
  <si>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</si>
  <si>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</si>
  <si>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</si>
  <si>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</si>
  <si>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</si>
  <si>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</si>
  <si>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</si>
  <si>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</si>
  <si>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</si>
  <si>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</si>
  <si>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</si>
  <si>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</si>
  <si>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</si>
  <si>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</si>
  <si>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</si>
  <si>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</si>
  <si>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</si>
  <si>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</si>
  <si>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</si>
  <si>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</si>
  <si>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</si>
  <si>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</si>
  <si>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</si>
  <si>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</si>
  <si>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</si>
  <si>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</si>
  <si>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</si>
  <si>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</si>
  <si>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</si>
  <si>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</si>
  <si>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</si>
  <si>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</si>
  <si>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</si>
  <si>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</si>
  <si>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</si>
  <si>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</si>
  <si>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</si>
  <si>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</si>
  <si>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</si>
  <si>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</si>
  <si>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</si>
  <si>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</si>
  <si>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</si>
  <si>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</si>
  <si>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</si>
  <si>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</si>
  <si>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</si>
  <si>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</si>
  <si>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</si>
  <si>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</si>
  <si>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</si>
  <si>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</si>
  <si>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</si>
  <si>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</si>
  <si>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</si>
  <si>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</si>
  <si>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</si>
  <si>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</si>
  <si>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</si>
  <si>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</si>
  <si>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</si>
  <si>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</si>
  <si>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</si>
  <si>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</si>
  <si>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</si>
  <si>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</si>
  <si>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</si>
  <si>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</si>
  <si>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</si>
  <si>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</si>
  <si>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</si>
  <si>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</si>
  <si>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</si>
  <si>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</si>
  <si>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</si>
  <si>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</si>
  <si>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</si>
  <si>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</si>
  <si>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</si>
  <si>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</si>
  <si>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</si>
  <si>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</si>
  <si>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</si>
  <si>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</si>
  <si>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</si>
  <si>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</si>
  <si>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</si>
  <si>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</si>
  <si>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</si>
  <si>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</si>
  <si>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</si>
  <si>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</si>
  <si>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</si>
  <si>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</si>
  <si>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</si>
  <si>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</si>
  <si>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</si>
  <si>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</si>
  <si>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</si>
  <si>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</si>
  <si>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</si>
  <si>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</si>
  <si>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</si>
  <si>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</si>
  <si>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</si>
  <si>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</si>
  <si>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</si>
  <si>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</si>
  <si>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</si>
  <si>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</si>
  <si>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</si>
  <si>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</si>
  <si>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</si>
  <si>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</si>
  <si>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</si>
  <si>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</si>
  <si>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</si>
  <si>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</si>
  <si>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</si>
  <si>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</si>
  <si>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</si>
  <si>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</si>
  <si>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</si>
  <si>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</si>
  <si>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</si>
  <si>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</si>
  <si>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</si>
  <si>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</si>
  <si>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</si>
  <si>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</si>
  <si>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</si>
  <si>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</si>
  <si>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</si>
  <si>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</si>
  <si>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</si>
  <si>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</si>
  <si>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</si>
  <si>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</si>
  <si>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</si>
  <si>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</si>
  <si>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</si>
  <si>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</si>
  <si>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</si>
  <si>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</si>
  <si>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</si>
  <si>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</si>
  <si>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</si>
  <si>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</si>
  <si>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</si>
  <si>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</si>
  <si>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</si>
  <si>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</si>
  <si>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</si>
  <si>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</si>
  <si>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</si>
  <si>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</si>
  <si>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</si>
  <si>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</si>
  <si>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</si>
  <si>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</si>
  <si>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</si>
  <si>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</si>
  <si>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</si>
  <si>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</si>
  <si>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</si>
  <si>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</si>
  <si>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</si>
  <si>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</si>
  <si>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</si>
  <si>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</si>
  <si>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</si>
  <si>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</si>
  <si>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</si>
  <si>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</si>
  <si>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</si>
  <si>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</si>
  <si>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</si>
  <si>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</si>
  <si>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</si>
  <si>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</si>
  <si>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</si>
  <si>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</si>
  <si>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</si>
  <si>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</si>
  <si>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</si>
  <si>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</si>
  <si>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</si>
  <si>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</si>
  <si>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</si>
  <si>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</si>
  <si>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</si>
  <si>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</si>
  <si>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</si>
  <si>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</si>
  <si>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</si>
  <si>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</si>
  <si>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</si>
  <si>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</si>
  <si>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</si>
  <si>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</si>
  <si>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</si>
  <si>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</si>
  <si>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</si>
  <si>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</si>
  <si>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</si>
  <si>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</si>
  <si>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</si>
  <si>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</si>
  <si>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</si>
  <si>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</si>
  <si>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</si>
  <si>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</si>
  <si>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</si>
  <si>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</si>
  <si>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</si>
  <si>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</si>
  <si>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</si>
  <si>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</si>
  <si>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</si>
  <si>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</si>
  <si>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</si>
  <si>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</si>
  <si>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</si>
  <si>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</si>
  <si>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</si>
  <si>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</si>
  <si>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</si>
  <si>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</si>
  <si>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</si>
  <si>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</si>
  <si>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</si>
  <si>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</si>
  <si>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</si>
  <si>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</si>
  <si>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</si>
  <si>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</si>
  <si>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</si>
  <si>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</si>
  <si>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</si>
  <si>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</si>
  <si>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</si>
  <si>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</si>
  <si>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</si>
  <si>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</si>
  <si>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</si>
  <si>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</si>
  <si>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</si>
  <si>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</si>
  <si>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</si>
  <si>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</si>
  <si>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</si>
  <si>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</si>
  <si>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</si>
  <si>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</si>
  <si>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</si>
  <si>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</si>
  <si>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</si>
  <si>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</si>
  <si>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</si>
  <si>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</si>
  <si>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</si>
  <si>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</si>
  <si>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</si>
  <si>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ENG</t>
  </si>
  <si>
    <t>ENG 335</t>
  </si>
  <si>
    <t>Anh Văn Chuyên Ngành Kiến Trúc</t>
  </si>
  <si>
    <t>UIU-MTH 254</t>
  </si>
  <si>
    <t>Discrete Math &amp; Statistical Applications</t>
  </si>
</sst>
</file>

<file path=xl/styles.xml><?xml version="1.0" encoding="utf-8"?>
<styleSheet xmlns="http://schemas.openxmlformats.org/spreadsheetml/2006/main">
  <numFmts count="33">
    <numFmt numFmtId="176" formatCode="_ * #,##0.00_ ;_ * \-#,##0.00_ ;_ * &quot;-&quot;??_ ;_ @_ "/>
    <numFmt numFmtId="177" formatCode="_(&quot;£¤&quot;* #,##0_);_(&quot;£¤&quot;* \(#,##0\);_(&quot;£¤&quot;* &quot;-&quot;_);_(@_)"/>
    <numFmt numFmtId="178" formatCode="0E+00;&quot;趰&quot;"/>
    <numFmt numFmtId="179" formatCode="0.00E+00;&quot;趰&quot;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80" formatCode="_ * #,##0_ ;_ * \-#,##0_ ;_ * &quot;-&quot;_ ;_ @_ "/>
    <numFmt numFmtId="181" formatCode="_-&quot;£&quot;* #,##0_-;\-&quot;£&quot;* #,##0_-;_-&quot;£&quot;* &quot;-&quot;_-;_-@_-"/>
    <numFmt numFmtId="182" formatCode="#\ ###\ ###"/>
    <numFmt numFmtId="183" formatCode="0.0%"/>
    <numFmt numFmtId="184" formatCode="0.0"/>
    <numFmt numFmtId="6" formatCode="&quot;$&quot;#,##0_);[Red]\(&quot;$&quot;#,##0\)"/>
    <numFmt numFmtId="185" formatCode="0.000"/>
    <numFmt numFmtId="186" formatCode="_(&quot;£¤&quot;* #,##0.00_);_(&quot;£¤&quot;* \(#,##0.00\);_(&quot;£¤&quot;* &quot;-&quot;??_);_(@_)"/>
    <numFmt numFmtId="187" formatCode="0.00_)"/>
    <numFmt numFmtId="188" formatCode="_-* #,##0_-;\-* #,##0_-;_-* &quot;-&quot;_-;_-@_-"/>
    <numFmt numFmtId="189" formatCode="_-&quot;$&quot;* #,##0.00_-;\-&quot;$&quot;* #,##0.00_-;_-&quot;$&quot;* &quot;-&quot;??_-;_-@_-"/>
    <numFmt numFmtId="190" formatCode="&quot;\&quot;#,##0.00;[Red]&quot;\&quot;&quot;\&quot;&quot;\&quot;&quot;\&quot;&quot;\&quot;&quot;\&quot;\-#,##0.00"/>
    <numFmt numFmtId="191" formatCode="&quot;$&quot;#,##0.00"/>
    <numFmt numFmtId="192" formatCode="General_)"/>
    <numFmt numFmtId="193" formatCode="_-&quot;$&quot;* #,##0_-;\-&quot;$&quot;* #,##0_-;_-&quot;$&quot;* &quot;-&quot;_-;_-@_-"/>
    <numFmt numFmtId="194" formatCode="&quot;\&quot;#,##0;[Red]&quot;\&quot;&quot;\&quot;\-#,##0"/>
    <numFmt numFmtId="195" formatCode="0.0E+00;&quot;趰&quot;"/>
    <numFmt numFmtId="196" formatCode="0.00E+00;&quot;许&quot;"/>
    <numFmt numFmtId="197" formatCode="&quot;\&quot;#,##0;[Red]&quot;\&quot;\-#,##0"/>
    <numFmt numFmtId="43" formatCode="_(* #,##0.00_);_(* \(#,##0.00\);_(* &quot;-&quot;??_);_(@_)"/>
    <numFmt numFmtId="198" formatCode="&quot;$&quot;#,##0.00;[Red]\-&quot;$&quot;#,##0.00"/>
    <numFmt numFmtId="199" formatCode="&quot;$&quot;#,##0\ ;\(&quot;$&quot;#,##0\)"/>
    <numFmt numFmtId="200" formatCode="#\ ###\ ##0.0"/>
    <numFmt numFmtId="201" formatCode="#\ ###\ ###\ .00"/>
    <numFmt numFmtId="202" formatCode="&quot;$&quot;#,##0;[Red]\-&quot;$&quot;#,##0"/>
    <numFmt numFmtId="203" formatCode="&quot;\&quot;#,##0.00;[Red]&quot;\&quot;\-#,##0.00"/>
    <numFmt numFmtId="204" formatCode="_-* #,##0.00_-;\-* #,##0.00_-;_-* &quot;-&quot;??_-;_-@_-"/>
  </numFmts>
  <fonts count="102">
    <font>
      <sz val="11"/>
      <color theme="1"/>
      <name val="Calibri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name val="Arial"/>
      <charset val="134"/>
    </font>
    <font>
      <b/>
      <i/>
      <sz val="10"/>
      <color theme="1"/>
      <name val="Times New Roman"/>
      <charset val="134"/>
    </font>
    <font>
      <i/>
      <sz val="10"/>
      <color theme="1"/>
      <name val="Times New Roman"/>
      <charset val="134"/>
    </font>
    <font>
      <sz val="8"/>
      <color theme="1"/>
      <name val="Times New Roman"/>
      <charset val="134"/>
    </font>
    <font>
      <sz val="11"/>
      <color rgb="FFFF0000"/>
      <name val="Calibri"/>
      <charset val="134"/>
      <scheme val="minor"/>
    </font>
    <font>
      <b/>
      <sz val="9"/>
      <name val="Times New Roman"/>
      <charset val="134"/>
    </font>
    <font>
      <sz val="9"/>
      <name val="Times New Roman"/>
      <charset val="134"/>
    </font>
    <font>
      <b/>
      <sz val="8"/>
      <name val="Times New Roman"/>
      <charset val="134"/>
    </font>
    <font>
      <b/>
      <sz val="14"/>
      <name val="Times New Roman"/>
      <charset val="134"/>
    </font>
    <font>
      <b/>
      <sz val="9.5"/>
      <name val="Times New Roman"/>
      <charset val="134"/>
    </font>
    <font>
      <b/>
      <sz val="11"/>
      <name val="Times New Roman"/>
      <charset val="134"/>
    </font>
    <font>
      <b/>
      <i/>
      <sz val="11"/>
      <name val="Times New Roman"/>
      <charset val="134"/>
    </font>
    <font>
      <b/>
      <sz val="8.5"/>
      <name val="Times New Roman"/>
      <charset val="134"/>
    </font>
    <font>
      <sz val="7"/>
      <name val="Times New Roman"/>
      <charset val="134"/>
    </font>
    <font>
      <sz val="8"/>
      <name val="Times New Roman"/>
      <charset val="134"/>
    </font>
    <font>
      <b/>
      <sz val="9"/>
      <color theme="0"/>
      <name val="Times New Roman"/>
      <charset val="134"/>
    </font>
    <font>
      <sz val="11"/>
      <name val="Times New Roman"/>
      <charset val="134"/>
    </font>
    <font>
      <i/>
      <sz val="9"/>
      <name val="Times New Roman"/>
      <charset val="134"/>
    </font>
    <font>
      <b/>
      <i/>
      <sz val="10"/>
      <name val="VNtimes new roman"/>
      <charset val="134"/>
    </font>
    <font>
      <b/>
      <i/>
      <sz val="9"/>
      <name val="Times New Roman"/>
      <charset val="134"/>
    </font>
    <font>
      <b/>
      <i/>
      <sz val="8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1"/>
      <color theme="0"/>
      <name val="Times New Roman"/>
      <charset val="134"/>
    </font>
    <font>
      <i/>
      <sz val="10"/>
      <name val="Times New Roman"/>
      <charset val="134"/>
    </font>
    <font>
      <b/>
      <sz val="10"/>
      <color indexed="12"/>
      <name val="Times New Roman"/>
      <charset val="134"/>
    </font>
    <font>
      <b/>
      <sz val="16"/>
      <color theme="1"/>
      <name val="Times New Roman"/>
      <charset val="134"/>
    </font>
    <font>
      <b/>
      <sz val="10"/>
      <color theme="0"/>
      <name val="Times New Roman"/>
      <charset val="134"/>
    </font>
    <font>
      <b/>
      <sz val="13"/>
      <name val="Times New Roman"/>
      <charset val="134"/>
    </font>
    <font>
      <sz val="9"/>
      <name val="Times New Roman"/>
      <charset val="163"/>
    </font>
    <font>
      <sz val="10"/>
      <name val="Times New Roman"/>
      <charset val="163"/>
    </font>
    <font>
      <sz val="8"/>
      <name val="Times New Roman"/>
      <charset val="163"/>
    </font>
    <font>
      <sz val="10"/>
      <name val="Calibri"/>
      <charset val="134"/>
    </font>
    <font>
      <sz val="12"/>
      <name val=".VnTime"/>
      <charset val="134"/>
    </font>
    <font>
      <b/>
      <sz val="12"/>
      <color indexed="8"/>
      <name val=".VnBook-Antiqua"/>
      <charset val="134"/>
    </font>
    <font>
      <sz val="12"/>
      <name val="Times New Roman"/>
      <charset val="134"/>
    </font>
    <font>
      <sz val="11"/>
      <color theme="1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sz val="12"/>
      <name val="¹UAAA¼"/>
      <charset val="129"/>
    </font>
    <font>
      <b/>
      <sz val="15"/>
      <color theme="3"/>
      <name val="Calibri"/>
      <charset val="134"/>
      <scheme val="minor"/>
    </font>
    <font>
      <sz val="14"/>
      <name val="??"/>
      <charset val="129"/>
    </font>
    <font>
      <b/>
      <sz val="10"/>
      <name val="MS Sans Serif"/>
      <charset val="134"/>
    </font>
    <font>
      <u/>
      <sz val="11"/>
      <color rgb="FF0000FF"/>
      <name val="Calibri"/>
      <charset val="0"/>
      <scheme val="minor"/>
    </font>
    <font>
      <i/>
      <sz val="12"/>
      <color indexed="8"/>
      <name val=".VnBook-AntiquaH"/>
      <charset val="134"/>
    </font>
    <font>
      <sz val="10"/>
      <name val="MS Sans Serif"/>
      <charset val="134"/>
    </font>
    <font>
      <sz val="11"/>
      <color indexed="8"/>
      <name val="Arial"/>
      <charset val="134"/>
    </font>
    <font>
      <sz val="11"/>
      <color theme="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indexed="8"/>
      <name val="Calibri"/>
      <charset val="134"/>
    </font>
    <font>
      <b/>
      <sz val="11"/>
      <color theme="1"/>
      <name val="Calibri"/>
      <charset val="134"/>
      <scheme val="minor"/>
    </font>
    <font>
      <b/>
      <u/>
      <sz val="14"/>
      <color indexed="8"/>
      <name val=".VnBook-AntiquaH"/>
      <charset val="134"/>
    </font>
    <font>
      <sz val="11"/>
      <color rgb="FF9C6500"/>
      <name val="Calibri"/>
      <charset val="134"/>
      <scheme val="minor"/>
    </font>
    <font>
      <sz val="13"/>
      <color theme="1"/>
      <name val="Times New Roman"/>
      <charset val="134"/>
    </font>
    <font>
      <sz val="11"/>
      <color rgb="FFFA7D00"/>
      <name val="Calibri"/>
      <charset val="134"/>
      <scheme val="minor"/>
    </font>
    <font>
      <sz val="10"/>
      <name val=" "/>
      <charset val="136"/>
    </font>
    <font>
      <sz val="11"/>
      <color indexed="8"/>
      <name val="Times New Roman"/>
      <charset val="134"/>
    </font>
    <font>
      <sz val="13"/>
      <name val="VNtimes new roman"/>
      <charset val="134"/>
    </font>
    <font>
      <b/>
      <i/>
      <sz val="16"/>
      <name val="Helv"/>
      <charset val="134"/>
    </font>
    <font>
      <i/>
      <sz val="12"/>
      <color indexed="8"/>
      <name val=".VnBook-Antiqua"/>
      <charset val="134"/>
    </font>
    <font>
      <b/>
      <sz val="11"/>
      <name val="Helv"/>
      <charset val="134"/>
    </font>
    <font>
      <sz val="12"/>
      <name val="????"/>
      <charset val="136"/>
    </font>
    <font>
      <sz val="11"/>
      <name val="??"/>
      <charset val="129"/>
    </font>
    <font>
      <sz val="12"/>
      <name val="Courier"/>
      <charset val="134"/>
    </font>
    <font>
      <sz val="10"/>
      <name val="???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바탕체"/>
      <charset val="129"/>
    </font>
    <font>
      <sz val="10"/>
      <name val="±¼¸²A¼"/>
      <charset val="129"/>
    </font>
    <font>
      <b/>
      <sz val="10"/>
      <name val="Helv"/>
      <charset val="134"/>
    </font>
    <font>
      <sz val="11"/>
      <name val="µ¸¿ò"/>
      <charset val="129"/>
    </font>
    <font>
      <sz val="12"/>
      <name val="Helv"/>
      <charset val="134"/>
    </font>
    <font>
      <sz val="14"/>
      <name val="뼻뮝"/>
      <charset val="129"/>
    </font>
    <font>
      <sz val="8"/>
      <color indexed="12"/>
      <name val="Helv"/>
      <charset val="134"/>
    </font>
    <font>
      <sz val="12"/>
      <name val="VNI-Aptima"/>
      <charset val="134"/>
    </font>
    <font>
      <sz val="12"/>
      <name val="VNI-Times"/>
      <charset val="134"/>
    </font>
    <font>
      <b/>
      <sz val="12"/>
      <name val="Helv"/>
      <charset val="134"/>
    </font>
    <font>
      <b/>
      <sz val="18"/>
      <name val="Arial"/>
      <charset val="134"/>
    </font>
    <font>
      <sz val="11"/>
      <name val="ＭＳ Ｐゴシック"/>
      <charset val="128"/>
    </font>
    <font>
      <sz val="12"/>
      <name val="Arial"/>
      <charset val="134"/>
    </font>
    <font>
      <sz val="7"/>
      <name val="Small Fonts"/>
      <charset val="134"/>
    </font>
    <font>
      <sz val="10"/>
      <name val="VNtimes new roman"/>
      <charset val="134"/>
    </font>
    <font>
      <sz val="10"/>
      <name val="Helv"/>
      <charset val="134"/>
    </font>
    <font>
      <sz val="10"/>
      <color indexed="8"/>
      <name val="Arial"/>
      <charset val="134"/>
    </font>
    <font>
      <sz val="14"/>
      <name val=".VnArial"/>
      <charset val="134"/>
    </font>
    <font>
      <sz val="12"/>
      <name val="바탕체"/>
      <charset val="134"/>
    </font>
    <font>
      <sz val="12"/>
      <name val="뼻뮝"/>
      <charset val="129"/>
    </font>
    <font>
      <sz val="10"/>
      <name val="굴림체"/>
      <charset val="129"/>
    </font>
    <font>
      <sz val="9"/>
      <name val="Arial"/>
      <charset val="134"/>
    </font>
    <font>
      <sz val="8"/>
      <name val="Tahoma"/>
      <charset val="134"/>
    </font>
    <font>
      <b/>
      <sz val="8"/>
      <name val="Tahoma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193">
    <xf numFmtId="0" fontId="0" fillId="0" borderId="0"/>
    <xf numFmtId="0" fontId="0" fillId="10" borderId="0" applyNumberFormat="0" applyBorder="0" applyAlignment="0" applyProtection="0"/>
    <xf numFmtId="176" fontId="39" fillId="0" borderId="0" applyFont="0" applyFill="0" applyBorder="0" applyAlignment="0" applyProtection="0">
      <alignment vertical="center"/>
    </xf>
    <xf numFmtId="180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0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9" borderId="0"/>
    <xf numFmtId="3" fontId="47" fillId="0" borderId="0" applyFont="0" applyFill="0" applyBorder="0" applyAlignment="0" applyProtection="0"/>
    <xf numFmtId="0" fontId="49" fillId="13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2" fillId="17" borderId="34" applyNumberFormat="0" applyAlignment="0" applyProtection="0"/>
    <xf numFmtId="0" fontId="53" fillId="0" borderId="35" applyNumberFormat="0" applyFill="0" applyAlignment="0" applyProtection="0"/>
    <xf numFmtId="0" fontId="48" fillId="11" borderId="33" applyNumberFormat="0" applyFont="0" applyAlignment="0" applyProtection="0"/>
    <xf numFmtId="0" fontId="0" fillId="22" borderId="0" applyNumberFormat="0" applyBorder="0" applyAlignment="0" applyProtection="0"/>
    <xf numFmtId="185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0" fillId="26" borderId="0" applyNumberFormat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31" applyNumberFormat="0" applyFill="0" applyAlignment="0" applyProtection="0"/>
    <xf numFmtId="0" fontId="57" fillId="0" borderId="38" applyNumberFormat="0" applyFill="0" applyAlignment="0" applyProtection="0"/>
    <xf numFmtId="0" fontId="57" fillId="0" borderId="0" applyNumberFormat="0" applyFill="0" applyBorder="0" applyAlignment="0" applyProtection="0"/>
    <xf numFmtId="0" fontId="58" fillId="30" borderId="36" applyNumberFormat="0" applyAlignment="0" applyProtection="0"/>
    <xf numFmtId="0" fontId="60" fillId="0" borderId="0"/>
    <xf numFmtId="0" fontId="62" fillId="9" borderId="0"/>
    <xf numFmtId="0" fontId="49" fillId="21" borderId="0" applyNumberFormat="0" applyBorder="0" applyAlignment="0" applyProtection="0"/>
    <xf numFmtId="0" fontId="59" fillId="31" borderId="0" applyNumberFormat="0" applyBorder="0" applyAlignment="0" applyProtection="0"/>
    <xf numFmtId="0" fontId="55" fillId="23" borderId="37" applyNumberFormat="0" applyAlignment="0" applyProtection="0"/>
    <xf numFmtId="0" fontId="0" fillId="0" borderId="0"/>
    <xf numFmtId="186" fontId="38" fillId="0" borderId="0" applyFont="0" applyFill="0" applyBorder="0" applyAlignment="0" applyProtection="0"/>
    <xf numFmtId="0" fontId="0" fillId="33" borderId="0" applyNumberFormat="0" applyBorder="0" applyAlignment="0" applyProtection="0"/>
    <xf numFmtId="0" fontId="44" fillId="0" borderId="32">
      <alignment horizontal="center"/>
    </xf>
    <xf numFmtId="0" fontId="54" fillId="23" borderId="36" applyNumberFormat="0" applyAlignment="0" applyProtection="0"/>
    <xf numFmtId="0" fontId="65" fillId="0" borderId="40" applyNumberFormat="0" applyFill="0" applyAlignment="0" applyProtection="0"/>
    <xf numFmtId="0" fontId="61" fillId="0" borderId="39" applyNumberFormat="0" applyFill="0" applyAlignment="0" applyProtection="0"/>
    <xf numFmtId="0" fontId="51" fillId="16" borderId="0" applyNumberFormat="0" applyBorder="0" applyAlignment="0" applyProtection="0"/>
    <xf numFmtId="177" fontId="38" fillId="0" borderId="0" applyFont="0" applyFill="0" applyBorder="0" applyAlignment="0" applyProtection="0"/>
    <xf numFmtId="0" fontId="63" fillId="32" borderId="0" applyNumberFormat="0" applyBorder="0" applyAlignment="0" applyProtection="0"/>
    <xf numFmtId="0" fontId="49" fillId="34" borderId="0" applyNumberFormat="0" applyBorder="0" applyAlignment="0" applyProtection="0"/>
    <xf numFmtId="0" fontId="3" fillId="0" borderId="0"/>
    <xf numFmtId="0" fontId="0" fillId="20" borderId="0" applyNumberFormat="0" applyBorder="0" applyAlignment="0" applyProtection="0"/>
    <xf numFmtId="0" fontId="49" fillId="25" borderId="0" applyNumberFormat="0" applyBorder="0" applyAlignment="0" applyProtection="0"/>
    <xf numFmtId="0" fontId="49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49" fillId="37" borderId="0" applyNumberFormat="0" applyBorder="0" applyAlignment="0" applyProtection="0"/>
    <xf numFmtId="0" fontId="49" fillId="36" borderId="0" applyNumberFormat="0" applyBorder="0" applyAlignment="0" applyProtection="0"/>
    <xf numFmtId="38" fontId="43" fillId="0" borderId="0" applyFont="0" applyFill="0" applyBorder="0" applyAlignment="0" applyProtection="0"/>
    <xf numFmtId="0" fontId="68" fillId="0" borderId="0"/>
    <xf numFmtId="0" fontId="0" fillId="38" borderId="0" applyNumberFormat="0" applyBorder="0" applyAlignment="0" applyProtection="0"/>
    <xf numFmtId="38" fontId="47" fillId="0" borderId="0" applyFont="0" applyFill="0" applyBorder="0" applyAlignment="0" applyProtection="0"/>
    <xf numFmtId="0" fontId="49" fillId="19" borderId="0" applyNumberFormat="0" applyBorder="0" applyAlignment="0" applyProtection="0"/>
    <xf numFmtId="0" fontId="67" fillId="0" borderId="0"/>
    <xf numFmtId="0" fontId="0" fillId="15" borderId="0" applyNumberFormat="0" applyBorder="0" applyAlignment="0" applyProtection="0"/>
    <xf numFmtId="187" fontId="69" fillId="0" borderId="0"/>
    <xf numFmtId="0" fontId="0" fillId="28" borderId="0" applyNumberFormat="0" applyBorder="0" applyAlignment="0" applyProtection="0"/>
    <xf numFmtId="0" fontId="49" fillId="14" borderId="0" applyNumberFormat="0" applyBorder="0" applyAlignment="0" applyProtection="0"/>
    <xf numFmtId="0" fontId="0" fillId="27" borderId="0" applyNumberFormat="0" applyBorder="0" applyAlignment="0" applyProtection="0"/>
    <xf numFmtId="0" fontId="37" fillId="9" borderId="0"/>
    <xf numFmtId="0" fontId="49" fillId="35" borderId="0" applyNumberFormat="0" applyBorder="0" applyAlignment="0" applyProtection="0"/>
    <xf numFmtId="0" fontId="49" fillId="39" borderId="0" applyNumberFormat="0" applyBorder="0" applyAlignment="0" applyProtection="0"/>
    <xf numFmtId="0" fontId="0" fillId="40" borderId="0" applyNumberFormat="0" applyBorder="0" applyAlignment="0" applyProtection="0"/>
    <xf numFmtId="0" fontId="70" fillId="0" borderId="0">
      <alignment wrapText="1"/>
    </xf>
    <xf numFmtId="0" fontId="71" fillId="0" borderId="0"/>
    <xf numFmtId="188" fontId="72" fillId="0" borderId="0" applyFont="0" applyFill="0" applyBorder="0" applyAlignment="0" applyProtection="0"/>
    <xf numFmtId="0" fontId="49" fillId="29" borderId="0" applyNumberFormat="0" applyBorder="0" applyAlignment="0" applyProtection="0"/>
    <xf numFmtId="190" fontId="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73" fillId="0" borderId="0" applyFont="0" applyFill="0" applyBorder="0" applyAlignment="0" applyProtection="0"/>
    <xf numFmtId="192" fontId="74" fillId="0" borderId="0"/>
    <xf numFmtId="194" fontId="3" fillId="0" borderId="0" applyFont="0" applyFill="0" applyBorder="0" applyAlignment="0" applyProtection="0"/>
    <xf numFmtId="0" fontId="75" fillId="0" borderId="0"/>
    <xf numFmtId="0" fontId="64" fillId="0" borderId="0"/>
    <xf numFmtId="0" fontId="3" fillId="0" borderId="0" applyFont="0" applyFill="0" applyBorder="0" applyAlignment="0" applyProtection="0"/>
    <xf numFmtId="10" fontId="76" fillId="41" borderId="8" applyNumberFormat="0" applyBorder="0" applyAlignment="0" applyProtection="0"/>
    <xf numFmtId="0" fontId="41" fillId="0" borderId="0" applyFont="0" applyFill="0" applyBorder="0" applyAlignment="0" applyProtection="0"/>
    <xf numFmtId="178" fontId="36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7" fillId="0" borderId="0" applyProtection="0"/>
    <xf numFmtId="0" fontId="41" fillId="0" borderId="0" applyFont="0" applyFill="0" applyBorder="0" applyAlignment="0" applyProtection="0"/>
    <xf numFmtId="195" fontId="36" fillId="0" borderId="0" applyFont="0" applyFill="0" applyBorder="0" applyAlignment="0" applyProtection="0"/>
    <xf numFmtId="38" fontId="76" fillId="9" borderId="0" applyNumberFormat="0" applyBorder="0" applyAlignment="0" applyProtection="0"/>
    <xf numFmtId="0" fontId="3" fillId="0" borderId="0" applyFont="0" applyFill="0" applyBorder="0" applyAlignment="0" applyProtection="0"/>
    <xf numFmtId="196" fontId="36" fillId="0" borderId="0" applyFont="0" applyFill="0" applyBorder="0" applyAlignment="0" applyProtection="0"/>
    <xf numFmtId="181" fontId="3" fillId="0" borderId="19"/>
    <xf numFmtId="0" fontId="41" fillId="0" borderId="0" applyFont="0" applyFill="0" applyBorder="0" applyAlignment="0" applyProtection="0"/>
    <xf numFmtId="0" fontId="80" fillId="0" borderId="0"/>
    <xf numFmtId="179" fontId="36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41" fillId="0" borderId="0"/>
    <xf numFmtId="0" fontId="81" fillId="0" borderId="0"/>
    <xf numFmtId="0" fontId="41" fillId="0" borderId="0"/>
    <xf numFmtId="37" fontId="82" fillId="0" borderId="0"/>
    <xf numFmtId="0" fontId="79" fillId="0" borderId="0"/>
    <xf numFmtId="0" fontId="3" fillId="0" borderId="0"/>
    <xf numFmtId="0" fontId="3" fillId="0" borderId="0" applyFill="0" applyBorder="0" applyAlignment="0"/>
    <xf numFmtId="0" fontId="3" fillId="0" borderId="0" applyFill="0" applyBorder="0" applyAlignment="0"/>
    <xf numFmtId="183" fontId="3" fillId="0" borderId="0" applyFill="0" applyBorder="0" applyAlignment="0"/>
    <xf numFmtId="0" fontId="84" fillId="0" borderId="0"/>
    <xf numFmtId="191" fontId="3" fillId="0" borderId="0" applyFill="0" applyBorder="0" applyAlignment="0"/>
    <xf numFmtId="43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182" fontId="85" fillId="0" borderId="0"/>
    <xf numFmtId="198" fontId="47" fillId="0" borderId="0" applyFont="0" applyFill="0" applyBorder="0" applyAlignment="0" applyProtection="0"/>
    <xf numFmtId="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3" fontId="86" fillId="0" borderId="0"/>
    <xf numFmtId="200" fontId="85" fillId="0" borderId="0"/>
    <xf numFmtId="0" fontId="3" fillId="0" borderId="0" applyFont="0" applyFill="0" applyBorder="0" applyAlignment="0" applyProtection="0"/>
    <xf numFmtId="0" fontId="0" fillId="0" borderId="0"/>
    <xf numFmtId="201" fontId="85" fillId="0" borderId="0"/>
    <xf numFmtId="183" fontId="3" fillId="0" borderId="0" applyFont="0" applyFill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76" fillId="9" borderId="0" applyNumberFormat="0" applyBorder="0" applyAlignment="0" applyProtection="0"/>
    <xf numFmtId="0" fontId="87" fillId="0" borderId="0">
      <alignment horizontal="left"/>
    </xf>
    <xf numFmtId="0" fontId="77" fillId="0" borderId="41" applyNumberFormat="0" applyAlignment="0" applyProtection="0">
      <alignment horizontal="left" vertical="center"/>
    </xf>
    <xf numFmtId="0" fontId="77" fillId="0" borderId="17">
      <alignment horizontal="left" vertical="center"/>
    </xf>
    <xf numFmtId="0" fontId="8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8" fillId="0" borderId="0" applyProtection="0"/>
    <xf numFmtId="0" fontId="88" fillId="0" borderId="0" applyProtection="0"/>
    <xf numFmtId="0" fontId="89" fillId="0" borderId="0"/>
    <xf numFmtId="0" fontId="77" fillId="0" borderId="0" applyProtection="0"/>
    <xf numFmtId="10" fontId="76" fillId="41" borderId="8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40" fontId="47" fillId="0" borderId="0" applyFont="0" applyFill="0" applyBorder="0" applyAlignment="0" applyProtection="0"/>
    <xf numFmtId="0" fontId="71" fillId="0" borderId="32"/>
    <xf numFmtId="202" fontId="47" fillId="0" borderId="0" applyFont="0" applyFill="0" applyBorder="0" applyAlignment="0" applyProtection="0"/>
    <xf numFmtId="40" fontId="83" fillId="0" borderId="0" applyFont="0" applyFill="0" applyBorder="0" applyAlignment="0" applyProtection="0"/>
    <xf numFmtId="0" fontId="3" fillId="0" borderId="0" applyFill="0" applyBorder="0" applyAlignment="0"/>
    <xf numFmtId="0" fontId="90" fillId="0" borderId="0" applyNumberFormat="0" applyFont="0" applyFill="0" applyAlignment="0"/>
    <xf numFmtId="0" fontId="24" fillId="0" borderId="0"/>
    <xf numFmtId="37" fontId="91" fillId="0" borderId="0"/>
    <xf numFmtId="0" fontId="3" fillId="0" borderId="0"/>
    <xf numFmtId="0" fontId="3" fillId="0" borderId="0"/>
    <xf numFmtId="0" fontId="68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8" fillId="0" borderId="0"/>
    <xf numFmtId="0" fontId="0" fillId="0" borderId="0"/>
    <xf numFmtId="0" fontId="60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/>
    <xf numFmtId="0" fontId="36" fillId="0" borderId="0"/>
    <xf numFmtId="10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7" fillId="0" borderId="42" applyNumberFormat="0" applyBorder="0"/>
    <xf numFmtId="0" fontId="3" fillId="0" borderId="0" applyFill="0" applyBorder="0" applyAlignment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47" fillId="42" borderId="0" applyNumberFormat="0" applyFont="0" applyBorder="0" applyAlignment="0" applyProtection="0"/>
    <xf numFmtId="0" fontId="93" fillId="0" borderId="0"/>
    <xf numFmtId="49" fontId="94" fillId="0" borderId="0" applyFill="0" applyBorder="0" applyAlignment="0"/>
    <xf numFmtId="0" fontId="3" fillId="0" borderId="0" applyFill="0" applyBorder="0" applyAlignment="0"/>
    <xf numFmtId="6" fontId="74" fillId="0" borderId="0" applyFont="0" applyFill="0" applyBorder="0" applyAlignment="0" applyProtection="0"/>
    <xf numFmtId="0" fontId="3" fillId="0" borderId="0" applyFill="0" applyBorder="0" applyAlignment="0"/>
    <xf numFmtId="0" fontId="3" fillId="0" borderId="43" applyNumberFormat="0" applyFont="0" applyFill="0" applyAlignment="0" applyProtection="0"/>
    <xf numFmtId="0" fontId="9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38" fillId="0" borderId="0">
      <alignment vertical="center"/>
    </xf>
    <xf numFmtId="38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94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203" fontId="78" fillId="0" borderId="0" applyFont="0" applyFill="0" applyBorder="0" applyAlignment="0" applyProtection="0"/>
    <xf numFmtId="197" fontId="78" fillId="0" borderId="0" applyFont="0" applyFill="0" applyBorder="0" applyAlignment="0" applyProtection="0"/>
    <xf numFmtId="0" fontId="98" fillId="0" borderId="0"/>
    <xf numFmtId="0" fontId="90" fillId="0" borderId="0"/>
    <xf numFmtId="188" fontId="99" fillId="0" borderId="0" applyFont="0" applyFill="0" applyBorder="0" applyAlignment="0" applyProtection="0"/>
    <xf numFmtId="204" fontId="99" fillId="0" borderId="0" applyFont="0" applyFill="0" applyBorder="0" applyAlignment="0" applyProtection="0"/>
    <xf numFmtId="193" fontId="99" fillId="0" borderId="0" applyFont="0" applyFill="0" applyBorder="0" applyAlignment="0" applyProtection="0"/>
    <xf numFmtId="189" fontId="99" fillId="0" borderId="0" applyFont="0" applyFill="0" applyBorder="0" applyAlignment="0" applyProtection="0"/>
  </cellStyleXfs>
  <cellXfs count="216">
    <xf numFmtId="0" fontId="0" fillId="0" borderId="0" xfId="0"/>
    <xf numFmtId="0" fontId="1" fillId="0" borderId="0" xfId="155" applyFont="1" applyBorder="1"/>
    <xf numFmtId="0" fontId="1" fillId="0" borderId="0" xfId="155" applyFont="1" applyBorder="1" applyAlignment="1">
      <alignment horizontal="center"/>
    </xf>
    <xf numFmtId="0" fontId="2" fillId="0" borderId="0" xfId="155" applyFont="1" applyBorder="1" applyAlignment="1">
      <alignment horizontal="center"/>
    </xf>
    <xf numFmtId="0" fontId="1" fillId="0" borderId="0" xfId="155" applyFont="1" applyBorder="1" applyAlignment="1">
      <alignment horizontal="left"/>
    </xf>
    <xf numFmtId="0" fontId="3" fillId="0" borderId="0" xfId="155"/>
    <xf numFmtId="0" fontId="2" fillId="0" borderId="0" xfId="155" applyFont="1" applyBorder="1" applyAlignment="1">
      <alignment horizontal="center" wrapText="1"/>
    </xf>
    <xf numFmtId="0" fontId="2" fillId="0" borderId="0" xfId="155" applyFont="1" applyBorder="1" applyAlignment="1">
      <alignment horizontal="left" vertical="center" wrapText="1"/>
    </xf>
    <xf numFmtId="0" fontId="2" fillId="0" borderId="0" xfId="155" applyFont="1" applyBorder="1" applyAlignment="1">
      <alignment horizontal="center" vertical="center" wrapText="1"/>
    </xf>
    <xf numFmtId="0" fontId="1" fillId="0" borderId="0" xfId="155" applyFont="1" applyBorder="1" applyAlignment="1">
      <alignment horizontal="center" wrapText="1"/>
    </xf>
    <xf numFmtId="0" fontId="4" fillId="0" borderId="0" xfId="155" applyFont="1" applyBorder="1" applyAlignment="1">
      <alignment horizontal="center" wrapText="1"/>
    </xf>
    <xf numFmtId="0" fontId="4" fillId="0" borderId="0" xfId="155" applyFont="1" applyBorder="1" applyAlignment="1">
      <alignment horizontal="center" vertical="center" wrapText="1"/>
    </xf>
    <xf numFmtId="0" fontId="5" fillId="0" borderId="0" xfId="155" applyFont="1" applyBorder="1" applyAlignment="1">
      <alignment horizontal="center" wrapText="1"/>
    </xf>
    <xf numFmtId="0" fontId="5" fillId="0" borderId="0" xfId="155" applyFont="1" applyBorder="1" applyAlignment="1">
      <alignment horizontal="center" vertical="center" wrapText="1"/>
    </xf>
    <xf numFmtId="0" fontId="6" fillId="0" borderId="0" xfId="155" applyFont="1" applyBorder="1" applyAlignment="1">
      <alignment horizontal="center" wrapText="1"/>
    </xf>
    <xf numFmtId="0" fontId="1" fillId="0" borderId="0" xfId="155" applyFont="1" applyBorder="1" applyAlignment="1">
      <alignment wrapText="1"/>
    </xf>
    <xf numFmtId="0" fontId="2" fillId="2" borderId="0" xfId="155" applyFont="1" applyFill="1" applyBorder="1" applyAlignment="1">
      <alignment horizontal="center"/>
    </xf>
    <xf numFmtId="0" fontId="1" fillId="2" borderId="0" xfId="155" applyFont="1" applyFill="1" applyBorder="1" applyAlignment="1">
      <alignment horizontal="center"/>
    </xf>
    <xf numFmtId="0" fontId="1" fillId="3" borderId="0" xfId="155" applyFont="1" applyFill="1" applyBorder="1" applyAlignment="1">
      <alignment horizontal="center"/>
    </xf>
    <xf numFmtId="0" fontId="2" fillId="3" borderId="0" xfId="155" applyFont="1" applyFill="1" applyBorder="1" applyAlignment="1">
      <alignment horizontal="center"/>
    </xf>
    <xf numFmtId="0" fontId="1" fillId="3" borderId="0" xfId="155" applyFont="1" applyFill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8" fillId="0" borderId="0" xfId="155" applyFont="1" applyFill="1"/>
    <xf numFmtId="0" fontId="9" fillId="0" borderId="0" xfId="155" applyFont="1" applyFill="1" applyAlignment="1">
      <alignment horizontal="center"/>
    </xf>
    <xf numFmtId="0" fontId="8" fillId="0" borderId="0" xfId="155" applyFont="1" applyFill="1" applyBorder="1" applyAlignment="1">
      <alignment vertical="center"/>
    </xf>
    <xf numFmtId="0" fontId="9" fillId="0" borderId="0" xfId="155" applyFont="1" applyFill="1" applyBorder="1"/>
    <xf numFmtId="0" fontId="0" fillId="0" borderId="0" xfId="0" applyAlignment="1"/>
    <xf numFmtId="0" fontId="8" fillId="0" borderId="0" xfId="155" applyFont="1" applyAlignment="1"/>
    <xf numFmtId="0" fontId="9" fillId="0" borderId="0" xfId="155" applyFont="1" applyFill="1"/>
    <xf numFmtId="0" fontId="8" fillId="0" borderId="0" xfId="155" applyFont="1" applyFill="1" applyAlignment="1">
      <alignment horizontal="center"/>
    </xf>
    <xf numFmtId="0" fontId="9" fillId="0" borderId="0" xfId="155" applyFont="1" applyFill="1" applyBorder="1" applyAlignment="1"/>
    <xf numFmtId="0" fontId="8" fillId="0" borderId="0" xfId="155" applyFont="1" applyFill="1" applyBorder="1" applyAlignment="1">
      <alignment horizontal="left"/>
    </xf>
    <xf numFmtId="0" fontId="8" fillId="0" borderId="0" xfId="155" applyFont="1" applyFill="1" applyBorder="1"/>
    <xf numFmtId="0" fontId="8" fillId="0" borderId="0" xfId="155" applyFont="1" applyFill="1" applyAlignment="1"/>
    <xf numFmtId="0" fontId="10" fillId="0" borderId="0" xfId="155" applyFont="1" applyFill="1" applyAlignment="1">
      <alignment horizontal="left"/>
    </xf>
    <xf numFmtId="0" fontId="11" fillId="3" borderId="0" xfId="155" applyFont="1" applyFill="1"/>
    <xf numFmtId="0" fontId="11" fillId="3" borderId="0" xfId="155" applyFont="1" applyFill="1" applyAlignment="1">
      <alignment horizontal="center"/>
    </xf>
    <xf numFmtId="0" fontId="11" fillId="3" borderId="0" xfId="155" applyFont="1" applyFill="1" applyBorder="1" applyAlignment="1"/>
    <xf numFmtId="0" fontId="11" fillId="3" borderId="0" xfId="155" applyFont="1" applyFill="1" applyBorder="1" applyAlignment="1">
      <alignment horizontal="left"/>
    </xf>
    <xf numFmtId="0" fontId="11" fillId="3" borderId="0" xfId="155" applyFont="1" applyFill="1" applyBorder="1"/>
    <xf numFmtId="0" fontId="8" fillId="0" borderId="0" xfId="155" applyFont="1" applyFill="1" applyAlignment="1">
      <alignment horizontal="right"/>
    </xf>
    <xf numFmtId="0" fontId="12" fillId="0" borderId="0" xfId="155" applyFont="1" applyFill="1" applyAlignment="1">
      <alignment horizontal="center"/>
    </xf>
    <xf numFmtId="0" fontId="13" fillId="0" borderId="0" xfId="155" applyFont="1" applyFill="1" applyAlignment="1">
      <alignment horizontal="center"/>
    </xf>
    <xf numFmtId="0" fontId="13" fillId="0" borderId="0" xfId="155" applyFont="1" applyFill="1" applyBorder="1" applyAlignment="1"/>
    <xf numFmtId="0" fontId="13" fillId="0" borderId="0" xfId="155" applyFont="1" applyFill="1" applyBorder="1" applyAlignment="1">
      <alignment horizontal="left"/>
    </xf>
    <xf numFmtId="0" fontId="13" fillId="0" borderId="0" xfId="155" applyFont="1" applyFill="1" applyBorder="1" applyAlignment="1">
      <alignment horizontal="center"/>
    </xf>
    <xf numFmtId="0" fontId="14" fillId="0" borderId="0" xfId="155" applyFont="1" applyFill="1" applyAlignment="1">
      <alignment horizontal="left"/>
    </xf>
    <xf numFmtId="0" fontId="13" fillId="0" borderId="0" xfId="155" applyFont="1" applyFill="1" applyAlignment="1">
      <alignment horizontal="left"/>
    </xf>
    <xf numFmtId="0" fontId="14" fillId="0" borderId="0" xfId="155" applyFont="1" applyFill="1" applyBorder="1" applyAlignment="1"/>
    <xf numFmtId="0" fontId="9" fillId="0" borderId="0" xfId="155" applyFont="1" applyFill="1" applyBorder="1" applyAlignment="1">
      <alignment horizontal="left"/>
    </xf>
    <xf numFmtId="0" fontId="9" fillId="0" borderId="0" xfId="155" applyFont="1" applyFill="1" applyBorder="1" applyAlignment="1">
      <alignment horizontal="center"/>
    </xf>
    <xf numFmtId="0" fontId="15" fillId="0" borderId="1" xfId="155" applyFont="1" applyFill="1" applyBorder="1" applyAlignment="1">
      <alignment horizontal="center" vertical="center"/>
    </xf>
    <xf numFmtId="0" fontId="15" fillId="0" borderId="1" xfId="155" applyFont="1" applyFill="1" applyBorder="1" applyAlignment="1">
      <alignment horizontal="center" vertical="center" wrapText="1"/>
    </xf>
    <xf numFmtId="0" fontId="15" fillId="0" borderId="2" xfId="155" applyFont="1" applyFill="1" applyBorder="1" applyAlignment="1">
      <alignment vertical="center"/>
    </xf>
    <xf numFmtId="0" fontId="15" fillId="0" borderId="3" xfId="155" applyFont="1" applyFill="1" applyBorder="1" applyAlignment="1">
      <alignment horizontal="left" vertical="center"/>
    </xf>
    <xf numFmtId="0" fontId="15" fillId="0" borderId="4" xfId="155" applyFont="1" applyFill="1" applyBorder="1" applyAlignment="1">
      <alignment horizontal="center"/>
    </xf>
    <xf numFmtId="0" fontId="8" fillId="0" borderId="5" xfId="155" applyFont="1" applyFill="1" applyBorder="1" applyAlignment="1">
      <alignment horizontal="center" vertical="center"/>
    </xf>
    <xf numFmtId="0" fontId="15" fillId="0" borderId="6" xfId="155" applyFont="1" applyFill="1" applyBorder="1" applyAlignment="1">
      <alignment horizontal="center" vertical="center"/>
    </xf>
    <xf numFmtId="0" fontId="15" fillId="0" borderId="6" xfId="155" applyFont="1" applyFill="1" applyBorder="1" applyAlignment="1">
      <alignment horizontal="center" vertical="center" wrapText="1"/>
    </xf>
    <xf numFmtId="0" fontId="15" fillId="0" borderId="7" xfId="155" applyFont="1" applyFill="1" applyBorder="1" applyAlignment="1">
      <alignment vertical="center"/>
    </xf>
    <xf numFmtId="0" fontId="15" fillId="0" borderId="5" xfId="155" applyFont="1" applyFill="1" applyBorder="1" applyAlignment="1">
      <alignment horizontal="left" vertical="center"/>
    </xf>
    <xf numFmtId="0" fontId="15" fillId="0" borderId="8" xfId="155" applyFont="1" applyFill="1" applyBorder="1" applyAlignment="1">
      <alignment horizontal="center" vertical="center" wrapText="1"/>
    </xf>
    <xf numFmtId="0" fontId="15" fillId="0" borderId="9" xfId="155" applyFont="1" applyFill="1" applyBorder="1" applyAlignment="1">
      <alignment horizontal="center" vertical="center"/>
    </xf>
    <xf numFmtId="0" fontId="15" fillId="0" borderId="9" xfId="155" applyFont="1" applyFill="1" applyBorder="1" applyAlignment="1">
      <alignment horizontal="center" vertical="center" wrapText="1"/>
    </xf>
    <xf numFmtId="0" fontId="15" fillId="0" borderId="10" xfId="155" applyFont="1" applyFill="1" applyBorder="1" applyAlignment="1">
      <alignment vertical="center"/>
    </xf>
    <xf numFmtId="0" fontId="15" fillId="0" borderId="11" xfId="155" applyFont="1" applyFill="1" applyBorder="1" applyAlignment="1">
      <alignment horizontal="left" vertical="center"/>
    </xf>
    <xf numFmtId="9" fontId="16" fillId="0" borderId="8" xfId="161" applyFont="1" applyFill="1" applyBorder="1" applyAlignment="1">
      <alignment horizontal="center" vertical="center"/>
    </xf>
    <xf numFmtId="0" fontId="8" fillId="0" borderId="0" xfId="155" applyFont="1" applyFill="1" applyBorder="1" applyAlignment="1">
      <alignment horizontal="center"/>
    </xf>
    <xf numFmtId="0" fontId="10" fillId="0" borderId="12" xfId="155" applyFont="1" applyFill="1" applyBorder="1" applyAlignment="1">
      <alignment horizontal="center" vertical="center"/>
    </xf>
    <xf numFmtId="0" fontId="17" fillId="0" borderId="12" xfId="155" applyFont="1" applyFill="1" applyBorder="1" applyAlignment="1">
      <alignment horizontal="center" vertical="center"/>
    </xf>
    <xf numFmtId="0" fontId="17" fillId="0" borderId="13" xfId="155" applyFont="1" applyFill="1" applyBorder="1" applyAlignment="1">
      <alignment vertical="center"/>
    </xf>
    <xf numFmtId="0" fontId="10" fillId="0" borderId="14" xfId="155" applyFont="1" applyFill="1" applyBorder="1" applyAlignment="1">
      <alignment horizontal="left" vertical="center"/>
    </xf>
    <xf numFmtId="0" fontId="16" fillId="0" borderId="12" xfId="155" applyFont="1" applyFill="1" applyBorder="1" applyAlignment="1">
      <alignment horizontal="center" vertical="center"/>
    </xf>
    <xf numFmtId="0" fontId="0" fillId="0" borderId="15" xfId="0" applyBorder="1" applyAlignment="1"/>
    <xf numFmtId="0" fontId="8" fillId="0" borderId="0" xfId="155" applyFont="1" applyFill="1" applyBorder="1" applyAlignment="1">
      <alignment horizontal="center" vertical="center"/>
    </xf>
    <xf numFmtId="0" fontId="8" fillId="0" borderId="16" xfId="155" applyFont="1" applyFill="1" applyBorder="1" applyAlignment="1">
      <alignment horizontal="center" vertical="center"/>
    </xf>
    <xf numFmtId="0" fontId="8" fillId="0" borderId="8" xfId="155" applyFont="1" applyFill="1" applyBorder="1" applyAlignment="1">
      <alignment horizontal="center" vertical="center"/>
    </xf>
    <xf numFmtId="0" fontId="8" fillId="0" borderId="8" xfId="155" applyFont="1" applyFill="1" applyBorder="1" applyAlignment="1">
      <alignment horizontal="center" vertical="center" wrapText="1"/>
    </xf>
    <xf numFmtId="0" fontId="9" fillId="0" borderId="8" xfId="155" applyFont="1" applyFill="1" applyBorder="1" applyAlignment="1">
      <alignment horizontal="center"/>
    </xf>
    <xf numFmtId="0" fontId="9" fillId="0" borderId="4" xfId="155" applyFont="1" applyFill="1" applyBorder="1" applyAlignment="1">
      <alignment horizontal="left"/>
    </xf>
    <xf numFmtId="0" fontId="9" fillId="0" borderId="17" xfId="155" applyFont="1" applyFill="1" applyBorder="1" applyAlignment="1">
      <alignment horizontal="left"/>
    </xf>
    <xf numFmtId="0" fontId="9" fillId="0" borderId="18" xfId="155" applyFont="1" applyFill="1" applyBorder="1" applyAlignment="1">
      <alignment horizontal="left"/>
    </xf>
    <xf numFmtId="0" fontId="8" fillId="0" borderId="8" xfId="155" applyFont="1" applyFill="1" applyBorder="1" applyAlignment="1">
      <alignment horizontal="center"/>
    </xf>
    <xf numFmtId="0" fontId="8" fillId="0" borderId="0" xfId="155" applyFont="1" applyFill="1" applyBorder="1" applyAlignment="1"/>
    <xf numFmtId="0" fontId="18" fillId="0" borderId="0" xfId="155" applyFont="1" applyFill="1" applyBorder="1" applyAlignment="1"/>
    <xf numFmtId="0" fontId="13" fillId="0" borderId="0" xfId="155" applyFont="1" applyFill="1" applyBorder="1"/>
    <xf numFmtId="0" fontId="19" fillId="0" borderId="0" xfId="155" applyFont="1" applyFill="1" applyAlignment="1">
      <alignment horizontal="center"/>
    </xf>
    <xf numFmtId="0" fontId="8" fillId="0" borderId="0" xfId="155" applyFont="1" applyAlignment="1">
      <alignment horizontal="left"/>
    </xf>
    <xf numFmtId="0" fontId="15" fillId="0" borderId="17" xfId="155" applyFont="1" applyFill="1" applyBorder="1" applyAlignment="1">
      <alignment horizontal="center"/>
    </xf>
    <xf numFmtId="0" fontId="15" fillId="0" borderId="18" xfId="155" applyFont="1" applyFill="1" applyBorder="1" applyAlignment="1">
      <alignment horizontal="center"/>
    </xf>
    <xf numFmtId="9" fontId="9" fillId="0" borderId="8" xfId="161" applyFont="1" applyFill="1" applyBorder="1" applyAlignment="1">
      <alignment horizontal="center"/>
    </xf>
    <xf numFmtId="9" fontId="8" fillId="0" borderId="8" xfId="155" applyNumberFormat="1" applyFont="1" applyFill="1" applyBorder="1" applyAlignment="1">
      <alignment horizontal="center"/>
    </xf>
    <xf numFmtId="0" fontId="20" fillId="0" borderId="0" xfId="155" applyFont="1" applyFill="1" applyAlignment="1">
      <alignment horizontal="center"/>
    </xf>
    <xf numFmtId="0" fontId="18" fillId="0" borderId="0" xfId="155" applyFont="1" applyFill="1" applyBorder="1" applyAlignment="1">
      <alignment horizontal="center"/>
    </xf>
    <xf numFmtId="0" fontId="21" fillId="0" borderId="0" xfId="155" applyFont="1" applyAlignment="1">
      <alignment horizontal="left"/>
    </xf>
    <xf numFmtId="0" fontId="22" fillId="0" borderId="0" xfId="155" applyFont="1" applyFill="1" applyAlignment="1">
      <alignment horizontal="center"/>
    </xf>
    <xf numFmtId="0" fontId="11" fillId="3" borderId="0" xfId="155" applyFont="1" applyFill="1" applyAlignment="1"/>
    <xf numFmtId="0" fontId="11" fillId="3" borderId="0" xfId="155" applyFont="1" applyFill="1" applyAlignment="1">
      <alignment horizontal="left"/>
    </xf>
    <xf numFmtId="0" fontId="12" fillId="0" borderId="0" xfId="155" applyFont="1" applyFill="1" applyAlignment="1"/>
    <xf numFmtId="0" fontId="13" fillId="0" borderId="0" xfId="155" applyFont="1" applyFill="1" applyAlignment="1"/>
    <xf numFmtId="0" fontId="9" fillId="0" borderId="0" xfId="155" applyFont="1" applyFill="1" applyAlignment="1"/>
    <xf numFmtId="0" fontId="10" fillId="0" borderId="0" xfId="155" applyFont="1" applyFill="1" applyAlignment="1">
      <alignment horizontal="center"/>
    </xf>
    <xf numFmtId="0" fontId="15" fillId="0" borderId="2" xfId="155" applyFont="1" applyFill="1" applyBorder="1" applyAlignment="1">
      <alignment horizontal="center" vertical="center" wrapText="1"/>
    </xf>
    <xf numFmtId="0" fontId="15" fillId="0" borderId="3" xfId="155" applyFont="1" applyFill="1" applyBorder="1" applyAlignment="1">
      <alignment horizontal="center" vertical="center" wrapText="1"/>
    </xf>
    <xf numFmtId="0" fontId="15" fillId="0" borderId="10" xfId="155" applyFont="1" applyFill="1" applyBorder="1" applyAlignment="1">
      <alignment horizontal="center" vertical="center" wrapText="1"/>
    </xf>
    <xf numFmtId="0" fontId="15" fillId="0" borderId="11" xfId="155" applyFont="1" applyFill="1" applyBorder="1" applyAlignment="1">
      <alignment horizontal="center" vertical="center" wrapText="1"/>
    </xf>
    <xf numFmtId="9" fontId="15" fillId="0" borderId="8" xfId="161" applyFont="1" applyFill="1" applyBorder="1" applyAlignment="1">
      <alignment horizontal="center" vertical="center" wrapText="1"/>
    </xf>
    <xf numFmtId="0" fontId="15" fillId="0" borderId="8" xfId="155" applyFont="1" applyFill="1" applyBorder="1" applyAlignment="1">
      <alignment vertical="center" wrapText="1"/>
    </xf>
    <xf numFmtId="184" fontId="10" fillId="0" borderId="12" xfId="155" applyNumberFormat="1" applyFont="1" applyFill="1" applyBorder="1" applyAlignment="1">
      <alignment horizontal="center" vertical="center"/>
    </xf>
    <xf numFmtId="0" fontId="10" fillId="0" borderId="12" xfId="155" applyFont="1" applyFill="1" applyBorder="1" applyAlignment="1">
      <alignment vertical="center"/>
    </xf>
    <xf numFmtId="0" fontId="23" fillId="0" borderId="12" xfId="155" applyFont="1" applyFill="1" applyBorder="1" applyAlignment="1">
      <alignment horizontal="left" vertical="center"/>
    </xf>
    <xf numFmtId="0" fontId="10" fillId="0" borderId="0" xfId="155" applyFont="1" applyFill="1" applyBorder="1" applyAlignment="1">
      <alignment horizontal="center" vertical="center"/>
    </xf>
    <xf numFmtId="0" fontId="10" fillId="0" borderId="0" xfId="155" applyFont="1" applyFill="1" applyBorder="1" applyAlignment="1">
      <alignment horizontal="center"/>
    </xf>
    <xf numFmtId="0" fontId="21" fillId="0" borderId="0" xfId="155" applyFont="1" applyAlignment="1"/>
    <xf numFmtId="0" fontId="19" fillId="0" borderId="0" xfId="141" applyFont="1" applyFill="1"/>
    <xf numFmtId="0" fontId="13" fillId="0" borderId="0" xfId="141" applyFont="1" applyFill="1" applyBorder="1" applyAlignment="1">
      <alignment vertical="center"/>
    </xf>
    <xf numFmtId="0" fontId="24" fillId="0" borderId="0" xfId="141" applyFont="1" applyFill="1" applyBorder="1"/>
    <xf numFmtId="0" fontId="24" fillId="0" borderId="0" xfId="141" applyFont="1" applyFill="1"/>
    <xf numFmtId="0" fontId="25" fillId="0" borderId="0" xfId="141" applyFont="1" applyFill="1" applyAlignment="1">
      <alignment horizontal="center"/>
    </xf>
    <xf numFmtId="0" fontId="25" fillId="0" borderId="0" xfId="141" applyFont="1" applyFill="1" applyBorder="1"/>
    <xf numFmtId="0" fontId="24" fillId="0" borderId="0" xfId="141" applyFont="1" applyFill="1" applyAlignment="1">
      <alignment horizontal="center"/>
    </xf>
    <xf numFmtId="0" fontId="25" fillId="0" borderId="0" xfId="141" applyFont="1" applyFill="1" applyAlignment="1">
      <alignment horizontal="left"/>
    </xf>
    <xf numFmtId="0" fontId="24" fillId="8" borderId="0" xfId="141" applyFont="1" applyFill="1"/>
    <xf numFmtId="0" fontId="13" fillId="0" borderId="0" xfId="141" applyFont="1" applyFill="1" applyAlignment="1">
      <alignment horizontal="center"/>
    </xf>
    <xf numFmtId="0" fontId="26" fillId="0" borderId="0" xfId="141" applyFont="1" applyFill="1" applyAlignment="1">
      <alignment horizontal="center"/>
    </xf>
    <xf numFmtId="0" fontId="27" fillId="3" borderId="0" xfId="141" applyFont="1" applyFill="1" applyAlignment="1">
      <alignment horizontal="left"/>
    </xf>
    <xf numFmtId="0" fontId="27" fillId="0" borderId="0" xfId="141" applyFont="1" applyFill="1" applyBorder="1" applyAlignment="1">
      <alignment horizontal="left"/>
    </xf>
    <xf numFmtId="0" fontId="25" fillId="0" borderId="0" xfId="141" applyFont="1" applyFill="1" applyBorder="1" applyAlignment="1">
      <alignment horizontal="left"/>
    </xf>
    <xf numFmtId="0" fontId="13" fillId="0" borderId="0" xfId="141" applyFont="1" applyFill="1" applyBorder="1" applyAlignment="1">
      <alignment horizontal="center" vertical="center"/>
    </xf>
    <xf numFmtId="0" fontId="13" fillId="0" borderId="8" xfId="141" applyFont="1" applyFill="1" applyBorder="1" applyAlignment="1">
      <alignment horizontal="center" vertical="center"/>
    </xf>
    <xf numFmtId="0" fontId="13" fillId="0" borderId="8" xfId="141" applyFont="1" applyFill="1" applyBorder="1" applyAlignment="1">
      <alignment horizontal="center" vertical="center" wrapText="1"/>
    </xf>
    <xf numFmtId="0" fontId="13" fillId="0" borderId="4" xfId="141" applyFont="1" applyFill="1" applyBorder="1" applyAlignment="1">
      <alignment horizontal="left" vertical="center"/>
    </xf>
    <xf numFmtId="0" fontId="13" fillId="0" borderId="18" xfId="141" applyFont="1" applyFill="1" applyBorder="1" applyAlignment="1">
      <alignment horizontal="left" vertical="center"/>
    </xf>
    <xf numFmtId="0" fontId="13" fillId="0" borderId="1" xfId="141" applyFont="1" applyFill="1" applyBorder="1" applyAlignment="1">
      <alignment horizontal="center" vertical="center" wrapText="1"/>
    </xf>
    <xf numFmtId="0" fontId="13" fillId="0" borderId="9" xfId="141" applyFont="1" applyFill="1" applyBorder="1" applyAlignment="1">
      <alignment horizontal="center" vertical="center" wrapText="1"/>
    </xf>
    <xf numFmtId="0" fontId="25" fillId="0" borderId="0" xfId="141" applyFont="1" applyFill="1" applyBorder="1" applyAlignment="1">
      <alignment horizontal="center"/>
    </xf>
    <xf numFmtId="0" fontId="13" fillId="0" borderId="19" xfId="141" applyFont="1" applyFill="1" applyBorder="1" applyAlignment="1">
      <alignment horizontal="center"/>
    </xf>
    <xf numFmtId="0" fontId="19" fillId="0" borderId="20" xfId="141" applyFont="1" applyFill="1" applyBorder="1"/>
    <xf numFmtId="0" fontId="13" fillId="0" borderId="21" xfId="141" applyFont="1" applyFill="1" applyBorder="1"/>
    <xf numFmtId="0" fontId="19" fillId="0" borderId="19" xfId="141" applyFont="1" applyFill="1" applyBorder="1" applyAlignment="1">
      <alignment horizontal="center"/>
    </xf>
    <xf numFmtId="0" fontId="13" fillId="0" borderId="22" xfId="141" applyFont="1" applyFill="1" applyBorder="1" applyAlignment="1">
      <alignment horizontal="center"/>
    </xf>
    <xf numFmtId="0" fontId="19" fillId="0" borderId="23" xfId="141" applyFont="1" applyFill="1" applyBorder="1"/>
    <xf numFmtId="0" fontId="13" fillId="0" borderId="24" xfId="141" applyFont="1" applyFill="1" applyBorder="1"/>
    <xf numFmtId="0" fontId="19" fillId="0" borderId="22" xfId="141" applyFont="1" applyFill="1" applyBorder="1" applyAlignment="1">
      <alignment horizontal="center"/>
    </xf>
    <xf numFmtId="0" fontId="19" fillId="8" borderId="0" xfId="141" applyFont="1" applyFill="1"/>
    <xf numFmtId="0" fontId="13" fillId="0" borderId="0" xfId="141" applyFont="1" applyFill="1" applyAlignment="1">
      <alignment horizontal="left"/>
    </xf>
    <xf numFmtId="0" fontId="13" fillId="8" borderId="7" xfId="141" applyFont="1" applyFill="1" applyBorder="1" applyAlignment="1">
      <alignment horizontal="center" vertical="center" wrapText="1"/>
    </xf>
    <xf numFmtId="0" fontId="19" fillId="0" borderId="22" xfId="141" applyFont="1" applyFill="1" applyBorder="1" applyAlignment="1">
      <alignment horizontal="left"/>
    </xf>
    <xf numFmtId="0" fontId="24" fillId="8" borderId="0" xfId="141" applyFont="1" applyFill="1" applyBorder="1"/>
    <xf numFmtId="0" fontId="28" fillId="0" borderId="0" xfId="155" applyFont="1" applyFill="1" applyBorder="1" applyAlignment="1">
      <alignment horizontal="center"/>
    </xf>
    <xf numFmtId="0" fontId="28" fillId="0" borderId="0" xfId="155" applyFont="1" applyFill="1" applyBorder="1" applyAlignment="1">
      <alignment horizontal="left"/>
    </xf>
    <xf numFmtId="0" fontId="19" fillId="0" borderId="0" xfId="0" applyFont="1" applyFill="1"/>
    <xf numFmtId="0" fontId="25" fillId="0" borderId="0" xfId="0" applyFont="1" applyFill="1"/>
    <xf numFmtId="0" fontId="29" fillId="3" borderId="0" xfId="43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6" fillId="2" borderId="0" xfId="43" applyNumberFormat="1" applyFont="1" applyFill="1" applyAlignment="1"/>
    <xf numFmtId="0" fontId="30" fillId="2" borderId="0" xfId="43" applyFont="1" applyFill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25" fillId="0" borderId="8" xfId="27" applyFont="1" applyFill="1" applyBorder="1" applyAlignment="1">
      <alignment horizontal="center" vertical="center"/>
    </xf>
    <xf numFmtId="0" fontId="25" fillId="0" borderId="8" xfId="27" applyFont="1" applyFill="1" applyBorder="1" applyAlignment="1">
      <alignment horizontal="center" vertical="center" wrapText="1"/>
    </xf>
    <xf numFmtId="0" fontId="25" fillId="0" borderId="4" xfId="27" applyFont="1" applyFill="1" applyBorder="1" applyAlignment="1">
      <alignment horizontal="left" vertical="center"/>
    </xf>
    <xf numFmtId="0" fontId="25" fillId="0" borderId="18" xfId="27" applyFont="1" applyFill="1" applyBorder="1" applyAlignment="1">
      <alignment horizontal="left" vertical="center"/>
    </xf>
    <xf numFmtId="0" fontId="25" fillId="0" borderId="1" xfId="27" applyFont="1" applyFill="1" applyBorder="1" applyAlignment="1">
      <alignment horizontal="center" vertical="center" wrapText="1"/>
    </xf>
    <xf numFmtId="0" fontId="25" fillId="0" borderId="9" xfId="27" applyFont="1" applyFill="1" applyBorder="1" applyAlignment="1">
      <alignment horizontal="center" vertical="center" wrapText="1"/>
    </xf>
    <xf numFmtId="0" fontId="24" fillId="0" borderId="22" xfId="153" applyFont="1" applyBorder="1" applyAlignment="1" applyProtection="1">
      <alignment horizontal="center"/>
    </xf>
    <xf numFmtId="0" fontId="32" fillId="0" borderId="22" xfId="144" applyNumberFormat="1" applyFont="1" applyFill="1" applyBorder="1" applyAlignment="1" applyProtection="1">
      <alignment horizontal="center" wrapText="1"/>
    </xf>
    <xf numFmtId="0" fontId="33" fillId="0" borderId="23" xfId="144" applyNumberFormat="1" applyFont="1" applyFill="1" applyBorder="1" applyAlignment="1" applyProtection="1">
      <alignment horizontal="left"/>
    </xf>
    <xf numFmtId="0" fontId="33" fillId="0" borderId="24" xfId="144" applyNumberFormat="1" applyFont="1" applyFill="1" applyBorder="1" applyAlignment="1" applyProtection="1">
      <alignment horizontal="left" wrapText="1"/>
    </xf>
    <xf numFmtId="0" fontId="34" fillId="0" borderId="22" xfId="144" applyFont="1" applyBorder="1" applyAlignment="1">
      <alignment horizontal="center"/>
    </xf>
    <xf numFmtId="0" fontId="35" fillId="0" borderId="22" xfId="144" applyFont="1" applyBorder="1"/>
    <xf numFmtId="0" fontId="24" fillId="0" borderId="22" xfId="27" applyFont="1" applyBorder="1" applyAlignment="1"/>
    <xf numFmtId="0" fontId="24" fillId="0" borderId="25" xfId="153" applyFont="1" applyBorder="1" applyAlignment="1" applyProtection="1">
      <alignment horizontal="center"/>
    </xf>
    <xf numFmtId="0" fontId="35" fillId="0" borderId="25" xfId="144" applyFont="1" applyBorder="1"/>
    <xf numFmtId="0" fontId="24" fillId="0" borderId="25" xfId="27" applyFont="1" applyBorder="1" applyAlignment="1"/>
    <xf numFmtId="0" fontId="26" fillId="2" borderId="0" xfId="0" applyFont="1" applyFill="1" applyAlignment="1">
      <alignment wrapText="1"/>
    </xf>
    <xf numFmtId="0" fontId="25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25" fillId="0" borderId="8" xfId="27" applyFont="1" applyFill="1" applyBorder="1" applyAlignment="1">
      <alignment horizontal="center"/>
    </xf>
    <xf numFmtId="0" fontId="25" fillId="0" borderId="2" xfId="27" applyFont="1" applyFill="1" applyBorder="1" applyAlignment="1">
      <alignment horizontal="center" vertical="center" wrapText="1"/>
    </xf>
    <xf numFmtId="0" fontId="25" fillId="0" borderId="26" xfId="27" applyFont="1" applyFill="1" applyBorder="1" applyAlignment="1">
      <alignment horizontal="center" vertical="center" wrapText="1"/>
    </xf>
    <xf numFmtId="0" fontId="25" fillId="0" borderId="3" xfId="27" applyFont="1" applyFill="1" applyBorder="1" applyAlignment="1">
      <alignment horizontal="center" vertical="center" wrapText="1"/>
    </xf>
    <xf numFmtId="0" fontId="25" fillId="0" borderId="8" xfId="156" applyFont="1" applyFill="1" applyBorder="1" applyAlignment="1">
      <alignment horizontal="center"/>
    </xf>
    <xf numFmtId="0" fontId="25" fillId="0" borderId="10" xfId="27" applyFont="1" applyFill="1" applyBorder="1" applyAlignment="1">
      <alignment horizontal="center" vertical="center" wrapText="1"/>
    </xf>
    <xf numFmtId="0" fontId="25" fillId="0" borderId="16" xfId="27" applyFont="1" applyFill="1" applyBorder="1" applyAlignment="1">
      <alignment horizontal="center" vertical="center" wrapText="1"/>
    </xf>
    <xf numFmtId="0" fontId="25" fillId="0" borderId="11" xfId="27" applyFont="1" applyFill="1" applyBorder="1" applyAlignment="1">
      <alignment horizontal="center" vertical="center" wrapText="1"/>
    </xf>
    <xf numFmtId="0" fontId="24" fillId="0" borderId="2" xfId="27" applyFont="1" applyBorder="1" applyAlignment="1">
      <alignment horizontal="center"/>
    </xf>
    <xf numFmtId="0" fontId="24" fillId="0" borderId="26" xfId="27" applyFont="1" applyBorder="1" applyAlignment="1">
      <alignment horizontal="center"/>
    </xf>
    <xf numFmtId="0" fontId="24" fillId="0" borderId="3" xfId="27" applyFont="1" applyBorder="1" applyAlignment="1">
      <alignment horizontal="center"/>
    </xf>
    <xf numFmtId="0" fontId="24" fillId="0" borderId="23" xfId="27" applyFont="1" applyBorder="1" applyAlignment="1">
      <alignment horizontal="center"/>
    </xf>
    <xf numFmtId="0" fontId="24" fillId="0" borderId="27" xfId="27" applyFont="1" applyBorder="1" applyAlignment="1">
      <alignment horizontal="center"/>
    </xf>
    <xf numFmtId="0" fontId="24" fillId="0" borderId="24" xfId="27" applyFont="1" applyBorder="1" applyAlignment="1">
      <alignment horizontal="center"/>
    </xf>
    <xf numFmtId="0" fontId="24" fillId="0" borderId="28" xfId="27" applyFont="1" applyBorder="1" applyAlignment="1">
      <alignment horizontal="center"/>
    </xf>
    <xf numFmtId="0" fontId="24" fillId="0" borderId="29" xfId="27" applyFont="1" applyBorder="1" applyAlignment="1">
      <alignment horizontal="center"/>
    </xf>
    <xf numFmtId="0" fontId="24" fillId="0" borderId="30" xfId="27" applyFont="1" applyBorder="1" applyAlignment="1">
      <alignment horizontal="center"/>
    </xf>
    <xf numFmtId="0" fontId="24" fillId="0" borderId="0" xfId="27" applyFont="1" applyBorder="1" applyAlignment="1">
      <alignment horizontal="right"/>
    </xf>
    <xf numFmtId="0" fontId="24" fillId="0" borderId="0" xfId="27" applyFont="1" applyBorder="1" applyAlignment="1">
      <alignment horizontal="center"/>
    </xf>
  </cellXfs>
  <cellStyles count="19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???? [0.00]_PRODUCT DETAIL Q1" xfId="6"/>
    <cellStyle name="AÞ¸¶ [0]_INQUIRY ¿?¾÷AßAø " xfId="7"/>
    <cellStyle name="Percent" xfId="8" builtinId="5"/>
    <cellStyle name="Hyperlink" xfId="9" builtinId="8"/>
    <cellStyle name="2" xfId="10"/>
    <cellStyle name="PSInt" xfId="11"/>
    <cellStyle name="60% - Accent4" xfId="12" builtinId="44"/>
    <cellStyle name="Followed Hyperlink" xfId="13" builtinId="9"/>
    <cellStyle name="Check Cell" xfId="14" builtinId="23"/>
    <cellStyle name="Heading 2" xfId="15" builtinId="17"/>
    <cellStyle name="Note" xfId="16" builtinId="10"/>
    <cellStyle name="40% - Accent3" xfId="17" builtinId="39"/>
    <cellStyle name="ÄÞ¸¶_±âÅ¸" xfId="18"/>
    <cellStyle name="Warning Text" xfId="19" builtinId="11"/>
    <cellStyle name="40% - Accent2" xfId="20" builtinId="35"/>
    <cellStyle name="Title" xfId="21" builtinId="15"/>
    <cellStyle name="CExplanatory Text" xfId="22" builtinId="53"/>
    <cellStyle name="Heading 1" xfId="23" builtinId="16"/>
    <cellStyle name="Heading 3" xfId="24" builtinId="18"/>
    <cellStyle name="Heading 4" xfId="25" builtinId="19"/>
    <cellStyle name="Input" xfId="26" builtinId="20"/>
    <cellStyle name="Normal 2 2 4_Danh sach thi av cao cap 1 ( noi ) lop k15i ( i1 den i 8 )" xfId="27"/>
    <cellStyle name="1" xfId="28"/>
    <cellStyle name="60% - Accent3" xfId="29" builtinId="40"/>
    <cellStyle name="Good" xfId="30" builtinId="26"/>
    <cellStyle name="Output" xfId="31" builtinId="21"/>
    <cellStyle name="Normal 2 4" xfId="32"/>
    <cellStyle name="³f¹ô_ÿÿÿÿÿÿ" xfId="33"/>
    <cellStyle name="20% - Accent1" xfId="34" builtinId="30"/>
    <cellStyle name="PSHeading" xfId="35"/>
    <cellStyle name="Calculation" xfId="36" builtinId="22"/>
    <cellStyle name="Linked Cell" xfId="37" builtinId="24"/>
    <cellStyle name="Total" xfId="38" builtinId="25"/>
    <cellStyle name="Bad" xfId="39" builtinId="27"/>
    <cellStyle name="³f¹ô[0]_ÿÿÿÿÿÿ" xfId="40"/>
    <cellStyle name="Neutral" xfId="41" builtinId="28"/>
    <cellStyle name="Accent1" xfId="42" builtinId="29"/>
    <cellStyle name="Normal 2 2 2 4" xfId="43"/>
    <cellStyle name="20% - Accent5" xfId="44" builtinId="46"/>
    <cellStyle name="60% - Accent1" xfId="45" builtinId="32"/>
    <cellStyle name="Accent2" xfId="46" builtinId="33"/>
    <cellStyle name="20% - Accent2" xfId="47" builtinId="34"/>
    <cellStyle name="20% - Accent6" xfId="48" builtinId="50"/>
    <cellStyle name="60% - Accent2" xfId="49" builtinId="36"/>
    <cellStyle name="Accent3" xfId="50" builtinId="37"/>
    <cellStyle name="????_PRODUCT DETAIL Q1" xfId="51"/>
    <cellStyle name="Normal 2 2 2 2" xfId="52"/>
    <cellStyle name="20% - Accent3" xfId="53" builtinId="38"/>
    <cellStyle name="Milliers [0]_AR1194" xfId="54"/>
    <cellStyle name="Accent4" xfId="55" builtinId="41"/>
    <cellStyle name="Normal 2 2 2 3" xfId="56"/>
    <cellStyle name="20% - Accent4" xfId="57" builtinId="42"/>
    <cellStyle name="Normal - Style1" xfId="58"/>
    <cellStyle name="40% - Accent4" xfId="59" builtinId="43"/>
    <cellStyle name="Accent5" xfId="60" builtinId="45"/>
    <cellStyle name="40% - Accent5" xfId="61" builtinId="47"/>
    <cellStyle name="3" xfId="62"/>
    <cellStyle name="60% - Accent5" xfId="63" builtinId="48"/>
    <cellStyle name="Accent6" xfId="64" builtinId="49"/>
    <cellStyle name="40% - Accent6" xfId="65" builtinId="51"/>
    <cellStyle name="4" xfId="66"/>
    <cellStyle name="subhead" xfId="67"/>
    <cellStyle name="???[0]_Book1" xfId="68"/>
    <cellStyle name="60% - Accent6" xfId="69" builtinId="52"/>
    <cellStyle name="??" xfId="70"/>
    <cellStyle name="?? [0.00]_PRODUCT DETAIL Q1" xfId="71"/>
    <cellStyle name="???_???" xfId="72"/>
    <cellStyle name="¤@¯ë_01" xfId="73"/>
    <cellStyle name="?? [0]" xfId="74"/>
    <cellStyle name="??_(????)??????" xfId="75"/>
    <cellStyle name="Normal 2 5" xfId="76"/>
    <cellStyle name="ÅëÈ­ [0]_±âÅ¸" xfId="77"/>
    <cellStyle name="Input [yellow] 2" xfId="78"/>
    <cellStyle name="AeE­ [0]_INQUIRY ¿µ¾÷AßAø " xfId="79"/>
    <cellStyle name="ÅëÈ­ [0]_S" xfId="80"/>
    <cellStyle name="ÅëÈ­_±âÅ¸" xfId="81"/>
    <cellStyle name="HEADING2" xfId="82"/>
    <cellStyle name="AeE­_INQUIRY ¿µ¾÷AßAø " xfId="83"/>
    <cellStyle name="ÅëÈ­_S" xfId="84"/>
    <cellStyle name="Grey" xfId="85"/>
    <cellStyle name="ÄÞ¸¶ [0]_±âÅ¸" xfId="86"/>
    <cellStyle name="ÄÞ¸¶ [0]_S" xfId="87"/>
    <cellStyle name="moi" xfId="88"/>
    <cellStyle name="AÞ¸¶_INQUIRY ¿?¾÷AßAø " xfId="89"/>
    <cellStyle name="category" xfId="90"/>
    <cellStyle name="ÄÞ¸¶_S" xfId="91"/>
    <cellStyle name="blank" xfId="92"/>
    <cellStyle name="C?AØ_¿?¾÷CoE² " xfId="93"/>
    <cellStyle name="Ç¥ÁØ_#2(M17)_1" xfId="94"/>
    <cellStyle name="C￥AØ_¿μ¾÷CoE² " xfId="95"/>
    <cellStyle name="Ç¥ÁØ_S" xfId="96"/>
    <cellStyle name="C￥AØ_Sheet1_¿μ¾÷CoE² " xfId="97"/>
    <cellStyle name="Normal 6" xfId="98"/>
    <cellStyle name="Calc Currency (0)" xfId="99"/>
    <cellStyle name="Calc Currency (0) 2" xfId="100"/>
    <cellStyle name="Calc Percent (0)" xfId="101"/>
    <cellStyle name="Input 2" xfId="102"/>
    <cellStyle name="Calc Percent (1)" xfId="103"/>
    <cellStyle name="Comma 2" xfId="104"/>
    <cellStyle name="Comma 3" xfId="105"/>
    <cellStyle name="Comma 4" xfId="106"/>
    <cellStyle name="comma zerodec" xfId="107"/>
    <cellStyle name="Monétaire_AR1194" xfId="108"/>
    <cellStyle name="Comma0" xfId="109"/>
    <cellStyle name="Currency0" xfId="110"/>
    <cellStyle name="songuyen" xfId="111"/>
    <cellStyle name="Currency1" xfId="112"/>
    <cellStyle name="Date" xfId="113"/>
    <cellStyle name="Normal 2 2 2" xfId="114"/>
    <cellStyle name="Dollar (zero dec)" xfId="115"/>
    <cellStyle name="Percent (0)" xfId="116"/>
    <cellStyle name="Enter Currency (0)" xfId="117"/>
    <cellStyle name="Enter Currency (0) 2" xfId="118"/>
    <cellStyle name="Fixed" xfId="119"/>
    <cellStyle name="Grey 2" xfId="120"/>
    <cellStyle name="HEADER" xfId="121"/>
    <cellStyle name="Header1" xfId="122"/>
    <cellStyle name="Header2" xfId="123"/>
    <cellStyle name="Heading 1 2" xfId="124"/>
    <cellStyle name="Heading 2 2" xfId="125"/>
    <cellStyle name="HEADING1" xfId="126"/>
    <cellStyle name="HEADING1 2" xfId="127"/>
    <cellStyle name="標準_Financial Prpsl" xfId="128"/>
    <cellStyle name="HEADING2 2" xfId="129"/>
    <cellStyle name="Input [yellow]" xfId="130"/>
    <cellStyle name="Link Currency (0)" xfId="131"/>
    <cellStyle name="Link Currency (0) 2" xfId="132"/>
    <cellStyle name="Milliers_AR1194" xfId="133"/>
    <cellStyle name="Model" xfId="134"/>
    <cellStyle name="Monétaire [0]_AR1194" xfId="135"/>
    <cellStyle name="똿뗦먛귟 [0.00]_PRODUCT DETAIL Q1" xfId="136"/>
    <cellStyle name="PrePop Currency (0)" xfId="137"/>
    <cellStyle name="n" xfId="138"/>
    <cellStyle name="New Times Roman" xfId="139"/>
    <cellStyle name="no dec" xfId="140"/>
    <cellStyle name="Normal 2" xfId="141"/>
    <cellStyle name="Normal 2 11" xfId="142"/>
    <cellStyle name="Normal 2 2" xfId="143"/>
    <cellStyle name="Normal 2 2 3" xfId="144"/>
    <cellStyle name="Normal 2 2 4" xfId="145"/>
    <cellStyle name="Normal 2 2_Danh sach sv nhap hoc den ngay 13 thang 9" xfId="146"/>
    <cellStyle name="Normal 2 3" xfId="147"/>
    <cellStyle name="Normal 2 6" xfId="148"/>
    <cellStyle name="Normal 2 6 2" xfId="149"/>
    <cellStyle name="Normal 2_Book1" xfId="150"/>
    <cellStyle name="Normal 3" xfId="151"/>
    <cellStyle name="Normal 3 2" xfId="152"/>
    <cellStyle name="Normal 4" xfId="153"/>
    <cellStyle name="Normal 5" xfId="154"/>
    <cellStyle name="Normal 7" xfId="155"/>
    <cellStyle name="Normal_nv2_2003" xfId="156"/>
    <cellStyle name="Normal1" xfId="157"/>
    <cellStyle name="Percent [2]" xfId="158"/>
    <cellStyle name="Percent 2" xfId="159"/>
    <cellStyle name="Percent 3" xfId="160"/>
    <cellStyle name="Percent 4" xfId="161"/>
    <cellStyle name="PERCENTAGE" xfId="162"/>
    <cellStyle name="PrePop Currency (0) 2" xfId="163"/>
    <cellStyle name="PSChar" xfId="164"/>
    <cellStyle name="PSDate" xfId="165"/>
    <cellStyle name="PSDec" xfId="166"/>
    <cellStyle name="PSSpacer" xfId="167"/>
    <cellStyle name="Style 1" xfId="168"/>
    <cellStyle name="Text Indent A" xfId="169"/>
    <cellStyle name="Text Indent B" xfId="170"/>
    <cellStyle name="貨幣[0]_BRE" xfId="171"/>
    <cellStyle name="Text Indent B 2" xfId="172"/>
    <cellStyle name="Total 2" xfId="173"/>
    <cellStyle name="xuan" xfId="174"/>
    <cellStyle name=" [0.00]_ Att. 1- Cover" xfId="175"/>
    <cellStyle name="_ Att. 1- Cover" xfId="176"/>
    <cellStyle name="?_ Att. 1- Cover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貨幣 [0]_00Q3902REV.1" xfId="191"/>
    <cellStyle name="貨幣_00Q3902REV.1" xfId="192"/>
  </cellStyles>
  <dxfs count="5"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"/>
          </stop>
        </gradientFill>
      </fill>
    </dxf>
    <dxf>
      <font>
        <color indexed="9"/>
      </font>
    </dxf>
    <dxf>
      <fill>
        <patternFill patternType="solid"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8575" y="38100"/>
          <a:ext cx="342900" cy="280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240030"/>
          <a:ext cx="37846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60"/>
  <sheetViews>
    <sheetView tabSelected="1" workbookViewId="0">
      <selection activeCell="A1" sqref="A1:K1"/>
    </sheetView>
  </sheetViews>
  <sheetFormatPr defaultColWidth="9" defaultRowHeight="14.4"/>
  <cols>
    <col min="1" max="1" width="4.42592592592593" customWidth="1"/>
    <col min="2" max="2" width="10.4259259259259" customWidth="1"/>
    <col min="3" max="3" width="19.5740740740741" customWidth="1"/>
    <col min="4" max="4" width="7.42592592592593" customWidth="1"/>
    <col min="5" max="5" width="14" customWidth="1"/>
    <col min="6" max="6" width="15.1388888888889" customWidth="1"/>
    <col min="7" max="7" width="8" customWidth="1"/>
    <col min="8" max="8" width="10" customWidth="1"/>
    <col min="9" max="9" width="7.28703703703704" customWidth="1"/>
    <col min="10" max="10" width="12" customWidth="1"/>
    <col min="11" max="11" width="7.57407407407407" customWidth="1"/>
    <col min="12" max="12" width="17.8518518518519" customWidth="1"/>
    <col min="13" max="13" width="3.28703703703704" customWidth="1"/>
    <col min="14" max="14" width="2.71296296296296" customWidth="1"/>
  </cols>
  <sheetData>
    <row r="1" ht="26.25" customHeight="1" spans="1:1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="169" customFormat="1" ht="14.25" customHeight="1" spans="2:12">
      <c r="B2" s="172" t="s">
        <v>1</v>
      </c>
      <c r="C2" s="172"/>
      <c r="D2" s="173" t="s">
        <v>2</v>
      </c>
      <c r="E2" s="173"/>
      <c r="F2" s="173"/>
      <c r="G2" s="173"/>
      <c r="H2" s="173"/>
      <c r="I2" s="173"/>
      <c r="J2" s="173"/>
      <c r="K2" s="173"/>
      <c r="L2" s="194" t="s">
        <v>3</v>
      </c>
    </row>
    <row r="3" s="169" customFormat="1" ht="13.8" spans="2:14">
      <c r="B3" s="172" t="s">
        <v>4</v>
      </c>
      <c r="C3" s="172"/>
      <c r="D3" s="174" t="s">
        <v>5</v>
      </c>
      <c r="E3" s="173" t="s">
        <v>6</v>
      </c>
      <c r="F3" s="173"/>
      <c r="G3" s="173"/>
      <c r="H3" s="173"/>
      <c r="I3" s="173"/>
      <c r="J3" s="173"/>
      <c r="K3" s="173"/>
      <c r="L3" s="195"/>
      <c r="M3" s="196"/>
      <c r="N3" s="196"/>
    </row>
    <row r="4" s="170" customFormat="1" ht="18.75" customHeight="1" spans="2:14">
      <c r="B4" s="175" t="s">
        <v>7</v>
      </c>
      <c r="C4" s="176"/>
      <c r="D4" s="176"/>
      <c r="E4" s="176"/>
      <c r="F4" s="176"/>
      <c r="G4" s="176"/>
      <c r="H4" s="176"/>
      <c r="I4" s="176"/>
      <c r="J4" s="176"/>
      <c r="K4" s="176"/>
      <c r="L4" s="195"/>
      <c r="M4" s="195"/>
      <c r="N4" s="195"/>
    </row>
    <row r="5" s="170" customFormat="1" ht="18.75" customHeight="1" spans="1:14">
      <c r="A5" s="177" t="s">
        <v>8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95"/>
      <c r="M5" s="195"/>
      <c r="N5" s="195"/>
    </row>
    <row r="6" ht="3.75" customHeight="1"/>
    <row r="7" ht="15" customHeight="1" spans="1:14">
      <c r="A7" s="178" t="s">
        <v>9</v>
      </c>
      <c r="B7" s="179" t="s">
        <v>10</v>
      </c>
      <c r="C7" s="180" t="s">
        <v>11</v>
      </c>
      <c r="D7" s="181" t="s">
        <v>12</v>
      </c>
      <c r="E7" s="179" t="s">
        <v>13</v>
      </c>
      <c r="F7" s="179" t="s">
        <v>14</v>
      </c>
      <c r="G7" s="179" t="s">
        <v>15</v>
      </c>
      <c r="H7" s="182" t="s">
        <v>16</v>
      </c>
      <c r="I7" s="179" t="s">
        <v>17</v>
      </c>
      <c r="J7" s="197" t="s">
        <v>18</v>
      </c>
      <c r="K7" s="197"/>
      <c r="L7" s="198" t="s">
        <v>19</v>
      </c>
      <c r="M7" s="199"/>
      <c r="N7" s="200"/>
    </row>
    <row r="8" ht="27" customHeight="1" spans="1:14">
      <c r="A8" s="178"/>
      <c r="B8" s="178"/>
      <c r="C8" s="180"/>
      <c r="D8" s="181"/>
      <c r="E8" s="178"/>
      <c r="F8" s="178"/>
      <c r="G8" s="178"/>
      <c r="H8" s="183"/>
      <c r="I8" s="178"/>
      <c r="J8" s="201" t="s">
        <v>20</v>
      </c>
      <c r="K8" s="201" t="s">
        <v>21</v>
      </c>
      <c r="L8" s="202"/>
      <c r="M8" s="203"/>
      <c r="N8" s="204"/>
    </row>
    <row r="9" ht="20.1" customHeight="1" spans="1:14">
      <c r="A9" s="184">
        <v>1</v>
      </c>
      <c r="B9" s="185">
        <v>2320521595</v>
      </c>
      <c r="C9" s="186" t="s">
        <v>22</v>
      </c>
      <c r="D9" s="187" t="s">
        <v>23</v>
      </c>
      <c r="E9" s="188" t="s">
        <v>24</v>
      </c>
      <c r="F9" s="188" t="s">
        <v>24</v>
      </c>
      <c r="G9" s="189"/>
      <c r="H9" s="190"/>
      <c r="I9" s="190"/>
      <c r="J9" s="190"/>
      <c r="K9" s="190"/>
      <c r="L9" s="205">
        <v>0</v>
      </c>
      <c r="M9" s="206"/>
      <c r="N9" s="207"/>
    </row>
    <row r="10" ht="20.1" customHeight="1" spans="1:14">
      <c r="A10" s="184">
        <v>2</v>
      </c>
      <c r="B10" s="185">
        <v>24211715273</v>
      </c>
      <c r="C10" s="186" t="s">
        <v>25</v>
      </c>
      <c r="D10" s="187" t="s">
        <v>23</v>
      </c>
      <c r="E10" s="188" t="s">
        <v>26</v>
      </c>
      <c r="F10" s="188" t="s">
        <v>26</v>
      </c>
      <c r="G10" s="189"/>
      <c r="H10" s="190"/>
      <c r="I10" s="190"/>
      <c r="J10" s="190"/>
      <c r="K10" s="190"/>
      <c r="L10" s="208">
        <v>0</v>
      </c>
      <c r="M10" s="209"/>
      <c r="N10" s="210"/>
    </row>
    <row r="11" ht="20.1" customHeight="1" spans="1:14">
      <c r="A11" s="184">
        <v>3</v>
      </c>
      <c r="B11" s="185">
        <v>23204110603</v>
      </c>
      <c r="C11" s="186" t="s">
        <v>27</v>
      </c>
      <c r="D11" s="187" t="s">
        <v>28</v>
      </c>
      <c r="E11" s="188" t="s">
        <v>29</v>
      </c>
      <c r="F11" s="188" t="s">
        <v>29</v>
      </c>
      <c r="G11" s="189"/>
      <c r="H11" s="190"/>
      <c r="I11" s="190"/>
      <c r="J11" s="190"/>
      <c r="K11" s="190"/>
      <c r="L11" s="208">
        <v>0</v>
      </c>
      <c r="M11" s="209"/>
      <c r="N11" s="210"/>
    </row>
    <row r="12" ht="20.1" customHeight="1" spans="1:14">
      <c r="A12" s="184">
        <v>4</v>
      </c>
      <c r="B12" s="185">
        <v>24207105897</v>
      </c>
      <c r="C12" s="186" t="s">
        <v>30</v>
      </c>
      <c r="D12" s="187" t="s">
        <v>28</v>
      </c>
      <c r="E12" s="188" t="s">
        <v>31</v>
      </c>
      <c r="F12" s="188" t="s">
        <v>31</v>
      </c>
      <c r="G12" s="189"/>
      <c r="H12" s="190"/>
      <c r="I12" s="190"/>
      <c r="J12" s="190"/>
      <c r="K12" s="190"/>
      <c r="L12" s="208">
        <v>0</v>
      </c>
      <c r="M12" s="209"/>
      <c r="N12" s="210"/>
    </row>
    <row r="13" ht="20.1" customHeight="1" spans="1:14">
      <c r="A13" s="184">
        <v>5</v>
      </c>
      <c r="B13" s="185">
        <v>24207206294</v>
      </c>
      <c r="C13" s="186" t="s">
        <v>32</v>
      </c>
      <c r="D13" s="187" t="s">
        <v>28</v>
      </c>
      <c r="E13" s="188" t="s">
        <v>33</v>
      </c>
      <c r="F13" s="188" t="s">
        <v>33</v>
      </c>
      <c r="G13" s="189"/>
      <c r="H13" s="190"/>
      <c r="I13" s="190"/>
      <c r="J13" s="190"/>
      <c r="K13" s="190"/>
      <c r="L13" s="208">
        <v>0</v>
      </c>
      <c r="M13" s="209"/>
      <c r="N13" s="210"/>
    </row>
    <row r="14" ht="20.1" customHeight="1" spans="1:14">
      <c r="A14" s="184">
        <v>6</v>
      </c>
      <c r="B14" s="185">
        <v>24203108758</v>
      </c>
      <c r="C14" s="186" t="s">
        <v>34</v>
      </c>
      <c r="D14" s="187" t="s">
        <v>28</v>
      </c>
      <c r="E14" s="188" t="s">
        <v>35</v>
      </c>
      <c r="F14" s="188" t="s">
        <v>35</v>
      </c>
      <c r="G14" s="189"/>
      <c r="H14" s="190"/>
      <c r="I14" s="190"/>
      <c r="J14" s="190"/>
      <c r="K14" s="190"/>
      <c r="L14" s="208">
        <v>0</v>
      </c>
      <c r="M14" s="209"/>
      <c r="N14" s="210"/>
    </row>
    <row r="15" ht="20.1" customHeight="1" spans="1:14">
      <c r="A15" s="184">
        <v>7</v>
      </c>
      <c r="B15" s="185">
        <v>24203116267</v>
      </c>
      <c r="C15" s="186" t="s">
        <v>36</v>
      </c>
      <c r="D15" s="187" t="s">
        <v>28</v>
      </c>
      <c r="E15" s="188" t="s">
        <v>35</v>
      </c>
      <c r="F15" s="188" t="s">
        <v>35</v>
      </c>
      <c r="G15" s="189"/>
      <c r="H15" s="190"/>
      <c r="I15" s="190"/>
      <c r="J15" s="190"/>
      <c r="K15" s="190"/>
      <c r="L15" s="208">
        <v>0</v>
      </c>
      <c r="M15" s="209"/>
      <c r="N15" s="210"/>
    </row>
    <row r="16" ht="20.1" customHeight="1" spans="1:14">
      <c r="A16" s="184">
        <v>8</v>
      </c>
      <c r="B16" s="185">
        <v>24212104273</v>
      </c>
      <c r="C16" s="186" t="s">
        <v>37</v>
      </c>
      <c r="D16" s="187" t="s">
        <v>28</v>
      </c>
      <c r="E16" s="188" t="s">
        <v>35</v>
      </c>
      <c r="F16" s="188" t="s">
        <v>35</v>
      </c>
      <c r="G16" s="189"/>
      <c r="H16" s="190"/>
      <c r="I16" s="190"/>
      <c r="J16" s="190"/>
      <c r="K16" s="190"/>
      <c r="L16" s="208">
        <v>0</v>
      </c>
      <c r="M16" s="209"/>
      <c r="N16" s="210"/>
    </row>
    <row r="17" ht="20.1" customHeight="1" spans="1:14">
      <c r="A17" s="184">
        <v>9</v>
      </c>
      <c r="B17" s="185">
        <v>24217102318</v>
      </c>
      <c r="C17" s="186" t="s">
        <v>38</v>
      </c>
      <c r="D17" s="187" t="s">
        <v>28</v>
      </c>
      <c r="E17" s="188" t="s">
        <v>39</v>
      </c>
      <c r="F17" s="188" t="s">
        <v>39</v>
      </c>
      <c r="G17" s="189"/>
      <c r="H17" s="190"/>
      <c r="I17" s="190"/>
      <c r="J17" s="190"/>
      <c r="K17" s="190"/>
      <c r="L17" s="208">
        <v>0</v>
      </c>
      <c r="M17" s="209"/>
      <c r="N17" s="210"/>
    </row>
    <row r="18" ht="20.1" customHeight="1" spans="1:14">
      <c r="A18" s="184">
        <v>10</v>
      </c>
      <c r="B18" s="185">
        <v>24207101399</v>
      </c>
      <c r="C18" s="186" t="s">
        <v>40</v>
      </c>
      <c r="D18" s="187" t="s">
        <v>28</v>
      </c>
      <c r="E18" s="188" t="s">
        <v>39</v>
      </c>
      <c r="F18" s="188" t="s">
        <v>39</v>
      </c>
      <c r="G18" s="189"/>
      <c r="H18" s="190"/>
      <c r="I18" s="190"/>
      <c r="J18" s="190"/>
      <c r="K18" s="190"/>
      <c r="L18" s="208">
        <v>0</v>
      </c>
      <c r="M18" s="209"/>
      <c r="N18" s="210"/>
    </row>
    <row r="19" ht="20.1" customHeight="1" spans="1:14">
      <c r="A19" s="184">
        <v>11</v>
      </c>
      <c r="B19" s="185">
        <v>24207115077</v>
      </c>
      <c r="C19" s="186" t="s">
        <v>41</v>
      </c>
      <c r="D19" s="187" t="s">
        <v>28</v>
      </c>
      <c r="E19" s="188" t="s">
        <v>39</v>
      </c>
      <c r="F19" s="188" t="s">
        <v>39</v>
      </c>
      <c r="G19" s="189"/>
      <c r="H19" s="190"/>
      <c r="I19" s="190"/>
      <c r="J19" s="190"/>
      <c r="K19" s="190"/>
      <c r="L19" s="208">
        <v>0</v>
      </c>
      <c r="M19" s="209"/>
      <c r="N19" s="210"/>
    </row>
    <row r="20" ht="20.1" customHeight="1" spans="1:14">
      <c r="A20" s="184">
        <v>12</v>
      </c>
      <c r="B20" s="185">
        <v>24212101624</v>
      </c>
      <c r="C20" s="186" t="s">
        <v>42</v>
      </c>
      <c r="D20" s="187" t="s">
        <v>28</v>
      </c>
      <c r="E20" s="188" t="s">
        <v>43</v>
      </c>
      <c r="F20" s="188" t="s">
        <v>43</v>
      </c>
      <c r="G20" s="189"/>
      <c r="H20" s="190"/>
      <c r="I20" s="190"/>
      <c r="J20" s="190"/>
      <c r="K20" s="190"/>
      <c r="L20" s="208">
        <v>0</v>
      </c>
      <c r="M20" s="209"/>
      <c r="N20" s="210"/>
    </row>
    <row r="21" ht="20.1" customHeight="1" spans="1:14">
      <c r="A21" s="184">
        <v>13</v>
      </c>
      <c r="B21" s="185">
        <v>2321714777</v>
      </c>
      <c r="C21" s="186" t="s">
        <v>44</v>
      </c>
      <c r="D21" s="187" t="s">
        <v>28</v>
      </c>
      <c r="E21" s="188" t="s">
        <v>45</v>
      </c>
      <c r="F21" s="188" t="s">
        <v>45</v>
      </c>
      <c r="G21" s="189"/>
      <c r="H21" s="190"/>
      <c r="I21" s="190"/>
      <c r="J21" s="190"/>
      <c r="K21" s="190"/>
      <c r="L21" s="208">
        <v>0</v>
      </c>
      <c r="M21" s="209"/>
      <c r="N21" s="210"/>
    </row>
    <row r="22" ht="20.1" customHeight="1" spans="1:14">
      <c r="A22" s="184">
        <v>14</v>
      </c>
      <c r="B22" s="185">
        <v>24203408797</v>
      </c>
      <c r="C22" s="186" t="s">
        <v>46</v>
      </c>
      <c r="D22" s="187" t="s">
        <v>47</v>
      </c>
      <c r="E22" s="188" t="s">
        <v>48</v>
      </c>
      <c r="F22" s="188" t="s">
        <v>48</v>
      </c>
      <c r="G22" s="189"/>
      <c r="H22" s="190"/>
      <c r="I22" s="190"/>
      <c r="J22" s="190"/>
      <c r="K22" s="190"/>
      <c r="L22" s="208">
        <v>0</v>
      </c>
      <c r="M22" s="209"/>
      <c r="N22" s="210"/>
    </row>
    <row r="23" ht="20.1" customHeight="1" spans="1:14">
      <c r="A23" s="184">
        <v>15</v>
      </c>
      <c r="B23" s="185">
        <v>24217208801</v>
      </c>
      <c r="C23" s="186" t="s">
        <v>49</v>
      </c>
      <c r="D23" s="187" t="s">
        <v>47</v>
      </c>
      <c r="E23" s="188" t="s">
        <v>50</v>
      </c>
      <c r="F23" s="188" t="s">
        <v>50</v>
      </c>
      <c r="G23" s="189"/>
      <c r="H23" s="190"/>
      <c r="I23" s="190"/>
      <c r="J23" s="190"/>
      <c r="K23" s="190"/>
      <c r="L23" s="208">
        <v>0</v>
      </c>
      <c r="M23" s="209"/>
      <c r="N23" s="210"/>
    </row>
    <row r="24" ht="20.1" customHeight="1" spans="1:14">
      <c r="A24" s="184">
        <v>16</v>
      </c>
      <c r="B24" s="185">
        <v>24217206756</v>
      </c>
      <c r="C24" s="186" t="s">
        <v>51</v>
      </c>
      <c r="D24" s="187" t="s">
        <v>52</v>
      </c>
      <c r="E24" s="188" t="s">
        <v>31</v>
      </c>
      <c r="F24" s="188" t="s">
        <v>31</v>
      </c>
      <c r="G24" s="189"/>
      <c r="H24" s="190"/>
      <c r="I24" s="190"/>
      <c r="J24" s="190"/>
      <c r="K24" s="190"/>
      <c r="L24" s="208">
        <v>0</v>
      </c>
      <c r="M24" s="209"/>
      <c r="N24" s="210"/>
    </row>
    <row r="25" ht="20.1" customHeight="1" spans="1:14">
      <c r="A25" s="184">
        <v>17</v>
      </c>
      <c r="B25" s="185">
        <v>24211706105</v>
      </c>
      <c r="C25" s="186" t="s">
        <v>53</v>
      </c>
      <c r="D25" s="187" t="s">
        <v>54</v>
      </c>
      <c r="E25" s="188" t="s">
        <v>26</v>
      </c>
      <c r="F25" s="188" t="s">
        <v>26</v>
      </c>
      <c r="G25" s="189"/>
      <c r="H25" s="190"/>
      <c r="I25" s="190"/>
      <c r="J25" s="190"/>
      <c r="K25" s="190"/>
      <c r="L25" s="208">
        <v>0</v>
      </c>
      <c r="M25" s="209"/>
      <c r="N25" s="210"/>
    </row>
    <row r="26" ht="20.1" customHeight="1" spans="1:14">
      <c r="A26" s="184">
        <v>18</v>
      </c>
      <c r="B26" s="185">
        <v>2321632765</v>
      </c>
      <c r="C26" s="186" t="s">
        <v>55</v>
      </c>
      <c r="D26" s="187" t="s">
        <v>56</v>
      </c>
      <c r="E26" s="188" t="s">
        <v>57</v>
      </c>
      <c r="F26" s="188" t="s">
        <v>57</v>
      </c>
      <c r="G26" s="189"/>
      <c r="H26" s="190"/>
      <c r="I26" s="190"/>
      <c r="J26" s="190"/>
      <c r="K26" s="190"/>
      <c r="L26" s="208">
        <v>0</v>
      </c>
      <c r="M26" s="209"/>
      <c r="N26" s="210"/>
    </row>
    <row r="27" ht="20.1" customHeight="1" spans="1:14">
      <c r="A27" s="184">
        <v>19</v>
      </c>
      <c r="B27" s="185">
        <v>24216115266</v>
      </c>
      <c r="C27" s="186" t="s">
        <v>58</v>
      </c>
      <c r="D27" s="187" t="s">
        <v>56</v>
      </c>
      <c r="E27" s="188" t="s">
        <v>59</v>
      </c>
      <c r="F27" s="188" t="s">
        <v>59</v>
      </c>
      <c r="G27" s="189"/>
      <c r="H27" s="190"/>
      <c r="I27" s="190"/>
      <c r="J27" s="190"/>
      <c r="K27" s="190"/>
      <c r="L27" s="208">
        <v>0</v>
      </c>
      <c r="M27" s="209"/>
      <c r="N27" s="210"/>
    </row>
    <row r="28" ht="20.1" customHeight="1" spans="1:14">
      <c r="A28" s="184">
        <v>20</v>
      </c>
      <c r="B28" s="185">
        <v>2220145192</v>
      </c>
      <c r="C28" s="186" t="s">
        <v>60</v>
      </c>
      <c r="D28" s="187" t="s">
        <v>56</v>
      </c>
      <c r="E28" s="188" t="s">
        <v>61</v>
      </c>
      <c r="F28" s="188" t="s">
        <v>61</v>
      </c>
      <c r="G28" s="189"/>
      <c r="H28" s="190"/>
      <c r="I28" s="190"/>
      <c r="J28" s="190"/>
      <c r="K28" s="190"/>
      <c r="L28" s="208">
        <v>0</v>
      </c>
      <c r="M28" s="209"/>
      <c r="N28" s="210"/>
    </row>
    <row r="29" ht="20.1" customHeight="1" spans="1:14">
      <c r="A29" s="184">
        <v>21</v>
      </c>
      <c r="B29" s="185">
        <v>24217100984</v>
      </c>
      <c r="C29" s="186" t="s">
        <v>62</v>
      </c>
      <c r="D29" s="187" t="s">
        <v>63</v>
      </c>
      <c r="E29" s="188" t="s">
        <v>31</v>
      </c>
      <c r="F29" s="188" t="s">
        <v>31</v>
      </c>
      <c r="G29" s="189"/>
      <c r="H29" s="190"/>
      <c r="I29" s="190"/>
      <c r="J29" s="190"/>
      <c r="K29" s="190"/>
      <c r="L29" s="208">
        <v>0</v>
      </c>
      <c r="M29" s="209"/>
      <c r="N29" s="210"/>
    </row>
    <row r="30" ht="20.1" customHeight="1" spans="1:14">
      <c r="A30" s="184">
        <v>22</v>
      </c>
      <c r="B30" s="185">
        <v>24217115908</v>
      </c>
      <c r="C30" s="186" t="s">
        <v>64</v>
      </c>
      <c r="D30" s="187" t="s">
        <v>65</v>
      </c>
      <c r="E30" s="188" t="s">
        <v>31</v>
      </c>
      <c r="F30" s="188" t="s">
        <v>31</v>
      </c>
      <c r="G30" s="189"/>
      <c r="H30" s="190"/>
      <c r="I30" s="190"/>
      <c r="J30" s="190"/>
      <c r="K30" s="190"/>
      <c r="L30" s="208">
        <v>0</v>
      </c>
      <c r="M30" s="209"/>
      <c r="N30" s="210"/>
    </row>
    <row r="31" ht="20.1" customHeight="1" spans="1:14">
      <c r="A31" s="184">
        <v>23</v>
      </c>
      <c r="B31" s="185">
        <v>24211215600</v>
      </c>
      <c r="C31" s="186" t="s">
        <v>66</v>
      </c>
      <c r="D31" s="187" t="s">
        <v>65</v>
      </c>
      <c r="E31" s="188" t="s">
        <v>26</v>
      </c>
      <c r="F31" s="188" t="s">
        <v>26</v>
      </c>
      <c r="G31" s="189"/>
      <c r="H31" s="190"/>
      <c r="I31" s="190"/>
      <c r="J31" s="190"/>
      <c r="K31" s="190"/>
      <c r="L31" s="208">
        <v>0</v>
      </c>
      <c r="M31" s="209"/>
      <c r="N31" s="210"/>
    </row>
    <row r="32" ht="20.1" customHeight="1" spans="1:14">
      <c r="A32" s="184">
        <v>24</v>
      </c>
      <c r="B32" s="185">
        <v>24216104751</v>
      </c>
      <c r="C32" s="186" t="s">
        <v>67</v>
      </c>
      <c r="D32" s="187" t="s">
        <v>65</v>
      </c>
      <c r="E32" s="188" t="s">
        <v>59</v>
      </c>
      <c r="F32" s="188" t="s">
        <v>59</v>
      </c>
      <c r="G32" s="189"/>
      <c r="H32" s="190"/>
      <c r="I32" s="190"/>
      <c r="J32" s="190"/>
      <c r="K32" s="190"/>
      <c r="L32" s="208">
        <v>0</v>
      </c>
      <c r="M32" s="209"/>
      <c r="N32" s="210"/>
    </row>
    <row r="33" ht="20.1" customHeight="1" spans="1:14">
      <c r="A33" s="184">
        <v>25</v>
      </c>
      <c r="B33" s="185">
        <v>2221174854</v>
      </c>
      <c r="C33" s="186" t="s">
        <v>68</v>
      </c>
      <c r="D33" s="187" t="s">
        <v>69</v>
      </c>
      <c r="E33" s="188" t="s">
        <v>57</v>
      </c>
      <c r="F33" s="188" t="s">
        <v>57</v>
      </c>
      <c r="G33" s="189"/>
      <c r="H33" s="190"/>
      <c r="I33" s="190"/>
      <c r="J33" s="190"/>
      <c r="K33" s="190"/>
      <c r="L33" s="208">
        <v>0</v>
      </c>
      <c r="M33" s="209"/>
      <c r="N33" s="210"/>
    </row>
    <row r="34" ht="20.1" customHeight="1" spans="1:14">
      <c r="A34" s="184">
        <v>26</v>
      </c>
      <c r="B34" s="185">
        <v>24203101664</v>
      </c>
      <c r="C34" s="186" t="s">
        <v>70</v>
      </c>
      <c r="D34" s="187" t="s">
        <v>69</v>
      </c>
      <c r="E34" s="188" t="s">
        <v>35</v>
      </c>
      <c r="F34" s="188" t="s">
        <v>35</v>
      </c>
      <c r="G34" s="189"/>
      <c r="H34" s="190"/>
      <c r="I34" s="190"/>
      <c r="J34" s="190"/>
      <c r="K34" s="190"/>
      <c r="L34" s="208">
        <v>0</v>
      </c>
      <c r="M34" s="209"/>
      <c r="N34" s="210"/>
    </row>
    <row r="35" ht="20.1" customHeight="1" spans="1:14">
      <c r="A35" s="184">
        <v>27</v>
      </c>
      <c r="B35" s="185">
        <v>24211603793</v>
      </c>
      <c r="C35" s="186" t="s">
        <v>71</v>
      </c>
      <c r="D35" s="187" t="s">
        <v>69</v>
      </c>
      <c r="E35" s="188" t="s">
        <v>72</v>
      </c>
      <c r="F35" s="188" t="s">
        <v>72</v>
      </c>
      <c r="G35" s="189"/>
      <c r="H35" s="190"/>
      <c r="I35" s="190"/>
      <c r="J35" s="190"/>
      <c r="K35" s="190"/>
      <c r="L35" s="208">
        <v>0</v>
      </c>
      <c r="M35" s="209"/>
      <c r="N35" s="210"/>
    </row>
    <row r="36" ht="20.1" customHeight="1" spans="1:14">
      <c r="A36" s="184">
        <v>28</v>
      </c>
      <c r="B36" s="185">
        <v>24213701477</v>
      </c>
      <c r="C36" s="186" t="s">
        <v>73</v>
      </c>
      <c r="D36" s="187" t="s">
        <v>69</v>
      </c>
      <c r="E36" s="188" t="s">
        <v>74</v>
      </c>
      <c r="F36" s="188" t="s">
        <v>74</v>
      </c>
      <c r="G36" s="189"/>
      <c r="H36" s="190"/>
      <c r="I36" s="190"/>
      <c r="J36" s="190"/>
      <c r="K36" s="190"/>
      <c r="L36" s="208">
        <v>0</v>
      </c>
      <c r="M36" s="209"/>
      <c r="N36" s="210"/>
    </row>
    <row r="37" ht="20.1" customHeight="1" spans="1:14">
      <c r="A37" s="184">
        <v>29</v>
      </c>
      <c r="B37" s="185">
        <v>24207102967</v>
      </c>
      <c r="C37" s="186" t="s">
        <v>75</v>
      </c>
      <c r="D37" s="187" t="s">
        <v>76</v>
      </c>
      <c r="E37" s="188" t="s">
        <v>31</v>
      </c>
      <c r="F37" s="188" t="s">
        <v>31</v>
      </c>
      <c r="G37" s="189"/>
      <c r="H37" s="190"/>
      <c r="I37" s="190"/>
      <c r="J37" s="190"/>
      <c r="K37" s="190"/>
      <c r="L37" s="208">
        <v>0</v>
      </c>
      <c r="M37" s="209"/>
      <c r="N37" s="210"/>
    </row>
    <row r="38" ht="20.1" customHeight="1" spans="1:14">
      <c r="A38" s="191">
        <v>30</v>
      </c>
      <c r="B38" s="185">
        <v>24203107941</v>
      </c>
      <c r="C38" s="186" t="s">
        <v>77</v>
      </c>
      <c r="D38" s="187" t="s">
        <v>76</v>
      </c>
      <c r="E38" s="188" t="s">
        <v>35</v>
      </c>
      <c r="F38" s="188" t="s">
        <v>35</v>
      </c>
      <c r="G38" s="192"/>
      <c r="H38" s="193"/>
      <c r="I38" s="193"/>
      <c r="J38" s="193"/>
      <c r="K38" s="193"/>
      <c r="L38" s="211">
        <v>0</v>
      </c>
      <c r="M38" s="212"/>
      <c r="N38" s="213"/>
    </row>
    <row r="39" ht="12" customHeight="1" spans="13:14">
      <c r="M39" s="214" t="s">
        <v>78</v>
      </c>
      <c r="N39" s="215" t="s">
        <v>79</v>
      </c>
    </row>
    <row r="40" s="169" customFormat="1" ht="14.25" customHeight="1" spans="2:12">
      <c r="B40" s="172" t="s">
        <v>1</v>
      </c>
      <c r="C40" s="172"/>
      <c r="D40" s="173" t="s">
        <v>2</v>
      </c>
      <c r="E40" s="173"/>
      <c r="F40" s="173"/>
      <c r="G40" s="173"/>
      <c r="H40" s="173"/>
      <c r="I40" s="173"/>
      <c r="J40" s="173"/>
      <c r="K40" s="173"/>
      <c r="L40" s="194" t="s">
        <v>80</v>
      </c>
    </row>
    <row r="41" s="169" customFormat="1" ht="13.8" spans="2:14">
      <c r="B41" s="172" t="s">
        <v>4</v>
      </c>
      <c r="C41" s="172"/>
      <c r="D41" s="174" t="s">
        <v>5</v>
      </c>
      <c r="E41" s="173" t="s">
        <v>6</v>
      </c>
      <c r="F41" s="173"/>
      <c r="G41" s="173"/>
      <c r="H41" s="173"/>
      <c r="I41" s="173"/>
      <c r="J41" s="173"/>
      <c r="K41" s="173"/>
      <c r="L41" s="195"/>
      <c r="M41" s="196"/>
      <c r="N41" s="196"/>
    </row>
    <row r="42" s="170" customFormat="1" ht="18.75" customHeight="1" spans="2:14">
      <c r="B42" s="175" t="s">
        <v>81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95"/>
      <c r="M42" s="195"/>
      <c r="N42" s="195"/>
    </row>
    <row r="43" s="170" customFormat="1" ht="18.75" customHeight="1" spans="1:14">
      <c r="A43" s="177" t="s">
        <v>8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95"/>
      <c r="M43" s="195"/>
      <c r="N43" s="195"/>
    </row>
    <row r="44" ht="3.75" customHeight="1"/>
    <row r="45" ht="15" customHeight="1" spans="1:14">
      <c r="A45" s="178" t="s">
        <v>9</v>
      </c>
      <c r="B45" s="179" t="s">
        <v>10</v>
      </c>
      <c r="C45" s="180" t="s">
        <v>11</v>
      </c>
      <c r="D45" s="181" t="s">
        <v>12</v>
      </c>
      <c r="E45" s="179" t="s">
        <v>13</v>
      </c>
      <c r="F45" s="179" t="s">
        <v>14</v>
      </c>
      <c r="G45" s="179" t="s">
        <v>15</v>
      </c>
      <c r="H45" s="182" t="s">
        <v>16</v>
      </c>
      <c r="I45" s="179" t="s">
        <v>17</v>
      </c>
      <c r="J45" s="197" t="s">
        <v>18</v>
      </c>
      <c r="K45" s="197"/>
      <c r="L45" s="198" t="s">
        <v>19</v>
      </c>
      <c r="M45" s="199"/>
      <c r="N45" s="200"/>
    </row>
    <row r="46" ht="27" customHeight="1" spans="1:14">
      <c r="A46" s="178"/>
      <c r="B46" s="178"/>
      <c r="C46" s="180"/>
      <c r="D46" s="181"/>
      <c r="E46" s="178"/>
      <c r="F46" s="178"/>
      <c r="G46" s="178"/>
      <c r="H46" s="183"/>
      <c r="I46" s="178"/>
      <c r="J46" s="201" t="s">
        <v>20</v>
      </c>
      <c r="K46" s="201" t="s">
        <v>21</v>
      </c>
      <c r="L46" s="202"/>
      <c r="M46" s="203"/>
      <c r="N46" s="204"/>
    </row>
    <row r="47" ht="20.1" customHeight="1" spans="1:14">
      <c r="A47" s="184">
        <v>1</v>
      </c>
      <c r="B47" s="185">
        <v>24211715150</v>
      </c>
      <c r="C47" s="186" t="s">
        <v>62</v>
      </c>
      <c r="D47" s="187" t="s">
        <v>82</v>
      </c>
      <c r="E47" s="188" t="s">
        <v>26</v>
      </c>
      <c r="F47" s="188" t="s">
        <v>26</v>
      </c>
      <c r="G47" s="189"/>
      <c r="H47" s="190"/>
      <c r="I47" s="190"/>
      <c r="J47" s="190"/>
      <c r="K47" s="190"/>
      <c r="L47" s="205">
        <v>0</v>
      </c>
      <c r="M47" s="206"/>
      <c r="N47" s="207"/>
    </row>
    <row r="48" ht="20.1" customHeight="1" spans="1:14">
      <c r="A48" s="184">
        <v>2</v>
      </c>
      <c r="B48" s="185">
        <v>24207107990</v>
      </c>
      <c r="C48" s="186" t="s">
        <v>83</v>
      </c>
      <c r="D48" s="187" t="s">
        <v>84</v>
      </c>
      <c r="E48" s="188" t="s">
        <v>31</v>
      </c>
      <c r="F48" s="188" t="s">
        <v>31</v>
      </c>
      <c r="G48" s="189"/>
      <c r="H48" s="190"/>
      <c r="I48" s="190"/>
      <c r="J48" s="190"/>
      <c r="K48" s="190"/>
      <c r="L48" s="208">
        <v>0</v>
      </c>
      <c r="M48" s="209"/>
      <c r="N48" s="210"/>
    </row>
    <row r="49" ht="20.1" customHeight="1" spans="1:14">
      <c r="A49" s="184">
        <v>3</v>
      </c>
      <c r="B49" s="185">
        <v>24211707372</v>
      </c>
      <c r="C49" s="186" t="s">
        <v>58</v>
      </c>
      <c r="D49" s="187" t="s">
        <v>85</v>
      </c>
      <c r="E49" s="188" t="s">
        <v>26</v>
      </c>
      <c r="F49" s="188" t="s">
        <v>26</v>
      </c>
      <c r="G49" s="189"/>
      <c r="H49" s="190"/>
      <c r="I49" s="190"/>
      <c r="J49" s="190"/>
      <c r="K49" s="190"/>
      <c r="L49" s="208">
        <v>0</v>
      </c>
      <c r="M49" s="209"/>
      <c r="N49" s="210"/>
    </row>
    <row r="50" ht="20.1" customHeight="1" spans="1:14">
      <c r="A50" s="184">
        <v>4</v>
      </c>
      <c r="B50" s="185">
        <v>24217205614</v>
      </c>
      <c r="C50" s="186" t="s">
        <v>58</v>
      </c>
      <c r="D50" s="187" t="s">
        <v>86</v>
      </c>
      <c r="E50" s="188" t="s">
        <v>33</v>
      </c>
      <c r="F50" s="188" t="s">
        <v>33</v>
      </c>
      <c r="G50" s="189"/>
      <c r="H50" s="190"/>
      <c r="I50" s="190"/>
      <c r="J50" s="190"/>
      <c r="K50" s="190"/>
      <c r="L50" s="208">
        <v>0</v>
      </c>
      <c r="M50" s="209"/>
      <c r="N50" s="210"/>
    </row>
    <row r="51" ht="20.1" customHeight="1" spans="1:14">
      <c r="A51" s="184">
        <v>5</v>
      </c>
      <c r="B51" s="185">
        <v>2320216261</v>
      </c>
      <c r="C51" s="186" t="s">
        <v>87</v>
      </c>
      <c r="D51" s="187" t="s">
        <v>88</v>
      </c>
      <c r="E51" s="188" t="s">
        <v>89</v>
      </c>
      <c r="F51" s="188" t="s">
        <v>89</v>
      </c>
      <c r="G51" s="189"/>
      <c r="H51" s="190"/>
      <c r="I51" s="190"/>
      <c r="J51" s="190"/>
      <c r="K51" s="190"/>
      <c r="L51" s="208">
        <v>0</v>
      </c>
      <c r="M51" s="209"/>
      <c r="N51" s="210"/>
    </row>
    <row r="52" ht="20.1" customHeight="1" spans="1:14">
      <c r="A52" s="184">
        <v>6</v>
      </c>
      <c r="B52" s="185">
        <v>24207204633</v>
      </c>
      <c r="C52" s="186" t="s">
        <v>90</v>
      </c>
      <c r="D52" s="187" t="s">
        <v>91</v>
      </c>
      <c r="E52" s="188" t="s">
        <v>33</v>
      </c>
      <c r="F52" s="188" t="s">
        <v>33</v>
      </c>
      <c r="G52" s="189"/>
      <c r="H52" s="190"/>
      <c r="I52" s="190"/>
      <c r="J52" s="190"/>
      <c r="K52" s="190"/>
      <c r="L52" s="208">
        <v>0</v>
      </c>
      <c r="M52" s="209"/>
      <c r="N52" s="210"/>
    </row>
    <row r="53" ht="20.1" customHeight="1" spans="1:14">
      <c r="A53" s="184">
        <v>7</v>
      </c>
      <c r="B53" s="185">
        <v>24208601987</v>
      </c>
      <c r="C53" s="186" t="s">
        <v>92</v>
      </c>
      <c r="D53" s="187" t="s">
        <v>91</v>
      </c>
      <c r="E53" s="188" t="s">
        <v>93</v>
      </c>
      <c r="F53" s="188" t="s">
        <v>93</v>
      </c>
      <c r="G53" s="189"/>
      <c r="H53" s="190"/>
      <c r="I53" s="190"/>
      <c r="J53" s="190"/>
      <c r="K53" s="190"/>
      <c r="L53" s="208">
        <v>0</v>
      </c>
      <c r="M53" s="209"/>
      <c r="N53" s="210"/>
    </row>
    <row r="54" ht="20.1" customHeight="1" spans="1:14">
      <c r="A54" s="184">
        <v>8</v>
      </c>
      <c r="B54" s="185">
        <v>24207100728</v>
      </c>
      <c r="C54" s="186" t="s">
        <v>94</v>
      </c>
      <c r="D54" s="187" t="s">
        <v>91</v>
      </c>
      <c r="E54" s="188" t="s">
        <v>39</v>
      </c>
      <c r="F54" s="188" t="s">
        <v>39</v>
      </c>
      <c r="G54" s="189"/>
      <c r="H54" s="190"/>
      <c r="I54" s="190"/>
      <c r="J54" s="190"/>
      <c r="K54" s="190"/>
      <c r="L54" s="208">
        <v>0</v>
      </c>
      <c r="M54" s="209"/>
      <c r="N54" s="210"/>
    </row>
    <row r="55" ht="20.1" customHeight="1" spans="1:14">
      <c r="A55" s="184">
        <v>9</v>
      </c>
      <c r="B55" s="185">
        <v>24211701574</v>
      </c>
      <c r="C55" s="186" t="s">
        <v>95</v>
      </c>
      <c r="D55" s="187" t="s">
        <v>96</v>
      </c>
      <c r="E55" s="188" t="s">
        <v>26</v>
      </c>
      <c r="F55" s="188" t="s">
        <v>26</v>
      </c>
      <c r="G55" s="189"/>
      <c r="H55" s="190"/>
      <c r="I55" s="190"/>
      <c r="J55" s="190"/>
      <c r="K55" s="190"/>
      <c r="L55" s="208">
        <v>0</v>
      </c>
      <c r="M55" s="209"/>
      <c r="N55" s="210"/>
    </row>
    <row r="56" ht="20.1" customHeight="1" spans="1:14">
      <c r="A56" s="184">
        <v>10</v>
      </c>
      <c r="B56" s="185">
        <v>24217101070</v>
      </c>
      <c r="C56" s="186" t="s">
        <v>97</v>
      </c>
      <c r="D56" s="187" t="s">
        <v>96</v>
      </c>
      <c r="E56" s="188" t="s">
        <v>39</v>
      </c>
      <c r="F56" s="188" t="s">
        <v>39</v>
      </c>
      <c r="G56" s="189"/>
      <c r="H56" s="190"/>
      <c r="I56" s="190"/>
      <c r="J56" s="190"/>
      <c r="K56" s="190"/>
      <c r="L56" s="208">
        <v>0</v>
      </c>
      <c r="M56" s="209"/>
      <c r="N56" s="210"/>
    </row>
    <row r="57" ht="12" customHeight="1" spans="13:14">
      <c r="M57" s="214" t="s">
        <v>98</v>
      </c>
      <c r="N57" s="215" t="s">
        <v>79</v>
      </c>
    </row>
    <row r="58" s="169" customFormat="1" ht="14.25" customHeight="1" spans="2:12">
      <c r="B58" s="172" t="s">
        <v>1</v>
      </c>
      <c r="C58" s="172"/>
      <c r="D58" s="173" t="s">
        <v>2</v>
      </c>
      <c r="E58" s="173"/>
      <c r="F58" s="173"/>
      <c r="G58" s="173"/>
      <c r="H58" s="173"/>
      <c r="I58" s="173"/>
      <c r="J58" s="173"/>
      <c r="K58" s="173"/>
      <c r="L58" s="194" t="s">
        <v>99</v>
      </c>
    </row>
    <row r="59" s="169" customFormat="1" ht="13.8" spans="2:14">
      <c r="B59" s="172" t="s">
        <v>4</v>
      </c>
      <c r="C59" s="172"/>
      <c r="D59" s="174" t="s">
        <v>100</v>
      </c>
      <c r="E59" s="173" t="s">
        <v>6</v>
      </c>
      <c r="F59" s="173"/>
      <c r="G59" s="173"/>
      <c r="H59" s="173"/>
      <c r="I59" s="173"/>
      <c r="J59" s="173"/>
      <c r="K59" s="173"/>
      <c r="L59" s="195"/>
      <c r="M59" s="196"/>
      <c r="N59" s="196"/>
    </row>
    <row r="60" s="170" customFormat="1" ht="18.75" customHeight="1" spans="2:14">
      <c r="B60" s="175" t="s">
        <v>101</v>
      </c>
      <c r="C60" s="176"/>
      <c r="D60" s="176"/>
      <c r="E60" s="176"/>
      <c r="F60" s="176"/>
      <c r="G60" s="176"/>
      <c r="H60" s="176"/>
      <c r="I60" s="176"/>
      <c r="J60" s="176"/>
      <c r="K60" s="176"/>
      <c r="L60" s="195"/>
      <c r="M60" s="195"/>
      <c r="N60" s="195"/>
    </row>
    <row r="61" s="170" customFormat="1" ht="18.75" customHeight="1" spans="1:14">
      <c r="A61" s="177" t="s">
        <v>102</v>
      </c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95"/>
      <c r="M61" s="195"/>
      <c r="N61" s="195"/>
    </row>
    <row r="62" ht="3.75" customHeight="1"/>
    <row r="63" ht="15" customHeight="1" spans="1:14">
      <c r="A63" s="178" t="s">
        <v>9</v>
      </c>
      <c r="B63" s="179" t="s">
        <v>10</v>
      </c>
      <c r="C63" s="180" t="s">
        <v>11</v>
      </c>
      <c r="D63" s="181" t="s">
        <v>12</v>
      </c>
      <c r="E63" s="179" t="s">
        <v>13</v>
      </c>
      <c r="F63" s="179" t="s">
        <v>14</v>
      </c>
      <c r="G63" s="179" t="s">
        <v>15</v>
      </c>
      <c r="H63" s="182" t="s">
        <v>16</v>
      </c>
      <c r="I63" s="179" t="s">
        <v>17</v>
      </c>
      <c r="J63" s="197" t="s">
        <v>18</v>
      </c>
      <c r="K63" s="197"/>
      <c r="L63" s="198" t="s">
        <v>19</v>
      </c>
      <c r="M63" s="199"/>
      <c r="N63" s="200"/>
    </row>
    <row r="64" ht="27" customHeight="1" spans="1:14">
      <c r="A64" s="178"/>
      <c r="B64" s="178"/>
      <c r="C64" s="180"/>
      <c r="D64" s="181"/>
      <c r="E64" s="178"/>
      <c r="F64" s="178"/>
      <c r="G64" s="178"/>
      <c r="H64" s="183"/>
      <c r="I64" s="178"/>
      <c r="J64" s="201" t="s">
        <v>20</v>
      </c>
      <c r="K64" s="201" t="s">
        <v>21</v>
      </c>
      <c r="L64" s="202"/>
      <c r="M64" s="203"/>
      <c r="N64" s="204"/>
    </row>
    <row r="65" ht="20.1" customHeight="1" spans="1:14">
      <c r="A65" s="184">
        <v>1</v>
      </c>
      <c r="B65" s="185">
        <v>24212202153</v>
      </c>
      <c r="C65" s="186" t="s">
        <v>103</v>
      </c>
      <c r="D65" s="187" t="s">
        <v>96</v>
      </c>
      <c r="E65" s="188" t="s">
        <v>104</v>
      </c>
      <c r="F65" s="188" t="s">
        <v>104</v>
      </c>
      <c r="G65" s="189"/>
      <c r="H65" s="190"/>
      <c r="I65" s="190"/>
      <c r="J65" s="190"/>
      <c r="K65" s="190"/>
      <c r="L65" s="205">
        <v>0</v>
      </c>
      <c r="M65" s="206"/>
      <c r="N65" s="207"/>
    </row>
    <row r="66" ht="20.1" customHeight="1" spans="1:14">
      <c r="A66" s="184">
        <v>2</v>
      </c>
      <c r="B66" s="185">
        <v>23211612034</v>
      </c>
      <c r="C66" s="186" t="s">
        <v>105</v>
      </c>
      <c r="D66" s="187" t="s">
        <v>106</v>
      </c>
      <c r="E66" s="188" t="s">
        <v>107</v>
      </c>
      <c r="F66" s="188" t="s">
        <v>107</v>
      </c>
      <c r="G66" s="189"/>
      <c r="H66" s="190"/>
      <c r="I66" s="190"/>
      <c r="J66" s="190"/>
      <c r="K66" s="190"/>
      <c r="L66" s="208">
        <v>0</v>
      </c>
      <c r="M66" s="209"/>
      <c r="N66" s="210"/>
    </row>
    <row r="67" ht="20.1" customHeight="1" spans="1:14">
      <c r="A67" s="184">
        <v>3</v>
      </c>
      <c r="B67" s="185">
        <v>24217106239</v>
      </c>
      <c r="C67" s="186" t="s">
        <v>108</v>
      </c>
      <c r="D67" s="187" t="s">
        <v>106</v>
      </c>
      <c r="E67" s="188" t="s">
        <v>31</v>
      </c>
      <c r="F67" s="188" t="s">
        <v>31</v>
      </c>
      <c r="G67" s="189"/>
      <c r="H67" s="190"/>
      <c r="I67" s="190"/>
      <c r="J67" s="190"/>
      <c r="K67" s="190"/>
      <c r="L67" s="208">
        <v>0</v>
      </c>
      <c r="M67" s="209"/>
      <c r="N67" s="210"/>
    </row>
    <row r="68" ht="20.1" customHeight="1" spans="1:14">
      <c r="A68" s="184">
        <v>4</v>
      </c>
      <c r="B68" s="185">
        <v>24217209267</v>
      </c>
      <c r="C68" s="186" t="s">
        <v>109</v>
      </c>
      <c r="D68" s="187" t="s">
        <v>106</v>
      </c>
      <c r="E68" s="188" t="s">
        <v>31</v>
      </c>
      <c r="F68" s="188" t="s">
        <v>31</v>
      </c>
      <c r="G68" s="189"/>
      <c r="H68" s="190"/>
      <c r="I68" s="190"/>
      <c r="J68" s="190"/>
      <c r="K68" s="190"/>
      <c r="L68" s="208">
        <v>0</v>
      </c>
      <c r="M68" s="209"/>
      <c r="N68" s="210"/>
    </row>
    <row r="69" ht="20.1" customHeight="1" spans="1:14">
      <c r="A69" s="184">
        <v>5</v>
      </c>
      <c r="B69" s="185">
        <v>24212201676</v>
      </c>
      <c r="C69" s="186" t="s">
        <v>110</v>
      </c>
      <c r="D69" s="187" t="s">
        <v>106</v>
      </c>
      <c r="E69" s="188" t="s">
        <v>43</v>
      </c>
      <c r="F69" s="188" t="s">
        <v>43</v>
      </c>
      <c r="G69" s="189"/>
      <c r="H69" s="190"/>
      <c r="I69" s="190"/>
      <c r="J69" s="190"/>
      <c r="K69" s="190"/>
      <c r="L69" s="208">
        <v>0</v>
      </c>
      <c r="M69" s="209"/>
      <c r="N69" s="210"/>
    </row>
    <row r="70" ht="20.1" customHeight="1" spans="1:14">
      <c r="A70" s="184">
        <v>6</v>
      </c>
      <c r="B70" s="185">
        <v>24212203534</v>
      </c>
      <c r="C70" s="186" t="s">
        <v>111</v>
      </c>
      <c r="D70" s="187" t="s">
        <v>106</v>
      </c>
      <c r="E70" s="188" t="s">
        <v>104</v>
      </c>
      <c r="F70" s="188" t="s">
        <v>104</v>
      </c>
      <c r="G70" s="189"/>
      <c r="H70" s="190"/>
      <c r="I70" s="190"/>
      <c r="J70" s="190"/>
      <c r="K70" s="190"/>
      <c r="L70" s="208">
        <v>0</v>
      </c>
      <c r="M70" s="209"/>
      <c r="N70" s="210"/>
    </row>
    <row r="71" ht="20.1" customHeight="1" spans="1:14">
      <c r="A71" s="184">
        <v>7</v>
      </c>
      <c r="B71" s="185">
        <v>24212107356</v>
      </c>
      <c r="C71" s="186" t="s">
        <v>112</v>
      </c>
      <c r="D71" s="187" t="s">
        <v>106</v>
      </c>
      <c r="E71" s="188" t="s">
        <v>113</v>
      </c>
      <c r="F71" s="188" t="s">
        <v>113</v>
      </c>
      <c r="G71" s="189"/>
      <c r="H71" s="190"/>
      <c r="I71" s="190"/>
      <c r="J71" s="190"/>
      <c r="K71" s="190"/>
      <c r="L71" s="208">
        <v>0</v>
      </c>
      <c r="M71" s="209"/>
      <c r="N71" s="210"/>
    </row>
    <row r="72" ht="20.1" customHeight="1" spans="1:14">
      <c r="A72" s="184">
        <v>8</v>
      </c>
      <c r="B72" s="185">
        <v>24213707433</v>
      </c>
      <c r="C72" s="186" t="s">
        <v>114</v>
      </c>
      <c r="D72" s="187" t="s">
        <v>106</v>
      </c>
      <c r="E72" s="188" t="s">
        <v>74</v>
      </c>
      <c r="F72" s="188" t="s">
        <v>74</v>
      </c>
      <c r="G72" s="189"/>
      <c r="H72" s="190"/>
      <c r="I72" s="190"/>
      <c r="J72" s="190"/>
      <c r="K72" s="190"/>
      <c r="L72" s="208">
        <v>0</v>
      </c>
      <c r="M72" s="209"/>
      <c r="N72" s="210"/>
    </row>
    <row r="73" ht="20.1" customHeight="1" spans="1:14">
      <c r="A73" s="184">
        <v>9</v>
      </c>
      <c r="B73" s="185">
        <v>24208600758</v>
      </c>
      <c r="C73" s="186" t="s">
        <v>115</v>
      </c>
      <c r="D73" s="187" t="s">
        <v>116</v>
      </c>
      <c r="E73" s="188" t="s">
        <v>93</v>
      </c>
      <c r="F73" s="188" t="s">
        <v>93</v>
      </c>
      <c r="G73" s="189"/>
      <c r="H73" s="190"/>
      <c r="I73" s="190"/>
      <c r="J73" s="190"/>
      <c r="K73" s="190"/>
      <c r="L73" s="208">
        <v>0</v>
      </c>
      <c r="M73" s="209"/>
      <c r="N73" s="210"/>
    </row>
    <row r="74" ht="20.1" customHeight="1" spans="1:14">
      <c r="A74" s="184">
        <v>10</v>
      </c>
      <c r="B74" s="185">
        <v>24202104059</v>
      </c>
      <c r="C74" s="186" t="s">
        <v>117</v>
      </c>
      <c r="D74" s="187" t="s">
        <v>116</v>
      </c>
      <c r="E74" s="188" t="s">
        <v>43</v>
      </c>
      <c r="F74" s="188" t="s">
        <v>43</v>
      </c>
      <c r="G74" s="189"/>
      <c r="H74" s="190"/>
      <c r="I74" s="190"/>
      <c r="J74" s="190"/>
      <c r="K74" s="190"/>
      <c r="L74" s="208">
        <v>0</v>
      </c>
      <c r="M74" s="209"/>
      <c r="N74" s="210"/>
    </row>
    <row r="75" ht="20.1" customHeight="1" spans="1:14">
      <c r="A75" s="184">
        <v>11</v>
      </c>
      <c r="B75" s="185">
        <v>24202105061</v>
      </c>
      <c r="C75" s="186" t="s">
        <v>118</v>
      </c>
      <c r="D75" s="187" t="s">
        <v>116</v>
      </c>
      <c r="E75" s="188" t="s">
        <v>43</v>
      </c>
      <c r="F75" s="188" t="s">
        <v>43</v>
      </c>
      <c r="G75" s="189"/>
      <c r="H75" s="190"/>
      <c r="I75" s="190"/>
      <c r="J75" s="190"/>
      <c r="K75" s="190"/>
      <c r="L75" s="208">
        <v>0</v>
      </c>
      <c r="M75" s="209"/>
      <c r="N75" s="210"/>
    </row>
    <row r="76" ht="20.1" customHeight="1" spans="1:14">
      <c r="A76" s="184">
        <v>12</v>
      </c>
      <c r="B76" s="185">
        <v>24202215264</v>
      </c>
      <c r="C76" s="186" t="s">
        <v>119</v>
      </c>
      <c r="D76" s="187" t="s">
        <v>116</v>
      </c>
      <c r="E76" s="188" t="s">
        <v>104</v>
      </c>
      <c r="F76" s="188" t="s">
        <v>104</v>
      </c>
      <c r="G76" s="189"/>
      <c r="H76" s="190"/>
      <c r="I76" s="190"/>
      <c r="J76" s="190"/>
      <c r="K76" s="190"/>
      <c r="L76" s="208">
        <v>0</v>
      </c>
      <c r="M76" s="209"/>
      <c r="N76" s="210"/>
    </row>
    <row r="77" ht="20.1" customHeight="1" spans="1:14">
      <c r="A77" s="184">
        <v>13</v>
      </c>
      <c r="B77" s="185">
        <v>24202109336</v>
      </c>
      <c r="C77" s="186" t="s">
        <v>120</v>
      </c>
      <c r="D77" s="187" t="s">
        <v>116</v>
      </c>
      <c r="E77" s="188" t="s">
        <v>113</v>
      </c>
      <c r="F77" s="188" t="s">
        <v>113</v>
      </c>
      <c r="G77" s="189"/>
      <c r="H77" s="190"/>
      <c r="I77" s="190"/>
      <c r="J77" s="190"/>
      <c r="K77" s="190"/>
      <c r="L77" s="208">
        <v>0</v>
      </c>
      <c r="M77" s="209"/>
      <c r="N77" s="210"/>
    </row>
    <row r="78" ht="20.1" customHeight="1" spans="1:14">
      <c r="A78" s="184">
        <v>14</v>
      </c>
      <c r="B78" s="185">
        <v>24202101314</v>
      </c>
      <c r="C78" s="186" t="s">
        <v>87</v>
      </c>
      <c r="D78" s="187" t="s">
        <v>116</v>
      </c>
      <c r="E78" s="188" t="s">
        <v>113</v>
      </c>
      <c r="F78" s="188" t="s">
        <v>113</v>
      </c>
      <c r="G78" s="189"/>
      <c r="H78" s="190"/>
      <c r="I78" s="190"/>
      <c r="J78" s="190"/>
      <c r="K78" s="190"/>
      <c r="L78" s="208">
        <v>0</v>
      </c>
      <c r="M78" s="209"/>
      <c r="N78" s="210"/>
    </row>
    <row r="79" ht="20.1" customHeight="1" spans="1:14">
      <c r="A79" s="184">
        <v>15</v>
      </c>
      <c r="B79" s="185">
        <v>24216105836</v>
      </c>
      <c r="C79" s="186" t="s">
        <v>121</v>
      </c>
      <c r="D79" s="187" t="s">
        <v>122</v>
      </c>
      <c r="E79" s="188" t="s">
        <v>59</v>
      </c>
      <c r="F79" s="188" t="s">
        <v>59</v>
      </c>
      <c r="G79" s="189"/>
      <c r="H79" s="190"/>
      <c r="I79" s="190"/>
      <c r="J79" s="190"/>
      <c r="K79" s="190"/>
      <c r="L79" s="208">
        <v>0</v>
      </c>
      <c r="M79" s="209"/>
      <c r="N79" s="210"/>
    </row>
    <row r="80" ht="20.1" customHeight="1" spans="1:14">
      <c r="A80" s="184">
        <v>16</v>
      </c>
      <c r="B80" s="185">
        <v>23217312927</v>
      </c>
      <c r="C80" s="186" t="s">
        <v>123</v>
      </c>
      <c r="D80" s="187" t="s">
        <v>124</v>
      </c>
      <c r="E80" s="188" t="s">
        <v>50</v>
      </c>
      <c r="F80" s="188" t="s">
        <v>50</v>
      </c>
      <c r="G80" s="189"/>
      <c r="H80" s="190"/>
      <c r="I80" s="190"/>
      <c r="J80" s="190"/>
      <c r="K80" s="190"/>
      <c r="L80" s="208">
        <v>0</v>
      </c>
      <c r="M80" s="209"/>
      <c r="N80" s="210"/>
    </row>
    <row r="81" ht="20.1" customHeight="1" spans="1:14">
      <c r="A81" s="184">
        <v>17</v>
      </c>
      <c r="B81" s="185">
        <v>24207209404</v>
      </c>
      <c r="C81" s="186" t="s">
        <v>125</v>
      </c>
      <c r="D81" s="187" t="s">
        <v>126</v>
      </c>
      <c r="E81" s="188" t="s">
        <v>31</v>
      </c>
      <c r="F81" s="188" t="s">
        <v>31</v>
      </c>
      <c r="G81" s="189"/>
      <c r="H81" s="190"/>
      <c r="I81" s="190"/>
      <c r="J81" s="190"/>
      <c r="K81" s="190"/>
      <c r="L81" s="208">
        <v>0</v>
      </c>
      <c r="M81" s="209"/>
      <c r="N81" s="210"/>
    </row>
    <row r="82" ht="20.1" customHeight="1" spans="1:14">
      <c r="A82" s="184">
        <v>18</v>
      </c>
      <c r="B82" s="185">
        <v>24211716506</v>
      </c>
      <c r="C82" s="186" t="s">
        <v>127</v>
      </c>
      <c r="D82" s="187" t="s">
        <v>128</v>
      </c>
      <c r="E82" s="188" t="s">
        <v>26</v>
      </c>
      <c r="F82" s="188" t="s">
        <v>26</v>
      </c>
      <c r="G82" s="189"/>
      <c r="H82" s="190"/>
      <c r="I82" s="190"/>
      <c r="J82" s="190"/>
      <c r="K82" s="190"/>
      <c r="L82" s="208">
        <v>0</v>
      </c>
      <c r="M82" s="209"/>
      <c r="N82" s="210"/>
    </row>
    <row r="83" ht="20.1" customHeight="1" spans="1:14">
      <c r="A83" s="184">
        <v>19</v>
      </c>
      <c r="B83" s="185">
        <v>24212103526</v>
      </c>
      <c r="C83" s="186" t="s">
        <v>129</v>
      </c>
      <c r="D83" s="187" t="s">
        <v>130</v>
      </c>
      <c r="E83" s="188" t="s">
        <v>113</v>
      </c>
      <c r="F83" s="188" t="s">
        <v>113</v>
      </c>
      <c r="G83" s="189"/>
      <c r="H83" s="190"/>
      <c r="I83" s="190"/>
      <c r="J83" s="190"/>
      <c r="K83" s="190"/>
      <c r="L83" s="208">
        <v>0</v>
      </c>
      <c r="M83" s="209"/>
      <c r="N83" s="210"/>
    </row>
    <row r="84" ht="20.1" customHeight="1" spans="1:14">
      <c r="A84" s="184">
        <v>20</v>
      </c>
      <c r="B84" s="185">
        <v>24202200281</v>
      </c>
      <c r="C84" s="186" t="s">
        <v>131</v>
      </c>
      <c r="D84" s="187" t="s">
        <v>128</v>
      </c>
      <c r="E84" s="188" t="s">
        <v>113</v>
      </c>
      <c r="F84" s="188" t="s">
        <v>113</v>
      </c>
      <c r="G84" s="189"/>
      <c r="H84" s="190"/>
      <c r="I84" s="190"/>
      <c r="J84" s="190"/>
      <c r="K84" s="190"/>
      <c r="L84" s="208">
        <v>0</v>
      </c>
      <c r="M84" s="209"/>
      <c r="N84" s="210"/>
    </row>
    <row r="85" ht="20.1" customHeight="1" spans="1:14">
      <c r="A85" s="184">
        <v>21</v>
      </c>
      <c r="B85" s="185">
        <v>24211716266</v>
      </c>
      <c r="C85" s="186" t="s">
        <v>132</v>
      </c>
      <c r="D85" s="187" t="s">
        <v>128</v>
      </c>
      <c r="E85" s="188" t="s">
        <v>26</v>
      </c>
      <c r="F85" s="188" t="s">
        <v>26</v>
      </c>
      <c r="G85" s="189"/>
      <c r="H85" s="190"/>
      <c r="I85" s="190"/>
      <c r="J85" s="190"/>
      <c r="K85" s="190"/>
      <c r="L85" s="208">
        <v>0</v>
      </c>
      <c r="M85" s="209"/>
      <c r="N85" s="210"/>
    </row>
    <row r="86" ht="20.1" customHeight="1" spans="1:14">
      <c r="A86" s="184">
        <v>22</v>
      </c>
      <c r="B86" s="185">
        <v>24202502248</v>
      </c>
      <c r="C86" s="186" t="s">
        <v>133</v>
      </c>
      <c r="D86" s="187" t="s">
        <v>134</v>
      </c>
      <c r="E86" s="188" t="s">
        <v>135</v>
      </c>
      <c r="F86" s="188" t="s">
        <v>135</v>
      </c>
      <c r="G86" s="189"/>
      <c r="H86" s="190"/>
      <c r="I86" s="190"/>
      <c r="J86" s="190"/>
      <c r="K86" s="190"/>
      <c r="L86" s="208">
        <v>0</v>
      </c>
      <c r="M86" s="209"/>
      <c r="N86" s="210"/>
    </row>
    <row r="87" ht="20.1" customHeight="1" spans="1:14">
      <c r="A87" s="184">
        <v>23</v>
      </c>
      <c r="B87" s="185">
        <v>2321660253</v>
      </c>
      <c r="C87" s="186" t="s">
        <v>136</v>
      </c>
      <c r="D87" s="187" t="s">
        <v>137</v>
      </c>
      <c r="E87" s="188" t="s">
        <v>138</v>
      </c>
      <c r="F87" s="188" t="s">
        <v>138</v>
      </c>
      <c r="G87" s="189"/>
      <c r="H87" s="190"/>
      <c r="I87" s="190"/>
      <c r="J87" s="190"/>
      <c r="K87" s="190"/>
      <c r="L87" s="208">
        <v>0</v>
      </c>
      <c r="M87" s="209"/>
      <c r="N87" s="210"/>
    </row>
    <row r="88" ht="20.1" customHeight="1" spans="1:14">
      <c r="A88" s="184">
        <v>24</v>
      </c>
      <c r="B88" s="185">
        <v>2321523838</v>
      </c>
      <c r="C88" s="186" t="s">
        <v>139</v>
      </c>
      <c r="D88" s="187" t="s">
        <v>137</v>
      </c>
      <c r="E88" s="188" t="s">
        <v>24</v>
      </c>
      <c r="F88" s="188" t="s">
        <v>24</v>
      </c>
      <c r="G88" s="189"/>
      <c r="H88" s="190"/>
      <c r="I88" s="190"/>
      <c r="J88" s="190"/>
      <c r="K88" s="190"/>
      <c r="L88" s="208">
        <v>0</v>
      </c>
      <c r="M88" s="209"/>
      <c r="N88" s="210"/>
    </row>
    <row r="89" ht="20.1" customHeight="1" spans="1:14">
      <c r="A89" s="184">
        <v>25</v>
      </c>
      <c r="B89" s="185">
        <v>24217105869</v>
      </c>
      <c r="C89" s="186" t="s">
        <v>140</v>
      </c>
      <c r="D89" s="187" t="s">
        <v>137</v>
      </c>
      <c r="E89" s="188" t="s">
        <v>31</v>
      </c>
      <c r="F89" s="188" t="s">
        <v>31</v>
      </c>
      <c r="G89" s="189"/>
      <c r="H89" s="190"/>
      <c r="I89" s="190"/>
      <c r="J89" s="190"/>
      <c r="K89" s="190"/>
      <c r="L89" s="208">
        <v>0</v>
      </c>
      <c r="M89" s="209"/>
      <c r="N89" s="210"/>
    </row>
    <row r="90" ht="20.1" customHeight="1" spans="1:14">
      <c r="A90" s="184">
        <v>26</v>
      </c>
      <c r="B90" s="185">
        <v>24216609433</v>
      </c>
      <c r="C90" s="186" t="s">
        <v>141</v>
      </c>
      <c r="D90" s="187" t="s">
        <v>137</v>
      </c>
      <c r="E90" s="188" t="s">
        <v>26</v>
      </c>
      <c r="F90" s="188" t="s">
        <v>26</v>
      </c>
      <c r="G90" s="189"/>
      <c r="H90" s="190"/>
      <c r="I90" s="190"/>
      <c r="J90" s="190"/>
      <c r="K90" s="190"/>
      <c r="L90" s="208">
        <v>0</v>
      </c>
      <c r="M90" s="209"/>
      <c r="N90" s="210"/>
    </row>
    <row r="91" ht="20.1" customHeight="1" spans="1:14">
      <c r="A91" s="184">
        <v>27</v>
      </c>
      <c r="B91" s="185">
        <v>24213716481</v>
      </c>
      <c r="C91" s="186" t="s">
        <v>75</v>
      </c>
      <c r="D91" s="187" t="s">
        <v>137</v>
      </c>
      <c r="E91" s="188" t="s">
        <v>74</v>
      </c>
      <c r="F91" s="188" t="s">
        <v>74</v>
      </c>
      <c r="G91" s="189"/>
      <c r="H91" s="190"/>
      <c r="I91" s="190"/>
      <c r="J91" s="190"/>
      <c r="K91" s="190"/>
      <c r="L91" s="208">
        <v>0</v>
      </c>
      <c r="M91" s="209"/>
      <c r="N91" s="210"/>
    </row>
    <row r="92" ht="20.1" customHeight="1" spans="1:14">
      <c r="A92" s="184">
        <v>28</v>
      </c>
      <c r="B92" s="185">
        <v>23216112079</v>
      </c>
      <c r="C92" s="186" t="s">
        <v>142</v>
      </c>
      <c r="D92" s="187" t="s">
        <v>137</v>
      </c>
      <c r="E92" s="188" t="s">
        <v>59</v>
      </c>
      <c r="F92" s="188" t="s">
        <v>59</v>
      </c>
      <c r="G92" s="189"/>
      <c r="H92" s="190"/>
      <c r="I92" s="190"/>
      <c r="J92" s="190"/>
      <c r="K92" s="190"/>
      <c r="L92" s="208">
        <v>0</v>
      </c>
      <c r="M92" s="209"/>
      <c r="N92" s="210"/>
    </row>
    <row r="93" ht="20.1" customHeight="1" spans="1:14">
      <c r="A93" s="184">
        <v>29</v>
      </c>
      <c r="B93" s="185">
        <v>2021616426</v>
      </c>
      <c r="C93" s="186" t="s">
        <v>143</v>
      </c>
      <c r="D93" s="187" t="s">
        <v>137</v>
      </c>
      <c r="E93" s="188" t="s">
        <v>144</v>
      </c>
      <c r="F93" s="188" t="s">
        <v>144</v>
      </c>
      <c r="G93" s="189"/>
      <c r="H93" s="190"/>
      <c r="I93" s="190"/>
      <c r="J93" s="190"/>
      <c r="K93" s="190"/>
      <c r="L93" s="208">
        <v>0</v>
      </c>
      <c r="M93" s="209"/>
      <c r="N93" s="210"/>
    </row>
    <row r="94" ht="20.1" customHeight="1" spans="1:14">
      <c r="A94" s="191">
        <v>30</v>
      </c>
      <c r="B94" s="185">
        <v>24207115065</v>
      </c>
      <c r="C94" s="186" t="s">
        <v>145</v>
      </c>
      <c r="D94" s="187" t="s">
        <v>146</v>
      </c>
      <c r="E94" s="188" t="s">
        <v>31</v>
      </c>
      <c r="F94" s="188" t="s">
        <v>31</v>
      </c>
      <c r="G94" s="192"/>
      <c r="H94" s="193"/>
      <c r="I94" s="193"/>
      <c r="J94" s="193"/>
      <c r="K94" s="193"/>
      <c r="L94" s="211">
        <v>0</v>
      </c>
      <c r="M94" s="212"/>
      <c r="N94" s="213"/>
    </row>
    <row r="95" ht="12" customHeight="1" spans="13:14">
      <c r="M95" s="214" t="s">
        <v>147</v>
      </c>
      <c r="N95" s="215" t="s">
        <v>79</v>
      </c>
    </row>
    <row r="96" s="169" customFormat="1" ht="14.25" customHeight="1" spans="2:12">
      <c r="B96" s="172" t="s">
        <v>1</v>
      </c>
      <c r="C96" s="172"/>
      <c r="D96" s="173" t="s">
        <v>2</v>
      </c>
      <c r="E96" s="173"/>
      <c r="F96" s="173"/>
      <c r="G96" s="173"/>
      <c r="H96" s="173"/>
      <c r="I96" s="173"/>
      <c r="J96" s="173"/>
      <c r="K96" s="173"/>
      <c r="L96" s="194" t="s">
        <v>148</v>
      </c>
    </row>
    <row r="97" s="169" customFormat="1" ht="13.8" spans="2:14">
      <c r="B97" s="172" t="s">
        <v>4</v>
      </c>
      <c r="C97" s="172"/>
      <c r="D97" s="174" t="s">
        <v>100</v>
      </c>
      <c r="E97" s="173" t="s">
        <v>6</v>
      </c>
      <c r="F97" s="173"/>
      <c r="G97" s="173"/>
      <c r="H97" s="173"/>
      <c r="I97" s="173"/>
      <c r="J97" s="173"/>
      <c r="K97" s="173"/>
      <c r="L97" s="195"/>
      <c r="M97" s="196"/>
      <c r="N97" s="196"/>
    </row>
    <row r="98" s="170" customFormat="1" ht="18.75" customHeight="1" spans="2:14">
      <c r="B98" s="175" t="s">
        <v>149</v>
      </c>
      <c r="C98" s="176"/>
      <c r="D98" s="176"/>
      <c r="E98" s="176"/>
      <c r="F98" s="176"/>
      <c r="G98" s="176"/>
      <c r="H98" s="176"/>
      <c r="I98" s="176"/>
      <c r="J98" s="176"/>
      <c r="K98" s="176"/>
      <c r="L98" s="195"/>
      <c r="M98" s="195"/>
      <c r="N98" s="195"/>
    </row>
    <row r="99" s="170" customFormat="1" ht="18.75" customHeight="1" spans="1:14">
      <c r="A99" s="177" t="s">
        <v>102</v>
      </c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95"/>
      <c r="M99" s="195"/>
      <c r="N99" s="195"/>
    </row>
    <row r="100" ht="3.75" customHeight="1"/>
    <row r="101" ht="15" customHeight="1" spans="1:14">
      <c r="A101" s="178" t="s">
        <v>9</v>
      </c>
      <c r="B101" s="179" t="s">
        <v>10</v>
      </c>
      <c r="C101" s="180" t="s">
        <v>11</v>
      </c>
      <c r="D101" s="181" t="s">
        <v>12</v>
      </c>
      <c r="E101" s="179" t="s">
        <v>13</v>
      </c>
      <c r="F101" s="179" t="s">
        <v>14</v>
      </c>
      <c r="G101" s="179" t="s">
        <v>15</v>
      </c>
      <c r="H101" s="182" t="s">
        <v>16</v>
      </c>
      <c r="I101" s="179" t="s">
        <v>17</v>
      </c>
      <c r="J101" s="197" t="s">
        <v>18</v>
      </c>
      <c r="K101" s="197"/>
      <c r="L101" s="198" t="s">
        <v>19</v>
      </c>
      <c r="M101" s="199"/>
      <c r="N101" s="200"/>
    </row>
    <row r="102" ht="27" customHeight="1" spans="1:14">
      <c r="A102" s="178"/>
      <c r="B102" s="178"/>
      <c r="C102" s="180"/>
      <c r="D102" s="181"/>
      <c r="E102" s="178"/>
      <c r="F102" s="178"/>
      <c r="G102" s="178"/>
      <c r="H102" s="183"/>
      <c r="I102" s="178"/>
      <c r="J102" s="201" t="s">
        <v>20</v>
      </c>
      <c r="K102" s="201" t="s">
        <v>21</v>
      </c>
      <c r="L102" s="202"/>
      <c r="M102" s="203"/>
      <c r="N102" s="204"/>
    </row>
    <row r="103" ht="20.1" customHeight="1" spans="1:14">
      <c r="A103" s="184">
        <v>1</v>
      </c>
      <c r="B103" s="185">
        <v>24217200052</v>
      </c>
      <c r="C103" s="186" t="s">
        <v>150</v>
      </c>
      <c r="D103" s="187" t="s">
        <v>146</v>
      </c>
      <c r="E103" s="188" t="s">
        <v>33</v>
      </c>
      <c r="F103" s="188" t="s">
        <v>33</v>
      </c>
      <c r="G103" s="189"/>
      <c r="H103" s="190"/>
      <c r="I103" s="190"/>
      <c r="J103" s="190"/>
      <c r="K103" s="190"/>
      <c r="L103" s="205">
        <v>0</v>
      </c>
      <c r="M103" s="206"/>
      <c r="N103" s="207"/>
    </row>
    <row r="104" ht="20.1" customHeight="1" spans="1:14">
      <c r="A104" s="184">
        <v>2</v>
      </c>
      <c r="B104" s="185">
        <v>24207201053</v>
      </c>
      <c r="C104" s="186" t="s">
        <v>151</v>
      </c>
      <c r="D104" s="187" t="s">
        <v>146</v>
      </c>
      <c r="E104" s="188" t="s">
        <v>33</v>
      </c>
      <c r="F104" s="188" t="s">
        <v>33</v>
      </c>
      <c r="G104" s="189"/>
      <c r="H104" s="190"/>
      <c r="I104" s="190"/>
      <c r="J104" s="190"/>
      <c r="K104" s="190"/>
      <c r="L104" s="208">
        <v>0</v>
      </c>
      <c r="M104" s="209"/>
      <c r="N104" s="210"/>
    </row>
    <row r="105" ht="20.1" customHeight="1" spans="1:14">
      <c r="A105" s="184">
        <v>3</v>
      </c>
      <c r="B105" s="185">
        <v>24207100234</v>
      </c>
      <c r="C105" s="186" t="s">
        <v>152</v>
      </c>
      <c r="D105" s="187" t="s">
        <v>146</v>
      </c>
      <c r="E105" s="188" t="s">
        <v>39</v>
      </c>
      <c r="F105" s="188" t="s">
        <v>39</v>
      </c>
      <c r="G105" s="189"/>
      <c r="H105" s="190"/>
      <c r="I105" s="190"/>
      <c r="J105" s="190"/>
      <c r="K105" s="190"/>
      <c r="L105" s="208">
        <v>0</v>
      </c>
      <c r="M105" s="209"/>
      <c r="N105" s="210"/>
    </row>
    <row r="106" ht="20.1" customHeight="1" spans="1:14">
      <c r="A106" s="184">
        <v>4</v>
      </c>
      <c r="B106" s="185">
        <v>24207102859</v>
      </c>
      <c r="C106" s="186" t="s">
        <v>153</v>
      </c>
      <c r="D106" s="187" t="s">
        <v>146</v>
      </c>
      <c r="E106" s="188" t="s">
        <v>39</v>
      </c>
      <c r="F106" s="188" t="s">
        <v>39</v>
      </c>
      <c r="G106" s="189"/>
      <c r="H106" s="190"/>
      <c r="I106" s="190"/>
      <c r="J106" s="190"/>
      <c r="K106" s="190"/>
      <c r="L106" s="208">
        <v>0</v>
      </c>
      <c r="M106" s="209"/>
      <c r="N106" s="210"/>
    </row>
    <row r="107" ht="20.1" customHeight="1" spans="1:14">
      <c r="A107" s="184">
        <v>5</v>
      </c>
      <c r="B107" s="185">
        <v>2320224309</v>
      </c>
      <c r="C107" s="186" t="s">
        <v>154</v>
      </c>
      <c r="D107" s="187" t="s">
        <v>146</v>
      </c>
      <c r="E107" s="188" t="s">
        <v>104</v>
      </c>
      <c r="F107" s="188" t="s">
        <v>104</v>
      </c>
      <c r="G107" s="189"/>
      <c r="H107" s="190"/>
      <c r="I107" s="190"/>
      <c r="J107" s="190"/>
      <c r="K107" s="190"/>
      <c r="L107" s="208">
        <v>0</v>
      </c>
      <c r="M107" s="209"/>
      <c r="N107" s="210"/>
    </row>
    <row r="108" ht="20.1" customHeight="1" spans="1:14">
      <c r="A108" s="184">
        <v>6</v>
      </c>
      <c r="B108" s="185">
        <v>24208607857</v>
      </c>
      <c r="C108" s="186" t="s">
        <v>155</v>
      </c>
      <c r="D108" s="187" t="s">
        <v>146</v>
      </c>
      <c r="E108" s="188" t="s">
        <v>156</v>
      </c>
      <c r="F108" s="188" t="s">
        <v>156</v>
      </c>
      <c r="G108" s="189"/>
      <c r="H108" s="190"/>
      <c r="I108" s="190"/>
      <c r="J108" s="190"/>
      <c r="K108" s="190"/>
      <c r="L108" s="208">
        <v>0</v>
      </c>
      <c r="M108" s="209"/>
      <c r="N108" s="210"/>
    </row>
    <row r="109" ht="20.1" customHeight="1" spans="1:14">
      <c r="A109" s="184">
        <v>7</v>
      </c>
      <c r="B109" s="185">
        <v>2320213257</v>
      </c>
      <c r="C109" s="186" t="s">
        <v>157</v>
      </c>
      <c r="D109" s="187" t="s">
        <v>146</v>
      </c>
      <c r="E109" s="188" t="s">
        <v>43</v>
      </c>
      <c r="F109" s="188" t="s">
        <v>43</v>
      </c>
      <c r="G109" s="189"/>
      <c r="H109" s="190"/>
      <c r="I109" s="190"/>
      <c r="J109" s="190"/>
      <c r="K109" s="190"/>
      <c r="L109" s="208">
        <v>0</v>
      </c>
      <c r="M109" s="209"/>
      <c r="N109" s="210"/>
    </row>
    <row r="110" ht="20.1" customHeight="1" spans="1:14">
      <c r="A110" s="184">
        <v>8</v>
      </c>
      <c r="B110" s="185">
        <v>23203510920</v>
      </c>
      <c r="C110" s="186" t="s">
        <v>158</v>
      </c>
      <c r="D110" s="187" t="s">
        <v>159</v>
      </c>
      <c r="E110" s="188" t="s">
        <v>160</v>
      </c>
      <c r="F110" s="188" t="s">
        <v>160</v>
      </c>
      <c r="G110" s="189"/>
      <c r="H110" s="190"/>
      <c r="I110" s="190"/>
      <c r="J110" s="190"/>
      <c r="K110" s="190"/>
      <c r="L110" s="208">
        <v>0</v>
      </c>
      <c r="M110" s="209"/>
      <c r="N110" s="210"/>
    </row>
    <row r="111" ht="20.1" customHeight="1" spans="1:14">
      <c r="A111" s="184">
        <v>9</v>
      </c>
      <c r="B111" s="185">
        <v>2220515001</v>
      </c>
      <c r="C111" s="186" t="s">
        <v>161</v>
      </c>
      <c r="D111" s="187" t="s">
        <v>159</v>
      </c>
      <c r="E111" s="188" t="s">
        <v>162</v>
      </c>
      <c r="F111" s="188" t="s">
        <v>162</v>
      </c>
      <c r="G111" s="189"/>
      <c r="H111" s="190"/>
      <c r="I111" s="190"/>
      <c r="J111" s="190"/>
      <c r="K111" s="190"/>
      <c r="L111" s="208">
        <v>0</v>
      </c>
      <c r="M111" s="209"/>
      <c r="N111" s="210"/>
    </row>
    <row r="112" ht="20.1" customHeight="1" spans="1:14">
      <c r="A112" s="184">
        <v>10</v>
      </c>
      <c r="B112" s="185">
        <v>24207107054</v>
      </c>
      <c r="C112" s="186" t="s">
        <v>32</v>
      </c>
      <c r="D112" s="187" t="s">
        <v>159</v>
      </c>
      <c r="E112" s="188" t="s">
        <v>31</v>
      </c>
      <c r="F112" s="188" t="s">
        <v>31</v>
      </c>
      <c r="G112" s="189"/>
      <c r="H112" s="190"/>
      <c r="I112" s="190"/>
      <c r="J112" s="190"/>
      <c r="K112" s="190"/>
      <c r="L112" s="208">
        <v>0</v>
      </c>
      <c r="M112" s="209"/>
      <c r="N112" s="210"/>
    </row>
    <row r="113" ht="12" customHeight="1" spans="13:14">
      <c r="M113" s="214" t="s">
        <v>163</v>
      </c>
      <c r="N113" s="215" t="s">
        <v>79</v>
      </c>
    </row>
    <row r="114" s="169" customFormat="1" ht="14.25" customHeight="1" spans="2:12">
      <c r="B114" s="172" t="s">
        <v>1</v>
      </c>
      <c r="C114" s="172"/>
      <c r="D114" s="173" t="s">
        <v>2</v>
      </c>
      <c r="E114" s="173"/>
      <c r="F114" s="173"/>
      <c r="G114" s="173"/>
      <c r="H114" s="173"/>
      <c r="I114" s="173"/>
      <c r="J114" s="173"/>
      <c r="K114" s="173"/>
      <c r="L114" s="194" t="s">
        <v>164</v>
      </c>
    </row>
    <row r="115" s="169" customFormat="1" ht="13.8" spans="2:14">
      <c r="B115" s="172" t="s">
        <v>4</v>
      </c>
      <c r="C115" s="172"/>
      <c r="D115" s="174" t="s">
        <v>165</v>
      </c>
      <c r="E115" s="173" t="s">
        <v>6</v>
      </c>
      <c r="F115" s="173"/>
      <c r="G115" s="173"/>
      <c r="H115" s="173"/>
      <c r="I115" s="173"/>
      <c r="J115" s="173"/>
      <c r="K115" s="173"/>
      <c r="L115" s="195"/>
      <c r="M115" s="196"/>
      <c r="N115" s="196"/>
    </row>
    <row r="116" s="170" customFormat="1" ht="18.75" customHeight="1" spans="2:14">
      <c r="B116" s="175" t="s">
        <v>166</v>
      </c>
      <c r="C116" s="176"/>
      <c r="D116" s="176"/>
      <c r="E116" s="176"/>
      <c r="F116" s="176"/>
      <c r="G116" s="176"/>
      <c r="H116" s="176"/>
      <c r="I116" s="176"/>
      <c r="J116" s="176"/>
      <c r="K116" s="176"/>
      <c r="L116" s="195"/>
      <c r="M116" s="195"/>
      <c r="N116" s="195"/>
    </row>
    <row r="117" s="170" customFormat="1" ht="18.75" customHeight="1" spans="1:14">
      <c r="A117" s="177" t="s">
        <v>167</v>
      </c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95"/>
      <c r="M117" s="195"/>
      <c r="N117" s="195"/>
    </row>
    <row r="118" ht="3.75" customHeight="1"/>
    <row r="119" ht="15" customHeight="1" spans="1:14">
      <c r="A119" s="178" t="s">
        <v>9</v>
      </c>
      <c r="B119" s="179" t="s">
        <v>10</v>
      </c>
      <c r="C119" s="180" t="s">
        <v>11</v>
      </c>
      <c r="D119" s="181" t="s">
        <v>12</v>
      </c>
      <c r="E119" s="179" t="s">
        <v>13</v>
      </c>
      <c r="F119" s="179" t="s">
        <v>14</v>
      </c>
      <c r="G119" s="179" t="s">
        <v>15</v>
      </c>
      <c r="H119" s="182" t="s">
        <v>16</v>
      </c>
      <c r="I119" s="179" t="s">
        <v>17</v>
      </c>
      <c r="J119" s="197" t="s">
        <v>18</v>
      </c>
      <c r="K119" s="197"/>
      <c r="L119" s="198" t="s">
        <v>19</v>
      </c>
      <c r="M119" s="199"/>
      <c r="N119" s="200"/>
    </row>
    <row r="120" ht="27" customHeight="1" spans="1:14">
      <c r="A120" s="178"/>
      <c r="B120" s="178"/>
      <c r="C120" s="180"/>
      <c r="D120" s="181"/>
      <c r="E120" s="178"/>
      <c r="F120" s="178"/>
      <c r="G120" s="178"/>
      <c r="H120" s="183"/>
      <c r="I120" s="178"/>
      <c r="J120" s="201" t="s">
        <v>20</v>
      </c>
      <c r="K120" s="201" t="s">
        <v>21</v>
      </c>
      <c r="L120" s="202"/>
      <c r="M120" s="203"/>
      <c r="N120" s="204"/>
    </row>
    <row r="121" ht="20.1" customHeight="1" spans="1:14">
      <c r="A121" s="184">
        <v>1</v>
      </c>
      <c r="B121" s="185">
        <v>24207209602</v>
      </c>
      <c r="C121" s="186" t="s">
        <v>168</v>
      </c>
      <c r="D121" s="187" t="s">
        <v>159</v>
      </c>
      <c r="E121" s="188" t="s">
        <v>31</v>
      </c>
      <c r="F121" s="188" t="s">
        <v>31</v>
      </c>
      <c r="G121" s="189"/>
      <c r="H121" s="190"/>
      <c r="I121" s="190"/>
      <c r="J121" s="190"/>
      <c r="K121" s="190"/>
      <c r="L121" s="205">
        <v>0</v>
      </c>
      <c r="M121" s="206"/>
      <c r="N121" s="207"/>
    </row>
    <row r="122" ht="20.1" customHeight="1" spans="1:14">
      <c r="A122" s="184">
        <v>2</v>
      </c>
      <c r="B122" s="185">
        <v>24203208389</v>
      </c>
      <c r="C122" s="186" t="s">
        <v>169</v>
      </c>
      <c r="D122" s="187" t="s">
        <v>159</v>
      </c>
      <c r="E122" s="188" t="s">
        <v>31</v>
      </c>
      <c r="F122" s="188" t="s">
        <v>31</v>
      </c>
      <c r="G122" s="189"/>
      <c r="H122" s="190"/>
      <c r="I122" s="190"/>
      <c r="J122" s="190"/>
      <c r="K122" s="190"/>
      <c r="L122" s="208">
        <v>0</v>
      </c>
      <c r="M122" s="209"/>
      <c r="N122" s="210"/>
    </row>
    <row r="123" ht="20.1" customHeight="1" spans="1:14">
      <c r="A123" s="184">
        <v>3</v>
      </c>
      <c r="B123" s="185">
        <v>24207204456</v>
      </c>
      <c r="C123" s="186" t="s">
        <v>170</v>
      </c>
      <c r="D123" s="187" t="s">
        <v>159</v>
      </c>
      <c r="E123" s="188" t="s">
        <v>33</v>
      </c>
      <c r="F123" s="188" t="s">
        <v>33</v>
      </c>
      <c r="G123" s="189"/>
      <c r="H123" s="190"/>
      <c r="I123" s="190"/>
      <c r="J123" s="190"/>
      <c r="K123" s="190"/>
      <c r="L123" s="208">
        <v>0</v>
      </c>
      <c r="M123" s="209"/>
      <c r="N123" s="210"/>
    </row>
    <row r="124" ht="20.1" customHeight="1" spans="1:14">
      <c r="A124" s="184">
        <v>4</v>
      </c>
      <c r="B124" s="185">
        <v>24205102540</v>
      </c>
      <c r="C124" s="186" t="s">
        <v>171</v>
      </c>
      <c r="D124" s="187" t="s">
        <v>159</v>
      </c>
      <c r="E124" s="188" t="s">
        <v>156</v>
      </c>
      <c r="F124" s="188" t="s">
        <v>156</v>
      </c>
      <c r="G124" s="189"/>
      <c r="H124" s="190"/>
      <c r="I124" s="190"/>
      <c r="J124" s="190"/>
      <c r="K124" s="190"/>
      <c r="L124" s="208">
        <v>0</v>
      </c>
      <c r="M124" s="209"/>
      <c r="N124" s="210"/>
    </row>
    <row r="125" ht="20.1" customHeight="1" spans="1:14">
      <c r="A125" s="184">
        <v>5</v>
      </c>
      <c r="B125" s="185">
        <v>23203212122</v>
      </c>
      <c r="C125" s="186" t="s">
        <v>172</v>
      </c>
      <c r="D125" s="187" t="s">
        <v>173</v>
      </c>
      <c r="E125" s="188" t="s">
        <v>174</v>
      </c>
      <c r="F125" s="188" t="s">
        <v>174</v>
      </c>
      <c r="G125" s="189"/>
      <c r="H125" s="190"/>
      <c r="I125" s="190"/>
      <c r="J125" s="190"/>
      <c r="K125" s="190"/>
      <c r="L125" s="208">
        <v>0</v>
      </c>
      <c r="M125" s="209"/>
      <c r="N125" s="210"/>
    </row>
    <row r="126" ht="20.1" customHeight="1" spans="1:14">
      <c r="A126" s="184">
        <v>6</v>
      </c>
      <c r="B126" s="185">
        <v>2121216708</v>
      </c>
      <c r="C126" s="186" t="s">
        <v>175</v>
      </c>
      <c r="D126" s="187" t="s">
        <v>176</v>
      </c>
      <c r="E126" s="188" t="s">
        <v>177</v>
      </c>
      <c r="F126" s="188" t="s">
        <v>177</v>
      </c>
      <c r="G126" s="189"/>
      <c r="H126" s="190"/>
      <c r="I126" s="190"/>
      <c r="J126" s="190"/>
      <c r="K126" s="190"/>
      <c r="L126" s="208">
        <v>0</v>
      </c>
      <c r="M126" s="209"/>
      <c r="N126" s="210"/>
    </row>
    <row r="127" ht="20.1" customHeight="1" spans="1:14">
      <c r="A127" s="184">
        <v>7</v>
      </c>
      <c r="B127" s="185">
        <v>2321421347</v>
      </c>
      <c r="C127" s="186" t="s">
        <v>178</v>
      </c>
      <c r="D127" s="187" t="s">
        <v>176</v>
      </c>
      <c r="E127" s="188" t="s">
        <v>179</v>
      </c>
      <c r="F127" s="188" t="s">
        <v>179</v>
      </c>
      <c r="G127" s="189"/>
      <c r="H127" s="190"/>
      <c r="I127" s="190"/>
      <c r="J127" s="190"/>
      <c r="K127" s="190"/>
      <c r="L127" s="208">
        <v>0</v>
      </c>
      <c r="M127" s="209"/>
      <c r="N127" s="210"/>
    </row>
    <row r="128" ht="20.1" customHeight="1" spans="1:14">
      <c r="A128" s="184">
        <v>8</v>
      </c>
      <c r="B128" s="185">
        <v>24213402483</v>
      </c>
      <c r="C128" s="186" t="s">
        <v>180</v>
      </c>
      <c r="D128" s="187" t="s">
        <v>181</v>
      </c>
      <c r="E128" s="188" t="s">
        <v>48</v>
      </c>
      <c r="F128" s="188" t="s">
        <v>48</v>
      </c>
      <c r="G128" s="189"/>
      <c r="H128" s="190"/>
      <c r="I128" s="190"/>
      <c r="J128" s="190"/>
      <c r="K128" s="190"/>
      <c r="L128" s="208">
        <v>0</v>
      </c>
      <c r="M128" s="209"/>
      <c r="N128" s="210"/>
    </row>
    <row r="129" ht="20.1" customHeight="1" spans="1:14">
      <c r="A129" s="184">
        <v>9</v>
      </c>
      <c r="B129" s="185">
        <v>24212100885</v>
      </c>
      <c r="C129" s="186" t="s">
        <v>182</v>
      </c>
      <c r="D129" s="187" t="s">
        <v>181</v>
      </c>
      <c r="E129" s="188" t="s">
        <v>104</v>
      </c>
      <c r="F129" s="188" t="s">
        <v>104</v>
      </c>
      <c r="G129" s="189"/>
      <c r="H129" s="190"/>
      <c r="I129" s="190"/>
      <c r="J129" s="190"/>
      <c r="K129" s="190"/>
      <c r="L129" s="208">
        <v>0</v>
      </c>
      <c r="M129" s="209"/>
      <c r="N129" s="210"/>
    </row>
    <row r="130" ht="20.1" customHeight="1" spans="1:14">
      <c r="A130" s="184">
        <v>10</v>
      </c>
      <c r="B130" s="185">
        <v>24217206916</v>
      </c>
      <c r="C130" s="186" t="s">
        <v>183</v>
      </c>
      <c r="D130" s="187" t="s">
        <v>184</v>
      </c>
      <c r="E130" s="188" t="s">
        <v>33</v>
      </c>
      <c r="F130" s="188" t="s">
        <v>33</v>
      </c>
      <c r="G130" s="189"/>
      <c r="H130" s="190"/>
      <c r="I130" s="190"/>
      <c r="J130" s="190"/>
      <c r="K130" s="190"/>
      <c r="L130" s="208">
        <v>0</v>
      </c>
      <c r="M130" s="209"/>
      <c r="N130" s="210"/>
    </row>
    <row r="131" ht="20.1" customHeight="1" spans="1:14">
      <c r="A131" s="184">
        <v>11</v>
      </c>
      <c r="B131" s="185">
        <v>24207104982</v>
      </c>
      <c r="C131" s="186" t="s">
        <v>185</v>
      </c>
      <c r="D131" s="187" t="s">
        <v>186</v>
      </c>
      <c r="E131" s="188" t="s">
        <v>31</v>
      </c>
      <c r="F131" s="188" t="s">
        <v>31</v>
      </c>
      <c r="G131" s="189"/>
      <c r="H131" s="190"/>
      <c r="I131" s="190"/>
      <c r="J131" s="190"/>
      <c r="K131" s="190"/>
      <c r="L131" s="208">
        <v>0</v>
      </c>
      <c r="M131" s="209"/>
      <c r="N131" s="210"/>
    </row>
    <row r="132" ht="20.1" customHeight="1" spans="1:14">
      <c r="A132" s="184">
        <v>12</v>
      </c>
      <c r="B132" s="185">
        <v>24203200321</v>
      </c>
      <c r="C132" s="186" t="s">
        <v>187</v>
      </c>
      <c r="D132" s="187" t="s">
        <v>186</v>
      </c>
      <c r="E132" s="188" t="s">
        <v>188</v>
      </c>
      <c r="F132" s="188" t="s">
        <v>188</v>
      </c>
      <c r="G132" s="189"/>
      <c r="H132" s="190"/>
      <c r="I132" s="190"/>
      <c r="J132" s="190"/>
      <c r="K132" s="190"/>
      <c r="L132" s="208">
        <v>0</v>
      </c>
      <c r="M132" s="209"/>
      <c r="N132" s="210"/>
    </row>
    <row r="133" ht="20.1" customHeight="1" spans="1:14">
      <c r="A133" s="184">
        <v>13</v>
      </c>
      <c r="B133" s="185">
        <v>24203101952</v>
      </c>
      <c r="C133" s="186" t="s">
        <v>189</v>
      </c>
      <c r="D133" s="187" t="s">
        <v>186</v>
      </c>
      <c r="E133" s="188" t="s">
        <v>135</v>
      </c>
      <c r="F133" s="188" t="s">
        <v>135</v>
      </c>
      <c r="G133" s="189"/>
      <c r="H133" s="190"/>
      <c r="I133" s="190"/>
      <c r="J133" s="190"/>
      <c r="K133" s="190"/>
      <c r="L133" s="208">
        <v>0</v>
      </c>
      <c r="M133" s="209"/>
      <c r="N133" s="210"/>
    </row>
    <row r="134" ht="20.1" customHeight="1" spans="1:14">
      <c r="A134" s="184">
        <v>14</v>
      </c>
      <c r="B134" s="185">
        <v>24207209944</v>
      </c>
      <c r="C134" s="186" t="s">
        <v>190</v>
      </c>
      <c r="D134" s="187" t="s">
        <v>186</v>
      </c>
      <c r="E134" s="188" t="s">
        <v>39</v>
      </c>
      <c r="F134" s="188" t="s">
        <v>39</v>
      </c>
      <c r="G134" s="189"/>
      <c r="H134" s="190"/>
      <c r="I134" s="190"/>
      <c r="J134" s="190"/>
      <c r="K134" s="190"/>
      <c r="L134" s="208">
        <v>0</v>
      </c>
      <c r="M134" s="209"/>
      <c r="N134" s="210"/>
    </row>
    <row r="135" ht="20.1" customHeight="1" spans="1:14">
      <c r="A135" s="184">
        <v>15</v>
      </c>
      <c r="B135" s="185">
        <v>24207105498</v>
      </c>
      <c r="C135" s="186" t="s">
        <v>191</v>
      </c>
      <c r="D135" s="187" t="s">
        <v>192</v>
      </c>
      <c r="E135" s="188" t="s">
        <v>31</v>
      </c>
      <c r="F135" s="188" t="s">
        <v>31</v>
      </c>
      <c r="G135" s="189"/>
      <c r="H135" s="190"/>
      <c r="I135" s="190"/>
      <c r="J135" s="190"/>
      <c r="K135" s="190"/>
      <c r="L135" s="208">
        <v>0</v>
      </c>
      <c r="M135" s="209"/>
      <c r="N135" s="210"/>
    </row>
    <row r="136" ht="20.1" customHeight="1" spans="1:14">
      <c r="A136" s="184">
        <v>16</v>
      </c>
      <c r="B136" s="185">
        <v>24207205742</v>
      </c>
      <c r="C136" s="186" t="s">
        <v>155</v>
      </c>
      <c r="D136" s="187" t="s">
        <v>192</v>
      </c>
      <c r="E136" s="188" t="s">
        <v>31</v>
      </c>
      <c r="F136" s="188" t="s">
        <v>31</v>
      </c>
      <c r="G136" s="189"/>
      <c r="H136" s="190"/>
      <c r="I136" s="190"/>
      <c r="J136" s="190"/>
      <c r="K136" s="190"/>
      <c r="L136" s="208">
        <v>0</v>
      </c>
      <c r="M136" s="209"/>
      <c r="N136" s="210"/>
    </row>
    <row r="137" ht="20.1" customHeight="1" spans="1:14">
      <c r="A137" s="184">
        <v>17</v>
      </c>
      <c r="B137" s="185">
        <v>24207104382</v>
      </c>
      <c r="C137" s="186" t="s">
        <v>193</v>
      </c>
      <c r="D137" s="187" t="s">
        <v>192</v>
      </c>
      <c r="E137" s="188" t="s">
        <v>39</v>
      </c>
      <c r="F137" s="188" t="s">
        <v>39</v>
      </c>
      <c r="G137" s="189"/>
      <c r="H137" s="190"/>
      <c r="I137" s="190"/>
      <c r="J137" s="190"/>
      <c r="K137" s="190"/>
      <c r="L137" s="208">
        <v>0</v>
      </c>
      <c r="M137" s="209"/>
      <c r="N137" s="210"/>
    </row>
    <row r="138" ht="20.1" customHeight="1" spans="1:14">
      <c r="A138" s="184">
        <v>18</v>
      </c>
      <c r="B138" s="185">
        <v>2321123697</v>
      </c>
      <c r="C138" s="186" t="s">
        <v>194</v>
      </c>
      <c r="D138" s="187" t="s">
        <v>195</v>
      </c>
      <c r="E138" s="188" t="s">
        <v>31</v>
      </c>
      <c r="F138" s="188" t="s">
        <v>31</v>
      </c>
      <c r="G138" s="189"/>
      <c r="H138" s="190"/>
      <c r="I138" s="190"/>
      <c r="J138" s="190"/>
      <c r="K138" s="190"/>
      <c r="L138" s="208">
        <v>0</v>
      </c>
      <c r="M138" s="209"/>
      <c r="N138" s="210"/>
    </row>
    <row r="139" ht="20.1" customHeight="1" spans="1:14">
      <c r="A139" s="184">
        <v>19</v>
      </c>
      <c r="B139" s="185">
        <v>24217115289</v>
      </c>
      <c r="C139" s="186" t="s">
        <v>196</v>
      </c>
      <c r="D139" s="187" t="s">
        <v>195</v>
      </c>
      <c r="E139" s="188" t="s">
        <v>31</v>
      </c>
      <c r="F139" s="188" t="s">
        <v>31</v>
      </c>
      <c r="G139" s="189"/>
      <c r="H139" s="190"/>
      <c r="I139" s="190"/>
      <c r="J139" s="190"/>
      <c r="K139" s="190"/>
      <c r="L139" s="208">
        <v>0</v>
      </c>
      <c r="M139" s="209"/>
      <c r="N139" s="210"/>
    </row>
    <row r="140" ht="20.1" customHeight="1" spans="1:14">
      <c r="A140" s="184">
        <v>20</v>
      </c>
      <c r="B140" s="185">
        <v>24217203698</v>
      </c>
      <c r="C140" s="186" t="s">
        <v>197</v>
      </c>
      <c r="D140" s="187" t="s">
        <v>195</v>
      </c>
      <c r="E140" s="188" t="s">
        <v>33</v>
      </c>
      <c r="F140" s="188" t="s">
        <v>33</v>
      </c>
      <c r="G140" s="189"/>
      <c r="H140" s="190"/>
      <c r="I140" s="190"/>
      <c r="J140" s="190"/>
      <c r="K140" s="190"/>
      <c r="L140" s="208">
        <v>0</v>
      </c>
      <c r="M140" s="209"/>
      <c r="N140" s="210"/>
    </row>
    <row r="141" ht="20.1" customHeight="1" spans="1:14">
      <c r="A141" s="184">
        <v>21</v>
      </c>
      <c r="B141" s="185">
        <v>2321423404</v>
      </c>
      <c r="C141" s="186" t="s">
        <v>198</v>
      </c>
      <c r="D141" s="187" t="s">
        <v>199</v>
      </c>
      <c r="E141" s="188" t="s">
        <v>179</v>
      </c>
      <c r="F141" s="188" t="s">
        <v>179</v>
      </c>
      <c r="G141" s="189"/>
      <c r="H141" s="190"/>
      <c r="I141" s="190"/>
      <c r="J141" s="190"/>
      <c r="K141" s="190"/>
      <c r="L141" s="208">
        <v>0</v>
      </c>
      <c r="M141" s="209"/>
      <c r="N141" s="210"/>
    </row>
    <row r="142" ht="20.1" customHeight="1" spans="1:14">
      <c r="A142" s="184">
        <v>22</v>
      </c>
      <c r="B142" s="185">
        <v>24207100942</v>
      </c>
      <c r="C142" s="186" t="s">
        <v>200</v>
      </c>
      <c r="D142" s="187" t="s">
        <v>199</v>
      </c>
      <c r="E142" s="188" t="s">
        <v>31</v>
      </c>
      <c r="F142" s="188" t="s">
        <v>31</v>
      </c>
      <c r="G142" s="189"/>
      <c r="H142" s="190"/>
      <c r="I142" s="190"/>
      <c r="J142" s="190"/>
      <c r="K142" s="190"/>
      <c r="L142" s="208">
        <v>0</v>
      </c>
      <c r="M142" s="209"/>
      <c r="N142" s="210"/>
    </row>
    <row r="143" ht="20.1" customHeight="1" spans="1:14">
      <c r="A143" s="184">
        <v>23</v>
      </c>
      <c r="B143" s="185">
        <v>24217209823</v>
      </c>
      <c r="C143" s="186" t="s">
        <v>201</v>
      </c>
      <c r="D143" s="187" t="s">
        <v>199</v>
      </c>
      <c r="E143" s="188" t="s">
        <v>31</v>
      </c>
      <c r="F143" s="188" t="s">
        <v>31</v>
      </c>
      <c r="G143" s="189"/>
      <c r="H143" s="190"/>
      <c r="I143" s="190"/>
      <c r="J143" s="190"/>
      <c r="K143" s="190"/>
      <c r="L143" s="208">
        <v>0</v>
      </c>
      <c r="M143" s="209"/>
      <c r="N143" s="210"/>
    </row>
    <row r="144" ht="20.1" customHeight="1" spans="1:14">
      <c r="A144" s="184">
        <v>24</v>
      </c>
      <c r="B144" s="185">
        <v>2320213716</v>
      </c>
      <c r="C144" s="186" t="s">
        <v>202</v>
      </c>
      <c r="D144" s="187" t="s">
        <v>199</v>
      </c>
      <c r="E144" s="188" t="s">
        <v>113</v>
      </c>
      <c r="F144" s="188" t="s">
        <v>113</v>
      </c>
      <c r="G144" s="189"/>
      <c r="H144" s="190"/>
      <c r="I144" s="190"/>
      <c r="J144" s="190"/>
      <c r="K144" s="190"/>
      <c r="L144" s="208">
        <v>0</v>
      </c>
      <c r="M144" s="209"/>
      <c r="N144" s="210"/>
    </row>
    <row r="145" ht="20.1" customHeight="1" spans="1:14">
      <c r="A145" s="184">
        <v>25</v>
      </c>
      <c r="B145" s="185">
        <v>24207104899</v>
      </c>
      <c r="C145" s="186" t="s">
        <v>203</v>
      </c>
      <c r="D145" s="187" t="s">
        <v>204</v>
      </c>
      <c r="E145" s="188" t="s">
        <v>31</v>
      </c>
      <c r="F145" s="188" t="s">
        <v>31</v>
      </c>
      <c r="G145" s="189"/>
      <c r="H145" s="190"/>
      <c r="I145" s="190"/>
      <c r="J145" s="190"/>
      <c r="K145" s="190"/>
      <c r="L145" s="208">
        <v>0</v>
      </c>
      <c r="M145" s="209"/>
      <c r="N145" s="210"/>
    </row>
    <row r="146" ht="20.1" customHeight="1" spans="1:14">
      <c r="A146" s="184">
        <v>26</v>
      </c>
      <c r="B146" s="185">
        <v>24216100825</v>
      </c>
      <c r="C146" s="186" t="s">
        <v>205</v>
      </c>
      <c r="D146" s="187" t="s">
        <v>204</v>
      </c>
      <c r="E146" s="188" t="s">
        <v>59</v>
      </c>
      <c r="F146" s="188" t="s">
        <v>59</v>
      </c>
      <c r="G146" s="189"/>
      <c r="H146" s="190"/>
      <c r="I146" s="190"/>
      <c r="J146" s="190"/>
      <c r="K146" s="190"/>
      <c r="L146" s="208">
        <v>0</v>
      </c>
      <c r="M146" s="209"/>
      <c r="N146" s="210"/>
    </row>
    <row r="147" ht="20.1" customHeight="1" spans="1:14">
      <c r="A147" s="184">
        <v>27</v>
      </c>
      <c r="B147" s="185">
        <v>2121715629</v>
      </c>
      <c r="C147" s="186" t="s">
        <v>206</v>
      </c>
      <c r="D147" s="187" t="s">
        <v>204</v>
      </c>
      <c r="E147" s="188" t="s">
        <v>207</v>
      </c>
      <c r="F147" s="188" t="s">
        <v>207</v>
      </c>
      <c r="G147" s="189"/>
      <c r="H147" s="190"/>
      <c r="I147" s="190"/>
      <c r="J147" s="190"/>
      <c r="K147" s="190"/>
      <c r="L147" s="208">
        <v>0</v>
      </c>
      <c r="M147" s="209"/>
      <c r="N147" s="210"/>
    </row>
    <row r="148" ht="20.1" customHeight="1" spans="1:14">
      <c r="A148" s="184">
        <v>28</v>
      </c>
      <c r="B148" s="185">
        <v>2321713553</v>
      </c>
      <c r="C148" s="186" t="s">
        <v>44</v>
      </c>
      <c r="D148" s="187" t="s">
        <v>208</v>
      </c>
      <c r="E148" s="188" t="s">
        <v>209</v>
      </c>
      <c r="F148" s="188" t="s">
        <v>209</v>
      </c>
      <c r="G148" s="189"/>
      <c r="H148" s="190"/>
      <c r="I148" s="190"/>
      <c r="J148" s="190"/>
      <c r="K148" s="190"/>
      <c r="L148" s="208">
        <v>0</v>
      </c>
      <c r="M148" s="209"/>
      <c r="N148" s="210"/>
    </row>
    <row r="149" ht="20.1" customHeight="1" spans="1:14">
      <c r="A149" s="184">
        <v>29</v>
      </c>
      <c r="B149" s="185">
        <v>2321729688</v>
      </c>
      <c r="C149" s="186" t="s">
        <v>191</v>
      </c>
      <c r="D149" s="187" t="s">
        <v>208</v>
      </c>
      <c r="E149" s="188" t="s">
        <v>210</v>
      </c>
      <c r="F149" s="188" t="s">
        <v>210</v>
      </c>
      <c r="G149" s="189"/>
      <c r="H149" s="190"/>
      <c r="I149" s="190"/>
      <c r="J149" s="190"/>
      <c r="K149" s="190"/>
      <c r="L149" s="208">
        <v>0</v>
      </c>
      <c r="M149" s="209"/>
      <c r="N149" s="210"/>
    </row>
    <row r="150" ht="20.1" customHeight="1" spans="1:14">
      <c r="A150" s="191">
        <v>30</v>
      </c>
      <c r="B150" s="185">
        <v>24217105714</v>
      </c>
      <c r="C150" s="186" t="s">
        <v>211</v>
      </c>
      <c r="D150" s="187" t="s">
        <v>208</v>
      </c>
      <c r="E150" s="188" t="s">
        <v>31</v>
      </c>
      <c r="F150" s="188" t="s">
        <v>31</v>
      </c>
      <c r="G150" s="192"/>
      <c r="H150" s="193"/>
      <c r="I150" s="193"/>
      <c r="J150" s="193"/>
      <c r="K150" s="193"/>
      <c r="L150" s="211">
        <v>0</v>
      </c>
      <c r="M150" s="212"/>
      <c r="N150" s="213"/>
    </row>
    <row r="151" ht="12" customHeight="1" spans="13:14">
      <c r="M151" s="214" t="s">
        <v>212</v>
      </c>
      <c r="N151" s="215" t="s">
        <v>79</v>
      </c>
    </row>
    <row r="152" s="169" customFormat="1" ht="14.25" customHeight="1" spans="2:12">
      <c r="B152" s="172" t="s">
        <v>1</v>
      </c>
      <c r="C152" s="172"/>
      <c r="D152" s="173" t="s">
        <v>2</v>
      </c>
      <c r="E152" s="173"/>
      <c r="F152" s="173"/>
      <c r="G152" s="173"/>
      <c r="H152" s="173"/>
      <c r="I152" s="173"/>
      <c r="J152" s="173"/>
      <c r="K152" s="173"/>
      <c r="L152" s="194" t="s">
        <v>213</v>
      </c>
    </row>
    <row r="153" s="169" customFormat="1" ht="13.8" spans="2:14">
      <c r="B153" s="172" t="s">
        <v>4</v>
      </c>
      <c r="C153" s="172"/>
      <c r="D153" s="174" t="s">
        <v>165</v>
      </c>
      <c r="E153" s="173" t="s">
        <v>6</v>
      </c>
      <c r="F153" s="173"/>
      <c r="G153" s="173"/>
      <c r="H153" s="173"/>
      <c r="I153" s="173"/>
      <c r="J153" s="173"/>
      <c r="K153" s="173"/>
      <c r="L153" s="195"/>
      <c r="M153" s="196"/>
      <c r="N153" s="196"/>
    </row>
    <row r="154" s="170" customFormat="1" ht="18.75" customHeight="1" spans="2:14">
      <c r="B154" s="175" t="s">
        <v>214</v>
      </c>
      <c r="C154" s="176"/>
      <c r="D154" s="176"/>
      <c r="E154" s="176"/>
      <c r="F154" s="176"/>
      <c r="G154" s="176"/>
      <c r="H154" s="176"/>
      <c r="I154" s="176"/>
      <c r="J154" s="176"/>
      <c r="K154" s="176"/>
      <c r="L154" s="195"/>
      <c r="M154" s="195"/>
      <c r="N154" s="195"/>
    </row>
    <row r="155" s="170" customFormat="1" ht="18.75" customHeight="1" spans="1:14">
      <c r="A155" s="177" t="s">
        <v>167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95"/>
      <c r="M155" s="195"/>
      <c r="N155" s="195"/>
    </row>
    <row r="156" ht="3.75" customHeight="1"/>
    <row r="157" ht="15" customHeight="1" spans="1:14">
      <c r="A157" s="178" t="s">
        <v>9</v>
      </c>
      <c r="B157" s="179" t="s">
        <v>10</v>
      </c>
      <c r="C157" s="180" t="s">
        <v>11</v>
      </c>
      <c r="D157" s="181" t="s">
        <v>12</v>
      </c>
      <c r="E157" s="179" t="s">
        <v>13</v>
      </c>
      <c r="F157" s="179" t="s">
        <v>14</v>
      </c>
      <c r="G157" s="179" t="s">
        <v>15</v>
      </c>
      <c r="H157" s="182" t="s">
        <v>16</v>
      </c>
      <c r="I157" s="179" t="s">
        <v>17</v>
      </c>
      <c r="J157" s="197" t="s">
        <v>18</v>
      </c>
      <c r="K157" s="197"/>
      <c r="L157" s="198" t="s">
        <v>19</v>
      </c>
      <c r="M157" s="199"/>
      <c r="N157" s="200"/>
    </row>
    <row r="158" ht="27" customHeight="1" spans="1:14">
      <c r="A158" s="178"/>
      <c r="B158" s="178"/>
      <c r="C158" s="180"/>
      <c r="D158" s="181"/>
      <c r="E158" s="178"/>
      <c r="F158" s="178"/>
      <c r="G158" s="178"/>
      <c r="H158" s="183"/>
      <c r="I158" s="178"/>
      <c r="J158" s="201" t="s">
        <v>20</v>
      </c>
      <c r="K158" s="201" t="s">
        <v>21</v>
      </c>
      <c r="L158" s="202"/>
      <c r="M158" s="203"/>
      <c r="N158" s="204"/>
    </row>
    <row r="159" ht="20.1" customHeight="1" spans="1:14">
      <c r="A159" s="184">
        <v>1</v>
      </c>
      <c r="B159" s="185">
        <v>24217106313</v>
      </c>
      <c r="C159" s="186" t="s">
        <v>215</v>
      </c>
      <c r="D159" s="187" t="s">
        <v>208</v>
      </c>
      <c r="E159" s="188" t="s">
        <v>31</v>
      </c>
      <c r="F159" s="188" t="s">
        <v>31</v>
      </c>
      <c r="G159" s="189"/>
      <c r="H159" s="190"/>
      <c r="I159" s="190"/>
      <c r="J159" s="190"/>
      <c r="K159" s="190"/>
      <c r="L159" s="205">
        <v>0</v>
      </c>
      <c r="M159" s="206"/>
      <c r="N159" s="207"/>
    </row>
    <row r="160" ht="20.1" customHeight="1" spans="1:14">
      <c r="A160" s="184">
        <v>2</v>
      </c>
      <c r="B160" s="185">
        <v>24217106712</v>
      </c>
      <c r="C160" s="186" t="s">
        <v>216</v>
      </c>
      <c r="D160" s="187" t="s">
        <v>208</v>
      </c>
      <c r="E160" s="188" t="s">
        <v>31</v>
      </c>
      <c r="F160" s="188" t="s">
        <v>31</v>
      </c>
      <c r="G160" s="189"/>
      <c r="H160" s="190"/>
      <c r="I160" s="190"/>
      <c r="J160" s="190"/>
      <c r="K160" s="190"/>
      <c r="L160" s="208">
        <v>0</v>
      </c>
      <c r="M160" s="209"/>
      <c r="N160" s="210"/>
    </row>
    <row r="161" ht="20.1" customHeight="1" spans="1:14">
      <c r="A161" s="184">
        <v>3</v>
      </c>
      <c r="B161" s="185">
        <v>24217207436</v>
      </c>
      <c r="C161" s="186" t="s">
        <v>217</v>
      </c>
      <c r="D161" s="187" t="s">
        <v>208</v>
      </c>
      <c r="E161" s="188" t="s">
        <v>50</v>
      </c>
      <c r="F161" s="188" t="s">
        <v>50</v>
      </c>
      <c r="G161" s="189"/>
      <c r="H161" s="190"/>
      <c r="I161" s="190"/>
      <c r="J161" s="190"/>
      <c r="K161" s="190"/>
      <c r="L161" s="208">
        <v>0</v>
      </c>
      <c r="M161" s="209"/>
      <c r="N161" s="210"/>
    </row>
    <row r="162" ht="20.1" customHeight="1" spans="1:14">
      <c r="A162" s="184">
        <v>4</v>
      </c>
      <c r="B162" s="185">
        <v>24216100770</v>
      </c>
      <c r="C162" s="186" t="s">
        <v>218</v>
      </c>
      <c r="D162" s="187" t="s">
        <v>208</v>
      </c>
      <c r="E162" s="188" t="s">
        <v>59</v>
      </c>
      <c r="F162" s="188" t="s">
        <v>59</v>
      </c>
      <c r="G162" s="189"/>
      <c r="H162" s="190"/>
      <c r="I162" s="190"/>
      <c r="J162" s="190"/>
      <c r="K162" s="190"/>
      <c r="L162" s="208">
        <v>0</v>
      </c>
      <c r="M162" s="209"/>
      <c r="N162" s="210"/>
    </row>
    <row r="163" ht="20.1" customHeight="1" spans="1:14">
      <c r="A163" s="184">
        <v>5</v>
      </c>
      <c r="B163" s="185">
        <v>24216109873</v>
      </c>
      <c r="C163" s="186" t="s">
        <v>219</v>
      </c>
      <c r="D163" s="187" t="s">
        <v>208</v>
      </c>
      <c r="E163" s="188" t="s">
        <v>59</v>
      </c>
      <c r="F163" s="188" t="s">
        <v>59</v>
      </c>
      <c r="G163" s="189"/>
      <c r="H163" s="190"/>
      <c r="I163" s="190"/>
      <c r="J163" s="190"/>
      <c r="K163" s="190"/>
      <c r="L163" s="208">
        <v>0</v>
      </c>
      <c r="M163" s="209"/>
      <c r="N163" s="210"/>
    </row>
    <row r="164" ht="20.1" customHeight="1" spans="1:14">
      <c r="A164" s="184">
        <v>6</v>
      </c>
      <c r="B164" s="185">
        <v>24202502515</v>
      </c>
      <c r="C164" s="186" t="s">
        <v>220</v>
      </c>
      <c r="D164" s="187" t="s">
        <v>208</v>
      </c>
      <c r="E164" s="188" t="s">
        <v>31</v>
      </c>
      <c r="F164" s="188" t="s">
        <v>31</v>
      </c>
      <c r="G164" s="189"/>
      <c r="H164" s="190"/>
      <c r="I164" s="190"/>
      <c r="J164" s="190"/>
      <c r="K164" s="190"/>
      <c r="L164" s="208">
        <v>0</v>
      </c>
      <c r="M164" s="209"/>
      <c r="N164" s="210"/>
    </row>
    <row r="165" ht="20.1" customHeight="1" spans="1:14">
      <c r="A165" s="184">
        <v>7</v>
      </c>
      <c r="B165" s="185">
        <v>24205100172</v>
      </c>
      <c r="C165" s="186" t="s">
        <v>221</v>
      </c>
      <c r="D165" s="187" t="s">
        <v>222</v>
      </c>
      <c r="E165" s="188" t="s">
        <v>31</v>
      </c>
      <c r="F165" s="188" t="s">
        <v>31</v>
      </c>
      <c r="G165" s="189"/>
      <c r="H165" s="190"/>
      <c r="I165" s="190"/>
      <c r="J165" s="190"/>
      <c r="K165" s="190"/>
      <c r="L165" s="208">
        <v>0</v>
      </c>
      <c r="M165" s="209"/>
      <c r="N165" s="210"/>
    </row>
    <row r="166" ht="20.1" customHeight="1" spans="1:14">
      <c r="A166" s="184">
        <v>8</v>
      </c>
      <c r="B166" s="185">
        <v>24205110102</v>
      </c>
      <c r="C166" s="186" t="s">
        <v>223</v>
      </c>
      <c r="D166" s="187" t="s">
        <v>222</v>
      </c>
      <c r="E166" s="188" t="s">
        <v>156</v>
      </c>
      <c r="F166" s="188" t="s">
        <v>156</v>
      </c>
      <c r="G166" s="189"/>
      <c r="H166" s="190"/>
      <c r="I166" s="190"/>
      <c r="J166" s="190"/>
      <c r="K166" s="190"/>
      <c r="L166" s="208">
        <v>0</v>
      </c>
      <c r="M166" s="209"/>
      <c r="N166" s="210"/>
    </row>
    <row r="167" ht="20.1" customHeight="1" spans="1:14">
      <c r="A167" s="184">
        <v>9</v>
      </c>
      <c r="B167" s="185">
        <v>24213202619</v>
      </c>
      <c r="C167" s="186" t="s">
        <v>224</v>
      </c>
      <c r="D167" s="187" t="s">
        <v>225</v>
      </c>
      <c r="E167" s="188" t="s">
        <v>188</v>
      </c>
      <c r="F167" s="188" t="s">
        <v>188</v>
      </c>
      <c r="G167" s="189"/>
      <c r="H167" s="190"/>
      <c r="I167" s="190"/>
      <c r="J167" s="190"/>
      <c r="K167" s="190"/>
      <c r="L167" s="208">
        <v>0</v>
      </c>
      <c r="M167" s="209"/>
      <c r="N167" s="210"/>
    </row>
    <row r="168" ht="20.1" customHeight="1" spans="1:14">
      <c r="A168" s="184">
        <v>10</v>
      </c>
      <c r="B168" s="185">
        <v>24208602417</v>
      </c>
      <c r="C168" s="186" t="s">
        <v>226</v>
      </c>
      <c r="D168" s="187" t="s">
        <v>225</v>
      </c>
      <c r="E168" s="188" t="s">
        <v>93</v>
      </c>
      <c r="F168" s="188" t="s">
        <v>93</v>
      </c>
      <c r="G168" s="189"/>
      <c r="H168" s="190"/>
      <c r="I168" s="190"/>
      <c r="J168" s="190"/>
      <c r="K168" s="190"/>
      <c r="L168" s="208">
        <v>0</v>
      </c>
      <c r="M168" s="209"/>
      <c r="N168" s="210"/>
    </row>
    <row r="169" ht="12" customHeight="1" spans="13:14">
      <c r="M169" s="214" t="s">
        <v>227</v>
      </c>
      <c r="N169" s="215" t="s">
        <v>79</v>
      </c>
    </row>
    <row r="170" s="169" customFormat="1" ht="14.25" customHeight="1" spans="2:12">
      <c r="B170" s="172" t="s">
        <v>1</v>
      </c>
      <c r="C170" s="172"/>
      <c r="D170" s="173" t="s">
        <v>2</v>
      </c>
      <c r="E170" s="173"/>
      <c r="F170" s="173"/>
      <c r="G170" s="173"/>
      <c r="H170" s="173"/>
      <c r="I170" s="173"/>
      <c r="J170" s="173"/>
      <c r="K170" s="173"/>
      <c r="L170" s="194" t="s">
        <v>228</v>
      </c>
    </row>
    <row r="171" s="169" customFormat="1" ht="13.8" spans="2:14">
      <c r="B171" s="172" t="s">
        <v>4</v>
      </c>
      <c r="C171" s="172"/>
      <c r="D171" s="174" t="s">
        <v>229</v>
      </c>
      <c r="E171" s="173" t="s">
        <v>6</v>
      </c>
      <c r="F171" s="173"/>
      <c r="G171" s="173"/>
      <c r="H171" s="173"/>
      <c r="I171" s="173"/>
      <c r="J171" s="173"/>
      <c r="K171" s="173"/>
      <c r="L171" s="195"/>
      <c r="M171" s="196"/>
      <c r="N171" s="196"/>
    </row>
    <row r="172" s="170" customFormat="1" ht="18.75" customHeight="1" spans="2:14">
      <c r="B172" s="175" t="s">
        <v>230</v>
      </c>
      <c r="C172" s="176"/>
      <c r="D172" s="176"/>
      <c r="E172" s="176"/>
      <c r="F172" s="176"/>
      <c r="G172" s="176"/>
      <c r="H172" s="176"/>
      <c r="I172" s="176"/>
      <c r="J172" s="176"/>
      <c r="K172" s="176"/>
      <c r="L172" s="195"/>
      <c r="M172" s="195"/>
      <c r="N172" s="195"/>
    </row>
    <row r="173" s="170" customFormat="1" ht="18.75" customHeight="1" spans="1:14">
      <c r="A173" s="177" t="s">
        <v>231</v>
      </c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95"/>
      <c r="M173" s="195"/>
      <c r="N173" s="195"/>
    </row>
    <row r="174" ht="3.75" customHeight="1"/>
    <row r="175" ht="15" customHeight="1" spans="1:14">
      <c r="A175" s="178" t="s">
        <v>9</v>
      </c>
      <c r="B175" s="179" t="s">
        <v>10</v>
      </c>
      <c r="C175" s="180" t="s">
        <v>11</v>
      </c>
      <c r="D175" s="181" t="s">
        <v>12</v>
      </c>
      <c r="E175" s="179" t="s">
        <v>13</v>
      </c>
      <c r="F175" s="179" t="s">
        <v>14</v>
      </c>
      <c r="G175" s="179" t="s">
        <v>15</v>
      </c>
      <c r="H175" s="182" t="s">
        <v>16</v>
      </c>
      <c r="I175" s="179" t="s">
        <v>17</v>
      </c>
      <c r="J175" s="197" t="s">
        <v>18</v>
      </c>
      <c r="K175" s="197"/>
      <c r="L175" s="198" t="s">
        <v>19</v>
      </c>
      <c r="M175" s="199"/>
      <c r="N175" s="200"/>
    </row>
    <row r="176" ht="27" customHeight="1" spans="1:14">
      <c r="A176" s="178"/>
      <c r="B176" s="178"/>
      <c r="C176" s="180"/>
      <c r="D176" s="181"/>
      <c r="E176" s="178"/>
      <c r="F176" s="178"/>
      <c r="G176" s="178"/>
      <c r="H176" s="183"/>
      <c r="I176" s="178"/>
      <c r="J176" s="201" t="s">
        <v>20</v>
      </c>
      <c r="K176" s="201" t="s">
        <v>21</v>
      </c>
      <c r="L176" s="202"/>
      <c r="M176" s="203"/>
      <c r="N176" s="204"/>
    </row>
    <row r="177" ht="20.1" customHeight="1" spans="1:14">
      <c r="A177" s="184">
        <v>1</v>
      </c>
      <c r="B177" s="185">
        <v>24213404302</v>
      </c>
      <c r="C177" s="186" t="s">
        <v>211</v>
      </c>
      <c r="D177" s="187" t="s">
        <v>232</v>
      </c>
      <c r="E177" s="188" t="s">
        <v>48</v>
      </c>
      <c r="F177" s="188" t="s">
        <v>48</v>
      </c>
      <c r="G177" s="189"/>
      <c r="H177" s="190"/>
      <c r="I177" s="190"/>
      <c r="J177" s="190"/>
      <c r="K177" s="190"/>
      <c r="L177" s="205">
        <v>0</v>
      </c>
      <c r="M177" s="206"/>
      <c r="N177" s="207"/>
    </row>
    <row r="178" ht="20.1" customHeight="1" spans="1:14">
      <c r="A178" s="184">
        <v>2</v>
      </c>
      <c r="B178" s="185">
        <v>24203115443</v>
      </c>
      <c r="C178" s="186" t="s">
        <v>233</v>
      </c>
      <c r="D178" s="187" t="s">
        <v>232</v>
      </c>
      <c r="E178" s="188" t="s">
        <v>35</v>
      </c>
      <c r="F178" s="188" t="s">
        <v>35</v>
      </c>
      <c r="G178" s="189"/>
      <c r="H178" s="190"/>
      <c r="I178" s="190"/>
      <c r="J178" s="190"/>
      <c r="K178" s="190"/>
      <c r="L178" s="208">
        <v>0</v>
      </c>
      <c r="M178" s="209"/>
      <c r="N178" s="210"/>
    </row>
    <row r="179" ht="20.1" customHeight="1" spans="1:14">
      <c r="A179" s="184">
        <v>3</v>
      </c>
      <c r="B179" s="185">
        <v>24217201865</v>
      </c>
      <c r="C179" s="186" t="s">
        <v>234</v>
      </c>
      <c r="D179" s="187" t="s">
        <v>232</v>
      </c>
      <c r="E179" s="188" t="s">
        <v>35</v>
      </c>
      <c r="F179" s="188" t="s">
        <v>35</v>
      </c>
      <c r="G179" s="189"/>
      <c r="H179" s="190"/>
      <c r="I179" s="190"/>
      <c r="J179" s="190"/>
      <c r="K179" s="190"/>
      <c r="L179" s="208">
        <v>0</v>
      </c>
      <c r="M179" s="209"/>
      <c r="N179" s="210"/>
    </row>
    <row r="180" ht="20.1" customHeight="1" spans="1:14">
      <c r="A180" s="184">
        <v>4</v>
      </c>
      <c r="B180" s="185">
        <v>24205107822</v>
      </c>
      <c r="C180" s="186" t="s">
        <v>235</v>
      </c>
      <c r="D180" s="187" t="s">
        <v>232</v>
      </c>
      <c r="E180" s="188" t="s">
        <v>156</v>
      </c>
      <c r="F180" s="188" t="s">
        <v>156</v>
      </c>
      <c r="G180" s="189"/>
      <c r="H180" s="190"/>
      <c r="I180" s="190"/>
      <c r="J180" s="190"/>
      <c r="K180" s="190"/>
      <c r="L180" s="208">
        <v>0</v>
      </c>
      <c r="M180" s="209"/>
      <c r="N180" s="210"/>
    </row>
    <row r="181" ht="20.1" customHeight="1" spans="1:14">
      <c r="A181" s="184">
        <v>5</v>
      </c>
      <c r="B181" s="185">
        <v>23207211682</v>
      </c>
      <c r="C181" s="186" t="s">
        <v>236</v>
      </c>
      <c r="D181" s="187" t="s">
        <v>232</v>
      </c>
      <c r="E181" s="188" t="s">
        <v>210</v>
      </c>
      <c r="F181" s="188" t="s">
        <v>210</v>
      </c>
      <c r="G181" s="189"/>
      <c r="H181" s="190"/>
      <c r="I181" s="190"/>
      <c r="J181" s="190"/>
      <c r="K181" s="190"/>
      <c r="L181" s="208">
        <v>0</v>
      </c>
      <c r="M181" s="209"/>
      <c r="N181" s="210"/>
    </row>
    <row r="182" ht="20.1" customHeight="1" spans="1:14">
      <c r="A182" s="184">
        <v>6</v>
      </c>
      <c r="B182" s="185">
        <v>2321529197</v>
      </c>
      <c r="C182" s="186" t="s">
        <v>237</v>
      </c>
      <c r="D182" s="187" t="s">
        <v>238</v>
      </c>
      <c r="E182" s="188" t="s">
        <v>24</v>
      </c>
      <c r="F182" s="188" t="s">
        <v>24</v>
      </c>
      <c r="G182" s="189"/>
      <c r="H182" s="190"/>
      <c r="I182" s="190"/>
      <c r="J182" s="190"/>
      <c r="K182" s="190"/>
      <c r="L182" s="208">
        <v>0</v>
      </c>
      <c r="M182" s="209"/>
      <c r="N182" s="210"/>
    </row>
    <row r="183" ht="20.1" customHeight="1" spans="1:14">
      <c r="A183" s="184">
        <v>7</v>
      </c>
      <c r="B183" s="185">
        <v>24217105363</v>
      </c>
      <c r="C183" s="186" t="s">
        <v>217</v>
      </c>
      <c r="D183" s="187" t="s">
        <v>238</v>
      </c>
      <c r="E183" s="188" t="s">
        <v>31</v>
      </c>
      <c r="F183" s="188" t="s">
        <v>31</v>
      </c>
      <c r="G183" s="189"/>
      <c r="H183" s="190"/>
      <c r="I183" s="190"/>
      <c r="J183" s="190"/>
      <c r="K183" s="190"/>
      <c r="L183" s="208">
        <v>0</v>
      </c>
      <c r="M183" s="209"/>
      <c r="N183" s="210"/>
    </row>
    <row r="184" ht="20.1" customHeight="1" spans="1:14">
      <c r="A184" s="184">
        <v>8</v>
      </c>
      <c r="B184" s="185">
        <v>24207216586</v>
      </c>
      <c r="C184" s="186" t="s">
        <v>133</v>
      </c>
      <c r="D184" s="187" t="s">
        <v>238</v>
      </c>
      <c r="E184" s="188" t="s">
        <v>33</v>
      </c>
      <c r="F184" s="188" t="s">
        <v>33</v>
      </c>
      <c r="G184" s="189"/>
      <c r="H184" s="190"/>
      <c r="I184" s="190"/>
      <c r="J184" s="190"/>
      <c r="K184" s="190"/>
      <c r="L184" s="208">
        <v>0</v>
      </c>
      <c r="M184" s="209"/>
      <c r="N184" s="210"/>
    </row>
    <row r="185" ht="20.1" customHeight="1" spans="1:14">
      <c r="A185" s="184">
        <v>9</v>
      </c>
      <c r="B185" s="185">
        <v>24211708419</v>
      </c>
      <c r="C185" s="186" t="s">
        <v>239</v>
      </c>
      <c r="D185" s="187" t="s">
        <v>238</v>
      </c>
      <c r="E185" s="188" t="s">
        <v>26</v>
      </c>
      <c r="F185" s="188" t="s">
        <v>26</v>
      </c>
      <c r="G185" s="189"/>
      <c r="H185" s="190"/>
      <c r="I185" s="190"/>
      <c r="J185" s="190"/>
      <c r="K185" s="190"/>
      <c r="L185" s="208">
        <v>0</v>
      </c>
      <c r="M185" s="209"/>
      <c r="N185" s="210"/>
    </row>
    <row r="186" ht="20.1" customHeight="1" spans="1:14">
      <c r="A186" s="184">
        <v>10</v>
      </c>
      <c r="B186" s="185">
        <v>24217106307</v>
      </c>
      <c r="C186" s="186" t="s">
        <v>240</v>
      </c>
      <c r="D186" s="187" t="s">
        <v>238</v>
      </c>
      <c r="E186" s="188" t="s">
        <v>39</v>
      </c>
      <c r="F186" s="188" t="s">
        <v>39</v>
      </c>
      <c r="G186" s="189"/>
      <c r="H186" s="190"/>
      <c r="I186" s="190"/>
      <c r="J186" s="190"/>
      <c r="K186" s="190"/>
      <c r="L186" s="208">
        <v>0</v>
      </c>
      <c r="M186" s="209"/>
      <c r="N186" s="210"/>
    </row>
    <row r="187" ht="20.1" customHeight="1" spans="1:14">
      <c r="A187" s="184">
        <v>11</v>
      </c>
      <c r="B187" s="185">
        <v>24217116243</v>
      </c>
      <c r="C187" s="186" t="s">
        <v>241</v>
      </c>
      <c r="D187" s="187" t="s">
        <v>238</v>
      </c>
      <c r="E187" s="188" t="s">
        <v>50</v>
      </c>
      <c r="F187" s="188" t="s">
        <v>50</v>
      </c>
      <c r="G187" s="189"/>
      <c r="H187" s="190"/>
      <c r="I187" s="190"/>
      <c r="J187" s="190"/>
      <c r="K187" s="190"/>
      <c r="L187" s="208">
        <v>0</v>
      </c>
      <c r="M187" s="209"/>
      <c r="N187" s="210"/>
    </row>
    <row r="188" ht="20.1" customHeight="1" spans="1:14">
      <c r="A188" s="184">
        <v>12</v>
      </c>
      <c r="B188" s="185">
        <v>24218601488</v>
      </c>
      <c r="C188" s="186" t="s">
        <v>242</v>
      </c>
      <c r="D188" s="187" t="s">
        <v>238</v>
      </c>
      <c r="E188" s="188" t="s">
        <v>59</v>
      </c>
      <c r="F188" s="188" t="s">
        <v>59</v>
      </c>
      <c r="G188" s="189"/>
      <c r="H188" s="190"/>
      <c r="I188" s="190"/>
      <c r="J188" s="190"/>
      <c r="K188" s="190"/>
      <c r="L188" s="208">
        <v>0</v>
      </c>
      <c r="M188" s="209"/>
      <c r="N188" s="210"/>
    </row>
    <row r="189" ht="20.1" customHeight="1" spans="1:14">
      <c r="A189" s="184">
        <v>13</v>
      </c>
      <c r="B189" s="185">
        <v>2321250391</v>
      </c>
      <c r="C189" s="186" t="s">
        <v>243</v>
      </c>
      <c r="D189" s="187" t="s">
        <v>238</v>
      </c>
      <c r="E189" s="188" t="s">
        <v>244</v>
      </c>
      <c r="F189" s="188" t="s">
        <v>244</v>
      </c>
      <c r="G189" s="189"/>
      <c r="H189" s="190"/>
      <c r="I189" s="190"/>
      <c r="J189" s="190"/>
      <c r="K189" s="190"/>
      <c r="L189" s="208">
        <v>0</v>
      </c>
      <c r="M189" s="209"/>
      <c r="N189" s="210"/>
    </row>
    <row r="190" ht="20.1" customHeight="1" spans="1:14">
      <c r="A190" s="184">
        <v>14</v>
      </c>
      <c r="B190" s="185">
        <v>2320529006</v>
      </c>
      <c r="C190" s="186" t="s">
        <v>22</v>
      </c>
      <c r="D190" s="187" t="s">
        <v>245</v>
      </c>
      <c r="E190" s="188" t="s">
        <v>24</v>
      </c>
      <c r="F190" s="188" t="s">
        <v>24</v>
      </c>
      <c r="G190" s="189"/>
      <c r="H190" s="190"/>
      <c r="I190" s="190"/>
      <c r="J190" s="190"/>
      <c r="K190" s="190"/>
      <c r="L190" s="208">
        <v>0</v>
      </c>
      <c r="M190" s="209"/>
      <c r="N190" s="210"/>
    </row>
    <row r="191" ht="20.1" customHeight="1" spans="1:14">
      <c r="A191" s="184">
        <v>15</v>
      </c>
      <c r="B191" s="185">
        <v>24203300330</v>
      </c>
      <c r="C191" s="186" t="s">
        <v>246</v>
      </c>
      <c r="D191" s="187" t="s">
        <v>245</v>
      </c>
      <c r="E191" s="188" t="s">
        <v>188</v>
      </c>
      <c r="F191" s="188" t="s">
        <v>188</v>
      </c>
      <c r="G191" s="189"/>
      <c r="H191" s="190"/>
      <c r="I191" s="190"/>
      <c r="J191" s="190"/>
      <c r="K191" s="190"/>
      <c r="L191" s="208">
        <v>0</v>
      </c>
      <c r="M191" s="209"/>
      <c r="N191" s="210"/>
    </row>
    <row r="192" ht="20.1" customHeight="1" spans="1:14">
      <c r="A192" s="184">
        <v>16</v>
      </c>
      <c r="B192" s="185">
        <v>24207210018</v>
      </c>
      <c r="C192" s="186" t="s">
        <v>133</v>
      </c>
      <c r="D192" s="187" t="s">
        <v>245</v>
      </c>
      <c r="E192" s="188" t="s">
        <v>50</v>
      </c>
      <c r="F192" s="188" t="s">
        <v>50</v>
      </c>
      <c r="G192" s="189"/>
      <c r="H192" s="190"/>
      <c r="I192" s="190"/>
      <c r="J192" s="190"/>
      <c r="K192" s="190"/>
      <c r="L192" s="208">
        <v>0</v>
      </c>
      <c r="M192" s="209"/>
      <c r="N192" s="210"/>
    </row>
    <row r="193" ht="20.1" customHeight="1" spans="1:14">
      <c r="A193" s="184">
        <v>17</v>
      </c>
      <c r="B193" s="185">
        <v>2120524812</v>
      </c>
      <c r="C193" s="186" t="s">
        <v>247</v>
      </c>
      <c r="D193" s="187" t="s">
        <v>245</v>
      </c>
      <c r="E193" s="188" t="s">
        <v>248</v>
      </c>
      <c r="F193" s="188" t="s">
        <v>248</v>
      </c>
      <c r="G193" s="189"/>
      <c r="H193" s="190"/>
      <c r="I193" s="190"/>
      <c r="J193" s="190"/>
      <c r="K193" s="190"/>
      <c r="L193" s="208">
        <v>0</v>
      </c>
      <c r="M193" s="209"/>
      <c r="N193" s="210"/>
    </row>
    <row r="194" ht="20.1" customHeight="1" spans="1:14">
      <c r="A194" s="184">
        <v>18</v>
      </c>
      <c r="B194" s="185">
        <v>2320529038</v>
      </c>
      <c r="C194" s="186" t="s">
        <v>249</v>
      </c>
      <c r="D194" s="187" t="s">
        <v>250</v>
      </c>
      <c r="E194" s="188" t="s">
        <v>24</v>
      </c>
      <c r="F194" s="188" t="s">
        <v>24</v>
      </c>
      <c r="G194" s="189"/>
      <c r="H194" s="190"/>
      <c r="I194" s="190"/>
      <c r="J194" s="190"/>
      <c r="K194" s="190"/>
      <c r="L194" s="208">
        <v>0</v>
      </c>
      <c r="M194" s="209"/>
      <c r="N194" s="210"/>
    </row>
    <row r="195" ht="20.1" customHeight="1" spans="1:14">
      <c r="A195" s="184">
        <v>19</v>
      </c>
      <c r="B195" s="185">
        <v>24216116542</v>
      </c>
      <c r="C195" s="186" t="s">
        <v>53</v>
      </c>
      <c r="D195" s="187" t="s">
        <v>250</v>
      </c>
      <c r="E195" s="188" t="s">
        <v>59</v>
      </c>
      <c r="F195" s="188" t="s">
        <v>59</v>
      </c>
      <c r="G195" s="189"/>
      <c r="H195" s="190"/>
      <c r="I195" s="190"/>
      <c r="J195" s="190"/>
      <c r="K195" s="190"/>
      <c r="L195" s="208">
        <v>0</v>
      </c>
      <c r="M195" s="209"/>
      <c r="N195" s="210"/>
    </row>
    <row r="196" ht="20.1" customHeight="1" spans="1:14">
      <c r="A196" s="184">
        <v>20</v>
      </c>
      <c r="B196" s="185">
        <v>23207110283</v>
      </c>
      <c r="C196" s="186" t="s">
        <v>251</v>
      </c>
      <c r="D196" s="187" t="s">
        <v>252</v>
      </c>
      <c r="E196" s="188" t="s">
        <v>209</v>
      </c>
      <c r="F196" s="188" t="s">
        <v>209</v>
      </c>
      <c r="G196" s="189"/>
      <c r="H196" s="190"/>
      <c r="I196" s="190"/>
      <c r="J196" s="190"/>
      <c r="K196" s="190"/>
      <c r="L196" s="208">
        <v>0</v>
      </c>
      <c r="M196" s="209"/>
      <c r="N196" s="210"/>
    </row>
    <row r="197" ht="20.1" customHeight="1" spans="1:14">
      <c r="A197" s="184">
        <v>21</v>
      </c>
      <c r="B197" s="185">
        <v>24203206534</v>
      </c>
      <c r="C197" s="186" t="s">
        <v>40</v>
      </c>
      <c r="D197" s="187" t="s">
        <v>252</v>
      </c>
      <c r="E197" s="188" t="s">
        <v>253</v>
      </c>
      <c r="F197" s="188" t="s">
        <v>253</v>
      </c>
      <c r="G197" s="189"/>
      <c r="H197" s="190"/>
      <c r="I197" s="190"/>
      <c r="J197" s="190"/>
      <c r="K197" s="190"/>
      <c r="L197" s="208">
        <v>0</v>
      </c>
      <c r="M197" s="209"/>
      <c r="N197" s="210"/>
    </row>
    <row r="198" ht="20.1" customHeight="1" spans="1:14">
      <c r="A198" s="184">
        <v>22</v>
      </c>
      <c r="B198" s="185">
        <v>24202401709</v>
      </c>
      <c r="C198" s="186" t="s">
        <v>254</v>
      </c>
      <c r="D198" s="187" t="s">
        <v>252</v>
      </c>
      <c r="E198" s="188" t="s">
        <v>113</v>
      </c>
      <c r="F198" s="188" t="s">
        <v>113</v>
      </c>
      <c r="G198" s="189"/>
      <c r="H198" s="190"/>
      <c r="I198" s="190"/>
      <c r="J198" s="190"/>
      <c r="K198" s="190"/>
      <c r="L198" s="208">
        <v>0</v>
      </c>
      <c r="M198" s="209"/>
      <c r="N198" s="210"/>
    </row>
    <row r="199" ht="20.1" customHeight="1" spans="1:14">
      <c r="A199" s="184">
        <v>23</v>
      </c>
      <c r="B199" s="185">
        <v>24203106159</v>
      </c>
      <c r="C199" s="186" t="s">
        <v>133</v>
      </c>
      <c r="D199" s="187" t="s">
        <v>252</v>
      </c>
      <c r="E199" s="188" t="s">
        <v>113</v>
      </c>
      <c r="F199" s="188" t="s">
        <v>113</v>
      </c>
      <c r="G199" s="189"/>
      <c r="H199" s="190"/>
      <c r="I199" s="190"/>
      <c r="J199" s="190"/>
      <c r="K199" s="190"/>
      <c r="L199" s="208">
        <v>0</v>
      </c>
      <c r="M199" s="209"/>
      <c r="N199" s="210"/>
    </row>
    <row r="200" ht="20.1" customHeight="1" spans="1:14">
      <c r="A200" s="184">
        <v>24</v>
      </c>
      <c r="B200" s="185">
        <v>23217211003</v>
      </c>
      <c r="C200" s="186" t="s">
        <v>255</v>
      </c>
      <c r="D200" s="187" t="s">
        <v>256</v>
      </c>
      <c r="E200" s="188" t="s">
        <v>210</v>
      </c>
      <c r="F200" s="188" t="s">
        <v>210</v>
      </c>
      <c r="G200" s="189"/>
      <c r="H200" s="190"/>
      <c r="I200" s="190"/>
      <c r="J200" s="190"/>
      <c r="K200" s="190"/>
      <c r="L200" s="208">
        <v>0</v>
      </c>
      <c r="M200" s="209"/>
      <c r="N200" s="210"/>
    </row>
    <row r="201" ht="20.1" customHeight="1" spans="1:14">
      <c r="A201" s="184">
        <v>25</v>
      </c>
      <c r="B201" s="185">
        <v>24217104891</v>
      </c>
      <c r="C201" s="186" t="s">
        <v>257</v>
      </c>
      <c r="D201" s="187" t="s">
        <v>256</v>
      </c>
      <c r="E201" s="188" t="s">
        <v>31</v>
      </c>
      <c r="F201" s="188" t="s">
        <v>31</v>
      </c>
      <c r="G201" s="189"/>
      <c r="H201" s="190"/>
      <c r="I201" s="190"/>
      <c r="J201" s="190"/>
      <c r="K201" s="190"/>
      <c r="L201" s="208">
        <v>0</v>
      </c>
      <c r="M201" s="209"/>
      <c r="N201" s="210"/>
    </row>
    <row r="202" ht="20.1" customHeight="1" spans="1:14">
      <c r="A202" s="184">
        <v>26</v>
      </c>
      <c r="B202" s="185">
        <v>24211715848</v>
      </c>
      <c r="C202" s="186" t="s">
        <v>258</v>
      </c>
      <c r="D202" s="187" t="s">
        <v>256</v>
      </c>
      <c r="E202" s="188" t="s">
        <v>26</v>
      </c>
      <c r="F202" s="188" t="s">
        <v>26</v>
      </c>
      <c r="G202" s="189"/>
      <c r="H202" s="190"/>
      <c r="I202" s="190"/>
      <c r="J202" s="190"/>
      <c r="K202" s="190"/>
      <c r="L202" s="208">
        <v>0</v>
      </c>
      <c r="M202" s="209"/>
      <c r="N202" s="210"/>
    </row>
    <row r="203" ht="20.1" customHeight="1" spans="1:14">
      <c r="A203" s="184">
        <v>27</v>
      </c>
      <c r="B203" s="185">
        <v>2321424167</v>
      </c>
      <c r="C203" s="186" t="s">
        <v>259</v>
      </c>
      <c r="D203" s="187" t="s">
        <v>256</v>
      </c>
      <c r="E203" s="188" t="s">
        <v>179</v>
      </c>
      <c r="F203" s="188" t="s">
        <v>179</v>
      </c>
      <c r="G203" s="189"/>
      <c r="H203" s="190"/>
      <c r="I203" s="190"/>
      <c r="J203" s="190"/>
      <c r="K203" s="190"/>
      <c r="L203" s="208">
        <v>0</v>
      </c>
      <c r="M203" s="209"/>
      <c r="N203" s="210"/>
    </row>
    <row r="204" ht="20.1" customHeight="1" spans="1:14">
      <c r="A204" s="184">
        <v>28</v>
      </c>
      <c r="B204" s="185">
        <v>2221615482</v>
      </c>
      <c r="C204" s="186" t="s">
        <v>260</v>
      </c>
      <c r="D204" s="187" t="s">
        <v>261</v>
      </c>
      <c r="E204" s="188" t="s">
        <v>262</v>
      </c>
      <c r="F204" s="188" t="s">
        <v>262</v>
      </c>
      <c r="G204" s="189"/>
      <c r="H204" s="190"/>
      <c r="I204" s="190"/>
      <c r="J204" s="190"/>
      <c r="K204" s="190"/>
      <c r="L204" s="208">
        <v>0</v>
      </c>
      <c r="M204" s="209"/>
      <c r="N204" s="210"/>
    </row>
    <row r="205" ht="20.1" customHeight="1" spans="1:14">
      <c r="A205" s="184">
        <v>29</v>
      </c>
      <c r="B205" s="185">
        <v>24217102149</v>
      </c>
      <c r="C205" s="186" t="s">
        <v>263</v>
      </c>
      <c r="D205" s="187" t="s">
        <v>261</v>
      </c>
      <c r="E205" s="188" t="s">
        <v>31</v>
      </c>
      <c r="F205" s="188" t="s">
        <v>31</v>
      </c>
      <c r="G205" s="189"/>
      <c r="H205" s="190"/>
      <c r="I205" s="190"/>
      <c r="J205" s="190"/>
      <c r="K205" s="190"/>
      <c r="L205" s="208">
        <v>0</v>
      </c>
      <c r="M205" s="209"/>
      <c r="N205" s="210"/>
    </row>
    <row r="206" ht="20.1" customHeight="1" spans="1:14">
      <c r="A206" s="191">
        <v>30</v>
      </c>
      <c r="B206" s="185">
        <v>24217104632</v>
      </c>
      <c r="C206" s="186" t="s">
        <v>264</v>
      </c>
      <c r="D206" s="187" t="s">
        <v>261</v>
      </c>
      <c r="E206" s="188" t="s">
        <v>31</v>
      </c>
      <c r="F206" s="188" t="s">
        <v>31</v>
      </c>
      <c r="G206" s="192"/>
      <c r="H206" s="193"/>
      <c r="I206" s="193"/>
      <c r="J206" s="193"/>
      <c r="K206" s="193"/>
      <c r="L206" s="211">
        <v>0</v>
      </c>
      <c r="M206" s="212"/>
      <c r="N206" s="213"/>
    </row>
    <row r="207" ht="12" customHeight="1" spans="13:14">
      <c r="M207" s="214" t="s">
        <v>265</v>
      </c>
      <c r="N207" s="215" t="s">
        <v>79</v>
      </c>
    </row>
    <row r="208" s="169" customFormat="1" ht="14.25" customHeight="1" spans="2:12">
      <c r="B208" s="172" t="s">
        <v>1</v>
      </c>
      <c r="C208" s="172"/>
      <c r="D208" s="173" t="s">
        <v>2</v>
      </c>
      <c r="E208" s="173"/>
      <c r="F208" s="173"/>
      <c r="G208" s="173"/>
      <c r="H208" s="173"/>
      <c r="I208" s="173"/>
      <c r="J208" s="173"/>
      <c r="K208" s="173"/>
      <c r="L208" s="194" t="s">
        <v>266</v>
      </c>
    </row>
    <row r="209" s="169" customFormat="1" ht="13.8" spans="2:14">
      <c r="B209" s="172" t="s">
        <v>4</v>
      </c>
      <c r="C209" s="172"/>
      <c r="D209" s="174" t="s">
        <v>229</v>
      </c>
      <c r="E209" s="173" t="s">
        <v>6</v>
      </c>
      <c r="F209" s="173"/>
      <c r="G209" s="173"/>
      <c r="H209" s="173"/>
      <c r="I209" s="173"/>
      <c r="J209" s="173"/>
      <c r="K209" s="173"/>
      <c r="L209" s="195"/>
      <c r="M209" s="196"/>
      <c r="N209" s="196"/>
    </row>
    <row r="210" s="170" customFormat="1" ht="18.75" customHeight="1" spans="2:14">
      <c r="B210" s="175" t="s">
        <v>267</v>
      </c>
      <c r="C210" s="176"/>
      <c r="D210" s="176"/>
      <c r="E210" s="176"/>
      <c r="F210" s="176"/>
      <c r="G210" s="176"/>
      <c r="H210" s="176"/>
      <c r="I210" s="176"/>
      <c r="J210" s="176"/>
      <c r="K210" s="176"/>
      <c r="L210" s="195"/>
      <c r="M210" s="195"/>
      <c r="N210" s="195"/>
    </row>
    <row r="211" s="170" customFormat="1" ht="18.75" customHeight="1" spans="1:14">
      <c r="A211" s="177" t="s">
        <v>231</v>
      </c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95"/>
      <c r="M211" s="195"/>
      <c r="N211" s="195"/>
    </row>
    <row r="212" ht="3.75" customHeight="1"/>
    <row r="213" ht="15" customHeight="1" spans="1:14">
      <c r="A213" s="178" t="s">
        <v>9</v>
      </c>
      <c r="B213" s="179" t="s">
        <v>10</v>
      </c>
      <c r="C213" s="180" t="s">
        <v>11</v>
      </c>
      <c r="D213" s="181" t="s">
        <v>12</v>
      </c>
      <c r="E213" s="179" t="s">
        <v>13</v>
      </c>
      <c r="F213" s="179" t="s">
        <v>14</v>
      </c>
      <c r="G213" s="179" t="s">
        <v>15</v>
      </c>
      <c r="H213" s="182" t="s">
        <v>16</v>
      </c>
      <c r="I213" s="179" t="s">
        <v>17</v>
      </c>
      <c r="J213" s="197" t="s">
        <v>18</v>
      </c>
      <c r="K213" s="197"/>
      <c r="L213" s="198" t="s">
        <v>19</v>
      </c>
      <c r="M213" s="199"/>
      <c r="N213" s="200"/>
    </row>
    <row r="214" ht="27" customHeight="1" spans="1:14">
      <c r="A214" s="178"/>
      <c r="B214" s="178"/>
      <c r="C214" s="180"/>
      <c r="D214" s="181"/>
      <c r="E214" s="178"/>
      <c r="F214" s="178"/>
      <c r="G214" s="178"/>
      <c r="H214" s="183"/>
      <c r="I214" s="178"/>
      <c r="J214" s="201" t="s">
        <v>20</v>
      </c>
      <c r="K214" s="201" t="s">
        <v>21</v>
      </c>
      <c r="L214" s="202"/>
      <c r="M214" s="203"/>
      <c r="N214" s="204"/>
    </row>
    <row r="215" ht="20.1" customHeight="1" spans="1:14">
      <c r="A215" s="184">
        <v>1</v>
      </c>
      <c r="B215" s="185">
        <v>24217210402</v>
      </c>
      <c r="C215" s="186" t="s">
        <v>260</v>
      </c>
      <c r="D215" s="187" t="s">
        <v>261</v>
      </c>
      <c r="E215" s="188" t="s">
        <v>31</v>
      </c>
      <c r="F215" s="188" t="s">
        <v>31</v>
      </c>
      <c r="G215" s="189"/>
      <c r="H215" s="190"/>
      <c r="I215" s="190"/>
      <c r="J215" s="190"/>
      <c r="K215" s="190"/>
      <c r="L215" s="205">
        <v>0</v>
      </c>
      <c r="M215" s="206"/>
      <c r="N215" s="207"/>
    </row>
    <row r="216" ht="20.1" customHeight="1" spans="1:14">
      <c r="A216" s="184">
        <v>2</v>
      </c>
      <c r="B216" s="185">
        <v>24217208576</v>
      </c>
      <c r="C216" s="186" t="s">
        <v>268</v>
      </c>
      <c r="D216" s="187" t="s">
        <v>261</v>
      </c>
      <c r="E216" s="188" t="s">
        <v>33</v>
      </c>
      <c r="F216" s="188" t="s">
        <v>33</v>
      </c>
      <c r="G216" s="189"/>
      <c r="H216" s="190"/>
      <c r="I216" s="190"/>
      <c r="J216" s="190"/>
      <c r="K216" s="190"/>
      <c r="L216" s="208">
        <v>0</v>
      </c>
      <c r="M216" s="209"/>
      <c r="N216" s="210"/>
    </row>
    <row r="217" ht="20.1" customHeight="1" spans="1:14">
      <c r="A217" s="184">
        <v>3</v>
      </c>
      <c r="B217" s="185">
        <v>24211706353</v>
      </c>
      <c r="C217" s="186" t="s">
        <v>260</v>
      </c>
      <c r="D217" s="187" t="s">
        <v>261</v>
      </c>
      <c r="E217" s="188" t="s">
        <v>26</v>
      </c>
      <c r="F217" s="188" t="s">
        <v>26</v>
      </c>
      <c r="G217" s="189"/>
      <c r="H217" s="190"/>
      <c r="I217" s="190"/>
      <c r="J217" s="190"/>
      <c r="K217" s="190"/>
      <c r="L217" s="208">
        <v>0</v>
      </c>
      <c r="M217" s="209"/>
      <c r="N217" s="210"/>
    </row>
    <row r="218" ht="20.1" customHeight="1" spans="1:14">
      <c r="A218" s="184">
        <v>4</v>
      </c>
      <c r="B218" s="185">
        <v>24211716785</v>
      </c>
      <c r="C218" s="186" t="s">
        <v>103</v>
      </c>
      <c r="D218" s="187" t="s">
        <v>261</v>
      </c>
      <c r="E218" s="188" t="s">
        <v>26</v>
      </c>
      <c r="F218" s="188" t="s">
        <v>26</v>
      </c>
      <c r="G218" s="189"/>
      <c r="H218" s="190"/>
      <c r="I218" s="190"/>
      <c r="J218" s="190"/>
      <c r="K218" s="190"/>
      <c r="L218" s="208">
        <v>0</v>
      </c>
      <c r="M218" s="209"/>
      <c r="N218" s="210"/>
    </row>
    <row r="219" ht="20.1" customHeight="1" spans="1:14">
      <c r="A219" s="184">
        <v>5</v>
      </c>
      <c r="B219" s="185">
        <v>24218610352</v>
      </c>
      <c r="C219" s="186" t="s">
        <v>180</v>
      </c>
      <c r="D219" s="187" t="s">
        <v>261</v>
      </c>
      <c r="E219" s="188" t="s">
        <v>269</v>
      </c>
      <c r="F219" s="188" t="s">
        <v>269</v>
      </c>
      <c r="G219" s="189"/>
      <c r="H219" s="190"/>
      <c r="I219" s="190"/>
      <c r="J219" s="190"/>
      <c r="K219" s="190"/>
      <c r="L219" s="208">
        <v>0</v>
      </c>
      <c r="M219" s="209"/>
      <c r="N219" s="210"/>
    </row>
    <row r="220" ht="20.1" customHeight="1" spans="1:14">
      <c r="A220" s="184">
        <v>6</v>
      </c>
      <c r="B220" s="185">
        <v>24218610410</v>
      </c>
      <c r="C220" s="186" t="s">
        <v>270</v>
      </c>
      <c r="D220" s="187" t="s">
        <v>261</v>
      </c>
      <c r="E220" s="188" t="s">
        <v>269</v>
      </c>
      <c r="F220" s="188" t="s">
        <v>269</v>
      </c>
      <c r="G220" s="189"/>
      <c r="H220" s="190"/>
      <c r="I220" s="190"/>
      <c r="J220" s="190"/>
      <c r="K220" s="190"/>
      <c r="L220" s="208">
        <v>0</v>
      </c>
      <c r="M220" s="209"/>
      <c r="N220" s="210"/>
    </row>
    <row r="221" ht="20.1" customHeight="1" spans="1:14">
      <c r="A221" s="184">
        <v>7</v>
      </c>
      <c r="B221" s="185">
        <v>24217215191</v>
      </c>
      <c r="C221" s="186" t="s">
        <v>110</v>
      </c>
      <c r="D221" s="187" t="s">
        <v>261</v>
      </c>
      <c r="E221" s="188" t="s">
        <v>50</v>
      </c>
      <c r="F221" s="188" t="s">
        <v>50</v>
      </c>
      <c r="G221" s="189"/>
      <c r="H221" s="190"/>
      <c r="I221" s="190"/>
      <c r="J221" s="190"/>
      <c r="K221" s="190"/>
      <c r="L221" s="208">
        <v>0</v>
      </c>
      <c r="M221" s="209"/>
      <c r="N221" s="210"/>
    </row>
    <row r="222" ht="20.1" customHeight="1" spans="1:14">
      <c r="A222" s="184">
        <v>8</v>
      </c>
      <c r="B222" s="185">
        <v>24212204467</v>
      </c>
      <c r="C222" s="186" t="s">
        <v>271</v>
      </c>
      <c r="D222" s="187" t="s">
        <v>261</v>
      </c>
      <c r="E222" s="188" t="s">
        <v>104</v>
      </c>
      <c r="F222" s="188" t="s">
        <v>104</v>
      </c>
      <c r="G222" s="189"/>
      <c r="H222" s="190"/>
      <c r="I222" s="190"/>
      <c r="J222" s="190"/>
      <c r="K222" s="190"/>
      <c r="L222" s="208">
        <v>0</v>
      </c>
      <c r="M222" s="209"/>
      <c r="N222" s="210"/>
    </row>
    <row r="223" ht="20.1" customHeight="1" spans="1:14">
      <c r="A223" s="184">
        <v>9</v>
      </c>
      <c r="B223" s="185">
        <v>24212205357</v>
      </c>
      <c r="C223" s="186" t="s">
        <v>272</v>
      </c>
      <c r="D223" s="187" t="s">
        <v>261</v>
      </c>
      <c r="E223" s="188" t="s">
        <v>104</v>
      </c>
      <c r="F223" s="188" t="s">
        <v>104</v>
      </c>
      <c r="G223" s="189"/>
      <c r="H223" s="190"/>
      <c r="I223" s="190"/>
      <c r="J223" s="190"/>
      <c r="K223" s="190"/>
      <c r="L223" s="208">
        <v>0</v>
      </c>
      <c r="M223" s="209"/>
      <c r="N223" s="210"/>
    </row>
    <row r="224" ht="20.1" customHeight="1" spans="1:14">
      <c r="A224" s="184">
        <v>10</v>
      </c>
      <c r="B224" s="185">
        <v>24212706659</v>
      </c>
      <c r="C224" s="186" t="s">
        <v>273</v>
      </c>
      <c r="D224" s="187" t="s">
        <v>261</v>
      </c>
      <c r="E224" s="188" t="s">
        <v>113</v>
      </c>
      <c r="F224" s="188" t="s">
        <v>113</v>
      </c>
      <c r="G224" s="189"/>
      <c r="H224" s="190"/>
      <c r="I224" s="190"/>
      <c r="J224" s="190"/>
      <c r="K224" s="190"/>
      <c r="L224" s="208">
        <v>0</v>
      </c>
      <c r="M224" s="209"/>
      <c r="N224" s="210"/>
    </row>
    <row r="225" ht="12" customHeight="1" spans="13:14">
      <c r="M225" s="214" t="s">
        <v>274</v>
      </c>
      <c r="N225" s="215" t="s">
        <v>79</v>
      </c>
    </row>
    <row r="226" s="169" customFormat="1" ht="14.25" customHeight="1" spans="2:12">
      <c r="B226" s="172" t="s">
        <v>1</v>
      </c>
      <c r="C226" s="172"/>
      <c r="D226" s="173" t="s">
        <v>2</v>
      </c>
      <c r="E226" s="173"/>
      <c r="F226" s="173"/>
      <c r="G226" s="173"/>
      <c r="H226" s="173"/>
      <c r="I226" s="173"/>
      <c r="J226" s="173"/>
      <c r="K226" s="173"/>
      <c r="L226" s="194" t="s">
        <v>275</v>
      </c>
    </row>
    <row r="227" s="169" customFormat="1" ht="13.8" spans="2:14">
      <c r="B227" s="172" t="s">
        <v>4</v>
      </c>
      <c r="C227" s="172"/>
      <c r="D227" s="174" t="s">
        <v>276</v>
      </c>
      <c r="E227" s="173" t="s">
        <v>6</v>
      </c>
      <c r="F227" s="173"/>
      <c r="G227" s="173"/>
      <c r="H227" s="173"/>
      <c r="I227" s="173"/>
      <c r="J227" s="173"/>
      <c r="K227" s="173"/>
      <c r="L227" s="195"/>
      <c r="M227" s="196"/>
      <c r="N227" s="196"/>
    </row>
    <row r="228" s="170" customFormat="1" ht="18.75" customHeight="1" spans="2:14">
      <c r="B228" s="175" t="s">
        <v>277</v>
      </c>
      <c r="C228" s="176"/>
      <c r="D228" s="176"/>
      <c r="E228" s="176"/>
      <c r="F228" s="176"/>
      <c r="G228" s="176"/>
      <c r="H228" s="176"/>
      <c r="I228" s="176"/>
      <c r="J228" s="176"/>
      <c r="K228" s="176"/>
      <c r="L228" s="195"/>
      <c r="M228" s="195"/>
      <c r="N228" s="195"/>
    </row>
    <row r="229" s="170" customFormat="1" ht="18.75" customHeight="1" spans="1:14">
      <c r="A229" s="177" t="s">
        <v>278</v>
      </c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95"/>
      <c r="M229" s="195"/>
      <c r="N229" s="195"/>
    </row>
    <row r="230" ht="3.75" customHeight="1"/>
    <row r="231" ht="15" customHeight="1" spans="1:14">
      <c r="A231" s="178" t="s">
        <v>9</v>
      </c>
      <c r="B231" s="179" t="s">
        <v>10</v>
      </c>
      <c r="C231" s="180" t="s">
        <v>11</v>
      </c>
      <c r="D231" s="181" t="s">
        <v>12</v>
      </c>
      <c r="E231" s="179" t="s">
        <v>13</v>
      </c>
      <c r="F231" s="179" t="s">
        <v>14</v>
      </c>
      <c r="G231" s="179" t="s">
        <v>15</v>
      </c>
      <c r="H231" s="182" t="s">
        <v>16</v>
      </c>
      <c r="I231" s="179" t="s">
        <v>17</v>
      </c>
      <c r="J231" s="197" t="s">
        <v>18</v>
      </c>
      <c r="K231" s="197"/>
      <c r="L231" s="198" t="s">
        <v>19</v>
      </c>
      <c r="M231" s="199"/>
      <c r="N231" s="200"/>
    </row>
    <row r="232" ht="27" customHeight="1" spans="1:14">
      <c r="A232" s="178"/>
      <c r="B232" s="178"/>
      <c r="C232" s="180"/>
      <c r="D232" s="181"/>
      <c r="E232" s="178"/>
      <c r="F232" s="178"/>
      <c r="G232" s="178"/>
      <c r="H232" s="183"/>
      <c r="I232" s="178"/>
      <c r="J232" s="201" t="s">
        <v>20</v>
      </c>
      <c r="K232" s="201" t="s">
        <v>21</v>
      </c>
      <c r="L232" s="202"/>
      <c r="M232" s="203"/>
      <c r="N232" s="204"/>
    </row>
    <row r="233" ht="20.1" customHeight="1" spans="1:14">
      <c r="A233" s="184">
        <v>1</v>
      </c>
      <c r="B233" s="185">
        <v>2121614346</v>
      </c>
      <c r="C233" s="186" t="s">
        <v>279</v>
      </c>
      <c r="D233" s="187" t="s">
        <v>261</v>
      </c>
      <c r="E233" s="188" t="s">
        <v>280</v>
      </c>
      <c r="F233" s="188" t="s">
        <v>280</v>
      </c>
      <c r="G233" s="189"/>
      <c r="H233" s="190"/>
      <c r="I233" s="190"/>
      <c r="J233" s="190"/>
      <c r="K233" s="190"/>
      <c r="L233" s="205">
        <v>0</v>
      </c>
      <c r="M233" s="206"/>
      <c r="N233" s="207"/>
    </row>
    <row r="234" ht="20.1" customHeight="1" spans="1:14">
      <c r="A234" s="184">
        <v>2</v>
      </c>
      <c r="B234" s="185">
        <v>2221613473</v>
      </c>
      <c r="C234" s="186" t="s">
        <v>281</v>
      </c>
      <c r="D234" s="187" t="s">
        <v>261</v>
      </c>
      <c r="E234" s="188" t="s">
        <v>282</v>
      </c>
      <c r="F234" s="188" t="s">
        <v>282</v>
      </c>
      <c r="G234" s="189"/>
      <c r="H234" s="190"/>
      <c r="I234" s="190"/>
      <c r="J234" s="190"/>
      <c r="K234" s="190"/>
      <c r="L234" s="208">
        <v>0</v>
      </c>
      <c r="M234" s="209"/>
      <c r="N234" s="210"/>
    </row>
    <row r="235" ht="20.1" customHeight="1" spans="1:14">
      <c r="A235" s="184">
        <v>3</v>
      </c>
      <c r="B235" s="185">
        <v>2321158426</v>
      </c>
      <c r="C235" s="186" t="s">
        <v>217</v>
      </c>
      <c r="D235" s="187" t="s">
        <v>261</v>
      </c>
      <c r="E235" s="188" t="s">
        <v>57</v>
      </c>
      <c r="F235" s="188" t="s">
        <v>57</v>
      </c>
      <c r="G235" s="189"/>
      <c r="H235" s="190"/>
      <c r="I235" s="190"/>
      <c r="J235" s="190"/>
      <c r="K235" s="190"/>
      <c r="L235" s="208">
        <v>0</v>
      </c>
      <c r="M235" s="209"/>
      <c r="N235" s="210"/>
    </row>
    <row r="236" ht="20.1" customHeight="1" spans="1:14">
      <c r="A236" s="184">
        <v>4</v>
      </c>
      <c r="B236" s="185">
        <v>24217106152</v>
      </c>
      <c r="C236" s="186" t="s">
        <v>283</v>
      </c>
      <c r="D236" s="187" t="s">
        <v>261</v>
      </c>
      <c r="E236" s="188" t="s">
        <v>31</v>
      </c>
      <c r="F236" s="188" t="s">
        <v>31</v>
      </c>
      <c r="G236" s="189"/>
      <c r="H236" s="190"/>
      <c r="I236" s="190"/>
      <c r="J236" s="190"/>
      <c r="K236" s="190"/>
      <c r="L236" s="208">
        <v>0</v>
      </c>
      <c r="M236" s="209"/>
      <c r="N236" s="210"/>
    </row>
    <row r="237" ht="20.1" customHeight="1" spans="1:14">
      <c r="A237" s="184">
        <v>5</v>
      </c>
      <c r="B237" s="185">
        <v>24217207006</v>
      </c>
      <c r="C237" s="186" t="s">
        <v>284</v>
      </c>
      <c r="D237" s="187" t="s">
        <v>261</v>
      </c>
      <c r="E237" s="188" t="s">
        <v>50</v>
      </c>
      <c r="F237" s="188" t="s">
        <v>50</v>
      </c>
      <c r="G237" s="189"/>
      <c r="H237" s="190"/>
      <c r="I237" s="190"/>
      <c r="J237" s="190"/>
      <c r="K237" s="190"/>
      <c r="L237" s="208">
        <v>0</v>
      </c>
      <c r="M237" s="209"/>
      <c r="N237" s="210"/>
    </row>
    <row r="238" ht="20.1" customHeight="1" spans="1:14">
      <c r="A238" s="184">
        <v>6</v>
      </c>
      <c r="B238" s="185">
        <v>24217215117</v>
      </c>
      <c r="C238" s="186" t="s">
        <v>263</v>
      </c>
      <c r="D238" s="187" t="s">
        <v>261</v>
      </c>
      <c r="E238" s="188" t="s">
        <v>33</v>
      </c>
      <c r="F238" s="188" t="s">
        <v>33</v>
      </c>
      <c r="G238" s="189"/>
      <c r="H238" s="190"/>
      <c r="I238" s="190"/>
      <c r="J238" s="190"/>
      <c r="K238" s="190"/>
      <c r="L238" s="208">
        <v>0</v>
      </c>
      <c r="M238" s="209"/>
      <c r="N238" s="210"/>
    </row>
    <row r="239" ht="20.1" customHeight="1" spans="1:14">
      <c r="A239" s="184">
        <v>7</v>
      </c>
      <c r="B239" s="185">
        <v>24217104486</v>
      </c>
      <c r="C239" s="186" t="s">
        <v>285</v>
      </c>
      <c r="D239" s="187" t="s">
        <v>261</v>
      </c>
      <c r="E239" s="188" t="s">
        <v>50</v>
      </c>
      <c r="F239" s="188" t="s">
        <v>50</v>
      </c>
      <c r="G239" s="189"/>
      <c r="H239" s="190"/>
      <c r="I239" s="190"/>
      <c r="J239" s="190"/>
      <c r="K239" s="190"/>
      <c r="L239" s="208">
        <v>0</v>
      </c>
      <c r="M239" s="209"/>
      <c r="N239" s="210"/>
    </row>
    <row r="240" ht="20.1" customHeight="1" spans="1:14">
      <c r="A240" s="184">
        <v>8</v>
      </c>
      <c r="B240" s="185">
        <v>24218603915</v>
      </c>
      <c r="C240" s="186" t="s">
        <v>286</v>
      </c>
      <c r="D240" s="187" t="s">
        <v>287</v>
      </c>
      <c r="E240" s="188" t="s">
        <v>93</v>
      </c>
      <c r="F240" s="188" t="s">
        <v>93</v>
      </c>
      <c r="G240" s="189"/>
      <c r="H240" s="190"/>
      <c r="I240" s="190"/>
      <c r="J240" s="190"/>
      <c r="K240" s="190"/>
      <c r="L240" s="208">
        <v>0</v>
      </c>
      <c r="M240" s="209"/>
      <c r="N240" s="210"/>
    </row>
    <row r="241" ht="20.1" customHeight="1" spans="1:14">
      <c r="A241" s="184">
        <v>9</v>
      </c>
      <c r="B241" s="185">
        <v>24203300081</v>
      </c>
      <c r="C241" s="186" t="s">
        <v>133</v>
      </c>
      <c r="D241" s="187" t="s">
        <v>287</v>
      </c>
      <c r="E241" s="188" t="s">
        <v>188</v>
      </c>
      <c r="F241" s="188" t="s">
        <v>188</v>
      </c>
      <c r="G241" s="189"/>
      <c r="H241" s="190"/>
      <c r="I241" s="190"/>
      <c r="J241" s="190"/>
      <c r="K241" s="190"/>
      <c r="L241" s="208">
        <v>0</v>
      </c>
      <c r="M241" s="209"/>
      <c r="N241" s="210"/>
    </row>
    <row r="242" ht="20.1" customHeight="1" spans="1:14">
      <c r="A242" s="184">
        <v>10</v>
      </c>
      <c r="B242" s="185">
        <v>24207102830</v>
      </c>
      <c r="C242" s="186" t="s">
        <v>288</v>
      </c>
      <c r="D242" s="187" t="s">
        <v>287</v>
      </c>
      <c r="E242" s="188" t="s">
        <v>39</v>
      </c>
      <c r="F242" s="188" t="s">
        <v>39</v>
      </c>
      <c r="G242" s="189"/>
      <c r="H242" s="190"/>
      <c r="I242" s="190"/>
      <c r="J242" s="190"/>
      <c r="K242" s="190"/>
      <c r="L242" s="208">
        <v>0</v>
      </c>
      <c r="M242" s="209"/>
      <c r="N242" s="210"/>
    </row>
    <row r="243" ht="20.1" customHeight="1" spans="1:14">
      <c r="A243" s="184">
        <v>11</v>
      </c>
      <c r="B243" s="185">
        <v>24202107727</v>
      </c>
      <c r="C243" s="186" t="s">
        <v>202</v>
      </c>
      <c r="D243" s="187" t="s">
        <v>287</v>
      </c>
      <c r="E243" s="188" t="s">
        <v>43</v>
      </c>
      <c r="F243" s="188" t="s">
        <v>43</v>
      </c>
      <c r="G243" s="189"/>
      <c r="H243" s="190"/>
      <c r="I243" s="190"/>
      <c r="J243" s="190"/>
      <c r="K243" s="190"/>
      <c r="L243" s="208">
        <v>0</v>
      </c>
      <c r="M243" s="209"/>
      <c r="N243" s="210"/>
    </row>
    <row r="244" ht="20.1" customHeight="1" spans="1:14">
      <c r="A244" s="184">
        <v>12</v>
      </c>
      <c r="B244" s="185">
        <v>24207210453</v>
      </c>
      <c r="C244" s="186" t="s">
        <v>289</v>
      </c>
      <c r="D244" s="187" t="s">
        <v>287</v>
      </c>
      <c r="E244" s="188" t="s">
        <v>33</v>
      </c>
      <c r="F244" s="188" t="s">
        <v>33</v>
      </c>
      <c r="G244" s="189"/>
      <c r="H244" s="190"/>
      <c r="I244" s="190"/>
      <c r="J244" s="190"/>
      <c r="K244" s="190"/>
      <c r="L244" s="208">
        <v>0</v>
      </c>
      <c r="M244" s="209"/>
      <c r="N244" s="210"/>
    </row>
    <row r="245" ht="20.1" customHeight="1" spans="1:14">
      <c r="A245" s="184">
        <v>13</v>
      </c>
      <c r="B245" s="185">
        <v>24202610321</v>
      </c>
      <c r="C245" s="186" t="s">
        <v>290</v>
      </c>
      <c r="D245" s="187" t="s">
        <v>291</v>
      </c>
      <c r="E245" s="188" t="s">
        <v>253</v>
      </c>
      <c r="F245" s="188" t="s">
        <v>253</v>
      </c>
      <c r="G245" s="189"/>
      <c r="H245" s="190"/>
      <c r="I245" s="190"/>
      <c r="J245" s="190"/>
      <c r="K245" s="190"/>
      <c r="L245" s="208">
        <v>0</v>
      </c>
      <c r="M245" s="209"/>
      <c r="N245" s="210"/>
    </row>
    <row r="246" ht="20.1" customHeight="1" spans="1:14">
      <c r="A246" s="184">
        <v>14</v>
      </c>
      <c r="B246" s="185">
        <v>24217108166</v>
      </c>
      <c r="C246" s="186" t="s">
        <v>292</v>
      </c>
      <c r="D246" s="187" t="s">
        <v>293</v>
      </c>
      <c r="E246" s="188" t="s">
        <v>31</v>
      </c>
      <c r="F246" s="188" t="s">
        <v>31</v>
      </c>
      <c r="G246" s="189"/>
      <c r="H246" s="190"/>
      <c r="I246" s="190"/>
      <c r="J246" s="190"/>
      <c r="K246" s="190"/>
      <c r="L246" s="208">
        <v>0</v>
      </c>
      <c r="M246" s="209"/>
      <c r="N246" s="210"/>
    </row>
    <row r="247" ht="20.1" customHeight="1" spans="1:14">
      <c r="A247" s="184">
        <v>15</v>
      </c>
      <c r="B247" s="185">
        <v>2121717029</v>
      </c>
      <c r="C247" s="186" t="s">
        <v>294</v>
      </c>
      <c r="D247" s="187" t="s">
        <v>293</v>
      </c>
      <c r="E247" s="188" t="s">
        <v>295</v>
      </c>
      <c r="F247" s="188" t="s">
        <v>295</v>
      </c>
      <c r="G247" s="189"/>
      <c r="H247" s="190"/>
      <c r="I247" s="190"/>
      <c r="J247" s="190"/>
      <c r="K247" s="190"/>
      <c r="L247" s="208">
        <v>0</v>
      </c>
      <c r="M247" s="209"/>
      <c r="N247" s="210"/>
    </row>
    <row r="248" ht="20.1" customHeight="1" spans="1:14">
      <c r="A248" s="184">
        <v>16</v>
      </c>
      <c r="B248" s="185">
        <v>2320520631</v>
      </c>
      <c r="C248" s="186" t="s">
        <v>55</v>
      </c>
      <c r="D248" s="187" t="s">
        <v>296</v>
      </c>
      <c r="E248" s="188" t="s">
        <v>24</v>
      </c>
      <c r="F248" s="188" t="s">
        <v>24</v>
      </c>
      <c r="G248" s="189"/>
      <c r="H248" s="190"/>
      <c r="I248" s="190"/>
      <c r="J248" s="190"/>
      <c r="K248" s="190"/>
      <c r="L248" s="208">
        <v>0</v>
      </c>
      <c r="M248" s="209"/>
      <c r="N248" s="210"/>
    </row>
    <row r="249" ht="20.1" customHeight="1" spans="1:14">
      <c r="A249" s="184">
        <v>17</v>
      </c>
      <c r="B249" s="185">
        <v>23205211931</v>
      </c>
      <c r="C249" s="186" t="s">
        <v>297</v>
      </c>
      <c r="D249" s="187" t="s">
        <v>296</v>
      </c>
      <c r="E249" s="188" t="s">
        <v>24</v>
      </c>
      <c r="F249" s="188" t="s">
        <v>24</v>
      </c>
      <c r="G249" s="189"/>
      <c r="H249" s="190"/>
      <c r="I249" s="190"/>
      <c r="J249" s="190"/>
      <c r="K249" s="190"/>
      <c r="L249" s="208">
        <v>0</v>
      </c>
      <c r="M249" s="209"/>
      <c r="N249" s="210"/>
    </row>
    <row r="250" ht="20.1" customHeight="1" spans="1:14">
      <c r="A250" s="184">
        <v>18</v>
      </c>
      <c r="B250" s="185">
        <v>24207108059</v>
      </c>
      <c r="C250" s="186" t="s">
        <v>298</v>
      </c>
      <c r="D250" s="187" t="s">
        <v>296</v>
      </c>
      <c r="E250" s="188" t="s">
        <v>31</v>
      </c>
      <c r="F250" s="188" t="s">
        <v>31</v>
      </c>
      <c r="G250" s="189"/>
      <c r="H250" s="190"/>
      <c r="I250" s="190"/>
      <c r="J250" s="190"/>
      <c r="K250" s="190"/>
      <c r="L250" s="208">
        <v>0</v>
      </c>
      <c r="M250" s="209"/>
      <c r="N250" s="210"/>
    </row>
    <row r="251" ht="20.1" customHeight="1" spans="1:14">
      <c r="A251" s="184">
        <v>19</v>
      </c>
      <c r="B251" s="185">
        <v>24202616093</v>
      </c>
      <c r="C251" s="186" t="s">
        <v>299</v>
      </c>
      <c r="D251" s="187" t="s">
        <v>296</v>
      </c>
      <c r="E251" s="188" t="s">
        <v>300</v>
      </c>
      <c r="F251" s="188" t="s">
        <v>300</v>
      </c>
      <c r="G251" s="189"/>
      <c r="H251" s="190"/>
      <c r="I251" s="190"/>
      <c r="J251" s="190"/>
      <c r="K251" s="190"/>
      <c r="L251" s="208">
        <v>0</v>
      </c>
      <c r="M251" s="209"/>
      <c r="N251" s="210"/>
    </row>
    <row r="252" ht="20.1" customHeight="1" spans="1:14">
      <c r="A252" s="184">
        <v>20</v>
      </c>
      <c r="B252" s="185">
        <v>24203116127</v>
      </c>
      <c r="C252" s="186" t="s">
        <v>301</v>
      </c>
      <c r="D252" s="187" t="s">
        <v>296</v>
      </c>
      <c r="E252" s="188" t="s">
        <v>35</v>
      </c>
      <c r="F252" s="188" t="s">
        <v>35</v>
      </c>
      <c r="G252" s="189"/>
      <c r="H252" s="190"/>
      <c r="I252" s="190"/>
      <c r="J252" s="190"/>
      <c r="K252" s="190"/>
      <c r="L252" s="208">
        <v>0</v>
      </c>
      <c r="M252" s="209"/>
      <c r="N252" s="210"/>
    </row>
    <row r="253" ht="20.1" customHeight="1" spans="1:14">
      <c r="A253" s="184">
        <v>21</v>
      </c>
      <c r="B253" s="185">
        <v>24207107517</v>
      </c>
      <c r="C253" s="186" t="s">
        <v>302</v>
      </c>
      <c r="D253" s="187" t="s">
        <v>296</v>
      </c>
      <c r="E253" s="188" t="s">
        <v>39</v>
      </c>
      <c r="F253" s="188" t="s">
        <v>39</v>
      </c>
      <c r="G253" s="189"/>
      <c r="H253" s="190"/>
      <c r="I253" s="190"/>
      <c r="J253" s="190"/>
      <c r="K253" s="190"/>
      <c r="L253" s="208">
        <v>0</v>
      </c>
      <c r="M253" s="209"/>
      <c r="N253" s="210"/>
    </row>
    <row r="254" ht="20.1" customHeight="1" spans="1:14">
      <c r="A254" s="184">
        <v>22</v>
      </c>
      <c r="B254" s="185">
        <v>24203110536</v>
      </c>
      <c r="C254" s="186" t="s">
        <v>40</v>
      </c>
      <c r="D254" s="187" t="s">
        <v>296</v>
      </c>
      <c r="E254" s="188" t="s">
        <v>39</v>
      </c>
      <c r="F254" s="188" t="s">
        <v>39</v>
      </c>
      <c r="G254" s="189"/>
      <c r="H254" s="190"/>
      <c r="I254" s="190"/>
      <c r="J254" s="190"/>
      <c r="K254" s="190"/>
      <c r="L254" s="208">
        <v>0</v>
      </c>
      <c r="M254" s="209"/>
      <c r="N254" s="210"/>
    </row>
    <row r="255" ht="20.1" customHeight="1" spans="1:14">
      <c r="A255" s="184">
        <v>23</v>
      </c>
      <c r="B255" s="185">
        <v>24202200927</v>
      </c>
      <c r="C255" s="186" t="s">
        <v>254</v>
      </c>
      <c r="D255" s="187" t="s">
        <v>296</v>
      </c>
      <c r="E255" s="188" t="s">
        <v>104</v>
      </c>
      <c r="F255" s="188" t="s">
        <v>104</v>
      </c>
      <c r="G255" s="189"/>
      <c r="H255" s="190"/>
      <c r="I255" s="190"/>
      <c r="J255" s="190"/>
      <c r="K255" s="190"/>
      <c r="L255" s="208">
        <v>0</v>
      </c>
      <c r="M255" s="209"/>
      <c r="N255" s="210"/>
    </row>
    <row r="256" ht="20.1" customHeight="1" spans="1:14">
      <c r="A256" s="184">
        <v>24</v>
      </c>
      <c r="B256" s="185">
        <v>2320520733</v>
      </c>
      <c r="C256" s="186" t="s">
        <v>200</v>
      </c>
      <c r="D256" s="187" t="s">
        <v>303</v>
      </c>
      <c r="E256" s="188" t="s">
        <v>24</v>
      </c>
      <c r="F256" s="188" t="s">
        <v>24</v>
      </c>
      <c r="G256" s="189"/>
      <c r="H256" s="190"/>
      <c r="I256" s="190"/>
      <c r="J256" s="190"/>
      <c r="K256" s="190"/>
      <c r="L256" s="208">
        <v>0</v>
      </c>
      <c r="M256" s="209"/>
      <c r="N256" s="210"/>
    </row>
    <row r="257" ht="12" customHeight="1" spans="13:14">
      <c r="M257" s="214" t="s">
        <v>304</v>
      </c>
      <c r="N257" s="215" t="s">
        <v>79</v>
      </c>
    </row>
    <row r="258" s="169" customFormat="1" ht="14.25" customHeight="1" spans="2:12">
      <c r="B258" s="172" t="s">
        <v>1</v>
      </c>
      <c r="C258" s="172"/>
      <c r="D258" s="173" t="s">
        <v>2</v>
      </c>
      <c r="E258" s="173"/>
      <c r="F258" s="173"/>
      <c r="G258" s="173"/>
      <c r="H258" s="173"/>
      <c r="I258" s="173"/>
      <c r="J258" s="173"/>
      <c r="K258" s="173"/>
      <c r="L258" s="194" t="s">
        <v>305</v>
      </c>
    </row>
    <row r="259" s="169" customFormat="1" ht="13.8" spans="2:14">
      <c r="B259" s="172" t="s">
        <v>4</v>
      </c>
      <c r="C259" s="172"/>
      <c r="D259" s="174" t="s">
        <v>306</v>
      </c>
      <c r="E259" s="173" t="s">
        <v>6</v>
      </c>
      <c r="F259" s="173"/>
      <c r="G259" s="173"/>
      <c r="H259" s="173"/>
      <c r="I259" s="173"/>
      <c r="J259" s="173"/>
      <c r="K259" s="173"/>
      <c r="L259" s="195"/>
      <c r="M259" s="196"/>
      <c r="N259" s="196"/>
    </row>
    <row r="260" s="170" customFormat="1" ht="18.75" customHeight="1" spans="2:14">
      <c r="B260" s="175" t="s">
        <v>307</v>
      </c>
      <c r="C260" s="176"/>
      <c r="D260" s="176"/>
      <c r="E260" s="176"/>
      <c r="F260" s="176"/>
      <c r="G260" s="176"/>
      <c r="H260" s="176"/>
      <c r="I260" s="176"/>
      <c r="J260" s="176"/>
      <c r="K260" s="176"/>
      <c r="L260" s="195"/>
      <c r="M260" s="195"/>
      <c r="N260" s="195"/>
    </row>
    <row r="261" s="170" customFormat="1" ht="18.75" customHeight="1" spans="1:14">
      <c r="A261" s="177" t="s">
        <v>308</v>
      </c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95"/>
      <c r="M261" s="195"/>
      <c r="N261" s="195"/>
    </row>
    <row r="262" ht="3.75" customHeight="1"/>
    <row r="263" ht="15" customHeight="1" spans="1:14">
      <c r="A263" s="178" t="s">
        <v>9</v>
      </c>
      <c r="B263" s="179" t="s">
        <v>10</v>
      </c>
      <c r="C263" s="180" t="s">
        <v>11</v>
      </c>
      <c r="D263" s="181" t="s">
        <v>12</v>
      </c>
      <c r="E263" s="179" t="s">
        <v>13</v>
      </c>
      <c r="F263" s="179" t="s">
        <v>14</v>
      </c>
      <c r="G263" s="179" t="s">
        <v>15</v>
      </c>
      <c r="H263" s="182" t="s">
        <v>16</v>
      </c>
      <c r="I263" s="179" t="s">
        <v>17</v>
      </c>
      <c r="J263" s="197" t="s">
        <v>18</v>
      </c>
      <c r="K263" s="197"/>
      <c r="L263" s="198" t="s">
        <v>19</v>
      </c>
      <c r="M263" s="199"/>
      <c r="N263" s="200"/>
    </row>
    <row r="264" ht="27" customHeight="1" spans="1:14">
      <c r="A264" s="178"/>
      <c r="B264" s="178"/>
      <c r="C264" s="180"/>
      <c r="D264" s="181"/>
      <c r="E264" s="178"/>
      <c r="F264" s="178"/>
      <c r="G264" s="178"/>
      <c r="H264" s="183"/>
      <c r="I264" s="178"/>
      <c r="J264" s="201" t="s">
        <v>20</v>
      </c>
      <c r="K264" s="201" t="s">
        <v>21</v>
      </c>
      <c r="L264" s="202"/>
      <c r="M264" s="203"/>
      <c r="N264" s="204"/>
    </row>
    <row r="265" ht="20.1" customHeight="1" spans="1:14">
      <c r="A265" s="184">
        <v>1</v>
      </c>
      <c r="B265" s="185">
        <v>24202110509</v>
      </c>
      <c r="C265" s="186" t="s">
        <v>309</v>
      </c>
      <c r="D265" s="187" t="s">
        <v>303</v>
      </c>
      <c r="E265" s="188" t="s">
        <v>50</v>
      </c>
      <c r="F265" s="188" t="s">
        <v>50</v>
      </c>
      <c r="G265" s="189"/>
      <c r="H265" s="190"/>
      <c r="I265" s="190"/>
      <c r="J265" s="190"/>
      <c r="K265" s="190"/>
      <c r="L265" s="205">
        <v>0</v>
      </c>
      <c r="M265" s="206"/>
      <c r="N265" s="207"/>
    </row>
    <row r="266" ht="20.1" customHeight="1" spans="1:14">
      <c r="A266" s="184">
        <v>2</v>
      </c>
      <c r="B266" s="185">
        <v>24207100746</v>
      </c>
      <c r="C266" s="186" t="s">
        <v>310</v>
      </c>
      <c r="D266" s="187" t="s">
        <v>303</v>
      </c>
      <c r="E266" s="188" t="s">
        <v>31</v>
      </c>
      <c r="F266" s="188" t="s">
        <v>31</v>
      </c>
      <c r="G266" s="189"/>
      <c r="H266" s="190"/>
      <c r="I266" s="190"/>
      <c r="J266" s="190"/>
      <c r="K266" s="190"/>
      <c r="L266" s="208">
        <v>0</v>
      </c>
      <c r="M266" s="209"/>
      <c r="N266" s="210"/>
    </row>
    <row r="267" ht="20.1" customHeight="1" spans="1:14">
      <c r="A267" s="184">
        <v>3</v>
      </c>
      <c r="B267" s="185">
        <v>24213216714</v>
      </c>
      <c r="C267" s="186" t="s">
        <v>311</v>
      </c>
      <c r="D267" s="187" t="s">
        <v>312</v>
      </c>
      <c r="E267" s="188" t="s">
        <v>253</v>
      </c>
      <c r="F267" s="188" t="s">
        <v>253</v>
      </c>
      <c r="G267" s="189"/>
      <c r="H267" s="190"/>
      <c r="I267" s="190"/>
      <c r="J267" s="190"/>
      <c r="K267" s="190"/>
      <c r="L267" s="208">
        <v>0</v>
      </c>
      <c r="M267" s="209"/>
      <c r="N267" s="210"/>
    </row>
    <row r="268" ht="20.1" customHeight="1" spans="1:14">
      <c r="A268" s="184">
        <v>4</v>
      </c>
      <c r="B268" s="185">
        <v>24202116574</v>
      </c>
      <c r="C268" s="186" t="s">
        <v>313</v>
      </c>
      <c r="D268" s="187" t="s">
        <v>314</v>
      </c>
      <c r="E268" s="188" t="s">
        <v>43</v>
      </c>
      <c r="F268" s="188" t="s">
        <v>43</v>
      </c>
      <c r="G268" s="189"/>
      <c r="H268" s="190"/>
      <c r="I268" s="190"/>
      <c r="J268" s="190"/>
      <c r="K268" s="190"/>
      <c r="L268" s="208">
        <v>0</v>
      </c>
      <c r="M268" s="209"/>
      <c r="N268" s="210"/>
    </row>
    <row r="269" ht="20.1" customHeight="1" spans="1:14">
      <c r="A269" s="184">
        <v>5</v>
      </c>
      <c r="B269" s="185">
        <v>24202110710</v>
      </c>
      <c r="C269" s="186" t="s">
        <v>315</v>
      </c>
      <c r="D269" s="187" t="s">
        <v>316</v>
      </c>
      <c r="E269" s="188" t="s">
        <v>317</v>
      </c>
      <c r="F269" s="188" t="s">
        <v>317</v>
      </c>
      <c r="G269" s="189"/>
      <c r="H269" s="190"/>
      <c r="I269" s="190"/>
      <c r="J269" s="190"/>
      <c r="K269" s="190"/>
      <c r="L269" s="208">
        <v>0</v>
      </c>
      <c r="M269" s="209"/>
      <c r="N269" s="210"/>
    </row>
    <row r="270" ht="20.1" customHeight="1" spans="1:14">
      <c r="A270" s="184">
        <v>6</v>
      </c>
      <c r="B270" s="185">
        <v>2121157177</v>
      </c>
      <c r="C270" s="186" t="s">
        <v>318</v>
      </c>
      <c r="D270" s="187" t="s">
        <v>316</v>
      </c>
      <c r="E270" s="188" t="s">
        <v>319</v>
      </c>
      <c r="F270" s="188" t="s">
        <v>319</v>
      </c>
      <c r="G270" s="189"/>
      <c r="H270" s="190"/>
      <c r="I270" s="190"/>
      <c r="J270" s="190"/>
      <c r="K270" s="190"/>
      <c r="L270" s="208">
        <v>0</v>
      </c>
      <c r="M270" s="209"/>
      <c r="N270" s="210"/>
    </row>
    <row r="271" ht="20.1" customHeight="1" spans="1:14">
      <c r="A271" s="184">
        <v>7</v>
      </c>
      <c r="B271" s="185">
        <v>24211702895</v>
      </c>
      <c r="C271" s="186" t="s">
        <v>320</v>
      </c>
      <c r="D271" s="187" t="s">
        <v>321</v>
      </c>
      <c r="E271" s="188" t="s">
        <v>26</v>
      </c>
      <c r="F271" s="188" t="s">
        <v>26</v>
      </c>
      <c r="G271" s="189"/>
      <c r="H271" s="190"/>
      <c r="I271" s="190"/>
      <c r="J271" s="190"/>
      <c r="K271" s="190"/>
      <c r="L271" s="208">
        <v>0</v>
      </c>
      <c r="M271" s="209"/>
      <c r="N271" s="210"/>
    </row>
    <row r="272" ht="20.1" customHeight="1" spans="1:14">
      <c r="A272" s="184">
        <v>8</v>
      </c>
      <c r="B272" s="185">
        <v>24216102886</v>
      </c>
      <c r="C272" s="186" t="s">
        <v>322</v>
      </c>
      <c r="D272" s="187" t="s">
        <v>321</v>
      </c>
      <c r="E272" s="188" t="s">
        <v>59</v>
      </c>
      <c r="F272" s="188" t="s">
        <v>59</v>
      </c>
      <c r="G272" s="189"/>
      <c r="H272" s="190"/>
      <c r="I272" s="190"/>
      <c r="J272" s="190"/>
      <c r="K272" s="190"/>
      <c r="L272" s="208">
        <v>0</v>
      </c>
      <c r="M272" s="209"/>
      <c r="N272" s="210"/>
    </row>
    <row r="273" ht="20.1" customHeight="1" spans="1:14">
      <c r="A273" s="184">
        <v>9</v>
      </c>
      <c r="B273" s="185">
        <v>2121114050</v>
      </c>
      <c r="C273" s="186" t="s">
        <v>323</v>
      </c>
      <c r="D273" s="187" t="s">
        <v>321</v>
      </c>
      <c r="E273" s="188" t="s">
        <v>324</v>
      </c>
      <c r="F273" s="188" t="s">
        <v>324</v>
      </c>
      <c r="G273" s="189"/>
      <c r="H273" s="190"/>
      <c r="I273" s="190"/>
      <c r="J273" s="190"/>
      <c r="K273" s="190"/>
      <c r="L273" s="208">
        <v>0</v>
      </c>
      <c r="M273" s="209"/>
      <c r="N273" s="210"/>
    </row>
    <row r="274" ht="20.1" customHeight="1" spans="1:14">
      <c r="A274" s="184">
        <v>10</v>
      </c>
      <c r="B274" s="185">
        <v>24207103964</v>
      </c>
      <c r="C274" s="186" t="s">
        <v>22</v>
      </c>
      <c r="D274" s="187" t="s">
        <v>325</v>
      </c>
      <c r="E274" s="188" t="s">
        <v>104</v>
      </c>
      <c r="F274" s="188" t="s">
        <v>104</v>
      </c>
      <c r="G274" s="189"/>
      <c r="H274" s="190"/>
      <c r="I274" s="190"/>
      <c r="J274" s="190"/>
      <c r="K274" s="190"/>
      <c r="L274" s="208">
        <v>0</v>
      </c>
      <c r="M274" s="209"/>
      <c r="N274" s="210"/>
    </row>
    <row r="275" ht="20.1" customHeight="1" spans="1:14">
      <c r="A275" s="184">
        <v>11</v>
      </c>
      <c r="B275" s="185">
        <v>2320724558</v>
      </c>
      <c r="C275" s="186" t="s">
        <v>326</v>
      </c>
      <c r="D275" s="187" t="s">
        <v>325</v>
      </c>
      <c r="E275" s="188" t="s">
        <v>33</v>
      </c>
      <c r="F275" s="188" t="s">
        <v>33</v>
      </c>
      <c r="G275" s="189"/>
      <c r="H275" s="190"/>
      <c r="I275" s="190"/>
      <c r="J275" s="190"/>
      <c r="K275" s="190"/>
      <c r="L275" s="208">
        <v>0</v>
      </c>
      <c r="M275" s="209"/>
      <c r="N275" s="210"/>
    </row>
    <row r="276" ht="20.1" customHeight="1" spans="1:14">
      <c r="A276" s="184">
        <v>12</v>
      </c>
      <c r="B276" s="185">
        <v>24211705787</v>
      </c>
      <c r="C276" s="186" t="s">
        <v>327</v>
      </c>
      <c r="D276" s="187" t="s">
        <v>325</v>
      </c>
      <c r="E276" s="188" t="s">
        <v>26</v>
      </c>
      <c r="F276" s="188" t="s">
        <v>26</v>
      </c>
      <c r="G276" s="189"/>
      <c r="H276" s="190"/>
      <c r="I276" s="190"/>
      <c r="J276" s="190"/>
      <c r="K276" s="190"/>
      <c r="L276" s="208">
        <v>0</v>
      </c>
      <c r="M276" s="209"/>
      <c r="N276" s="210"/>
    </row>
    <row r="277" ht="20.1" customHeight="1" spans="1:14">
      <c r="A277" s="184">
        <v>13</v>
      </c>
      <c r="B277" s="185">
        <v>24212110714</v>
      </c>
      <c r="C277" s="186" t="s">
        <v>328</v>
      </c>
      <c r="D277" s="187" t="s">
        <v>329</v>
      </c>
      <c r="E277" s="188" t="s">
        <v>43</v>
      </c>
      <c r="F277" s="188" t="s">
        <v>43</v>
      </c>
      <c r="G277" s="189"/>
      <c r="H277" s="190"/>
      <c r="I277" s="190"/>
      <c r="J277" s="190"/>
      <c r="K277" s="190"/>
      <c r="L277" s="208">
        <v>0</v>
      </c>
      <c r="M277" s="209"/>
      <c r="N277" s="210"/>
    </row>
    <row r="278" ht="20.1" customHeight="1" spans="1:14">
      <c r="A278" s="184">
        <v>14</v>
      </c>
      <c r="B278" s="185">
        <v>24215101722</v>
      </c>
      <c r="C278" s="186" t="s">
        <v>330</v>
      </c>
      <c r="D278" s="187" t="s">
        <v>331</v>
      </c>
      <c r="E278" s="188" t="s">
        <v>39</v>
      </c>
      <c r="F278" s="188" t="s">
        <v>39</v>
      </c>
      <c r="G278" s="189"/>
      <c r="H278" s="190"/>
      <c r="I278" s="190"/>
      <c r="J278" s="190"/>
      <c r="K278" s="190"/>
      <c r="L278" s="208">
        <v>0</v>
      </c>
      <c r="M278" s="209"/>
      <c r="N278" s="210"/>
    </row>
    <row r="279" ht="20.1" customHeight="1" spans="1:14">
      <c r="A279" s="184">
        <v>15</v>
      </c>
      <c r="B279" s="185">
        <v>24217206987</v>
      </c>
      <c r="C279" s="186" t="s">
        <v>332</v>
      </c>
      <c r="D279" s="187" t="s">
        <v>331</v>
      </c>
      <c r="E279" s="188" t="s">
        <v>50</v>
      </c>
      <c r="F279" s="188" t="s">
        <v>50</v>
      </c>
      <c r="G279" s="189"/>
      <c r="H279" s="190"/>
      <c r="I279" s="190"/>
      <c r="J279" s="190"/>
      <c r="K279" s="190"/>
      <c r="L279" s="208">
        <v>0</v>
      </c>
      <c r="M279" s="209"/>
      <c r="N279" s="210"/>
    </row>
    <row r="280" ht="20.1" customHeight="1" spans="1:14">
      <c r="A280" s="184">
        <v>16</v>
      </c>
      <c r="B280" s="185">
        <v>2321524982</v>
      </c>
      <c r="C280" s="186" t="s">
        <v>333</v>
      </c>
      <c r="D280" s="187" t="s">
        <v>334</v>
      </c>
      <c r="E280" s="188" t="s">
        <v>24</v>
      </c>
      <c r="F280" s="188" t="s">
        <v>24</v>
      </c>
      <c r="G280" s="189"/>
      <c r="H280" s="190"/>
      <c r="I280" s="190"/>
      <c r="J280" s="190"/>
      <c r="K280" s="190"/>
      <c r="L280" s="208">
        <v>0</v>
      </c>
      <c r="M280" s="209"/>
      <c r="N280" s="210"/>
    </row>
    <row r="281" ht="20.1" customHeight="1" spans="1:14">
      <c r="A281" s="184">
        <v>17</v>
      </c>
      <c r="B281" s="185">
        <v>24207215547</v>
      </c>
      <c r="C281" s="186" t="s">
        <v>335</v>
      </c>
      <c r="D281" s="187" t="s">
        <v>334</v>
      </c>
      <c r="E281" s="188" t="s">
        <v>33</v>
      </c>
      <c r="F281" s="188" t="s">
        <v>33</v>
      </c>
      <c r="G281" s="189"/>
      <c r="H281" s="190"/>
      <c r="I281" s="190"/>
      <c r="J281" s="190"/>
      <c r="K281" s="190"/>
      <c r="L281" s="208">
        <v>0</v>
      </c>
      <c r="M281" s="209"/>
      <c r="N281" s="210"/>
    </row>
    <row r="282" ht="20.1" customHeight="1" spans="1:14">
      <c r="A282" s="184">
        <v>18</v>
      </c>
      <c r="B282" s="185">
        <v>24211704572</v>
      </c>
      <c r="C282" s="186" t="s">
        <v>336</v>
      </c>
      <c r="D282" s="187" t="s">
        <v>334</v>
      </c>
      <c r="E282" s="188" t="s">
        <v>26</v>
      </c>
      <c r="F282" s="188" t="s">
        <v>26</v>
      </c>
      <c r="G282" s="189"/>
      <c r="H282" s="190"/>
      <c r="I282" s="190"/>
      <c r="J282" s="190"/>
      <c r="K282" s="190"/>
      <c r="L282" s="208">
        <v>0</v>
      </c>
      <c r="M282" s="209"/>
      <c r="N282" s="210"/>
    </row>
    <row r="283" ht="20.1" customHeight="1" spans="1:14">
      <c r="A283" s="184">
        <v>19</v>
      </c>
      <c r="B283" s="185">
        <v>2121217913</v>
      </c>
      <c r="C283" s="186" t="s">
        <v>337</v>
      </c>
      <c r="D283" s="187" t="s">
        <v>334</v>
      </c>
      <c r="E283" s="188" t="s">
        <v>207</v>
      </c>
      <c r="F283" s="188" t="s">
        <v>207</v>
      </c>
      <c r="G283" s="189"/>
      <c r="H283" s="190"/>
      <c r="I283" s="190"/>
      <c r="J283" s="190"/>
      <c r="K283" s="190"/>
      <c r="L283" s="208">
        <v>0</v>
      </c>
      <c r="M283" s="209"/>
      <c r="N283" s="210"/>
    </row>
    <row r="284" ht="20.1" customHeight="1" spans="1:14">
      <c r="A284" s="184">
        <v>20</v>
      </c>
      <c r="B284" s="185">
        <v>2321614155</v>
      </c>
      <c r="C284" s="186" t="s">
        <v>338</v>
      </c>
      <c r="D284" s="187" t="s">
        <v>339</v>
      </c>
      <c r="E284" s="188" t="s">
        <v>340</v>
      </c>
      <c r="F284" s="188" t="s">
        <v>340</v>
      </c>
      <c r="G284" s="189"/>
      <c r="H284" s="190"/>
      <c r="I284" s="190"/>
      <c r="J284" s="190"/>
      <c r="K284" s="190"/>
      <c r="L284" s="208">
        <v>0</v>
      </c>
      <c r="M284" s="209"/>
      <c r="N284" s="210"/>
    </row>
    <row r="285" ht="20.1" customHeight="1" spans="1:14">
      <c r="A285" s="184">
        <v>21</v>
      </c>
      <c r="B285" s="185">
        <v>23217110578</v>
      </c>
      <c r="C285" s="186" t="s">
        <v>341</v>
      </c>
      <c r="D285" s="187" t="s">
        <v>339</v>
      </c>
      <c r="E285" s="188" t="s">
        <v>209</v>
      </c>
      <c r="F285" s="188" t="s">
        <v>209</v>
      </c>
      <c r="G285" s="189"/>
      <c r="H285" s="190"/>
      <c r="I285" s="190"/>
      <c r="J285" s="190"/>
      <c r="K285" s="190"/>
      <c r="L285" s="208">
        <v>0</v>
      </c>
      <c r="M285" s="209"/>
      <c r="N285" s="210"/>
    </row>
    <row r="286" ht="20.1" customHeight="1" spans="1:14">
      <c r="A286" s="184">
        <v>22</v>
      </c>
      <c r="B286" s="185">
        <v>24216101099</v>
      </c>
      <c r="C286" s="186" t="s">
        <v>342</v>
      </c>
      <c r="D286" s="187" t="s">
        <v>339</v>
      </c>
      <c r="E286" s="188" t="s">
        <v>59</v>
      </c>
      <c r="F286" s="188" t="s">
        <v>59</v>
      </c>
      <c r="G286" s="189"/>
      <c r="H286" s="190"/>
      <c r="I286" s="190"/>
      <c r="J286" s="190"/>
      <c r="K286" s="190"/>
      <c r="L286" s="208">
        <v>0</v>
      </c>
      <c r="M286" s="209"/>
      <c r="N286" s="210"/>
    </row>
    <row r="287" ht="20.1" customHeight="1" spans="1:14">
      <c r="A287" s="184">
        <v>23</v>
      </c>
      <c r="B287" s="185">
        <v>24217102262</v>
      </c>
      <c r="C287" s="186" t="s">
        <v>343</v>
      </c>
      <c r="D287" s="187" t="s">
        <v>344</v>
      </c>
      <c r="E287" s="188" t="s">
        <v>31</v>
      </c>
      <c r="F287" s="188" t="s">
        <v>31</v>
      </c>
      <c r="G287" s="189"/>
      <c r="H287" s="190"/>
      <c r="I287" s="190"/>
      <c r="J287" s="190"/>
      <c r="K287" s="190"/>
      <c r="L287" s="208">
        <v>0</v>
      </c>
      <c r="M287" s="209"/>
      <c r="N287" s="210"/>
    </row>
    <row r="288" ht="20.1" customHeight="1" spans="1:14">
      <c r="A288" s="184">
        <v>24</v>
      </c>
      <c r="B288" s="185">
        <v>24217100347</v>
      </c>
      <c r="C288" s="186" t="s">
        <v>345</v>
      </c>
      <c r="D288" s="187" t="s">
        <v>344</v>
      </c>
      <c r="E288" s="188" t="s">
        <v>39</v>
      </c>
      <c r="F288" s="188" t="s">
        <v>39</v>
      </c>
      <c r="G288" s="189"/>
      <c r="H288" s="190"/>
      <c r="I288" s="190"/>
      <c r="J288" s="190"/>
      <c r="K288" s="190"/>
      <c r="L288" s="208">
        <v>0</v>
      </c>
      <c r="M288" s="209"/>
      <c r="N288" s="210"/>
    </row>
    <row r="289" ht="20.1" customHeight="1" spans="1:14">
      <c r="A289" s="184">
        <v>25</v>
      </c>
      <c r="B289" s="185">
        <v>24203116344</v>
      </c>
      <c r="C289" s="186" t="s">
        <v>346</v>
      </c>
      <c r="D289" s="187" t="s">
        <v>347</v>
      </c>
      <c r="E289" s="188" t="s">
        <v>35</v>
      </c>
      <c r="F289" s="188" t="s">
        <v>35</v>
      </c>
      <c r="G289" s="189"/>
      <c r="H289" s="190"/>
      <c r="I289" s="190"/>
      <c r="J289" s="190"/>
      <c r="K289" s="190"/>
      <c r="L289" s="208">
        <v>0</v>
      </c>
      <c r="M289" s="209"/>
      <c r="N289" s="210"/>
    </row>
    <row r="290" ht="20.1" customHeight="1" spans="1:14">
      <c r="A290" s="184">
        <v>26</v>
      </c>
      <c r="B290" s="185">
        <v>2321175118</v>
      </c>
      <c r="C290" s="186" t="s">
        <v>348</v>
      </c>
      <c r="D290" s="187" t="s">
        <v>349</v>
      </c>
      <c r="E290" s="188" t="s">
        <v>57</v>
      </c>
      <c r="F290" s="188" t="s">
        <v>57</v>
      </c>
      <c r="G290" s="189"/>
      <c r="H290" s="190"/>
      <c r="I290" s="190"/>
      <c r="J290" s="190"/>
      <c r="K290" s="190"/>
      <c r="L290" s="208">
        <v>0</v>
      </c>
      <c r="M290" s="209"/>
      <c r="N290" s="210"/>
    </row>
    <row r="291" ht="20.1" customHeight="1" spans="1:14">
      <c r="A291" s="184">
        <v>27</v>
      </c>
      <c r="B291" s="185">
        <v>2321529293</v>
      </c>
      <c r="C291" s="186" t="s">
        <v>350</v>
      </c>
      <c r="D291" s="187" t="s">
        <v>349</v>
      </c>
      <c r="E291" s="188" t="s">
        <v>24</v>
      </c>
      <c r="F291" s="188" t="s">
        <v>24</v>
      </c>
      <c r="G291" s="189"/>
      <c r="H291" s="190"/>
      <c r="I291" s="190"/>
      <c r="J291" s="190"/>
      <c r="K291" s="190"/>
      <c r="L291" s="208">
        <v>0</v>
      </c>
      <c r="M291" s="209"/>
      <c r="N291" s="210"/>
    </row>
    <row r="292" ht="20.1" customHeight="1" spans="1:14">
      <c r="A292" s="184">
        <v>28</v>
      </c>
      <c r="B292" s="185">
        <v>24217102365</v>
      </c>
      <c r="C292" s="186" t="s">
        <v>211</v>
      </c>
      <c r="D292" s="187" t="s">
        <v>349</v>
      </c>
      <c r="E292" s="188" t="s">
        <v>31</v>
      </c>
      <c r="F292" s="188" t="s">
        <v>31</v>
      </c>
      <c r="G292" s="189"/>
      <c r="H292" s="190"/>
      <c r="I292" s="190"/>
      <c r="J292" s="190"/>
      <c r="K292" s="190"/>
      <c r="L292" s="208">
        <v>0</v>
      </c>
      <c r="M292" s="209"/>
      <c r="N292" s="210"/>
    </row>
    <row r="293" ht="20.1" customHeight="1" spans="1:14">
      <c r="A293" s="184">
        <v>29</v>
      </c>
      <c r="B293" s="185">
        <v>24206300263</v>
      </c>
      <c r="C293" s="186" t="s">
        <v>351</v>
      </c>
      <c r="D293" s="187" t="s">
        <v>349</v>
      </c>
      <c r="E293" s="188" t="s">
        <v>352</v>
      </c>
      <c r="F293" s="188" t="s">
        <v>352</v>
      </c>
      <c r="G293" s="189"/>
      <c r="H293" s="190"/>
      <c r="I293" s="190"/>
      <c r="J293" s="190"/>
      <c r="K293" s="190"/>
      <c r="L293" s="208">
        <v>0</v>
      </c>
      <c r="M293" s="209"/>
      <c r="N293" s="210"/>
    </row>
    <row r="294" ht="20.1" customHeight="1" spans="1:14">
      <c r="A294" s="191">
        <v>30</v>
      </c>
      <c r="B294" s="185">
        <v>2127521869</v>
      </c>
      <c r="C294" s="186" t="s">
        <v>353</v>
      </c>
      <c r="D294" s="187" t="s">
        <v>349</v>
      </c>
      <c r="E294" s="188" t="s">
        <v>354</v>
      </c>
      <c r="F294" s="188" t="s">
        <v>354</v>
      </c>
      <c r="G294" s="192"/>
      <c r="H294" s="193"/>
      <c r="I294" s="193"/>
      <c r="J294" s="193"/>
      <c r="K294" s="193"/>
      <c r="L294" s="211">
        <v>0</v>
      </c>
      <c r="M294" s="212"/>
      <c r="N294" s="213"/>
    </row>
    <row r="295" ht="12" customHeight="1" spans="13:14">
      <c r="M295" s="214" t="s">
        <v>355</v>
      </c>
      <c r="N295" s="215" t="s">
        <v>79</v>
      </c>
    </row>
    <row r="296" s="169" customFormat="1" ht="14.25" customHeight="1" spans="2:12">
      <c r="B296" s="172" t="s">
        <v>1</v>
      </c>
      <c r="C296" s="172"/>
      <c r="D296" s="173" t="s">
        <v>2</v>
      </c>
      <c r="E296" s="173"/>
      <c r="F296" s="173"/>
      <c r="G296" s="173"/>
      <c r="H296" s="173"/>
      <c r="I296" s="173"/>
      <c r="J296" s="173"/>
      <c r="K296" s="173"/>
      <c r="L296" s="194" t="s">
        <v>356</v>
      </c>
    </row>
    <row r="297" s="169" customFormat="1" ht="13.8" spans="2:14">
      <c r="B297" s="172" t="s">
        <v>4</v>
      </c>
      <c r="C297" s="172"/>
      <c r="D297" s="174" t="s">
        <v>306</v>
      </c>
      <c r="E297" s="173" t="s">
        <v>6</v>
      </c>
      <c r="F297" s="173"/>
      <c r="G297" s="173"/>
      <c r="H297" s="173"/>
      <c r="I297" s="173"/>
      <c r="J297" s="173"/>
      <c r="K297" s="173"/>
      <c r="L297" s="195"/>
      <c r="M297" s="196"/>
      <c r="N297" s="196"/>
    </row>
    <row r="298" s="170" customFormat="1" ht="18.75" customHeight="1" spans="2:14">
      <c r="B298" s="175" t="s">
        <v>357</v>
      </c>
      <c r="C298" s="176"/>
      <c r="D298" s="176"/>
      <c r="E298" s="176"/>
      <c r="F298" s="176"/>
      <c r="G298" s="176"/>
      <c r="H298" s="176"/>
      <c r="I298" s="176"/>
      <c r="J298" s="176"/>
      <c r="K298" s="176"/>
      <c r="L298" s="195"/>
      <c r="M298" s="195"/>
      <c r="N298" s="195"/>
    </row>
    <row r="299" s="170" customFormat="1" ht="18.75" customHeight="1" spans="1:14">
      <c r="A299" s="177" t="s">
        <v>308</v>
      </c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95"/>
      <c r="M299" s="195"/>
      <c r="N299" s="195"/>
    </row>
    <row r="300" ht="3.75" customHeight="1"/>
    <row r="301" ht="15" customHeight="1" spans="1:14">
      <c r="A301" s="178" t="s">
        <v>9</v>
      </c>
      <c r="B301" s="179" t="s">
        <v>10</v>
      </c>
      <c r="C301" s="180" t="s">
        <v>11</v>
      </c>
      <c r="D301" s="181" t="s">
        <v>12</v>
      </c>
      <c r="E301" s="179" t="s">
        <v>13</v>
      </c>
      <c r="F301" s="179" t="s">
        <v>14</v>
      </c>
      <c r="G301" s="179" t="s">
        <v>15</v>
      </c>
      <c r="H301" s="182" t="s">
        <v>16</v>
      </c>
      <c r="I301" s="179" t="s">
        <v>17</v>
      </c>
      <c r="J301" s="197" t="s">
        <v>18</v>
      </c>
      <c r="K301" s="197"/>
      <c r="L301" s="198" t="s">
        <v>19</v>
      </c>
      <c r="M301" s="199"/>
      <c r="N301" s="200"/>
    </row>
    <row r="302" ht="27" customHeight="1" spans="1:14">
      <c r="A302" s="178"/>
      <c r="B302" s="178"/>
      <c r="C302" s="180"/>
      <c r="D302" s="181"/>
      <c r="E302" s="178"/>
      <c r="F302" s="178"/>
      <c r="G302" s="178"/>
      <c r="H302" s="183"/>
      <c r="I302" s="178"/>
      <c r="J302" s="201" t="s">
        <v>20</v>
      </c>
      <c r="K302" s="201" t="s">
        <v>21</v>
      </c>
      <c r="L302" s="202"/>
      <c r="M302" s="203"/>
      <c r="N302" s="204"/>
    </row>
    <row r="303" ht="20.1" customHeight="1" spans="1:14">
      <c r="A303" s="184">
        <v>1</v>
      </c>
      <c r="B303" s="185">
        <v>2121614351</v>
      </c>
      <c r="C303" s="186" t="s">
        <v>358</v>
      </c>
      <c r="D303" s="187" t="s">
        <v>349</v>
      </c>
      <c r="E303" s="188" t="s">
        <v>359</v>
      </c>
      <c r="F303" s="188" t="s">
        <v>359</v>
      </c>
      <c r="G303" s="189"/>
      <c r="H303" s="190"/>
      <c r="I303" s="190"/>
      <c r="J303" s="190"/>
      <c r="K303" s="190"/>
      <c r="L303" s="205">
        <v>0</v>
      </c>
      <c r="M303" s="206"/>
      <c r="N303" s="207"/>
    </row>
    <row r="304" ht="20.1" customHeight="1" spans="1:14">
      <c r="A304" s="184">
        <v>2</v>
      </c>
      <c r="B304" s="185">
        <v>2321713961</v>
      </c>
      <c r="C304" s="186" t="s">
        <v>360</v>
      </c>
      <c r="D304" s="187" t="s">
        <v>361</v>
      </c>
      <c r="E304" s="188" t="s">
        <v>209</v>
      </c>
      <c r="F304" s="188" t="s">
        <v>209</v>
      </c>
      <c r="G304" s="189"/>
      <c r="H304" s="190"/>
      <c r="I304" s="190"/>
      <c r="J304" s="190"/>
      <c r="K304" s="190"/>
      <c r="L304" s="208">
        <v>0</v>
      </c>
      <c r="M304" s="209"/>
      <c r="N304" s="210"/>
    </row>
    <row r="305" ht="20.1" customHeight="1" spans="1:14">
      <c r="A305" s="184">
        <v>3</v>
      </c>
      <c r="B305" s="185">
        <v>24218610651</v>
      </c>
      <c r="C305" s="186" t="s">
        <v>362</v>
      </c>
      <c r="D305" s="187" t="s">
        <v>361</v>
      </c>
      <c r="E305" s="188" t="s">
        <v>269</v>
      </c>
      <c r="F305" s="188" t="s">
        <v>269</v>
      </c>
      <c r="G305" s="189"/>
      <c r="H305" s="190"/>
      <c r="I305" s="190"/>
      <c r="J305" s="190"/>
      <c r="K305" s="190"/>
      <c r="L305" s="208">
        <v>0</v>
      </c>
      <c r="M305" s="209"/>
      <c r="N305" s="210"/>
    </row>
    <row r="306" ht="20.1" customHeight="1" spans="1:14">
      <c r="A306" s="184">
        <v>4</v>
      </c>
      <c r="B306" s="185">
        <v>24217210652</v>
      </c>
      <c r="C306" s="186" t="s">
        <v>363</v>
      </c>
      <c r="D306" s="187" t="s">
        <v>361</v>
      </c>
      <c r="E306" s="188" t="s">
        <v>50</v>
      </c>
      <c r="F306" s="188" t="s">
        <v>50</v>
      </c>
      <c r="G306" s="189"/>
      <c r="H306" s="190"/>
      <c r="I306" s="190"/>
      <c r="J306" s="190"/>
      <c r="K306" s="190"/>
      <c r="L306" s="208">
        <v>0</v>
      </c>
      <c r="M306" s="209"/>
      <c r="N306" s="210"/>
    </row>
    <row r="307" ht="20.1" customHeight="1" spans="1:14">
      <c r="A307" s="184">
        <v>5</v>
      </c>
      <c r="B307" s="185">
        <v>24212102748</v>
      </c>
      <c r="C307" s="186" t="s">
        <v>364</v>
      </c>
      <c r="D307" s="187" t="s">
        <v>365</v>
      </c>
      <c r="E307" s="188" t="s">
        <v>31</v>
      </c>
      <c r="F307" s="188" t="s">
        <v>31</v>
      </c>
      <c r="G307" s="189"/>
      <c r="H307" s="190"/>
      <c r="I307" s="190"/>
      <c r="J307" s="190"/>
      <c r="K307" s="190"/>
      <c r="L307" s="208">
        <v>0</v>
      </c>
      <c r="M307" s="209"/>
      <c r="N307" s="210"/>
    </row>
    <row r="308" ht="20.1" customHeight="1" spans="1:14">
      <c r="A308" s="184">
        <v>6</v>
      </c>
      <c r="B308" s="185">
        <v>24218604832</v>
      </c>
      <c r="C308" s="186" t="s">
        <v>366</v>
      </c>
      <c r="D308" s="187" t="s">
        <v>367</v>
      </c>
      <c r="E308" s="188" t="s">
        <v>93</v>
      </c>
      <c r="F308" s="188" t="s">
        <v>93</v>
      </c>
      <c r="G308" s="189"/>
      <c r="H308" s="190"/>
      <c r="I308" s="190"/>
      <c r="J308" s="190"/>
      <c r="K308" s="190"/>
      <c r="L308" s="208">
        <v>0</v>
      </c>
      <c r="M308" s="209"/>
      <c r="N308" s="210"/>
    </row>
    <row r="309" ht="20.1" customHeight="1" spans="1:14">
      <c r="A309" s="184">
        <v>7</v>
      </c>
      <c r="B309" s="185">
        <v>24212101630</v>
      </c>
      <c r="C309" s="186" t="s">
        <v>53</v>
      </c>
      <c r="D309" s="187" t="s">
        <v>368</v>
      </c>
      <c r="E309" s="188" t="s">
        <v>113</v>
      </c>
      <c r="F309" s="188" t="s">
        <v>113</v>
      </c>
      <c r="G309" s="189"/>
      <c r="H309" s="190"/>
      <c r="I309" s="190"/>
      <c r="J309" s="190"/>
      <c r="K309" s="190"/>
      <c r="L309" s="208">
        <v>0</v>
      </c>
      <c r="M309" s="209"/>
      <c r="N309" s="210"/>
    </row>
    <row r="310" ht="20.1" customHeight="1" spans="1:14">
      <c r="A310" s="184">
        <v>8</v>
      </c>
      <c r="B310" s="185">
        <v>24207203505</v>
      </c>
      <c r="C310" s="186" t="s">
        <v>369</v>
      </c>
      <c r="D310" s="187" t="s">
        <v>370</v>
      </c>
      <c r="E310" s="188" t="s">
        <v>33</v>
      </c>
      <c r="F310" s="188" t="s">
        <v>33</v>
      </c>
      <c r="G310" s="189"/>
      <c r="H310" s="190"/>
      <c r="I310" s="190"/>
      <c r="J310" s="190"/>
      <c r="K310" s="190"/>
      <c r="L310" s="208">
        <v>0</v>
      </c>
      <c r="M310" s="209"/>
      <c r="N310" s="210"/>
    </row>
    <row r="311" ht="20.1" customHeight="1" spans="1:14">
      <c r="A311" s="184">
        <v>9</v>
      </c>
      <c r="B311" s="185">
        <v>24203202620</v>
      </c>
      <c r="C311" s="186" t="s">
        <v>371</v>
      </c>
      <c r="D311" s="187" t="s">
        <v>370</v>
      </c>
      <c r="E311" s="188" t="s">
        <v>188</v>
      </c>
      <c r="F311" s="188" t="s">
        <v>188</v>
      </c>
      <c r="G311" s="189"/>
      <c r="H311" s="190"/>
      <c r="I311" s="190"/>
      <c r="J311" s="190"/>
      <c r="K311" s="190"/>
      <c r="L311" s="208">
        <v>0</v>
      </c>
      <c r="M311" s="209"/>
      <c r="N311" s="210"/>
    </row>
    <row r="312" ht="20.1" customHeight="1" spans="1:14">
      <c r="A312" s="184">
        <v>10</v>
      </c>
      <c r="B312" s="185">
        <v>24207102371</v>
      </c>
      <c r="C312" s="186" t="s">
        <v>372</v>
      </c>
      <c r="D312" s="187" t="s">
        <v>370</v>
      </c>
      <c r="E312" s="188" t="s">
        <v>39</v>
      </c>
      <c r="F312" s="188" t="s">
        <v>39</v>
      </c>
      <c r="G312" s="189"/>
      <c r="H312" s="190"/>
      <c r="I312" s="190"/>
      <c r="J312" s="190"/>
      <c r="K312" s="190"/>
      <c r="L312" s="208">
        <v>0</v>
      </c>
      <c r="M312" s="209"/>
      <c r="N312" s="210"/>
    </row>
    <row r="313" ht="12" customHeight="1" spans="13:14">
      <c r="M313" s="214" t="s">
        <v>373</v>
      </c>
      <c r="N313" s="215" t="s">
        <v>79</v>
      </c>
    </row>
    <row r="314" s="169" customFormat="1" ht="14.25" customHeight="1" spans="2:12">
      <c r="B314" s="172" t="s">
        <v>1</v>
      </c>
      <c r="C314" s="172"/>
      <c r="D314" s="173" t="s">
        <v>2</v>
      </c>
      <c r="E314" s="173"/>
      <c r="F314" s="173"/>
      <c r="G314" s="173"/>
      <c r="H314" s="173"/>
      <c r="I314" s="173"/>
      <c r="J314" s="173"/>
      <c r="K314" s="173"/>
      <c r="L314" s="194" t="s">
        <v>374</v>
      </c>
    </row>
    <row r="315" s="169" customFormat="1" ht="13.8" spans="2:14">
      <c r="B315" s="172" t="s">
        <v>4</v>
      </c>
      <c r="C315" s="172"/>
      <c r="D315" s="174" t="s">
        <v>375</v>
      </c>
      <c r="E315" s="173" t="s">
        <v>6</v>
      </c>
      <c r="F315" s="173"/>
      <c r="G315" s="173"/>
      <c r="H315" s="173"/>
      <c r="I315" s="173"/>
      <c r="J315" s="173"/>
      <c r="K315" s="173"/>
      <c r="L315" s="195"/>
      <c r="M315" s="196"/>
      <c r="N315" s="196"/>
    </row>
    <row r="316" s="170" customFormat="1" ht="18.75" customHeight="1" spans="2:14">
      <c r="B316" s="175" t="s">
        <v>376</v>
      </c>
      <c r="C316" s="176"/>
      <c r="D316" s="176"/>
      <c r="E316" s="176"/>
      <c r="F316" s="176"/>
      <c r="G316" s="176"/>
      <c r="H316" s="176"/>
      <c r="I316" s="176"/>
      <c r="J316" s="176"/>
      <c r="K316" s="176"/>
      <c r="L316" s="195"/>
      <c r="M316" s="195"/>
      <c r="N316" s="195"/>
    </row>
    <row r="317" s="170" customFormat="1" ht="18.75" customHeight="1" spans="1:14">
      <c r="A317" s="177" t="s">
        <v>377</v>
      </c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95"/>
      <c r="M317" s="195"/>
      <c r="N317" s="195"/>
    </row>
    <row r="318" ht="3.75" customHeight="1"/>
    <row r="319" ht="15" customHeight="1" spans="1:14">
      <c r="A319" s="178" t="s">
        <v>9</v>
      </c>
      <c r="B319" s="179" t="s">
        <v>10</v>
      </c>
      <c r="C319" s="180" t="s">
        <v>11</v>
      </c>
      <c r="D319" s="181" t="s">
        <v>12</v>
      </c>
      <c r="E319" s="179" t="s">
        <v>13</v>
      </c>
      <c r="F319" s="179" t="s">
        <v>14</v>
      </c>
      <c r="G319" s="179" t="s">
        <v>15</v>
      </c>
      <c r="H319" s="182" t="s">
        <v>16</v>
      </c>
      <c r="I319" s="179" t="s">
        <v>17</v>
      </c>
      <c r="J319" s="197" t="s">
        <v>18</v>
      </c>
      <c r="K319" s="197"/>
      <c r="L319" s="198" t="s">
        <v>19</v>
      </c>
      <c r="M319" s="199"/>
      <c r="N319" s="200"/>
    </row>
    <row r="320" ht="27" customHeight="1" spans="1:14">
      <c r="A320" s="178"/>
      <c r="B320" s="178"/>
      <c r="C320" s="180"/>
      <c r="D320" s="181"/>
      <c r="E320" s="178"/>
      <c r="F320" s="178"/>
      <c r="G320" s="178"/>
      <c r="H320" s="183"/>
      <c r="I320" s="178"/>
      <c r="J320" s="201" t="s">
        <v>20</v>
      </c>
      <c r="K320" s="201" t="s">
        <v>21</v>
      </c>
      <c r="L320" s="202"/>
      <c r="M320" s="203"/>
      <c r="N320" s="204"/>
    </row>
    <row r="321" ht="20.1" customHeight="1" spans="1:14">
      <c r="A321" s="184">
        <v>1</v>
      </c>
      <c r="B321" s="185">
        <v>24202216065</v>
      </c>
      <c r="C321" s="186" t="s">
        <v>155</v>
      </c>
      <c r="D321" s="187" t="s">
        <v>370</v>
      </c>
      <c r="E321" s="188" t="s">
        <v>104</v>
      </c>
      <c r="F321" s="188" t="s">
        <v>104</v>
      </c>
      <c r="G321" s="189"/>
      <c r="H321" s="190"/>
      <c r="I321" s="190"/>
      <c r="J321" s="190"/>
      <c r="K321" s="190"/>
      <c r="L321" s="205">
        <v>0</v>
      </c>
      <c r="M321" s="206"/>
      <c r="N321" s="207"/>
    </row>
    <row r="322" ht="20.1" customHeight="1" spans="1:14">
      <c r="A322" s="184">
        <v>2</v>
      </c>
      <c r="B322" s="185">
        <v>2321615338</v>
      </c>
      <c r="C322" s="186" t="s">
        <v>378</v>
      </c>
      <c r="D322" s="187" t="s">
        <v>379</v>
      </c>
      <c r="E322" s="188" t="s">
        <v>262</v>
      </c>
      <c r="F322" s="188" t="s">
        <v>262</v>
      </c>
      <c r="G322" s="189"/>
      <c r="H322" s="190"/>
      <c r="I322" s="190"/>
      <c r="J322" s="190"/>
      <c r="K322" s="190"/>
      <c r="L322" s="208">
        <v>0</v>
      </c>
      <c r="M322" s="209"/>
      <c r="N322" s="210"/>
    </row>
    <row r="323" ht="20.1" customHeight="1" spans="1:14">
      <c r="A323" s="184">
        <v>3</v>
      </c>
      <c r="B323" s="185">
        <v>2321529188</v>
      </c>
      <c r="C323" s="186" t="s">
        <v>110</v>
      </c>
      <c r="D323" s="187" t="s">
        <v>379</v>
      </c>
      <c r="E323" s="188" t="s">
        <v>24</v>
      </c>
      <c r="F323" s="188" t="s">
        <v>24</v>
      </c>
      <c r="G323" s="189"/>
      <c r="H323" s="190"/>
      <c r="I323" s="190"/>
      <c r="J323" s="190"/>
      <c r="K323" s="190"/>
      <c r="L323" s="208">
        <v>0</v>
      </c>
      <c r="M323" s="209"/>
      <c r="N323" s="210"/>
    </row>
    <row r="324" ht="20.1" customHeight="1" spans="1:14">
      <c r="A324" s="184">
        <v>4</v>
      </c>
      <c r="B324" s="185">
        <v>24217101773</v>
      </c>
      <c r="C324" s="186" t="s">
        <v>380</v>
      </c>
      <c r="D324" s="187" t="s">
        <v>379</v>
      </c>
      <c r="E324" s="188" t="s">
        <v>31</v>
      </c>
      <c r="F324" s="188" t="s">
        <v>31</v>
      </c>
      <c r="G324" s="189"/>
      <c r="H324" s="190"/>
      <c r="I324" s="190"/>
      <c r="J324" s="190"/>
      <c r="K324" s="190"/>
      <c r="L324" s="208">
        <v>0</v>
      </c>
      <c r="M324" s="209"/>
      <c r="N324" s="210"/>
    </row>
    <row r="325" ht="20.1" customHeight="1" spans="1:14">
      <c r="A325" s="184">
        <v>5</v>
      </c>
      <c r="B325" s="185">
        <v>2220214367</v>
      </c>
      <c r="C325" s="186" t="s">
        <v>87</v>
      </c>
      <c r="D325" s="187" t="s">
        <v>381</v>
      </c>
      <c r="E325" s="188" t="s">
        <v>43</v>
      </c>
      <c r="F325" s="188" t="s">
        <v>43</v>
      </c>
      <c r="G325" s="189"/>
      <c r="H325" s="190"/>
      <c r="I325" s="190"/>
      <c r="J325" s="190"/>
      <c r="K325" s="190"/>
      <c r="L325" s="208">
        <v>0</v>
      </c>
      <c r="M325" s="209"/>
      <c r="N325" s="210"/>
    </row>
    <row r="326" ht="20.1" customHeight="1" spans="1:14">
      <c r="A326" s="184">
        <v>6</v>
      </c>
      <c r="B326" s="185">
        <v>24202201105</v>
      </c>
      <c r="C326" s="186" t="s">
        <v>382</v>
      </c>
      <c r="D326" s="187" t="s">
        <v>381</v>
      </c>
      <c r="E326" s="188" t="s">
        <v>104</v>
      </c>
      <c r="F326" s="188" t="s">
        <v>104</v>
      </c>
      <c r="G326" s="189"/>
      <c r="H326" s="190"/>
      <c r="I326" s="190"/>
      <c r="J326" s="190"/>
      <c r="K326" s="190"/>
      <c r="L326" s="208">
        <v>0</v>
      </c>
      <c r="M326" s="209"/>
      <c r="N326" s="210"/>
    </row>
    <row r="327" ht="20.1" customHeight="1" spans="1:14">
      <c r="A327" s="184">
        <v>7</v>
      </c>
      <c r="B327" s="185">
        <v>2226521358</v>
      </c>
      <c r="C327" s="186" t="s">
        <v>383</v>
      </c>
      <c r="D327" s="187" t="s">
        <v>381</v>
      </c>
      <c r="E327" s="188" t="s">
        <v>384</v>
      </c>
      <c r="F327" s="188" t="s">
        <v>384</v>
      </c>
      <c r="G327" s="189"/>
      <c r="H327" s="190"/>
      <c r="I327" s="190"/>
      <c r="J327" s="190"/>
      <c r="K327" s="190"/>
      <c r="L327" s="208">
        <v>0</v>
      </c>
      <c r="M327" s="209"/>
      <c r="N327" s="210"/>
    </row>
    <row r="328" ht="20.1" customHeight="1" spans="1:14">
      <c r="A328" s="184">
        <v>8</v>
      </c>
      <c r="B328" s="185">
        <v>24206607620</v>
      </c>
      <c r="C328" s="186" t="s">
        <v>385</v>
      </c>
      <c r="D328" s="187" t="s">
        <v>381</v>
      </c>
      <c r="E328" s="188" t="s">
        <v>386</v>
      </c>
      <c r="F328" s="188" t="s">
        <v>386</v>
      </c>
      <c r="G328" s="189"/>
      <c r="H328" s="190"/>
      <c r="I328" s="190"/>
      <c r="J328" s="190"/>
      <c r="K328" s="190"/>
      <c r="L328" s="208">
        <v>0</v>
      </c>
      <c r="M328" s="209"/>
      <c r="N328" s="210"/>
    </row>
    <row r="329" ht="20.1" customHeight="1" spans="1:14">
      <c r="A329" s="184">
        <v>9</v>
      </c>
      <c r="B329" s="185">
        <v>24207106214</v>
      </c>
      <c r="C329" s="186" t="s">
        <v>387</v>
      </c>
      <c r="D329" s="187" t="s">
        <v>388</v>
      </c>
      <c r="E329" s="188" t="s">
        <v>31</v>
      </c>
      <c r="F329" s="188" t="s">
        <v>31</v>
      </c>
      <c r="G329" s="189"/>
      <c r="H329" s="190"/>
      <c r="I329" s="190"/>
      <c r="J329" s="190"/>
      <c r="K329" s="190"/>
      <c r="L329" s="208">
        <v>0</v>
      </c>
      <c r="M329" s="209"/>
      <c r="N329" s="210"/>
    </row>
    <row r="330" ht="20.1" customHeight="1" spans="1:14">
      <c r="A330" s="184">
        <v>10</v>
      </c>
      <c r="B330" s="185">
        <v>24207106458</v>
      </c>
      <c r="C330" s="186" t="s">
        <v>389</v>
      </c>
      <c r="D330" s="187" t="s">
        <v>388</v>
      </c>
      <c r="E330" s="188" t="s">
        <v>31</v>
      </c>
      <c r="F330" s="188" t="s">
        <v>31</v>
      </c>
      <c r="G330" s="189"/>
      <c r="H330" s="190"/>
      <c r="I330" s="190"/>
      <c r="J330" s="190"/>
      <c r="K330" s="190"/>
      <c r="L330" s="208">
        <v>0</v>
      </c>
      <c r="M330" s="209"/>
      <c r="N330" s="210"/>
    </row>
    <row r="331" ht="20.1" customHeight="1" spans="1:14">
      <c r="A331" s="184">
        <v>11</v>
      </c>
      <c r="B331" s="185">
        <v>24207115895</v>
      </c>
      <c r="C331" s="186" t="s">
        <v>390</v>
      </c>
      <c r="D331" s="187" t="s">
        <v>388</v>
      </c>
      <c r="E331" s="188" t="s">
        <v>31</v>
      </c>
      <c r="F331" s="188" t="s">
        <v>31</v>
      </c>
      <c r="G331" s="189"/>
      <c r="H331" s="190"/>
      <c r="I331" s="190"/>
      <c r="J331" s="190"/>
      <c r="K331" s="190"/>
      <c r="L331" s="208">
        <v>0</v>
      </c>
      <c r="M331" s="209"/>
      <c r="N331" s="210"/>
    </row>
    <row r="332" ht="20.1" customHeight="1" spans="1:14">
      <c r="A332" s="184">
        <v>12</v>
      </c>
      <c r="B332" s="185">
        <v>24203106952</v>
      </c>
      <c r="C332" s="186" t="s">
        <v>391</v>
      </c>
      <c r="D332" s="187" t="s">
        <v>388</v>
      </c>
      <c r="E332" s="188" t="s">
        <v>35</v>
      </c>
      <c r="F332" s="188" t="s">
        <v>35</v>
      </c>
      <c r="G332" s="189"/>
      <c r="H332" s="190"/>
      <c r="I332" s="190"/>
      <c r="J332" s="190"/>
      <c r="K332" s="190"/>
      <c r="L332" s="208">
        <v>0</v>
      </c>
      <c r="M332" s="209"/>
      <c r="N332" s="210"/>
    </row>
    <row r="333" ht="20.1" customHeight="1" spans="1:14">
      <c r="A333" s="184">
        <v>13</v>
      </c>
      <c r="B333" s="185">
        <v>24207211100</v>
      </c>
      <c r="C333" s="186" t="s">
        <v>392</v>
      </c>
      <c r="D333" s="187" t="s">
        <v>393</v>
      </c>
      <c r="E333" s="188" t="s">
        <v>39</v>
      </c>
      <c r="F333" s="188" t="s">
        <v>39</v>
      </c>
      <c r="G333" s="189"/>
      <c r="H333" s="190"/>
      <c r="I333" s="190"/>
      <c r="J333" s="190"/>
      <c r="K333" s="190"/>
      <c r="L333" s="208">
        <v>0</v>
      </c>
      <c r="M333" s="209"/>
      <c r="N333" s="210"/>
    </row>
    <row r="334" ht="20.1" customHeight="1" spans="1:14">
      <c r="A334" s="184">
        <v>14</v>
      </c>
      <c r="B334" s="185">
        <v>24202702658</v>
      </c>
      <c r="C334" s="186" t="s">
        <v>394</v>
      </c>
      <c r="D334" s="187" t="s">
        <v>395</v>
      </c>
      <c r="E334" s="188" t="s">
        <v>72</v>
      </c>
      <c r="F334" s="188" t="s">
        <v>72</v>
      </c>
      <c r="G334" s="189"/>
      <c r="H334" s="190"/>
      <c r="I334" s="190"/>
      <c r="J334" s="190"/>
      <c r="K334" s="190"/>
      <c r="L334" s="208">
        <v>0</v>
      </c>
      <c r="M334" s="209"/>
      <c r="N334" s="210"/>
    </row>
    <row r="335" ht="20.1" customHeight="1" spans="1:14">
      <c r="A335" s="184">
        <v>15</v>
      </c>
      <c r="B335" s="185">
        <v>25205206012</v>
      </c>
      <c r="C335" s="186" t="s">
        <v>77</v>
      </c>
      <c r="D335" s="187" t="s">
        <v>396</v>
      </c>
      <c r="E335" s="188" t="s">
        <v>397</v>
      </c>
      <c r="F335" s="188" t="s">
        <v>397</v>
      </c>
      <c r="G335" s="189"/>
      <c r="H335" s="190"/>
      <c r="I335" s="190"/>
      <c r="J335" s="190"/>
      <c r="K335" s="190"/>
      <c r="L335" s="208">
        <v>0</v>
      </c>
      <c r="M335" s="209"/>
      <c r="N335" s="210"/>
    </row>
    <row r="336" ht="20.1" customHeight="1" spans="1:14">
      <c r="A336" s="184">
        <v>16</v>
      </c>
      <c r="B336" s="185">
        <v>24207107430</v>
      </c>
      <c r="C336" s="186" t="s">
        <v>398</v>
      </c>
      <c r="D336" s="187" t="s">
        <v>396</v>
      </c>
      <c r="E336" s="188" t="s">
        <v>31</v>
      </c>
      <c r="F336" s="188" t="s">
        <v>31</v>
      </c>
      <c r="G336" s="189"/>
      <c r="H336" s="190"/>
      <c r="I336" s="190"/>
      <c r="J336" s="190"/>
      <c r="K336" s="190"/>
      <c r="L336" s="208">
        <v>0</v>
      </c>
      <c r="M336" s="209"/>
      <c r="N336" s="210"/>
    </row>
    <row r="337" ht="20.1" customHeight="1" spans="1:14">
      <c r="A337" s="184">
        <v>17</v>
      </c>
      <c r="B337" s="185">
        <v>24207108587</v>
      </c>
      <c r="C337" s="186" t="s">
        <v>399</v>
      </c>
      <c r="D337" s="187" t="s">
        <v>396</v>
      </c>
      <c r="E337" s="188" t="s">
        <v>31</v>
      </c>
      <c r="F337" s="188" t="s">
        <v>31</v>
      </c>
      <c r="G337" s="189"/>
      <c r="H337" s="190"/>
      <c r="I337" s="190"/>
      <c r="J337" s="190"/>
      <c r="K337" s="190"/>
      <c r="L337" s="208">
        <v>0</v>
      </c>
      <c r="M337" s="209"/>
      <c r="N337" s="210"/>
    </row>
    <row r="338" ht="20.1" customHeight="1" spans="1:14">
      <c r="A338" s="184">
        <v>18</v>
      </c>
      <c r="B338" s="185">
        <v>24207116862</v>
      </c>
      <c r="C338" s="186" t="s">
        <v>400</v>
      </c>
      <c r="D338" s="187" t="s">
        <v>396</v>
      </c>
      <c r="E338" s="188" t="s">
        <v>31</v>
      </c>
      <c r="F338" s="188" t="s">
        <v>31</v>
      </c>
      <c r="G338" s="189"/>
      <c r="H338" s="190"/>
      <c r="I338" s="190"/>
      <c r="J338" s="190"/>
      <c r="K338" s="190"/>
      <c r="L338" s="208">
        <v>0</v>
      </c>
      <c r="M338" s="209"/>
      <c r="N338" s="210"/>
    </row>
    <row r="339" ht="20.1" customHeight="1" spans="1:14">
      <c r="A339" s="184">
        <v>19</v>
      </c>
      <c r="B339" s="185">
        <v>24207202076</v>
      </c>
      <c r="C339" s="186" t="s">
        <v>401</v>
      </c>
      <c r="D339" s="187" t="s">
        <v>396</v>
      </c>
      <c r="E339" s="188" t="s">
        <v>31</v>
      </c>
      <c r="F339" s="188" t="s">
        <v>31</v>
      </c>
      <c r="G339" s="189"/>
      <c r="H339" s="190"/>
      <c r="I339" s="190"/>
      <c r="J339" s="190"/>
      <c r="K339" s="190"/>
      <c r="L339" s="208">
        <v>0</v>
      </c>
      <c r="M339" s="209"/>
      <c r="N339" s="210"/>
    </row>
    <row r="340" ht="20.1" customHeight="1" spans="1:14">
      <c r="A340" s="184">
        <v>20</v>
      </c>
      <c r="B340" s="185">
        <v>24217104828</v>
      </c>
      <c r="C340" s="186" t="s">
        <v>402</v>
      </c>
      <c r="D340" s="187" t="s">
        <v>396</v>
      </c>
      <c r="E340" s="188" t="s">
        <v>31</v>
      </c>
      <c r="F340" s="188" t="s">
        <v>31</v>
      </c>
      <c r="G340" s="189"/>
      <c r="H340" s="190"/>
      <c r="I340" s="190"/>
      <c r="J340" s="190"/>
      <c r="K340" s="190"/>
      <c r="L340" s="208">
        <v>0</v>
      </c>
      <c r="M340" s="209"/>
      <c r="N340" s="210"/>
    </row>
    <row r="341" ht="20.1" customHeight="1" spans="1:14">
      <c r="A341" s="184">
        <v>21</v>
      </c>
      <c r="B341" s="185">
        <v>24207210998</v>
      </c>
      <c r="C341" s="186" t="s">
        <v>403</v>
      </c>
      <c r="D341" s="187" t="s">
        <v>396</v>
      </c>
      <c r="E341" s="188" t="s">
        <v>33</v>
      </c>
      <c r="F341" s="188" t="s">
        <v>33</v>
      </c>
      <c r="G341" s="189"/>
      <c r="H341" s="190"/>
      <c r="I341" s="190"/>
      <c r="J341" s="190"/>
      <c r="K341" s="190"/>
      <c r="L341" s="208">
        <v>0</v>
      </c>
      <c r="M341" s="209"/>
      <c r="N341" s="210"/>
    </row>
    <row r="342" ht="20.1" customHeight="1" spans="1:14">
      <c r="A342" s="184">
        <v>22</v>
      </c>
      <c r="B342" s="185">
        <v>24208616517</v>
      </c>
      <c r="C342" s="186" t="s">
        <v>404</v>
      </c>
      <c r="D342" s="187" t="s">
        <v>396</v>
      </c>
      <c r="E342" s="188" t="s">
        <v>93</v>
      </c>
      <c r="F342" s="188" t="s">
        <v>93</v>
      </c>
      <c r="G342" s="189"/>
      <c r="H342" s="190"/>
      <c r="I342" s="190"/>
      <c r="J342" s="190"/>
      <c r="K342" s="190"/>
      <c r="L342" s="208">
        <v>0</v>
      </c>
      <c r="M342" s="209"/>
      <c r="N342" s="210"/>
    </row>
    <row r="343" ht="20.1" customHeight="1" spans="1:14">
      <c r="A343" s="184">
        <v>23</v>
      </c>
      <c r="B343" s="185">
        <v>24203104395</v>
      </c>
      <c r="C343" s="186" t="s">
        <v>405</v>
      </c>
      <c r="D343" s="187" t="s">
        <v>396</v>
      </c>
      <c r="E343" s="188" t="s">
        <v>35</v>
      </c>
      <c r="F343" s="188" t="s">
        <v>35</v>
      </c>
      <c r="G343" s="189"/>
      <c r="H343" s="190"/>
      <c r="I343" s="190"/>
      <c r="J343" s="190"/>
      <c r="K343" s="190"/>
      <c r="L343" s="208">
        <v>0</v>
      </c>
      <c r="M343" s="209"/>
      <c r="N343" s="210"/>
    </row>
    <row r="344" ht="20.1" customHeight="1" spans="1:14">
      <c r="A344" s="184">
        <v>24</v>
      </c>
      <c r="B344" s="185">
        <v>24203116195</v>
      </c>
      <c r="C344" s="186" t="s">
        <v>383</v>
      </c>
      <c r="D344" s="187" t="s">
        <v>396</v>
      </c>
      <c r="E344" s="188" t="s">
        <v>35</v>
      </c>
      <c r="F344" s="188" t="s">
        <v>35</v>
      </c>
      <c r="G344" s="189"/>
      <c r="H344" s="190"/>
      <c r="I344" s="190"/>
      <c r="J344" s="190"/>
      <c r="K344" s="190"/>
      <c r="L344" s="208">
        <v>0</v>
      </c>
      <c r="M344" s="209"/>
      <c r="N344" s="210"/>
    </row>
    <row r="345" ht="20.1" customHeight="1" spans="1:14">
      <c r="A345" s="184">
        <v>25</v>
      </c>
      <c r="B345" s="185">
        <v>24203215860</v>
      </c>
      <c r="C345" s="186" t="s">
        <v>406</v>
      </c>
      <c r="D345" s="187" t="s">
        <v>396</v>
      </c>
      <c r="E345" s="188" t="s">
        <v>253</v>
      </c>
      <c r="F345" s="188" t="s">
        <v>253</v>
      </c>
      <c r="G345" s="189"/>
      <c r="H345" s="190"/>
      <c r="I345" s="190"/>
      <c r="J345" s="190"/>
      <c r="K345" s="190"/>
      <c r="L345" s="208">
        <v>0</v>
      </c>
      <c r="M345" s="209"/>
      <c r="N345" s="210"/>
    </row>
    <row r="346" ht="20.1" customHeight="1" spans="1:14">
      <c r="A346" s="184">
        <v>26</v>
      </c>
      <c r="B346" s="185">
        <v>24203204264</v>
      </c>
      <c r="C346" s="186" t="s">
        <v>407</v>
      </c>
      <c r="D346" s="187" t="s">
        <v>396</v>
      </c>
      <c r="E346" s="188" t="s">
        <v>253</v>
      </c>
      <c r="F346" s="188" t="s">
        <v>253</v>
      </c>
      <c r="G346" s="189"/>
      <c r="H346" s="190"/>
      <c r="I346" s="190"/>
      <c r="J346" s="190"/>
      <c r="K346" s="190"/>
      <c r="L346" s="208">
        <v>0</v>
      </c>
      <c r="M346" s="209"/>
      <c r="N346" s="210"/>
    </row>
    <row r="347" ht="20.1" customHeight="1" spans="1:14">
      <c r="A347" s="184">
        <v>27</v>
      </c>
      <c r="B347" s="185">
        <v>24203102514</v>
      </c>
      <c r="C347" s="186" t="s">
        <v>408</v>
      </c>
      <c r="D347" s="187" t="s">
        <v>396</v>
      </c>
      <c r="E347" s="188" t="s">
        <v>188</v>
      </c>
      <c r="F347" s="188" t="s">
        <v>188</v>
      </c>
      <c r="G347" s="189"/>
      <c r="H347" s="190"/>
      <c r="I347" s="190"/>
      <c r="J347" s="190"/>
      <c r="K347" s="190"/>
      <c r="L347" s="208">
        <v>0</v>
      </c>
      <c r="M347" s="209"/>
      <c r="N347" s="210"/>
    </row>
    <row r="348" ht="20.1" customHeight="1" spans="1:14">
      <c r="A348" s="184">
        <v>28</v>
      </c>
      <c r="B348" s="185">
        <v>24203107288</v>
      </c>
      <c r="C348" s="186" t="s">
        <v>409</v>
      </c>
      <c r="D348" s="187" t="s">
        <v>396</v>
      </c>
      <c r="E348" s="188" t="s">
        <v>188</v>
      </c>
      <c r="F348" s="188" t="s">
        <v>188</v>
      </c>
      <c r="G348" s="189"/>
      <c r="H348" s="190"/>
      <c r="I348" s="190"/>
      <c r="J348" s="190"/>
      <c r="K348" s="190"/>
      <c r="L348" s="208">
        <v>0</v>
      </c>
      <c r="M348" s="209"/>
      <c r="N348" s="210"/>
    </row>
    <row r="349" ht="20.1" customHeight="1" spans="1:14">
      <c r="A349" s="184">
        <v>29</v>
      </c>
      <c r="B349" s="185">
        <v>2120717009</v>
      </c>
      <c r="C349" s="186" t="s">
        <v>410</v>
      </c>
      <c r="D349" s="187" t="s">
        <v>396</v>
      </c>
      <c r="E349" s="188" t="s">
        <v>39</v>
      </c>
      <c r="F349" s="188" t="s">
        <v>39</v>
      </c>
      <c r="G349" s="189"/>
      <c r="H349" s="190"/>
      <c r="I349" s="190"/>
      <c r="J349" s="190"/>
      <c r="K349" s="190"/>
      <c r="L349" s="208">
        <v>0</v>
      </c>
      <c r="M349" s="209"/>
      <c r="N349" s="210"/>
    </row>
    <row r="350" ht="20.1" customHeight="1" spans="1:14">
      <c r="A350" s="191">
        <v>30</v>
      </c>
      <c r="B350" s="185">
        <v>24207116059</v>
      </c>
      <c r="C350" s="186" t="s">
        <v>411</v>
      </c>
      <c r="D350" s="187" t="s">
        <v>396</v>
      </c>
      <c r="E350" s="188" t="s">
        <v>39</v>
      </c>
      <c r="F350" s="188" t="s">
        <v>39</v>
      </c>
      <c r="G350" s="192"/>
      <c r="H350" s="193"/>
      <c r="I350" s="193"/>
      <c r="J350" s="193"/>
      <c r="K350" s="193"/>
      <c r="L350" s="211">
        <v>0</v>
      </c>
      <c r="M350" s="212"/>
      <c r="N350" s="213"/>
    </row>
    <row r="351" ht="12" customHeight="1" spans="13:14">
      <c r="M351" s="214" t="s">
        <v>412</v>
      </c>
      <c r="N351" s="215" t="s">
        <v>79</v>
      </c>
    </row>
    <row r="352" s="169" customFormat="1" ht="14.25" customHeight="1" spans="2:12">
      <c r="B352" s="172" t="s">
        <v>1</v>
      </c>
      <c r="C352" s="172"/>
      <c r="D352" s="173" t="s">
        <v>2</v>
      </c>
      <c r="E352" s="173"/>
      <c r="F352" s="173"/>
      <c r="G352" s="173"/>
      <c r="H352" s="173"/>
      <c r="I352" s="173"/>
      <c r="J352" s="173"/>
      <c r="K352" s="173"/>
      <c r="L352" s="194" t="s">
        <v>413</v>
      </c>
    </row>
    <row r="353" s="169" customFormat="1" ht="13.8" spans="2:14">
      <c r="B353" s="172" t="s">
        <v>4</v>
      </c>
      <c r="C353" s="172"/>
      <c r="D353" s="174" t="s">
        <v>375</v>
      </c>
      <c r="E353" s="173" t="s">
        <v>6</v>
      </c>
      <c r="F353" s="173"/>
      <c r="G353" s="173"/>
      <c r="H353" s="173"/>
      <c r="I353" s="173"/>
      <c r="J353" s="173"/>
      <c r="K353" s="173"/>
      <c r="L353" s="195"/>
      <c r="M353" s="196"/>
      <c r="N353" s="196"/>
    </row>
    <row r="354" s="170" customFormat="1" ht="18.75" customHeight="1" spans="2:14">
      <c r="B354" s="175" t="s">
        <v>414</v>
      </c>
      <c r="C354" s="176"/>
      <c r="D354" s="176"/>
      <c r="E354" s="176"/>
      <c r="F354" s="176"/>
      <c r="G354" s="176"/>
      <c r="H354" s="176"/>
      <c r="I354" s="176"/>
      <c r="J354" s="176"/>
      <c r="K354" s="176"/>
      <c r="L354" s="195"/>
      <c r="M354" s="195"/>
      <c r="N354" s="195"/>
    </row>
    <row r="355" s="170" customFormat="1" ht="18.75" customHeight="1" spans="1:14">
      <c r="A355" s="177" t="s">
        <v>377</v>
      </c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95"/>
      <c r="M355" s="195"/>
      <c r="N355" s="195"/>
    </row>
    <row r="356" ht="3.75" customHeight="1"/>
    <row r="357" ht="15" customHeight="1" spans="1:14">
      <c r="A357" s="178" t="s">
        <v>9</v>
      </c>
      <c r="B357" s="179" t="s">
        <v>10</v>
      </c>
      <c r="C357" s="180" t="s">
        <v>11</v>
      </c>
      <c r="D357" s="181" t="s">
        <v>12</v>
      </c>
      <c r="E357" s="179" t="s">
        <v>13</v>
      </c>
      <c r="F357" s="179" t="s">
        <v>14</v>
      </c>
      <c r="G357" s="179" t="s">
        <v>15</v>
      </c>
      <c r="H357" s="182" t="s">
        <v>16</v>
      </c>
      <c r="I357" s="179" t="s">
        <v>17</v>
      </c>
      <c r="J357" s="197" t="s">
        <v>18</v>
      </c>
      <c r="K357" s="197"/>
      <c r="L357" s="198" t="s">
        <v>19</v>
      </c>
      <c r="M357" s="199"/>
      <c r="N357" s="200"/>
    </row>
    <row r="358" ht="27" customHeight="1" spans="1:14">
      <c r="A358" s="178"/>
      <c r="B358" s="178"/>
      <c r="C358" s="180"/>
      <c r="D358" s="181"/>
      <c r="E358" s="178"/>
      <c r="F358" s="178"/>
      <c r="G358" s="178"/>
      <c r="H358" s="183"/>
      <c r="I358" s="178"/>
      <c r="J358" s="201" t="s">
        <v>20</v>
      </c>
      <c r="K358" s="201" t="s">
        <v>21</v>
      </c>
      <c r="L358" s="202"/>
      <c r="M358" s="203"/>
      <c r="N358" s="204"/>
    </row>
    <row r="359" ht="20.1" customHeight="1" spans="1:14">
      <c r="A359" s="184">
        <v>1</v>
      </c>
      <c r="B359" s="185">
        <v>24207211009</v>
      </c>
      <c r="C359" s="186" t="s">
        <v>117</v>
      </c>
      <c r="D359" s="187" t="s">
        <v>396</v>
      </c>
      <c r="E359" s="188" t="s">
        <v>39</v>
      </c>
      <c r="F359" s="188" t="s">
        <v>39</v>
      </c>
      <c r="G359" s="189"/>
      <c r="H359" s="190"/>
      <c r="I359" s="190"/>
      <c r="J359" s="190"/>
      <c r="K359" s="190"/>
      <c r="L359" s="205">
        <v>0</v>
      </c>
      <c r="M359" s="206"/>
      <c r="N359" s="207"/>
    </row>
    <row r="360" ht="20.1" customHeight="1" spans="1:14">
      <c r="A360" s="184">
        <v>2</v>
      </c>
      <c r="B360" s="185">
        <v>24207102336</v>
      </c>
      <c r="C360" s="186" t="s">
        <v>372</v>
      </c>
      <c r="D360" s="187" t="s">
        <v>396</v>
      </c>
      <c r="E360" s="188" t="s">
        <v>39</v>
      </c>
      <c r="F360" s="188" t="s">
        <v>39</v>
      </c>
      <c r="G360" s="189"/>
      <c r="H360" s="190"/>
      <c r="I360" s="190"/>
      <c r="J360" s="190"/>
      <c r="K360" s="190"/>
      <c r="L360" s="208">
        <v>0</v>
      </c>
      <c r="M360" s="209"/>
      <c r="N360" s="210"/>
    </row>
    <row r="361" ht="20.1" customHeight="1" spans="1:14">
      <c r="A361" s="184">
        <v>3</v>
      </c>
      <c r="B361" s="185">
        <v>24207211013</v>
      </c>
      <c r="C361" s="186" t="s">
        <v>117</v>
      </c>
      <c r="D361" s="187" t="s">
        <v>396</v>
      </c>
      <c r="E361" s="188" t="s">
        <v>50</v>
      </c>
      <c r="F361" s="188" t="s">
        <v>50</v>
      </c>
      <c r="G361" s="189"/>
      <c r="H361" s="190"/>
      <c r="I361" s="190"/>
      <c r="J361" s="190"/>
      <c r="K361" s="190"/>
      <c r="L361" s="208">
        <v>0</v>
      </c>
      <c r="M361" s="209"/>
      <c r="N361" s="210"/>
    </row>
    <row r="362" ht="20.1" customHeight="1" spans="1:14">
      <c r="A362" s="184">
        <v>4</v>
      </c>
      <c r="B362" s="185">
        <v>24207211027</v>
      </c>
      <c r="C362" s="186" t="s">
        <v>415</v>
      </c>
      <c r="D362" s="187" t="s">
        <v>396</v>
      </c>
      <c r="E362" s="188" t="s">
        <v>50</v>
      </c>
      <c r="F362" s="188" t="s">
        <v>50</v>
      </c>
      <c r="G362" s="189"/>
      <c r="H362" s="190"/>
      <c r="I362" s="190"/>
      <c r="J362" s="190"/>
      <c r="K362" s="190"/>
      <c r="L362" s="208">
        <v>0</v>
      </c>
      <c r="M362" s="209"/>
      <c r="N362" s="210"/>
    </row>
    <row r="363" ht="20.1" customHeight="1" spans="1:14">
      <c r="A363" s="184">
        <v>5</v>
      </c>
      <c r="B363" s="185">
        <v>24202105420</v>
      </c>
      <c r="C363" s="186" t="s">
        <v>416</v>
      </c>
      <c r="D363" s="187" t="s">
        <v>396</v>
      </c>
      <c r="E363" s="188" t="s">
        <v>113</v>
      </c>
      <c r="F363" s="188" t="s">
        <v>113</v>
      </c>
      <c r="G363" s="189"/>
      <c r="H363" s="190"/>
      <c r="I363" s="190"/>
      <c r="J363" s="190"/>
      <c r="K363" s="190"/>
      <c r="L363" s="208">
        <v>0</v>
      </c>
      <c r="M363" s="209"/>
      <c r="N363" s="210"/>
    </row>
    <row r="364" ht="20.1" customHeight="1" spans="1:14">
      <c r="A364" s="184">
        <v>6</v>
      </c>
      <c r="B364" s="185">
        <v>24202105080</v>
      </c>
      <c r="C364" s="186" t="s">
        <v>117</v>
      </c>
      <c r="D364" s="187" t="s">
        <v>396</v>
      </c>
      <c r="E364" s="188" t="s">
        <v>113</v>
      </c>
      <c r="F364" s="188" t="s">
        <v>113</v>
      </c>
      <c r="G364" s="189"/>
      <c r="H364" s="190"/>
      <c r="I364" s="190"/>
      <c r="J364" s="190"/>
      <c r="K364" s="190"/>
      <c r="L364" s="208">
        <v>0</v>
      </c>
      <c r="M364" s="209"/>
      <c r="N364" s="210"/>
    </row>
    <row r="365" ht="20.1" customHeight="1" spans="1:14">
      <c r="A365" s="184">
        <v>7</v>
      </c>
      <c r="B365" s="185">
        <v>24203204067</v>
      </c>
      <c r="C365" s="186" t="s">
        <v>417</v>
      </c>
      <c r="D365" s="187" t="s">
        <v>396</v>
      </c>
      <c r="E365" s="188" t="s">
        <v>135</v>
      </c>
      <c r="F365" s="188" t="s">
        <v>135</v>
      </c>
      <c r="G365" s="189"/>
      <c r="H365" s="190"/>
      <c r="I365" s="190"/>
      <c r="J365" s="190"/>
      <c r="K365" s="190"/>
      <c r="L365" s="208">
        <v>0</v>
      </c>
      <c r="M365" s="209"/>
      <c r="N365" s="210"/>
    </row>
    <row r="366" ht="20.1" customHeight="1" spans="1:14">
      <c r="A366" s="184">
        <v>8</v>
      </c>
      <c r="B366" s="185">
        <v>24205106806</v>
      </c>
      <c r="C366" s="186" t="s">
        <v>418</v>
      </c>
      <c r="D366" s="187" t="s">
        <v>396</v>
      </c>
      <c r="E366" s="188" t="s">
        <v>156</v>
      </c>
      <c r="F366" s="188" t="s">
        <v>156</v>
      </c>
      <c r="G366" s="189"/>
      <c r="H366" s="190"/>
      <c r="I366" s="190"/>
      <c r="J366" s="190"/>
      <c r="K366" s="190"/>
      <c r="L366" s="208">
        <v>0</v>
      </c>
      <c r="M366" s="209"/>
      <c r="N366" s="210"/>
    </row>
    <row r="367" ht="20.1" customHeight="1" spans="1:14">
      <c r="A367" s="184">
        <v>9</v>
      </c>
      <c r="B367" s="185">
        <v>2221622554</v>
      </c>
      <c r="C367" s="186" t="s">
        <v>42</v>
      </c>
      <c r="D367" s="187" t="s">
        <v>396</v>
      </c>
      <c r="E367" s="188" t="s">
        <v>419</v>
      </c>
      <c r="F367" s="188" t="s">
        <v>419</v>
      </c>
      <c r="G367" s="189"/>
      <c r="H367" s="190"/>
      <c r="I367" s="190"/>
      <c r="J367" s="190"/>
      <c r="K367" s="190"/>
      <c r="L367" s="208">
        <v>0</v>
      </c>
      <c r="M367" s="209"/>
      <c r="N367" s="210"/>
    </row>
    <row r="368" ht="20.1" customHeight="1" spans="1:14">
      <c r="A368" s="184">
        <v>10</v>
      </c>
      <c r="B368" s="185">
        <v>2321158370</v>
      </c>
      <c r="C368" s="186" t="s">
        <v>58</v>
      </c>
      <c r="D368" s="187" t="s">
        <v>396</v>
      </c>
      <c r="E368" s="188" t="s">
        <v>57</v>
      </c>
      <c r="F368" s="188" t="s">
        <v>57</v>
      </c>
      <c r="G368" s="189"/>
      <c r="H368" s="190"/>
      <c r="I368" s="190"/>
      <c r="J368" s="190"/>
      <c r="K368" s="190"/>
      <c r="L368" s="208">
        <v>0</v>
      </c>
      <c r="M368" s="209"/>
      <c r="N368" s="210"/>
    </row>
    <row r="369" ht="12" customHeight="1" spans="13:14">
      <c r="M369" s="214" t="s">
        <v>420</v>
      </c>
      <c r="N369" s="215" t="s">
        <v>79</v>
      </c>
    </row>
    <row r="370" s="169" customFormat="1" ht="14.25" customHeight="1" spans="2:12">
      <c r="B370" s="172" t="s">
        <v>1</v>
      </c>
      <c r="C370" s="172"/>
      <c r="D370" s="173" t="s">
        <v>2</v>
      </c>
      <c r="E370" s="173"/>
      <c r="F370" s="173"/>
      <c r="G370" s="173"/>
      <c r="H370" s="173"/>
      <c r="I370" s="173"/>
      <c r="J370" s="173"/>
      <c r="K370" s="173"/>
      <c r="L370" s="194" t="s">
        <v>421</v>
      </c>
    </row>
    <row r="371" s="169" customFormat="1" ht="13.8" spans="2:14">
      <c r="B371" s="172" t="s">
        <v>4</v>
      </c>
      <c r="C371" s="172"/>
      <c r="D371" s="174" t="s">
        <v>422</v>
      </c>
      <c r="E371" s="173" t="s">
        <v>6</v>
      </c>
      <c r="F371" s="173"/>
      <c r="G371" s="173"/>
      <c r="H371" s="173"/>
      <c r="I371" s="173"/>
      <c r="J371" s="173"/>
      <c r="K371" s="173"/>
      <c r="L371" s="195"/>
      <c r="M371" s="196"/>
      <c r="N371" s="196"/>
    </row>
    <row r="372" s="170" customFormat="1" ht="18.75" customHeight="1" spans="2:14">
      <c r="B372" s="175" t="s">
        <v>423</v>
      </c>
      <c r="C372" s="176"/>
      <c r="D372" s="176"/>
      <c r="E372" s="176"/>
      <c r="F372" s="176"/>
      <c r="G372" s="176"/>
      <c r="H372" s="176"/>
      <c r="I372" s="176"/>
      <c r="J372" s="176"/>
      <c r="K372" s="176"/>
      <c r="L372" s="195"/>
      <c r="M372" s="195"/>
      <c r="N372" s="195"/>
    </row>
    <row r="373" s="170" customFormat="1" ht="18.75" customHeight="1" spans="1:14">
      <c r="A373" s="177" t="s">
        <v>424</v>
      </c>
      <c r="B373" s="177"/>
      <c r="C373" s="177"/>
      <c r="D373" s="177"/>
      <c r="E373" s="177"/>
      <c r="F373" s="177"/>
      <c r="G373" s="177"/>
      <c r="H373" s="177"/>
      <c r="I373" s="177"/>
      <c r="J373" s="177"/>
      <c r="K373" s="177"/>
      <c r="L373" s="195"/>
      <c r="M373" s="195"/>
      <c r="N373" s="195"/>
    </row>
    <row r="374" ht="3.75" customHeight="1"/>
    <row r="375" ht="15" customHeight="1" spans="1:14">
      <c r="A375" s="178" t="s">
        <v>9</v>
      </c>
      <c r="B375" s="179" t="s">
        <v>10</v>
      </c>
      <c r="C375" s="180" t="s">
        <v>11</v>
      </c>
      <c r="D375" s="181" t="s">
        <v>12</v>
      </c>
      <c r="E375" s="179" t="s">
        <v>13</v>
      </c>
      <c r="F375" s="179" t="s">
        <v>14</v>
      </c>
      <c r="G375" s="179" t="s">
        <v>15</v>
      </c>
      <c r="H375" s="182" t="s">
        <v>16</v>
      </c>
      <c r="I375" s="179" t="s">
        <v>17</v>
      </c>
      <c r="J375" s="197" t="s">
        <v>18</v>
      </c>
      <c r="K375" s="197"/>
      <c r="L375" s="198" t="s">
        <v>19</v>
      </c>
      <c r="M375" s="199"/>
      <c r="N375" s="200"/>
    </row>
    <row r="376" ht="27" customHeight="1" spans="1:14">
      <c r="A376" s="178"/>
      <c r="B376" s="178"/>
      <c r="C376" s="180"/>
      <c r="D376" s="181"/>
      <c r="E376" s="178"/>
      <c r="F376" s="178"/>
      <c r="G376" s="178"/>
      <c r="H376" s="183"/>
      <c r="I376" s="178"/>
      <c r="J376" s="201" t="s">
        <v>20</v>
      </c>
      <c r="K376" s="201" t="s">
        <v>21</v>
      </c>
      <c r="L376" s="202"/>
      <c r="M376" s="203"/>
      <c r="N376" s="204"/>
    </row>
    <row r="377" ht="20.1" customHeight="1" spans="1:14">
      <c r="A377" s="184">
        <v>1</v>
      </c>
      <c r="B377" s="185">
        <v>24207203888</v>
      </c>
      <c r="C377" s="186" t="s">
        <v>425</v>
      </c>
      <c r="D377" s="187" t="s">
        <v>396</v>
      </c>
      <c r="E377" s="188" t="s">
        <v>50</v>
      </c>
      <c r="F377" s="188" t="s">
        <v>50</v>
      </c>
      <c r="G377" s="189"/>
      <c r="H377" s="190"/>
      <c r="I377" s="190"/>
      <c r="J377" s="190"/>
      <c r="K377" s="190"/>
      <c r="L377" s="205">
        <v>0</v>
      </c>
      <c r="M377" s="206"/>
      <c r="N377" s="207"/>
    </row>
    <row r="378" ht="20.1" customHeight="1" spans="1:14">
      <c r="A378" s="184">
        <v>2</v>
      </c>
      <c r="B378" s="185">
        <v>24207105825</v>
      </c>
      <c r="C378" s="186" t="s">
        <v>426</v>
      </c>
      <c r="D378" s="187" t="s">
        <v>427</v>
      </c>
      <c r="E378" s="188" t="s">
        <v>31</v>
      </c>
      <c r="F378" s="188" t="s">
        <v>31</v>
      </c>
      <c r="G378" s="189"/>
      <c r="H378" s="190"/>
      <c r="I378" s="190"/>
      <c r="J378" s="190"/>
      <c r="K378" s="190"/>
      <c r="L378" s="208">
        <v>0</v>
      </c>
      <c r="M378" s="209"/>
      <c r="N378" s="210"/>
    </row>
    <row r="379" ht="20.1" customHeight="1" spans="1:14">
      <c r="A379" s="184">
        <v>3</v>
      </c>
      <c r="B379" s="185">
        <v>24203111110</v>
      </c>
      <c r="C379" s="186" t="s">
        <v>428</v>
      </c>
      <c r="D379" s="187" t="s">
        <v>427</v>
      </c>
      <c r="E379" s="188" t="s">
        <v>35</v>
      </c>
      <c r="F379" s="188" t="s">
        <v>35</v>
      </c>
      <c r="G379" s="189"/>
      <c r="H379" s="190"/>
      <c r="I379" s="190"/>
      <c r="J379" s="190"/>
      <c r="K379" s="190"/>
      <c r="L379" s="208">
        <v>0</v>
      </c>
      <c r="M379" s="209"/>
      <c r="N379" s="210"/>
    </row>
    <row r="380" ht="20.1" customHeight="1" spans="1:14">
      <c r="A380" s="184">
        <v>4</v>
      </c>
      <c r="B380" s="185">
        <v>24203102068</v>
      </c>
      <c r="C380" s="186" t="s">
        <v>310</v>
      </c>
      <c r="D380" s="187" t="s">
        <v>427</v>
      </c>
      <c r="E380" s="188" t="s">
        <v>188</v>
      </c>
      <c r="F380" s="188" t="s">
        <v>188</v>
      </c>
      <c r="G380" s="189"/>
      <c r="H380" s="190"/>
      <c r="I380" s="190"/>
      <c r="J380" s="190"/>
      <c r="K380" s="190"/>
      <c r="L380" s="208">
        <v>0</v>
      </c>
      <c r="M380" s="209"/>
      <c r="N380" s="210"/>
    </row>
    <row r="381" ht="20.1" customHeight="1" spans="1:14">
      <c r="A381" s="184">
        <v>5</v>
      </c>
      <c r="B381" s="185">
        <v>24203505423</v>
      </c>
      <c r="C381" s="186" t="s">
        <v>429</v>
      </c>
      <c r="D381" s="187" t="s">
        <v>427</v>
      </c>
      <c r="E381" s="188" t="s">
        <v>43</v>
      </c>
      <c r="F381" s="188" t="s">
        <v>43</v>
      </c>
      <c r="G381" s="189"/>
      <c r="H381" s="190"/>
      <c r="I381" s="190"/>
      <c r="J381" s="190"/>
      <c r="K381" s="190"/>
      <c r="L381" s="208">
        <v>0</v>
      </c>
      <c r="M381" s="209"/>
      <c r="N381" s="210"/>
    </row>
    <row r="382" ht="20.1" customHeight="1" spans="1:14">
      <c r="A382" s="184">
        <v>6</v>
      </c>
      <c r="B382" s="185">
        <v>24202405136</v>
      </c>
      <c r="C382" s="186" t="s">
        <v>430</v>
      </c>
      <c r="D382" s="187" t="s">
        <v>427</v>
      </c>
      <c r="E382" s="188" t="s">
        <v>431</v>
      </c>
      <c r="F382" s="188" t="s">
        <v>431</v>
      </c>
      <c r="G382" s="189"/>
      <c r="H382" s="190"/>
      <c r="I382" s="190"/>
      <c r="J382" s="190"/>
      <c r="K382" s="190"/>
      <c r="L382" s="208">
        <v>0</v>
      </c>
      <c r="M382" s="209"/>
      <c r="N382" s="210"/>
    </row>
    <row r="383" ht="20.1" customHeight="1" spans="1:14">
      <c r="A383" s="184">
        <v>7</v>
      </c>
      <c r="B383" s="185">
        <v>2226261479</v>
      </c>
      <c r="C383" s="186" t="s">
        <v>432</v>
      </c>
      <c r="D383" s="187" t="s">
        <v>427</v>
      </c>
      <c r="E383" s="188" t="s">
        <v>433</v>
      </c>
      <c r="F383" s="188" t="s">
        <v>433</v>
      </c>
      <c r="G383" s="189"/>
      <c r="H383" s="190"/>
      <c r="I383" s="190"/>
      <c r="J383" s="190"/>
      <c r="K383" s="190"/>
      <c r="L383" s="208">
        <v>0</v>
      </c>
      <c r="M383" s="209"/>
      <c r="N383" s="210"/>
    </row>
    <row r="384" ht="20.1" customHeight="1" spans="1:14">
      <c r="A384" s="184">
        <v>8</v>
      </c>
      <c r="B384" s="185">
        <v>24203104937</v>
      </c>
      <c r="C384" s="186" t="s">
        <v>434</v>
      </c>
      <c r="D384" s="187" t="s">
        <v>427</v>
      </c>
      <c r="E384" s="188" t="s">
        <v>435</v>
      </c>
      <c r="F384" s="188" t="s">
        <v>435</v>
      </c>
      <c r="G384" s="189"/>
      <c r="H384" s="190"/>
      <c r="I384" s="190"/>
      <c r="J384" s="190"/>
      <c r="K384" s="190"/>
      <c r="L384" s="208">
        <v>0</v>
      </c>
      <c r="M384" s="209"/>
      <c r="N384" s="210"/>
    </row>
    <row r="385" ht="20.1" customHeight="1" spans="1:14">
      <c r="A385" s="184">
        <v>9</v>
      </c>
      <c r="B385" s="185">
        <v>2321714519</v>
      </c>
      <c r="C385" s="186" t="s">
        <v>436</v>
      </c>
      <c r="D385" s="187" t="s">
        <v>437</v>
      </c>
      <c r="E385" s="188" t="s">
        <v>45</v>
      </c>
      <c r="F385" s="188" t="s">
        <v>45</v>
      </c>
      <c r="G385" s="189"/>
      <c r="H385" s="190"/>
      <c r="I385" s="190"/>
      <c r="J385" s="190"/>
      <c r="K385" s="190"/>
      <c r="L385" s="208">
        <v>0</v>
      </c>
      <c r="M385" s="209"/>
      <c r="N385" s="210"/>
    </row>
    <row r="386" ht="20.1" customHeight="1" spans="1:14">
      <c r="A386" s="184">
        <v>10</v>
      </c>
      <c r="B386" s="185">
        <v>23215211906</v>
      </c>
      <c r="C386" s="186" t="s">
        <v>438</v>
      </c>
      <c r="D386" s="187" t="s">
        <v>437</v>
      </c>
      <c r="E386" s="188" t="s">
        <v>24</v>
      </c>
      <c r="F386" s="188" t="s">
        <v>24</v>
      </c>
      <c r="G386" s="189"/>
      <c r="H386" s="190"/>
      <c r="I386" s="190"/>
      <c r="J386" s="190"/>
      <c r="K386" s="190"/>
      <c r="L386" s="208">
        <v>0</v>
      </c>
      <c r="M386" s="209"/>
      <c r="N386" s="210"/>
    </row>
    <row r="387" ht="20.1" customHeight="1" spans="1:14">
      <c r="A387" s="184">
        <v>11</v>
      </c>
      <c r="B387" s="185">
        <v>2321213492</v>
      </c>
      <c r="C387" s="186" t="s">
        <v>439</v>
      </c>
      <c r="D387" s="187" t="s">
        <v>437</v>
      </c>
      <c r="E387" s="188" t="s">
        <v>440</v>
      </c>
      <c r="F387" s="188" t="s">
        <v>440</v>
      </c>
      <c r="G387" s="189"/>
      <c r="H387" s="190"/>
      <c r="I387" s="190"/>
      <c r="J387" s="190"/>
      <c r="K387" s="190"/>
      <c r="L387" s="208">
        <v>0</v>
      </c>
      <c r="M387" s="209"/>
      <c r="N387" s="210"/>
    </row>
    <row r="388" ht="20.1" customHeight="1" spans="1:14">
      <c r="A388" s="184">
        <v>12</v>
      </c>
      <c r="B388" s="185">
        <v>24217103864</v>
      </c>
      <c r="C388" s="186" t="s">
        <v>441</v>
      </c>
      <c r="D388" s="187" t="s">
        <v>437</v>
      </c>
      <c r="E388" s="188" t="s">
        <v>31</v>
      </c>
      <c r="F388" s="188" t="s">
        <v>31</v>
      </c>
      <c r="G388" s="189"/>
      <c r="H388" s="190"/>
      <c r="I388" s="190"/>
      <c r="J388" s="190"/>
      <c r="K388" s="190"/>
      <c r="L388" s="208">
        <v>0</v>
      </c>
      <c r="M388" s="209"/>
      <c r="N388" s="210"/>
    </row>
    <row r="389" ht="20.1" customHeight="1" spans="1:14">
      <c r="A389" s="184">
        <v>13</v>
      </c>
      <c r="B389" s="185">
        <v>24217105122</v>
      </c>
      <c r="C389" s="186" t="s">
        <v>112</v>
      </c>
      <c r="D389" s="187" t="s">
        <v>437</v>
      </c>
      <c r="E389" s="188" t="s">
        <v>31</v>
      </c>
      <c r="F389" s="188" t="s">
        <v>31</v>
      </c>
      <c r="G389" s="189"/>
      <c r="H389" s="190"/>
      <c r="I389" s="190"/>
      <c r="J389" s="190"/>
      <c r="K389" s="190"/>
      <c r="L389" s="208">
        <v>0</v>
      </c>
      <c r="M389" s="209"/>
      <c r="N389" s="210"/>
    </row>
    <row r="390" ht="20.1" customHeight="1" spans="1:14">
      <c r="A390" s="184">
        <v>14</v>
      </c>
      <c r="B390" s="185">
        <v>24217105804</v>
      </c>
      <c r="C390" s="186" t="s">
        <v>239</v>
      </c>
      <c r="D390" s="187" t="s">
        <v>437</v>
      </c>
      <c r="E390" s="188" t="s">
        <v>31</v>
      </c>
      <c r="F390" s="188" t="s">
        <v>31</v>
      </c>
      <c r="G390" s="189"/>
      <c r="H390" s="190"/>
      <c r="I390" s="190"/>
      <c r="J390" s="190"/>
      <c r="K390" s="190"/>
      <c r="L390" s="208">
        <v>0</v>
      </c>
      <c r="M390" s="209"/>
      <c r="N390" s="210"/>
    </row>
    <row r="391" ht="20.1" customHeight="1" spans="1:14">
      <c r="A391" s="184">
        <v>15</v>
      </c>
      <c r="B391" s="185">
        <v>24217204765</v>
      </c>
      <c r="C391" s="186" t="s">
        <v>442</v>
      </c>
      <c r="D391" s="187" t="s">
        <v>437</v>
      </c>
      <c r="E391" s="188" t="s">
        <v>33</v>
      </c>
      <c r="F391" s="188" t="s">
        <v>33</v>
      </c>
      <c r="G391" s="189"/>
      <c r="H391" s="190"/>
      <c r="I391" s="190"/>
      <c r="J391" s="190"/>
      <c r="K391" s="190"/>
      <c r="L391" s="208">
        <v>0</v>
      </c>
      <c r="M391" s="209"/>
      <c r="N391" s="210"/>
    </row>
    <row r="392" ht="20.1" customHeight="1" spans="1:14">
      <c r="A392" s="184">
        <v>16</v>
      </c>
      <c r="B392" s="185">
        <v>24211706209</v>
      </c>
      <c r="C392" s="186" t="s">
        <v>443</v>
      </c>
      <c r="D392" s="187" t="s">
        <v>437</v>
      </c>
      <c r="E392" s="188" t="s">
        <v>26</v>
      </c>
      <c r="F392" s="188" t="s">
        <v>26</v>
      </c>
      <c r="G392" s="189"/>
      <c r="H392" s="190"/>
      <c r="I392" s="190"/>
      <c r="J392" s="190"/>
      <c r="K392" s="190"/>
      <c r="L392" s="208">
        <v>0</v>
      </c>
      <c r="M392" s="209"/>
      <c r="N392" s="210"/>
    </row>
    <row r="393" ht="20.1" customHeight="1" spans="1:14">
      <c r="A393" s="184">
        <v>17</v>
      </c>
      <c r="B393" s="185">
        <v>24211702455</v>
      </c>
      <c r="C393" s="186" t="s">
        <v>444</v>
      </c>
      <c r="D393" s="187" t="s">
        <v>437</v>
      </c>
      <c r="E393" s="188" t="s">
        <v>26</v>
      </c>
      <c r="F393" s="188" t="s">
        <v>26</v>
      </c>
      <c r="G393" s="189"/>
      <c r="H393" s="190"/>
      <c r="I393" s="190"/>
      <c r="J393" s="190"/>
      <c r="K393" s="190"/>
      <c r="L393" s="208">
        <v>0</v>
      </c>
      <c r="M393" s="209"/>
      <c r="N393" s="210"/>
    </row>
    <row r="394" ht="20.1" customHeight="1" spans="1:14">
      <c r="A394" s="184">
        <v>18</v>
      </c>
      <c r="B394" s="185">
        <v>24203205112</v>
      </c>
      <c r="C394" s="186" t="s">
        <v>133</v>
      </c>
      <c r="D394" s="187" t="s">
        <v>437</v>
      </c>
      <c r="E394" s="188" t="s">
        <v>253</v>
      </c>
      <c r="F394" s="188" t="s">
        <v>253</v>
      </c>
      <c r="G394" s="189"/>
      <c r="H394" s="190"/>
      <c r="I394" s="190"/>
      <c r="J394" s="190"/>
      <c r="K394" s="190"/>
      <c r="L394" s="208">
        <v>0</v>
      </c>
      <c r="M394" s="209"/>
      <c r="N394" s="210"/>
    </row>
    <row r="395" ht="20.1" customHeight="1" spans="1:14">
      <c r="A395" s="184">
        <v>19</v>
      </c>
      <c r="B395" s="185">
        <v>24217104342</v>
      </c>
      <c r="C395" s="186" t="s">
        <v>445</v>
      </c>
      <c r="D395" s="187" t="s">
        <v>437</v>
      </c>
      <c r="E395" s="188" t="s">
        <v>39</v>
      </c>
      <c r="F395" s="188" t="s">
        <v>39</v>
      </c>
      <c r="G395" s="189"/>
      <c r="H395" s="190"/>
      <c r="I395" s="190"/>
      <c r="J395" s="190"/>
      <c r="K395" s="190"/>
      <c r="L395" s="208">
        <v>0</v>
      </c>
      <c r="M395" s="209"/>
      <c r="N395" s="210"/>
    </row>
    <row r="396" ht="20.1" customHeight="1" spans="1:14">
      <c r="A396" s="184">
        <v>20</v>
      </c>
      <c r="B396" s="185">
        <v>24213704082</v>
      </c>
      <c r="C396" s="186" t="s">
        <v>446</v>
      </c>
      <c r="D396" s="187" t="s">
        <v>437</v>
      </c>
      <c r="E396" s="188" t="s">
        <v>74</v>
      </c>
      <c r="F396" s="188" t="s">
        <v>74</v>
      </c>
      <c r="G396" s="189"/>
      <c r="H396" s="190"/>
      <c r="I396" s="190"/>
      <c r="J396" s="190"/>
      <c r="K396" s="190"/>
      <c r="L396" s="208">
        <v>0</v>
      </c>
      <c r="M396" s="209"/>
      <c r="N396" s="210"/>
    </row>
    <row r="397" ht="20.1" customHeight="1" spans="1:14">
      <c r="A397" s="184">
        <v>21</v>
      </c>
      <c r="B397" s="185">
        <v>24213707988</v>
      </c>
      <c r="C397" s="186" t="s">
        <v>447</v>
      </c>
      <c r="D397" s="187" t="s">
        <v>437</v>
      </c>
      <c r="E397" s="188" t="s">
        <v>74</v>
      </c>
      <c r="F397" s="188" t="s">
        <v>74</v>
      </c>
      <c r="G397" s="189"/>
      <c r="H397" s="190"/>
      <c r="I397" s="190"/>
      <c r="J397" s="190"/>
      <c r="K397" s="190"/>
      <c r="L397" s="208">
        <v>0</v>
      </c>
      <c r="M397" s="209"/>
      <c r="N397" s="210"/>
    </row>
    <row r="398" ht="20.1" customHeight="1" spans="1:14">
      <c r="A398" s="184">
        <v>22</v>
      </c>
      <c r="B398" s="185">
        <v>23216112016</v>
      </c>
      <c r="C398" s="186" t="s">
        <v>448</v>
      </c>
      <c r="D398" s="187" t="s">
        <v>437</v>
      </c>
      <c r="E398" s="188" t="s">
        <v>59</v>
      </c>
      <c r="F398" s="188" t="s">
        <v>59</v>
      </c>
      <c r="G398" s="189"/>
      <c r="H398" s="190"/>
      <c r="I398" s="190"/>
      <c r="J398" s="190"/>
      <c r="K398" s="190"/>
      <c r="L398" s="208">
        <v>0</v>
      </c>
      <c r="M398" s="209"/>
      <c r="N398" s="210"/>
    </row>
    <row r="399" ht="20.1" customHeight="1" spans="1:14">
      <c r="A399" s="184">
        <v>23</v>
      </c>
      <c r="B399" s="185">
        <v>24217204588</v>
      </c>
      <c r="C399" s="186" t="s">
        <v>110</v>
      </c>
      <c r="D399" s="187" t="s">
        <v>437</v>
      </c>
      <c r="E399" s="188" t="s">
        <v>50</v>
      </c>
      <c r="F399" s="188" t="s">
        <v>50</v>
      </c>
      <c r="G399" s="189"/>
      <c r="H399" s="190"/>
      <c r="I399" s="190"/>
      <c r="J399" s="190"/>
      <c r="K399" s="190"/>
      <c r="L399" s="208">
        <v>0</v>
      </c>
      <c r="M399" s="209"/>
      <c r="N399" s="210"/>
    </row>
    <row r="400" ht="20.1" customHeight="1" spans="1:14">
      <c r="A400" s="184">
        <v>24</v>
      </c>
      <c r="B400" s="185">
        <v>24218615368</v>
      </c>
      <c r="C400" s="186" t="s">
        <v>449</v>
      </c>
      <c r="D400" s="187" t="s">
        <v>437</v>
      </c>
      <c r="E400" s="188" t="s">
        <v>93</v>
      </c>
      <c r="F400" s="188" t="s">
        <v>93</v>
      </c>
      <c r="G400" s="189"/>
      <c r="H400" s="190"/>
      <c r="I400" s="190"/>
      <c r="J400" s="190"/>
      <c r="K400" s="190"/>
      <c r="L400" s="208">
        <v>0</v>
      </c>
      <c r="M400" s="209"/>
      <c r="N400" s="210"/>
    </row>
    <row r="401" ht="20.1" customHeight="1" spans="1:14">
      <c r="A401" s="184">
        <v>25</v>
      </c>
      <c r="B401" s="185">
        <v>2321414974</v>
      </c>
      <c r="C401" s="186" t="s">
        <v>450</v>
      </c>
      <c r="D401" s="187" t="s">
        <v>451</v>
      </c>
      <c r="E401" s="188" t="s">
        <v>29</v>
      </c>
      <c r="F401" s="188" t="s">
        <v>29</v>
      </c>
      <c r="G401" s="189"/>
      <c r="H401" s="190"/>
      <c r="I401" s="190"/>
      <c r="J401" s="190"/>
      <c r="K401" s="190"/>
      <c r="L401" s="208">
        <v>0</v>
      </c>
      <c r="M401" s="209"/>
      <c r="N401" s="210"/>
    </row>
    <row r="402" ht="20.1" customHeight="1" spans="1:14">
      <c r="A402" s="184">
        <v>26</v>
      </c>
      <c r="B402" s="185">
        <v>24217104154</v>
      </c>
      <c r="C402" s="186" t="s">
        <v>452</v>
      </c>
      <c r="D402" s="187" t="s">
        <v>451</v>
      </c>
      <c r="E402" s="188" t="s">
        <v>31</v>
      </c>
      <c r="F402" s="188" t="s">
        <v>31</v>
      </c>
      <c r="G402" s="189"/>
      <c r="H402" s="190"/>
      <c r="I402" s="190"/>
      <c r="J402" s="190"/>
      <c r="K402" s="190"/>
      <c r="L402" s="208">
        <v>0</v>
      </c>
      <c r="M402" s="209"/>
      <c r="N402" s="210"/>
    </row>
    <row r="403" ht="20.1" customHeight="1" spans="1:14">
      <c r="A403" s="184">
        <v>27</v>
      </c>
      <c r="B403" s="185">
        <v>2321529121</v>
      </c>
      <c r="C403" s="186" t="s">
        <v>453</v>
      </c>
      <c r="D403" s="187" t="s">
        <v>454</v>
      </c>
      <c r="E403" s="188" t="s">
        <v>24</v>
      </c>
      <c r="F403" s="188" t="s">
        <v>24</v>
      </c>
      <c r="G403" s="189"/>
      <c r="H403" s="190"/>
      <c r="I403" s="190"/>
      <c r="J403" s="190"/>
      <c r="K403" s="190"/>
      <c r="L403" s="208">
        <v>0</v>
      </c>
      <c r="M403" s="209"/>
      <c r="N403" s="210"/>
    </row>
    <row r="404" ht="20.1" customHeight="1" spans="1:14">
      <c r="A404" s="184">
        <v>28</v>
      </c>
      <c r="B404" s="185">
        <v>24217105004</v>
      </c>
      <c r="C404" s="186" t="s">
        <v>66</v>
      </c>
      <c r="D404" s="187" t="s">
        <v>454</v>
      </c>
      <c r="E404" s="188" t="s">
        <v>31</v>
      </c>
      <c r="F404" s="188" t="s">
        <v>31</v>
      </c>
      <c r="G404" s="189"/>
      <c r="H404" s="190"/>
      <c r="I404" s="190"/>
      <c r="J404" s="190"/>
      <c r="K404" s="190"/>
      <c r="L404" s="208">
        <v>0</v>
      </c>
      <c r="M404" s="209"/>
      <c r="N404" s="210"/>
    </row>
    <row r="405" ht="20.1" customHeight="1" spans="1:14">
      <c r="A405" s="184">
        <v>29</v>
      </c>
      <c r="B405" s="185">
        <v>24207207699</v>
      </c>
      <c r="C405" s="186" t="s">
        <v>455</v>
      </c>
      <c r="D405" s="187" t="s">
        <v>456</v>
      </c>
      <c r="E405" s="188" t="s">
        <v>31</v>
      </c>
      <c r="F405" s="188" t="s">
        <v>31</v>
      </c>
      <c r="G405" s="189"/>
      <c r="H405" s="190"/>
      <c r="I405" s="190"/>
      <c r="J405" s="190"/>
      <c r="K405" s="190"/>
      <c r="L405" s="208">
        <v>0</v>
      </c>
      <c r="M405" s="209"/>
      <c r="N405" s="210"/>
    </row>
    <row r="406" ht="20.1" customHeight="1" spans="1:14">
      <c r="A406" s="191">
        <v>30</v>
      </c>
      <c r="B406" s="185">
        <v>24218610864</v>
      </c>
      <c r="C406" s="186" t="s">
        <v>457</v>
      </c>
      <c r="D406" s="187" t="s">
        <v>458</v>
      </c>
      <c r="E406" s="188" t="s">
        <v>269</v>
      </c>
      <c r="F406" s="188" t="s">
        <v>269</v>
      </c>
      <c r="G406" s="192"/>
      <c r="H406" s="193"/>
      <c r="I406" s="193"/>
      <c r="J406" s="193"/>
      <c r="K406" s="193"/>
      <c r="L406" s="211">
        <v>0</v>
      </c>
      <c r="M406" s="212"/>
      <c r="N406" s="213"/>
    </row>
    <row r="407" ht="12" customHeight="1" spans="13:14">
      <c r="M407" s="214" t="s">
        <v>459</v>
      </c>
      <c r="N407" s="215" t="s">
        <v>79</v>
      </c>
    </row>
    <row r="408" s="169" customFormat="1" ht="14.25" customHeight="1" spans="2:12">
      <c r="B408" s="172" t="s">
        <v>1</v>
      </c>
      <c r="C408" s="172"/>
      <c r="D408" s="173" t="s">
        <v>2</v>
      </c>
      <c r="E408" s="173"/>
      <c r="F408" s="173"/>
      <c r="G408" s="173"/>
      <c r="H408" s="173"/>
      <c r="I408" s="173"/>
      <c r="J408" s="173"/>
      <c r="K408" s="173"/>
      <c r="L408" s="194" t="s">
        <v>460</v>
      </c>
    </row>
    <row r="409" s="169" customFormat="1" ht="13.8" spans="2:14">
      <c r="B409" s="172" t="s">
        <v>4</v>
      </c>
      <c r="C409" s="172"/>
      <c r="D409" s="174" t="s">
        <v>422</v>
      </c>
      <c r="E409" s="173" t="s">
        <v>6</v>
      </c>
      <c r="F409" s="173"/>
      <c r="G409" s="173"/>
      <c r="H409" s="173"/>
      <c r="I409" s="173"/>
      <c r="J409" s="173"/>
      <c r="K409" s="173"/>
      <c r="L409" s="195"/>
      <c r="M409" s="196"/>
      <c r="N409" s="196"/>
    </row>
    <row r="410" s="170" customFormat="1" ht="18.75" customHeight="1" spans="2:14">
      <c r="B410" s="175" t="s">
        <v>461</v>
      </c>
      <c r="C410" s="176"/>
      <c r="D410" s="176"/>
      <c r="E410" s="176"/>
      <c r="F410" s="176"/>
      <c r="G410" s="176"/>
      <c r="H410" s="176"/>
      <c r="I410" s="176"/>
      <c r="J410" s="176"/>
      <c r="K410" s="176"/>
      <c r="L410" s="195"/>
      <c r="M410" s="195"/>
      <c r="N410" s="195"/>
    </row>
    <row r="411" s="170" customFormat="1" ht="18.75" customHeight="1" spans="1:14">
      <c r="A411" s="177" t="s">
        <v>424</v>
      </c>
      <c r="B411" s="177"/>
      <c r="C411" s="177"/>
      <c r="D411" s="177"/>
      <c r="E411" s="177"/>
      <c r="F411" s="177"/>
      <c r="G411" s="177"/>
      <c r="H411" s="177"/>
      <c r="I411" s="177"/>
      <c r="J411" s="177"/>
      <c r="K411" s="177"/>
      <c r="L411" s="195"/>
      <c r="M411" s="195"/>
      <c r="N411" s="195"/>
    </row>
    <row r="412" ht="3.75" customHeight="1"/>
    <row r="413" ht="15" customHeight="1" spans="1:14">
      <c r="A413" s="178" t="s">
        <v>9</v>
      </c>
      <c r="B413" s="179" t="s">
        <v>10</v>
      </c>
      <c r="C413" s="180" t="s">
        <v>11</v>
      </c>
      <c r="D413" s="181" t="s">
        <v>12</v>
      </c>
      <c r="E413" s="179" t="s">
        <v>13</v>
      </c>
      <c r="F413" s="179" t="s">
        <v>14</v>
      </c>
      <c r="G413" s="179" t="s">
        <v>15</v>
      </c>
      <c r="H413" s="182" t="s">
        <v>16</v>
      </c>
      <c r="I413" s="179" t="s">
        <v>17</v>
      </c>
      <c r="J413" s="197" t="s">
        <v>18</v>
      </c>
      <c r="K413" s="197"/>
      <c r="L413" s="198" t="s">
        <v>19</v>
      </c>
      <c r="M413" s="199"/>
      <c r="N413" s="200"/>
    </row>
    <row r="414" ht="27" customHeight="1" spans="1:14">
      <c r="A414" s="178"/>
      <c r="B414" s="178"/>
      <c r="C414" s="180"/>
      <c r="D414" s="181"/>
      <c r="E414" s="178"/>
      <c r="F414" s="178"/>
      <c r="G414" s="178"/>
      <c r="H414" s="183"/>
      <c r="I414" s="178"/>
      <c r="J414" s="201" t="s">
        <v>20</v>
      </c>
      <c r="K414" s="201" t="s">
        <v>21</v>
      </c>
      <c r="L414" s="202"/>
      <c r="M414" s="203"/>
      <c r="N414" s="204"/>
    </row>
    <row r="415" ht="20.1" customHeight="1" spans="1:14">
      <c r="A415" s="184">
        <v>1</v>
      </c>
      <c r="B415" s="185">
        <v>24217106217</v>
      </c>
      <c r="C415" s="186" t="s">
        <v>263</v>
      </c>
      <c r="D415" s="187" t="s">
        <v>462</v>
      </c>
      <c r="E415" s="188" t="s">
        <v>39</v>
      </c>
      <c r="F415" s="188" t="s">
        <v>39</v>
      </c>
      <c r="G415" s="189"/>
      <c r="H415" s="190"/>
      <c r="I415" s="190"/>
      <c r="J415" s="190"/>
      <c r="K415" s="190"/>
      <c r="L415" s="205">
        <v>0</v>
      </c>
      <c r="M415" s="206"/>
      <c r="N415" s="207"/>
    </row>
    <row r="416" ht="20.1" customHeight="1" spans="1:14">
      <c r="A416" s="184">
        <v>2</v>
      </c>
      <c r="B416" s="185">
        <v>2220522806</v>
      </c>
      <c r="C416" s="186" t="s">
        <v>463</v>
      </c>
      <c r="D416" s="187" t="s">
        <v>464</v>
      </c>
      <c r="E416" s="188" t="s">
        <v>24</v>
      </c>
      <c r="F416" s="188" t="s">
        <v>24</v>
      </c>
      <c r="G416" s="189"/>
      <c r="H416" s="190"/>
      <c r="I416" s="190"/>
      <c r="J416" s="190"/>
      <c r="K416" s="190"/>
      <c r="L416" s="208">
        <v>0</v>
      </c>
      <c r="M416" s="209"/>
      <c r="N416" s="210"/>
    </row>
    <row r="417" ht="20.1" customHeight="1" spans="1:14">
      <c r="A417" s="184">
        <v>3</v>
      </c>
      <c r="B417" s="185">
        <v>24207102585</v>
      </c>
      <c r="C417" s="186" t="s">
        <v>465</v>
      </c>
      <c r="D417" s="187" t="s">
        <v>464</v>
      </c>
      <c r="E417" s="188" t="s">
        <v>31</v>
      </c>
      <c r="F417" s="188" t="s">
        <v>31</v>
      </c>
      <c r="G417" s="189"/>
      <c r="H417" s="190"/>
      <c r="I417" s="190"/>
      <c r="J417" s="190"/>
      <c r="K417" s="190"/>
      <c r="L417" s="208">
        <v>0</v>
      </c>
      <c r="M417" s="209"/>
      <c r="N417" s="210"/>
    </row>
    <row r="418" ht="20.1" customHeight="1" spans="1:14">
      <c r="A418" s="184">
        <v>4</v>
      </c>
      <c r="B418" s="185">
        <v>24203205132</v>
      </c>
      <c r="C418" s="186" t="s">
        <v>466</v>
      </c>
      <c r="D418" s="187" t="s">
        <v>464</v>
      </c>
      <c r="E418" s="188" t="s">
        <v>253</v>
      </c>
      <c r="F418" s="188" t="s">
        <v>253</v>
      </c>
      <c r="G418" s="189"/>
      <c r="H418" s="190"/>
      <c r="I418" s="190"/>
      <c r="J418" s="190"/>
      <c r="K418" s="190"/>
      <c r="L418" s="208">
        <v>0</v>
      </c>
      <c r="M418" s="209"/>
      <c r="N418" s="210"/>
    </row>
    <row r="419" ht="20.1" customHeight="1" spans="1:14">
      <c r="A419" s="184">
        <v>5</v>
      </c>
      <c r="B419" s="185">
        <v>24203204895</v>
      </c>
      <c r="C419" s="186" t="s">
        <v>398</v>
      </c>
      <c r="D419" s="187" t="s">
        <v>464</v>
      </c>
      <c r="E419" s="188" t="s">
        <v>188</v>
      </c>
      <c r="F419" s="188" t="s">
        <v>188</v>
      </c>
      <c r="G419" s="189"/>
      <c r="H419" s="190"/>
      <c r="I419" s="190"/>
      <c r="J419" s="190"/>
      <c r="K419" s="190"/>
      <c r="L419" s="208">
        <v>0</v>
      </c>
      <c r="M419" s="209"/>
      <c r="N419" s="210"/>
    </row>
    <row r="420" ht="20.1" customHeight="1" spans="1:14">
      <c r="A420" s="184">
        <v>6</v>
      </c>
      <c r="B420" s="185">
        <v>24203204988</v>
      </c>
      <c r="C420" s="186" t="s">
        <v>467</v>
      </c>
      <c r="D420" s="187" t="s">
        <v>464</v>
      </c>
      <c r="E420" s="188" t="s">
        <v>188</v>
      </c>
      <c r="F420" s="188" t="s">
        <v>188</v>
      </c>
      <c r="G420" s="189"/>
      <c r="H420" s="190"/>
      <c r="I420" s="190"/>
      <c r="J420" s="190"/>
      <c r="K420" s="190"/>
      <c r="L420" s="208">
        <v>0</v>
      </c>
      <c r="M420" s="209"/>
      <c r="N420" s="210"/>
    </row>
    <row r="421" ht="20.1" customHeight="1" spans="1:14">
      <c r="A421" s="184">
        <v>7</v>
      </c>
      <c r="B421" s="185">
        <v>24207205882</v>
      </c>
      <c r="C421" s="186" t="s">
        <v>468</v>
      </c>
      <c r="D421" s="187" t="s">
        <v>464</v>
      </c>
      <c r="E421" s="188" t="s">
        <v>39</v>
      </c>
      <c r="F421" s="188" t="s">
        <v>39</v>
      </c>
      <c r="G421" s="189"/>
      <c r="H421" s="190"/>
      <c r="I421" s="190"/>
      <c r="J421" s="190"/>
      <c r="K421" s="190"/>
      <c r="L421" s="208">
        <v>0</v>
      </c>
      <c r="M421" s="209"/>
      <c r="N421" s="210"/>
    </row>
    <row r="422" ht="20.1" customHeight="1" spans="1:14">
      <c r="A422" s="184">
        <v>8</v>
      </c>
      <c r="B422" s="185">
        <v>24207211234</v>
      </c>
      <c r="C422" s="186" t="s">
        <v>469</v>
      </c>
      <c r="D422" s="187" t="s">
        <v>464</v>
      </c>
      <c r="E422" s="188" t="s">
        <v>39</v>
      </c>
      <c r="F422" s="188" t="s">
        <v>39</v>
      </c>
      <c r="G422" s="189"/>
      <c r="H422" s="190"/>
      <c r="I422" s="190"/>
      <c r="J422" s="190"/>
      <c r="K422" s="190"/>
      <c r="L422" s="208">
        <v>0</v>
      </c>
      <c r="M422" s="209"/>
      <c r="N422" s="210"/>
    </row>
    <row r="423" ht="20.1" customHeight="1" spans="1:14">
      <c r="A423" s="184">
        <v>9</v>
      </c>
      <c r="B423" s="185">
        <v>24202101044</v>
      </c>
      <c r="C423" s="186" t="s">
        <v>236</v>
      </c>
      <c r="D423" s="187" t="s">
        <v>464</v>
      </c>
      <c r="E423" s="188" t="s">
        <v>113</v>
      </c>
      <c r="F423" s="188" t="s">
        <v>113</v>
      </c>
      <c r="G423" s="189"/>
      <c r="H423" s="190"/>
      <c r="I423" s="190"/>
      <c r="J423" s="190"/>
      <c r="K423" s="190"/>
      <c r="L423" s="208">
        <v>0</v>
      </c>
      <c r="M423" s="209"/>
      <c r="N423" s="210"/>
    </row>
    <row r="424" ht="20.1" customHeight="1" spans="1:14">
      <c r="A424" s="184">
        <v>10</v>
      </c>
      <c r="B424" s="185">
        <v>24207207110</v>
      </c>
      <c r="C424" s="186" t="s">
        <v>470</v>
      </c>
      <c r="D424" s="187" t="s">
        <v>464</v>
      </c>
      <c r="E424" s="188" t="s">
        <v>50</v>
      </c>
      <c r="F424" s="188" t="s">
        <v>50</v>
      </c>
      <c r="G424" s="189"/>
      <c r="H424" s="190"/>
      <c r="I424" s="190"/>
      <c r="J424" s="190"/>
      <c r="K424" s="190"/>
      <c r="L424" s="208">
        <v>0</v>
      </c>
      <c r="M424" s="209"/>
      <c r="N424" s="210"/>
    </row>
    <row r="425" ht="12" customHeight="1" spans="13:14">
      <c r="M425" s="214" t="s">
        <v>471</v>
      </c>
      <c r="N425" s="215" t="s">
        <v>79</v>
      </c>
    </row>
    <row r="426" s="169" customFormat="1" ht="14.25" customHeight="1" spans="2:12">
      <c r="B426" s="172" t="s">
        <v>1</v>
      </c>
      <c r="C426" s="172"/>
      <c r="D426" s="173" t="s">
        <v>2</v>
      </c>
      <c r="E426" s="173"/>
      <c r="F426" s="173"/>
      <c r="G426" s="173"/>
      <c r="H426" s="173"/>
      <c r="I426" s="173"/>
      <c r="J426" s="173"/>
      <c r="K426" s="173"/>
      <c r="L426" s="194" t="s">
        <v>472</v>
      </c>
    </row>
    <row r="427" s="169" customFormat="1" ht="13.8" spans="2:14">
      <c r="B427" s="172" t="s">
        <v>4</v>
      </c>
      <c r="C427" s="172"/>
      <c r="D427" s="174" t="s">
        <v>473</v>
      </c>
      <c r="E427" s="173" t="s">
        <v>6</v>
      </c>
      <c r="F427" s="173"/>
      <c r="G427" s="173"/>
      <c r="H427" s="173"/>
      <c r="I427" s="173"/>
      <c r="J427" s="173"/>
      <c r="K427" s="173"/>
      <c r="L427" s="195"/>
      <c r="M427" s="196"/>
      <c r="N427" s="196"/>
    </row>
    <row r="428" s="170" customFormat="1" ht="18.75" customHeight="1" spans="2:14">
      <c r="B428" s="175" t="s">
        <v>474</v>
      </c>
      <c r="C428" s="176"/>
      <c r="D428" s="176"/>
      <c r="E428" s="176"/>
      <c r="F428" s="176"/>
      <c r="G428" s="176"/>
      <c r="H428" s="176"/>
      <c r="I428" s="176"/>
      <c r="J428" s="176"/>
      <c r="K428" s="176"/>
      <c r="L428" s="195"/>
      <c r="M428" s="195"/>
      <c r="N428" s="195"/>
    </row>
    <row r="429" s="170" customFormat="1" ht="18.75" customHeight="1" spans="1:14">
      <c r="A429" s="177" t="s">
        <v>475</v>
      </c>
      <c r="B429" s="177"/>
      <c r="C429" s="177"/>
      <c r="D429" s="177"/>
      <c r="E429" s="177"/>
      <c r="F429" s="177"/>
      <c r="G429" s="177"/>
      <c r="H429" s="177"/>
      <c r="I429" s="177"/>
      <c r="J429" s="177"/>
      <c r="K429" s="177"/>
      <c r="L429" s="195"/>
      <c r="M429" s="195"/>
      <c r="N429" s="195"/>
    </row>
    <row r="430" ht="3.75" customHeight="1"/>
    <row r="431" ht="15" customHeight="1" spans="1:14">
      <c r="A431" s="178" t="s">
        <v>9</v>
      </c>
      <c r="B431" s="179" t="s">
        <v>10</v>
      </c>
      <c r="C431" s="180" t="s">
        <v>11</v>
      </c>
      <c r="D431" s="181" t="s">
        <v>12</v>
      </c>
      <c r="E431" s="179" t="s">
        <v>13</v>
      </c>
      <c r="F431" s="179" t="s">
        <v>14</v>
      </c>
      <c r="G431" s="179" t="s">
        <v>15</v>
      </c>
      <c r="H431" s="182" t="s">
        <v>16</v>
      </c>
      <c r="I431" s="179" t="s">
        <v>17</v>
      </c>
      <c r="J431" s="197" t="s">
        <v>18</v>
      </c>
      <c r="K431" s="197"/>
      <c r="L431" s="198" t="s">
        <v>19</v>
      </c>
      <c r="M431" s="199"/>
      <c r="N431" s="200"/>
    </row>
    <row r="432" ht="27" customHeight="1" spans="1:14">
      <c r="A432" s="178"/>
      <c r="B432" s="178"/>
      <c r="C432" s="180"/>
      <c r="D432" s="181"/>
      <c r="E432" s="178"/>
      <c r="F432" s="178"/>
      <c r="G432" s="178"/>
      <c r="H432" s="183"/>
      <c r="I432" s="178"/>
      <c r="J432" s="201" t="s">
        <v>20</v>
      </c>
      <c r="K432" s="201" t="s">
        <v>21</v>
      </c>
      <c r="L432" s="202"/>
      <c r="M432" s="203"/>
      <c r="N432" s="204"/>
    </row>
    <row r="433" ht="20.1" customHeight="1" spans="1:14">
      <c r="A433" s="184">
        <v>1</v>
      </c>
      <c r="B433" s="185">
        <v>24217104337</v>
      </c>
      <c r="C433" s="186" t="s">
        <v>110</v>
      </c>
      <c r="D433" s="187" t="s">
        <v>476</v>
      </c>
      <c r="E433" s="188" t="s">
        <v>31</v>
      </c>
      <c r="F433" s="188" t="s">
        <v>31</v>
      </c>
      <c r="G433" s="189"/>
      <c r="H433" s="190"/>
      <c r="I433" s="190"/>
      <c r="J433" s="190"/>
      <c r="K433" s="190"/>
      <c r="L433" s="205">
        <v>0</v>
      </c>
      <c r="M433" s="206"/>
      <c r="N433" s="207"/>
    </row>
    <row r="434" ht="20.1" customHeight="1" spans="1:14">
      <c r="A434" s="184">
        <v>2</v>
      </c>
      <c r="B434" s="185">
        <v>24207115713</v>
      </c>
      <c r="C434" s="186" t="s">
        <v>477</v>
      </c>
      <c r="D434" s="187" t="s">
        <v>478</v>
      </c>
      <c r="E434" s="188" t="s">
        <v>39</v>
      </c>
      <c r="F434" s="188" t="s">
        <v>39</v>
      </c>
      <c r="G434" s="189"/>
      <c r="H434" s="190"/>
      <c r="I434" s="190"/>
      <c r="J434" s="190"/>
      <c r="K434" s="190"/>
      <c r="L434" s="208">
        <v>0</v>
      </c>
      <c r="M434" s="209"/>
      <c r="N434" s="210"/>
    </row>
    <row r="435" ht="20.1" customHeight="1" spans="1:14">
      <c r="A435" s="184">
        <v>3</v>
      </c>
      <c r="B435" s="185">
        <v>2320633230</v>
      </c>
      <c r="C435" s="186" t="s">
        <v>479</v>
      </c>
      <c r="D435" s="187" t="s">
        <v>478</v>
      </c>
      <c r="E435" s="188" t="s">
        <v>156</v>
      </c>
      <c r="F435" s="188" t="s">
        <v>156</v>
      </c>
      <c r="G435" s="189"/>
      <c r="H435" s="190"/>
      <c r="I435" s="190"/>
      <c r="J435" s="190"/>
      <c r="K435" s="190"/>
      <c r="L435" s="208">
        <v>0</v>
      </c>
      <c r="M435" s="209"/>
      <c r="N435" s="210"/>
    </row>
    <row r="436" ht="20.1" customHeight="1" spans="1:14">
      <c r="A436" s="184">
        <v>4</v>
      </c>
      <c r="B436" s="185">
        <v>24203106942</v>
      </c>
      <c r="C436" s="186" t="s">
        <v>480</v>
      </c>
      <c r="D436" s="187" t="s">
        <v>481</v>
      </c>
      <c r="E436" s="188" t="s">
        <v>188</v>
      </c>
      <c r="F436" s="188" t="s">
        <v>188</v>
      </c>
      <c r="G436" s="189"/>
      <c r="H436" s="190"/>
      <c r="I436" s="190"/>
      <c r="J436" s="190"/>
      <c r="K436" s="190"/>
      <c r="L436" s="208">
        <v>0</v>
      </c>
      <c r="M436" s="209"/>
      <c r="N436" s="210"/>
    </row>
    <row r="437" ht="20.1" customHeight="1" spans="1:14">
      <c r="A437" s="184">
        <v>5</v>
      </c>
      <c r="B437" s="185">
        <v>24202100434</v>
      </c>
      <c r="C437" s="186" t="s">
        <v>482</v>
      </c>
      <c r="D437" s="187" t="s">
        <v>483</v>
      </c>
      <c r="E437" s="188" t="s">
        <v>104</v>
      </c>
      <c r="F437" s="188" t="s">
        <v>104</v>
      </c>
      <c r="G437" s="189"/>
      <c r="H437" s="190"/>
      <c r="I437" s="190"/>
      <c r="J437" s="190"/>
      <c r="K437" s="190"/>
      <c r="L437" s="208">
        <v>0</v>
      </c>
      <c r="M437" s="209"/>
      <c r="N437" s="210"/>
    </row>
    <row r="438" ht="20.1" customHeight="1" spans="1:14">
      <c r="A438" s="184">
        <v>6</v>
      </c>
      <c r="B438" s="185">
        <v>2321315753</v>
      </c>
      <c r="C438" s="186" t="s">
        <v>484</v>
      </c>
      <c r="D438" s="187" t="s">
        <v>485</v>
      </c>
      <c r="E438" s="188" t="s">
        <v>174</v>
      </c>
      <c r="F438" s="188" t="s">
        <v>174</v>
      </c>
      <c r="G438" s="189"/>
      <c r="H438" s="190"/>
      <c r="I438" s="190"/>
      <c r="J438" s="190"/>
      <c r="K438" s="190"/>
      <c r="L438" s="208">
        <v>0</v>
      </c>
      <c r="M438" s="209"/>
      <c r="N438" s="210"/>
    </row>
    <row r="439" ht="20.1" customHeight="1" spans="1:14">
      <c r="A439" s="184">
        <v>7</v>
      </c>
      <c r="B439" s="185">
        <v>24217102580</v>
      </c>
      <c r="C439" s="186" t="s">
        <v>486</v>
      </c>
      <c r="D439" s="187" t="s">
        <v>485</v>
      </c>
      <c r="E439" s="188" t="s">
        <v>31</v>
      </c>
      <c r="F439" s="188" t="s">
        <v>31</v>
      </c>
      <c r="G439" s="189"/>
      <c r="H439" s="190"/>
      <c r="I439" s="190"/>
      <c r="J439" s="190"/>
      <c r="K439" s="190"/>
      <c r="L439" s="208">
        <v>0</v>
      </c>
      <c r="M439" s="209"/>
      <c r="N439" s="210"/>
    </row>
    <row r="440" ht="20.1" customHeight="1" spans="1:14">
      <c r="A440" s="184">
        <v>8</v>
      </c>
      <c r="B440" s="185">
        <v>24217208263</v>
      </c>
      <c r="C440" s="186" t="s">
        <v>487</v>
      </c>
      <c r="D440" s="187" t="s">
        <v>485</v>
      </c>
      <c r="E440" s="188" t="s">
        <v>31</v>
      </c>
      <c r="F440" s="188" t="s">
        <v>31</v>
      </c>
      <c r="G440" s="189"/>
      <c r="H440" s="190"/>
      <c r="I440" s="190"/>
      <c r="J440" s="190"/>
      <c r="K440" s="190"/>
      <c r="L440" s="208">
        <v>0</v>
      </c>
      <c r="M440" s="209"/>
      <c r="N440" s="210"/>
    </row>
    <row r="441" ht="20.1" customHeight="1" spans="1:14">
      <c r="A441" s="184">
        <v>9</v>
      </c>
      <c r="B441" s="185">
        <v>24211711406</v>
      </c>
      <c r="C441" s="186" t="s">
        <v>294</v>
      </c>
      <c r="D441" s="187" t="s">
        <v>485</v>
      </c>
      <c r="E441" s="188" t="s">
        <v>26</v>
      </c>
      <c r="F441" s="188" t="s">
        <v>26</v>
      </c>
      <c r="G441" s="189"/>
      <c r="H441" s="190"/>
      <c r="I441" s="190"/>
      <c r="J441" s="190"/>
      <c r="K441" s="190"/>
      <c r="L441" s="208">
        <v>0</v>
      </c>
      <c r="M441" s="209"/>
      <c r="N441" s="210"/>
    </row>
    <row r="442" ht="20.1" customHeight="1" spans="1:14">
      <c r="A442" s="184">
        <v>10</v>
      </c>
      <c r="B442" s="185">
        <v>24213416452</v>
      </c>
      <c r="C442" s="186" t="s">
        <v>488</v>
      </c>
      <c r="D442" s="187" t="s">
        <v>485</v>
      </c>
      <c r="E442" s="188" t="s">
        <v>48</v>
      </c>
      <c r="F442" s="188" t="s">
        <v>48</v>
      </c>
      <c r="G442" s="189"/>
      <c r="H442" s="190"/>
      <c r="I442" s="190"/>
      <c r="J442" s="190"/>
      <c r="K442" s="190"/>
      <c r="L442" s="208">
        <v>0</v>
      </c>
      <c r="M442" s="209"/>
      <c r="N442" s="210"/>
    </row>
    <row r="443" ht="20.1" customHeight="1" spans="1:14">
      <c r="A443" s="184">
        <v>11</v>
      </c>
      <c r="B443" s="185">
        <v>24208605791</v>
      </c>
      <c r="C443" s="186" t="s">
        <v>489</v>
      </c>
      <c r="D443" s="187" t="s">
        <v>485</v>
      </c>
      <c r="E443" s="188" t="s">
        <v>93</v>
      </c>
      <c r="F443" s="188" t="s">
        <v>93</v>
      </c>
      <c r="G443" s="189"/>
      <c r="H443" s="190"/>
      <c r="I443" s="190"/>
      <c r="J443" s="190"/>
      <c r="K443" s="190"/>
      <c r="L443" s="208">
        <v>0</v>
      </c>
      <c r="M443" s="209"/>
      <c r="N443" s="210"/>
    </row>
    <row r="444" ht="20.1" customHeight="1" spans="1:14">
      <c r="A444" s="184">
        <v>12</v>
      </c>
      <c r="B444" s="185">
        <v>24217108341</v>
      </c>
      <c r="C444" s="186" t="s">
        <v>279</v>
      </c>
      <c r="D444" s="187" t="s">
        <v>485</v>
      </c>
      <c r="E444" s="188" t="s">
        <v>39</v>
      </c>
      <c r="F444" s="188" t="s">
        <v>39</v>
      </c>
      <c r="G444" s="189"/>
      <c r="H444" s="190"/>
      <c r="I444" s="190"/>
      <c r="J444" s="190"/>
      <c r="K444" s="190"/>
      <c r="L444" s="208">
        <v>0</v>
      </c>
      <c r="M444" s="209"/>
      <c r="N444" s="210"/>
    </row>
    <row r="445" ht="20.1" customHeight="1" spans="1:14">
      <c r="A445" s="184">
        <v>13</v>
      </c>
      <c r="B445" s="185">
        <v>24212102538</v>
      </c>
      <c r="C445" s="186" t="s">
        <v>484</v>
      </c>
      <c r="D445" s="187" t="s">
        <v>485</v>
      </c>
      <c r="E445" s="188" t="s">
        <v>113</v>
      </c>
      <c r="F445" s="188" t="s">
        <v>113</v>
      </c>
      <c r="G445" s="189"/>
      <c r="H445" s="190"/>
      <c r="I445" s="190"/>
      <c r="J445" s="190"/>
      <c r="K445" s="190"/>
      <c r="L445" s="208">
        <v>0</v>
      </c>
      <c r="M445" s="209"/>
      <c r="N445" s="210"/>
    </row>
    <row r="446" ht="20.1" customHeight="1" spans="1:14">
      <c r="A446" s="184">
        <v>14</v>
      </c>
      <c r="B446" s="185">
        <v>24211702523</v>
      </c>
      <c r="C446" s="186" t="s">
        <v>490</v>
      </c>
      <c r="D446" s="187" t="s">
        <v>485</v>
      </c>
      <c r="E446" s="188" t="s">
        <v>26</v>
      </c>
      <c r="F446" s="188" t="s">
        <v>26</v>
      </c>
      <c r="G446" s="189"/>
      <c r="H446" s="190"/>
      <c r="I446" s="190"/>
      <c r="J446" s="190"/>
      <c r="K446" s="190"/>
      <c r="L446" s="208">
        <v>0</v>
      </c>
      <c r="M446" s="209"/>
      <c r="N446" s="210"/>
    </row>
    <row r="447" ht="20.1" customHeight="1" spans="1:14">
      <c r="A447" s="184">
        <v>15</v>
      </c>
      <c r="B447" s="185">
        <v>23205211047</v>
      </c>
      <c r="C447" s="186" t="s">
        <v>83</v>
      </c>
      <c r="D447" s="187" t="s">
        <v>491</v>
      </c>
      <c r="E447" s="188" t="s">
        <v>24</v>
      </c>
      <c r="F447" s="188" t="s">
        <v>24</v>
      </c>
      <c r="G447" s="189"/>
      <c r="H447" s="190"/>
      <c r="I447" s="190"/>
      <c r="J447" s="190"/>
      <c r="K447" s="190"/>
      <c r="L447" s="208">
        <v>0</v>
      </c>
      <c r="M447" s="209"/>
      <c r="N447" s="210"/>
    </row>
    <row r="448" ht="20.1" customHeight="1" spans="1:14">
      <c r="A448" s="184">
        <v>16</v>
      </c>
      <c r="B448" s="185">
        <v>24207211430</v>
      </c>
      <c r="C448" s="186" t="s">
        <v>492</v>
      </c>
      <c r="D448" s="187" t="s">
        <v>493</v>
      </c>
      <c r="E448" s="188" t="s">
        <v>50</v>
      </c>
      <c r="F448" s="188" t="s">
        <v>50</v>
      </c>
      <c r="G448" s="189"/>
      <c r="H448" s="190"/>
      <c r="I448" s="190"/>
      <c r="J448" s="190"/>
      <c r="K448" s="190"/>
      <c r="L448" s="208">
        <v>0</v>
      </c>
      <c r="M448" s="209"/>
      <c r="N448" s="210"/>
    </row>
    <row r="449" ht="20.1" customHeight="1" spans="1:14">
      <c r="A449" s="184">
        <v>17</v>
      </c>
      <c r="B449" s="185">
        <v>2320719904</v>
      </c>
      <c r="C449" s="186" t="s">
        <v>217</v>
      </c>
      <c r="D449" s="187" t="s">
        <v>494</v>
      </c>
      <c r="E449" s="188" t="s">
        <v>45</v>
      </c>
      <c r="F449" s="188" t="s">
        <v>45</v>
      </c>
      <c r="G449" s="189"/>
      <c r="H449" s="190"/>
      <c r="I449" s="190"/>
      <c r="J449" s="190"/>
      <c r="K449" s="190"/>
      <c r="L449" s="208">
        <v>0</v>
      </c>
      <c r="M449" s="209"/>
      <c r="N449" s="210"/>
    </row>
    <row r="450" ht="20.1" customHeight="1" spans="1:14">
      <c r="A450" s="184">
        <v>18</v>
      </c>
      <c r="B450" s="185">
        <v>24207116636</v>
      </c>
      <c r="C450" s="186" t="s">
        <v>495</v>
      </c>
      <c r="D450" s="187" t="s">
        <v>494</v>
      </c>
      <c r="E450" s="188" t="s">
        <v>31</v>
      </c>
      <c r="F450" s="188" t="s">
        <v>31</v>
      </c>
      <c r="G450" s="189"/>
      <c r="H450" s="190"/>
      <c r="I450" s="190"/>
      <c r="J450" s="190"/>
      <c r="K450" s="190"/>
      <c r="L450" s="208">
        <v>0</v>
      </c>
      <c r="M450" s="209"/>
      <c r="N450" s="210"/>
    </row>
    <row r="451" ht="20.1" customHeight="1" spans="1:14">
      <c r="A451" s="184">
        <v>19</v>
      </c>
      <c r="B451" s="185">
        <v>24202201385</v>
      </c>
      <c r="C451" s="186" t="s">
        <v>496</v>
      </c>
      <c r="D451" s="187" t="s">
        <v>494</v>
      </c>
      <c r="E451" s="188" t="s">
        <v>497</v>
      </c>
      <c r="F451" s="188" t="s">
        <v>497</v>
      </c>
      <c r="G451" s="189"/>
      <c r="H451" s="190"/>
      <c r="I451" s="190"/>
      <c r="J451" s="190"/>
      <c r="K451" s="190"/>
      <c r="L451" s="208">
        <v>0</v>
      </c>
      <c r="M451" s="209"/>
      <c r="N451" s="210"/>
    </row>
    <row r="452" ht="20.1" customHeight="1" spans="1:14">
      <c r="A452" s="184">
        <v>20</v>
      </c>
      <c r="B452" s="185">
        <v>24202600107</v>
      </c>
      <c r="C452" s="186" t="s">
        <v>498</v>
      </c>
      <c r="D452" s="187" t="s">
        <v>494</v>
      </c>
      <c r="E452" s="188" t="s">
        <v>300</v>
      </c>
      <c r="F452" s="188" t="s">
        <v>300</v>
      </c>
      <c r="G452" s="189"/>
      <c r="H452" s="190"/>
      <c r="I452" s="190"/>
      <c r="J452" s="190"/>
      <c r="K452" s="190"/>
      <c r="L452" s="208">
        <v>0</v>
      </c>
      <c r="M452" s="209"/>
      <c r="N452" s="210"/>
    </row>
    <row r="453" ht="20.1" customHeight="1" spans="1:14">
      <c r="A453" s="184">
        <v>21</v>
      </c>
      <c r="B453" s="185">
        <v>2320377683</v>
      </c>
      <c r="C453" s="186" t="s">
        <v>499</v>
      </c>
      <c r="D453" s="187" t="s">
        <v>494</v>
      </c>
      <c r="E453" s="188" t="s">
        <v>93</v>
      </c>
      <c r="F453" s="188" t="s">
        <v>93</v>
      </c>
      <c r="G453" s="189"/>
      <c r="H453" s="190"/>
      <c r="I453" s="190"/>
      <c r="J453" s="190"/>
      <c r="K453" s="190"/>
      <c r="L453" s="208">
        <v>0</v>
      </c>
      <c r="M453" s="209"/>
      <c r="N453" s="210"/>
    </row>
    <row r="454" ht="20.1" customHeight="1" spans="1:14">
      <c r="A454" s="184">
        <v>22</v>
      </c>
      <c r="B454" s="185">
        <v>24203102356</v>
      </c>
      <c r="C454" s="186" t="s">
        <v>500</v>
      </c>
      <c r="D454" s="187" t="s">
        <v>494</v>
      </c>
      <c r="E454" s="188" t="s">
        <v>253</v>
      </c>
      <c r="F454" s="188" t="s">
        <v>253</v>
      </c>
      <c r="G454" s="189"/>
      <c r="H454" s="190"/>
      <c r="I454" s="190"/>
      <c r="J454" s="190"/>
      <c r="K454" s="190"/>
      <c r="L454" s="208">
        <v>0</v>
      </c>
      <c r="M454" s="209"/>
      <c r="N454" s="210"/>
    </row>
    <row r="455" ht="20.1" customHeight="1" spans="1:14">
      <c r="A455" s="184">
        <v>23</v>
      </c>
      <c r="B455" s="185">
        <v>24203203960</v>
      </c>
      <c r="C455" s="186" t="s">
        <v>501</v>
      </c>
      <c r="D455" s="187" t="s">
        <v>494</v>
      </c>
      <c r="E455" s="188" t="s">
        <v>253</v>
      </c>
      <c r="F455" s="188" t="s">
        <v>253</v>
      </c>
      <c r="G455" s="189"/>
      <c r="H455" s="190"/>
      <c r="I455" s="190"/>
      <c r="J455" s="190"/>
      <c r="K455" s="190"/>
      <c r="L455" s="208">
        <v>0</v>
      </c>
      <c r="M455" s="209"/>
      <c r="N455" s="210"/>
    </row>
    <row r="456" ht="20.1" customHeight="1" spans="1:14">
      <c r="A456" s="184">
        <v>24</v>
      </c>
      <c r="B456" s="185">
        <v>24203103803</v>
      </c>
      <c r="C456" s="186" t="s">
        <v>502</v>
      </c>
      <c r="D456" s="187" t="s">
        <v>494</v>
      </c>
      <c r="E456" s="188" t="s">
        <v>188</v>
      </c>
      <c r="F456" s="188" t="s">
        <v>188</v>
      </c>
      <c r="G456" s="189"/>
      <c r="H456" s="190"/>
      <c r="I456" s="190"/>
      <c r="J456" s="190"/>
      <c r="K456" s="190"/>
      <c r="L456" s="208">
        <v>0</v>
      </c>
      <c r="M456" s="209"/>
      <c r="N456" s="210"/>
    </row>
    <row r="457" ht="20.1" customHeight="1" spans="1:14">
      <c r="A457" s="184">
        <v>25</v>
      </c>
      <c r="B457" s="185">
        <v>24203204384</v>
      </c>
      <c r="C457" s="186" t="s">
        <v>503</v>
      </c>
      <c r="D457" s="187" t="s">
        <v>494</v>
      </c>
      <c r="E457" s="188" t="s">
        <v>188</v>
      </c>
      <c r="F457" s="188" t="s">
        <v>188</v>
      </c>
      <c r="G457" s="189"/>
      <c r="H457" s="190"/>
      <c r="I457" s="190"/>
      <c r="J457" s="190"/>
      <c r="K457" s="190"/>
      <c r="L457" s="208">
        <v>0</v>
      </c>
      <c r="M457" s="209"/>
      <c r="N457" s="210"/>
    </row>
    <row r="458" ht="20.1" customHeight="1" spans="1:14">
      <c r="A458" s="184">
        <v>26</v>
      </c>
      <c r="B458" s="185">
        <v>24207104335</v>
      </c>
      <c r="C458" s="186" t="s">
        <v>504</v>
      </c>
      <c r="D458" s="187" t="s">
        <v>494</v>
      </c>
      <c r="E458" s="188" t="s">
        <v>39</v>
      </c>
      <c r="F458" s="188" t="s">
        <v>39</v>
      </c>
      <c r="G458" s="189"/>
      <c r="H458" s="190"/>
      <c r="I458" s="190"/>
      <c r="J458" s="190"/>
      <c r="K458" s="190"/>
      <c r="L458" s="208">
        <v>0</v>
      </c>
      <c r="M458" s="209"/>
      <c r="N458" s="210"/>
    </row>
    <row r="459" ht="20.1" customHeight="1" spans="1:14">
      <c r="A459" s="184">
        <v>27</v>
      </c>
      <c r="B459" s="185">
        <v>24203215752</v>
      </c>
      <c r="C459" s="186" t="s">
        <v>505</v>
      </c>
      <c r="D459" s="187" t="s">
        <v>494</v>
      </c>
      <c r="E459" s="188" t="s">
        <v>72</v>
      </c>
      <c r="F459" s="188" t="s">
        <v>72</v>
      </c>
      <c r="G459" s="189"/>
      <c r="H459" s="190"/>
      <c r="I459" s="190"/>
      <c r="J459" s="190"/>
      <c r="K459" s="190"/>
      <c r="L459" s="208">
        <v>0</v>
      </c>
      <c r="M459" s="209"/>
      <c r="N459" s="210"/>
    </row>
    <row r="460" ht="20.1" customHeight="1" spans="1:14">
      <c r="A460" s="184">
        <v>28</v>
      </c>
      <c r="B460" s="185">
        <v>24202205697</v>
      </c>
      <c r="C460" s="186" t="s">
        <v>506</v>
      </c>
      <c r="D460" s="187" t="s">
        <v>494</v>
      </c>
      <c r="E460" s="188" t="s">
        <v>104</v>
      </c>
      <c r="F460" s="188" t="s">
        <v>104</v>
      </c>
      <c r="G460" s="189"/>
      <c r="H460" s="190"/>
      <c r="I460" s="190"/>
      <c r="J460" s="190"/>
      <c r="K460" s="190"/>
      <c r="L460" s="208">
        <v>0</v>
      </c>
      <c r="M460" s="209"/>
      <c r="N460" s="210"/>
    </row>
    <row r="461" ht="20.1" customHeight="1" spans="1:14">
      <c r="A461" s="184">
        <v>29</v>
      </c>
      <c r="B461" s="185">
        <v>24202116375</v>
      </c>
      <c r="C461" s="186" t="s">
        <v>507</v>
      </c>
      <c r="D461" s="187" t="s">
        <v>494</v>
      </c>
      <c r="E461" s="188" t="s">
        <v>113</v>
      </c>
      <c r="F461" s="188" t="s">
        <v>113</v>
      </c>
      <c r="G461" s="189"/>
      <c r="H461" s="190"/>
      <c r="I461" s="190"/>
      <c r="J461" s="190"/>
      <c r="K461" s="190"/>
      <c r="L461" s="208">
        <v>0</v>
      </c>
      <c r="M461" s="209"/>
      <c r="N461" s="210"/>
    </row>
    <row r="462" ht="20.1" customHeight="1" spans="1:14">
      <c r="A462" s="191">
        <v>30</v>
      </c>
      <c r="B462" s="185">
        <v>24206716395</v>
      </c>
      <c r="C462" s="186" t="s">
        <v>508</v>
      </c>
      <c r="D462" s="187" t="s">
        <v>494</v>
      </c>
      <c r="E462" s="188" t="s">
        <v>509</v>
      </c>
      <c r="F462" s="188" t="s">
        <v>509</v>
      </c>
      <c r="G462" s="192"/>
      <c r="H462" s="193"/>
      <c r="I462" s="193"/>
      <c r="J462" s="193"/>
      <c r="K462" s="193"/>
      <c r="L462" s="211">
        <v>0</v>
      </c>
      <c r="M462" s="212"/>
      <c r="N462" s="213"/>
    </row>
    <row r="463" ht="12" customHeight="1" spans="13:14">
      <c r="M463" s="214" t="s">
        <v>510</v>
      </c>
      <c r="N463" s="215" t="s">
        <v>79</v>
      </c>
    </row>
    <row r="464" s="169" customFormat="1" ht="14.25" customHeight="1" spans="2:12">
      <c r="B464" s="172" t="s">
        <v>1</v>
      </c>
      <c r="C464" s="172"/>
      <c r="D464" s="173" t="s">
        <v>2</v>
      </c>
      <c r="E464" s="173"/>
      <c r="F464" s="173"/>
      <c r="G464" s="173"/>
      <c r="H464" s="173"/>
      <c r="I464" s="173"/>
      <c r="J464" s="173"/>
      <c r="K464" s="173"/>
      <c r="L464" s="194" t="s">
        <v>511</v>
      </c>
    </row>
    <row r="465" s="169" customFormat="1" ht="13.8" spans="2:14">
      <c r="B465" s="172" t="s">
        <v>4</v>
      </c>
      <c r="C465" s="172"/>
      <c r="D465" s="174" t="s">
        <v>473</v>
      </c>
      <c r="E465" s="173" t="s">
        <v>6</v>
      </c>
      <c r="F465" s="173"/>
      <c r="G465" s="173"/>
      <c r="H465" s="173"/>
      <c r="I465" s="173"/>
      <c r="J465" s="173"/>
      <c r="K465" s="173"/>
      <c r="L465" s="195"/>
      <c r="M465" s="196"/>
      <c r="N465" s="196"/>
    </row>
    <row r="466" s="170" customFormat="1" ht="18.75" customHeight="1" spans="2:14">
      <c r="B466" s="175" t="s">
        <v>512</v>
      </c>
      <c r="C466" s="176"/>
      <c r="D466" s="176"/>
      <c r="E466" s="176"/>
      <c r="F466" s="176"/>
      <c r="G466" s="176"/>
      <c r="H466" s="176"/>
      <c r="I466" s="176"/>
      <c r="J466" s="176"/>
      <c r="K466" s="176"/>
      <c r="L466" s="195"/>
      <c r="M466" s="195"/>
      <c r="N466" s="195"/>
    </row>
    <row r="467" s="170" customFormat="1" ht="18.75" customHeight="1" spans="1:14">
      <c r="A467" s="177" t="s">
        <v>475</v>
      </c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95"/>
      <c r="M467" s="195"/>
      <c r="N467" s="195"/>
    </row>
    <row r="468" ht="3.75" customHeight="1"/>
    <row r="469" ht="15" customHeight="1" spans="1:14">
      <c r="A469" s="178" t="s">
        <v>9</v>
      </c>
      <c r="B469" s="179" t="s">
        <v>10</v>
      </c>
      <c r="C469" s="180" t="s">
        <v>11</v>
      </c>
      <c r="D469" s="181" t="s">
        <v>12</v>
      </c>
      <c r="E469" s="179" t="s">
        <v>13</v>
      </c>
      <c r="F469" s="179" t="s">
        <v>14</v>
      </c>
      <c r="G469" s="179" t="s">
        <v>15</v>
      </c>
      <c r="H469" s="182" t="s">
        <v>16</v>
      </c>
      <c r="I469" s="179" t="s">
        <v>17</v>
      </c>
      <c r="J469" s="197" t="s">
        <v>18</v>
      </c>
      <c r="K469" s="197"/>
      <c r="L469" s="198" t="s">
        <v>19</v>
      </c>
      <c r="M469" s="199"/>
      <c r="N469" s="200"/>
    </row>
    <row r="470" ht="27" customHeight="1" spans="1:14">
      <c r="A470" s="178"/>
      <c r="B470" s="178"/>
      <c r="C470" s="180"/>
      <c r="D470" s="181"/>
      <c r="E470" s="178"/>
      <c r="F470" s="178"/>
      <c r="G470" s="178"/>
      <c r="H470" s="183"/>
      <c r="I470" s="178"/>
      <c r="J470" s="201" t="s">
        <v>20</v>
      </c>
      <c r="K470" s="201" t="s">
        <v>21</v>
      </c>
      <c r="L470" s="202"/>
      <c r="M470" s="203"/>
      <c r="N470" s="204"/>
    </row>
    <row r="471" ht="20.1" customHeight="1" spans="1:14">
      <c r="A471" s="184">
        <v>1</v>
      </c>
      <c r="B471" s="185">
        <v>24202401133</v>
      </c>
      <c r="C471" s="186" t="s">
        <v>145</v>
      </c>
      <c r="D471" s="187" t="s">
        <v>494</v>
      </c>
      <c r="E471" s="188" t="s">
        <v>431</v>
      </c>
      <c r="F471" s="188" t="s">
        <v>431</v>
      </c>
      <c r="G471" s="189"/>
      <c r="H471" s="190"/>
      <c r="I471" s="190"/>
      <c r="J471" s="190"/>
      <c r="K471" s="190"/>
      <c r="L471" s="205">
        <v>0</v>
      </c>
      <c r="M471" s="206"/>
      <c r="N471" s="207"/>
    </row>
    <row r="472" ht="20.1" customHeight="1" spans="1:14">
      <c r="A472" s="184">
        <v>2</v>
      </c>
      <c r="B472" s="185">
        <v>24203216509</v>
      </c>
      <c r="C472" s="186" t="s">
        <v>513</v>
      </c>
      <c r="D472" s="187" t="s">
        <v>494</v>
      </c>
      <c r="E472" s="188" t="s">
        <v>253</v>
      </c>
      <c r="F472" s="188" t="s">
        <v>253</v>
      </c>
      <c r="G472" s="189"/>
      <c r="H472" s="190"/>
      <c r="I472" s="190"/>
      <c r="J472" s="190"/>
      <c r="K472" s="190"/>
      <c r="L472" s="208">
        <v>0</v>
      </c>
      <c r="M472" s="209"/>
      <c r="N472" s="210"/>
    </row>
    <row r="473" ht="20.1" customHeight="1" spans="1:14">
      <c r="A473" s="184">
        <v>3</v>
      </c>
      <c r="B473" s="185">
        <v>24217207934</v>
      </c>
      <c r="C473" s="186" t="s">
        <v>514</v>
      </c>
      <c r="D473" s="187" t="s">
        <v>515</v>
      </c>
      <c r="E473" s="188" t="s">
        <v>50</v>
      </c>
      <c r="F473" s="188" t="s">
        <v>50</v>
      </c>
      <c r="G473" s="189"/>
      <c r="H473" s="190"/>
      <c r="I473" s="190"/>
      <c r="J473" s="190"/>
      <c r="K473" s="190"/>
      <c r="L473" s="208">
        <v>0</v>
      </c>
      <c r="M473" s="209"/>
      <c r="N473" s="210"/>
    </row>
    <row r="474" ht="20.1" customHeight="1" spans="1:14">
      <c r="A474" s="184">
        <v>4</v>
      </c>
      <c r="B474" s="185">
        <v>24202215031</v>
      </c>
      <c r="C474" s="186" t="s">
        <v>516</v>
      </c>
      <c r="D474" s="187" t="s">
        <v>517</v>
      </c>
      <c r="E474" s="188" t="s">
        <v>104</v>
      </c>
      <c r="F474" s="188" t="s">
        <v>104</v>
      </c>
      <c r="G474" s="189"/>
      <c r="H474" s="190"/>
      <c r="I474" s="190"/>
      <c r="J474" s="190"/>
      <c r="K474" s="190"/>
      <c r="L474" s="208">
        <v>0</v>
      </c>
      <c r="M474" s="209"/>
      <c r="N474" s="210"/>
    </row>
    <row r="475" ht="20.1" customHeight="1" spans="1:14">
      <c r="A475" s="184">
        <v>5</v>
      </c>
      <c r="B475" s="185">
        <v>2321716615</v>
      </c>
      <c r="C475" s="186" t="s">
        <v>217</v>
      </c>
      <c r="D475" s="187" t="s">
        <v>518</v>
      </c>
      <c r="E475" s="188" t="s">
        <v>209</v>
      </c>
      <c r="F475" s="188" t="s">
        <v>209</v>
      </c>
      <c r="G475" s="189"/>
      <c r="H475" s="190"/>
      <c r="I475" s="190"/>
      <c r="J475" s="190"/>
      <c r="K475" s="190"/>
      <c r="L475" s="208">
        <v>0</v>
      </c>
      <c r="M475" s="209"/>
      <c r="N475" s="210"/>
    </row>
    <row r="476" ht="20.1" customHeight="1" spans="1:14">
      <c r="A476" s="184">
        <v>6</v>
      </c>
      <c r="B476" s="185">
        <v>23218611151</v>
      </c>
      <c r="C476" s="186" t="s">
        <v>519</v>
      </c>
      <c r="D476" s="187" t="s">
        <v>518</v>
      </c>
      <c r="E476" s="188" t="s">
        <v>93</v>
      </c>
      <c r="F476" s="188" t="s">
        <v>93</v>
      </c>
      <c r="G476" s="189"/>
      <c r="H476" s="190"/>
      <c r="I476" s="190"/>
      <c r="J476" s="190"/>
      <c r="K476" s="190"/>
      <c r="L476" s="208">
        <v>0</v>
      </c>
      <c r="M476" s="209"/>
      <c r="N476" s="210"/>
    </row>
    <row r="477" ht="20.1" customHeight="1" spans="1:14">
      <c r="A477" s="184">
        <v>7</v>
      </c>
      <c r="B477" s="185">
        <v>24216107853</v>
      </c>
      <c r="C477" s="186" t="s">
        <v>520</v>
      </c>
      <c r="D477" s="187" t="s">
        <v>518</v>
      </c>
      <c r="E477" s="188" t="s">
        <v>59</v>
      </c>
      <c r="F477" s="188" t="s">
        <v>59</v>
      </c>
      <c r="G477" s="189"/>
      <c r="H477" s="190"/>
      <c r="I477" s="190"/>
      <c r="J477" s="190"/>
      <c r="K477" s="190"/>
      <c r="L477" s="208">
        <v>0</v>
      </c>
      <c r="M477" s="209"/>
      <c r="N477" s="210"/>
    </row>
    <row r="478" ht="20.1" customHeight="1" spans="1:14">
      <c r="A478" s="184">
        <v>8</v>
      </c>
      <c r="B478" s="185">
        <v>24216707907</v>
      </c>
      <c r="C478" s="186" t="s">
        <v>521</v>
      </c>
      <c r="D478" s="187" t="s">
        <v>518</v>
      </c>
      <c r="E478" s="188" t="s">
        <v>509</v>
      </c>
      <c r="F478" s="188" t="s">
        <v>509</v>
      </c>
      <c r="G478" s="189"/>
      <c r="H478" s="190"/>
      <c r="I478" s="190"/>
      <c r="J478" s="190"/>
      <c r="K478" s="190"/>
      <c r="L478" s="208">
        <v>0</v>
      </c>
      <c r="M478" s="209"/>
      <c r="N478" s="210"/>
    </row>
    <row r="479" ht="20.1" customHeight="1" spans="1:14">
      <c r="A479" s="184">
        <v>9</v>
      </c>
      <c r="B479" s="185">
        <v>24217105161</v>
      </c>
      <c r="C479" s="186" t="s">
        <v>522</v>
      </c>
      <c r="D479" s="187" t="s">
        <v>518</v>
      </c>
      <c r="E479" s="188" t="s">
        <v>31</v>
      </c>
      <c r="F479" s="188" t="s">
        <v>31</v>
      </c>
      <c r="G479" s="189"/>
      <c r="H479" s="190"/>
      <c r="I479" s="190"/>
      <c r="J479" s="190"/>
      <c r="K479" s="190"/>
      <c r="L479" s="208">
        <v>0</v>
      </c>
      <c r="M479" s="209"/>
      <c r="N479" s="210"/>
    </row>
    <row r="480" ht="20.1" customHeight="1" spans="1:14">
      <c r="A480" s="184">
        <v>10</v>
      </c>
      <c r="B480" s="185">
        <v>24217215260</v>
      </c>
      <c r="C480" s="186" t="s">
        <v>521</v>
      </c>
      <c r="D480" s="187" t="s">
        <v>518</v>
      </c>
      <c r="E480" s="188" t="s">
        <v>33</v>
      </c>
      <c r="F480" s="188" t="s">
        <v>33</v>
      </c>
      <c r="G480" s="189"/>
      <c r="H480" s="190"/>
      <c r="I480" s="190"/>
      <c r="J480" s="190"/>
      <c r="K480" s="190"/>
      <c r="L480" s="208">
        <v>0</v>
      </c>
      <c r="M480" s="209"/>
      <c r="N480" s="210"/>
    </row>
    <row r="481" ht="12" customHeight="1" spans="13:14">
      <c r="M481" s="214" t="s">
        <v>523</v>
      </c>
      <c r="N481" s="215" t="s">
        <v>79</v>
      </c>
    </row>
    <row r="482" s="169" customFormat="1" ht="14.25" customHeight="1" spans="2:12">
      <c r="B482" s="172" t="s">
        <v>1</v>
      </c>
      <c r="C482" s="172"/>
      <c r="D482" s="173" t="s">
        <v>2</v>
      </c>
      <c r="E482" s="173"/>
      <c r="F482" s="173"/>
      <c r="G482" s="173"/>
      <c r="H482" s="173"/>
      <c r="I482" s="173"/>
      <c r="J482" s="173"/>
      <c r="K482" s="173"/>
      <c r="L482" s="194" t="s">
        <v>524</v>
      </c>
    </row>
    <row r="483" s="169" customFormat="1" ht="13.8" spans="2:14">
      <c r="B483" s="172" t="s">
        <v>4</v>
      </c>
      <c r="C483" s="172"/>
      <c r="D483" s="174" t="s">
        <v>525</v>
      </c>
      <c r="E483" s="173" t="s">
        <v>6</v>
      </c>
      <c r="F483" s="173"/>
      <c r="G483" s="173"/>
      <c r="H483" s="173"/>
      <c r="I483" s="173"/>
      <c r="J483" s="173"/>
      <c r="K483" s="173"/>
      <c r="L483" s="195"/>
      <c r="M483" s="196"/>
      <c r="N483" s="196"/>
    </row>
    <row r="484" s="170" customFormat="1" ht="18.75" customHeight="1" spans="2:14">
      <c r="B484" s="175" t="s">
        <v>526</v>
      </c>
      <c r="C484" s="176"/>
      <c r="D484" s="176"/>
      <c r="E484" s="176"/>
      <c r="F484" s="176"/>
      <c r="G484" s="176"/>
      <c r="H484" s="176"/>
      <c r="I484" s="176"/>
      <c r="J484" s="176"/>
      <c r="K484" s="176"/>
      <c r="L484" s="195"/>
      <c r="M484" s="195"/>
      <c r="N484" s="195"/>
    </row>
    <row r="485" s="170" customFormat="1" ht="18.75" customHeight="1" spans="1:14">
      <c r="A485" s="177" t="s">
        <v>527</v>
      </c>
      <c r="B485" s="177"/>
      <c r="C485" s="177"/>
      <c r="D485" s="177"/>
      <c r="E485" s="177"/>
      <c r="F485" s="177"/>
      <c r="G485" s="177"/>
      <c r="H485" s="177"/>
      <c r="I485" s="177"/>
      <c r="J485" s="177"/>
      <c r="K485" s="177"/>
      <c r="L485" s="195"/>
      <c r="M485" s="195"/>
      <c r="N485" s="195"/>
    </row>
    <row r="486" ht="3.75" customHeight="1"/>
    <row r="487" ht="15" customHeight="1" spans="1:14">
      <c r="A487" s="178" t="s">
        <v>9</v>
      </c>
      <c r="B487" s="179" t="s">
        <v>10</v>
      </c>
      <c r="C487" s="180" t="s">
        <v>11</v>
      </c>
      <c r="D487" s="181" t="s">
        <v>12</v>
      </c>
      <c r="E487" s="179" t="s">
        <v>13</v>
      </c>
      <c r="F487" s="179" t="s">
        <v>14</v>
      </c>
      <c r="G487" s="179" t="s">
        <v>15</v>
      </c>
      <c r="H487" s="182" t="s">
        <v>16</v>
      </c>
      <c r="I487" s="179" t="s">
        <v>17</v>
      </c>
      <c r="J487" s="197" t="s">
        <v>18</v>
      </c>
      <c r="K487" s="197"/>
      <c r="L487" s="198" t="s">
        <v>19</v>
      </c>
      <c r="M487" s="199"/>
      <c r="N487" s="200"/>
    </row>
    <row r="488" ht="27" customHeight="1" spans="1:14">
      <c r="A488" s="178"/>
      <c r="B488" s="178"/>
      <c r="C488" s="180"/>
      <c r="D488" s="181"/>
      <c r="E488" s="178"/>
      <c r="F488" s="178"/>
      <c r="G488" s="178"/>
      <c r="H488" s="183"/>
      <c r="I488" s="178"/>
      <c r="J488" s="201" t="s">
        <v>20</v>
      </c>
      <c r="K488" s="201" t="s">
        <v>21</v>
      </c>
      <c r="L488" s="202"/>
      <c r="M488" s="203"/>
      <c r="N488" s="204"/>
    </row>
    <row r="489" ht="20.1" customHeight="1" spans="1:14">
      <c r="A489" s="184">
        <v>1</v>
      </c>
      <c r="B489" s="185">
        <v>24202200627</v>
      </c>
      <c r="C489" s="186" t="s">
        <v>528</v>
      </c>
      <c r="D489" s="187" t="s">
        <v>529</v>
      </c>
      <c r="E489" s="188" t="s">
        <v>104</v>
      </c>
      <c r="F489" s="188" t="s">
        <v>104</v>
      </c>
      <c r="G489" s="189"/>
      <c r="H489" s="190"/>
      <c r="I489" s="190"/>
      <c r="J489" s="190"/>
      <c r="K489" s="190"/>
      <c r="L489" s="205">
        <v>0</v>
      </c>
      <c r="M489" s="206"/>
      <c r="N489" s="207"/>
    </row>
    <row r="490" ht="20.1" customHeight="1" spans="1:14">
      <c r="A490" s="184">
        <v>2</v>
      </c>
      <c r="B490" s="185">
        <v>24203103928</v>
      </c>
      <c r="C490" s="186" t="s">
        <v>530</v>
      </c>
      <c r="D490" s="187" t="s">
        <v>531</v>
      </c>
      <c r="E490" s="188" t="s">
        <v>35</v>
      </c>
      <c r="F490" s="188" t="s">
        <v>35</v>
      </c>
      <c r="G490" s="189"/>
      <c r="H490" s="190"/>
      <c r="I490" s="190"/>
      <c r="J490" s="190"/>
      <c r="K490" s="190"/>
      <c r="L490" s="208">
        <v>0</v>
      </c>
      <c r="M490" s="209"/>
      <c r="N490" s="210"/>
    </row>
    <row r="491" ht="20.1" customHeight="1" spans="1:14">
      <c r="A491" s="184">
        <v>3</v>
      </c>
      <c r="B491" s="185">
        <v>24202115421</v>
      </c>
      <c r="C491" s="186" t="s">
        <v>532</v>
      </c>
      <c r="D491" s="187" t="s">
        <v>533</v>
      </c>
      <c r="E491" s="188" t="s">
        <v>43</v>
      </c>
      <c r="F491" s="188" t="s">
        <v>43</v>
      </c>
      <c r="G491" s="189"/>
      <c r="H491" s="190"/>
      <c r="I491" s="190"/>
      <c r="J491" s="190"/>
      <c r="K491" s="190"/>
      <c r="L491" s="208">
        <v>0</v>
      </c>
      <c r="M491" s="209"/>
      <c r="N491" s="210"/>
    </row>
    <row r="492" ht="20.1" customHeight="1" spans="1:14">
      <c r="A492" s="184">
        <v>4</v>
      </c>
      <c r="B492" s="185">
        <v>24207205142</v>
      </c>
      <c r="C492" s="186" t="s">
        <v>534</v>
      </c>
      <c r="D492" s="187" t="s">
        <v>535</v>
      </c>
      <c r="E492" s="188" t="s">
        <v>39</v>
      </c>
      <c r="F492" s="188" t="s">
        <v>39</v>
      </c>
      <c r="G492" s="189"/>
      <c r="H492" s="190"/>
      <c r="I492" s="190"/>
      <c r="J492" s="190"/>
      <c r="K492" s="190"/>
      <c r="L492" s="208">
        <v>0</v>
      </c>
      <c r="M492" s="209"/>
      <c r="N492" s="210"/>
    </row>
    <row r="493" ht="20.1" customHeight="1" spans="1:14">
      <c r="A493" s="184">
        <v>5</v>
      </c>
      <c r="B493" s="185">
        <v>24207106068</v>
      </c>
      <c r="C493" s="186" t="s">
        <v>536</v>
      </c>
      <c r="D493" s="187" t="s">
        <v>537</v>
      </c>
      <c r="E493" s="188" t="s">
        <v>31</v>
      </c>
      <c r="F493" s="188" t="s">
        <v>31</v>
      </c>
      <c r="G493" s="189"/>
      <c r="H493" s="190"/>
      <c r="I493" s="190"/>
      <c r="J493" s="190"/>
      <c r="K493" s="190"/>
      <c r="L493" s="208">
        <v>0</v>
      </c>
      <c r="M493" s="209"/>
      <c r="N493" s="210"/>
    </row>
    <row r="494" ht="20.1" customHeight="1" spans="1:14">
      <c r="A494" s="184">
        <v>6</v>
      </c>
      <c r="B494" s="185">
        <v>24207107512</v>
      </c>
      <c r="C494" s="186" t="s">
        <v>429</v>
      </c>
      <c r="D494" s="187" t="s">
        <v>537</v>
      </c>
      <c r="E494" s="188" t="s">
        <v>31</v>
      </c>
      <c r="F494" s="188" t="s">
        <v>31</v>
      </c>
      <c r="G494" s="189"/>
      <c r="H494" s="190"/>
      <c r="I494" s="190"/>
      <c r="J494" s="190"/>
      <c r="K494" s="190"/>
      <c r="L494" s="208">
        <v>0</v>
      </c>
      <c r="M494" s="209"/>
      <c r="N494" s="210"/>
    </row>
    <row r="495" ht="20.1" customHeight="1" spans="1:14">
      <c r="A495" s="184">
        <v>7</v>
      </c>
      <c r="B495" s="185">
        <v>24207115437</v>
      </c>
      <c r="C495" s="186" t="s">
        <v>538</v>
      </c>
      <c r="D495" s="187" t="s">
        <v>537</v>
      </c>
      <c r="E495" s="188" t="s">
        <v>31</v>
      </c>
      <c r="F495" s="188" t="s">
        <v>31</v>
      </c>
      <c r="G495" s="189"/>
      <c r="H495" s="190"/>
      <c r="I495" s="190"/>
      <c r="J495" s="190"/>
      <c r="K495" s="190"/>
      <c r="L495" s="208">
        <v>0</v>
      </c>
      <c r="M495" s="209"/>
      <c r="N495" s="210"/>
    </row>
    <row r="496" ht="20.1" customHeight="1" spans="1:14">
      <c r="A496" s="184">
        <v>8</v>
      </c>
      <c r="B496" s="185">
        <v>24202200835</v>
      </c>
      <c r="C496" s="186" t="s">
        <v>133</v>
      </c>
      <c r="D496" s="187" t="s">
        <v>537</v>
      </c>
      <c r="E496" s="188" t="s">
        <v>104</v>
      </c>
      <c r="F496" s="188" t="s">
        <v>104</v>
      </c>
      <c r="G496" s="189"/>
      <c r="H496" s="190"/>
      <c r="I496" s="190"/>
      <c r="J496" s="190"/>
      <c r="K496" s="190"/>
      <c r="L496" s="208">
        <v>0</v>
      </c>
      <c r="M496" s="209"/>
      <c r="N496" s="210"/>
    </row>
    <row r="497" ht="20.1" customHeight="1" spans="1:14">
      <c r="A497" s="184">
        <v>9</v>
      </c>
      <c r="B497" s="185">
        <v>24207106071</v>
      </c>
      <c r="C497" s="186" t="s">
        <v>404</v>
      </c>
      <c r="D497" s="187" t="s">
        <v>537</v>
      </c>
      <c r="E497" s="188" t="s">
        <v>113</v>
      </c>
      <c r="F497" s="188" t="s">
        <v>113</v>
      </c>
      <c r="G497" s="189"/>
      <c r="H497" s="190"/>
      <c r="I497" s="190"/>
      <c r="J497" s="190"/>
      <c r="K497" s="190"/>
      <c r="L497" s="208">
        <v>0</v>
      </c>
      <c r="M497" s="209"/>
      <c r="N497" s="210"/>
    </row>
    <row r="498" ht="20.1" customHeight="1" spans="1:14">
      <c r="A498" s="184">
        <v>10</v>
      </c>
      <c r="B498" s="185">
        <v>24202102713</v>
      </c>
      <c r="C498" s="186" t="s">
        <v>539</v>
      </c>
      <c r="D498" s="187" t="s">
        <v>540</v>
      </c>
      <c r="E498" s="188" t="s">
        <v>113</v>
      </c>
      <c r="F498" s="188" t="s">
        <v>113</v>
      </c>
      <c r="G498" s="189"/>
      <c r="H498" s="190"/>
      <c r="I498" s="190"/>
      <c r="J498" s="190"/>
      <c r="K498" s="190"/>
      <c r="L498" s="208">
        <v>0</v>
      </c>
      <c r="M498" s="209"/>
      <c r="N498" s="210"/>
    </row>
    <row r="499" ht="20.1" customHeight="1" spans="1:14">
      <c r="A499" s="184">
        <v>11</v>
      </c>
      <c r="B499" s="185">
        <v>2220727341</v>
      </c>
      <c r="C499" s="186" t="s">
        <v>541</v>
      </c>
      <c r="D499" s="187" t="s">
        <v>542</v>
      </c>
      <c r="E499" s="188" t="s">
        <v>210</v>
      </c>
      <c r="F499" s="188" t="s">
        <v>210</v>
      </c>
      <c r="G499" s="189"/>
      <c r="H499" s="190"/>
      <c r="I499" s="190"/>
      <c r="J499" s="190"/>
      <c r="K499" s="190"/>
      <c r="L499" s="208">
        <v>0</v>
      </c>
      <c r="M499" s="209"/>
      <c r="N499" s="210"/>
    </row>
    <row r="500" ht="20.1" customHeight="1" spans="1:14">
      <c r="A500" s="184">
        <v>12</v>
      </c>
      <c r="B500" s="185">
        <v>24207211646</v>
      </c>
      <c r="C500" s="186" t="s">
        <v>543</v>
      </c>
      <c r="D500" s="187" t="s">
        <v>542</v>
      </c>
      <c r="E500" s="188" t="s">
        <v>31</v>
      </c>
      <c r="F500" s="188" t="s">
        <v>31</v>
      </c>
      <c r="G500" s="189"/>
      <c r="H500" s="190"/>
      <c r="I500" s="190"/>
      <c r="J500" s="190"/>
      <c r="K500" s="190"/>
      <c r="L500" s="208">
        <v>0</v>
      </c>
      <c r="M500" s="209"/>
      <c r="N500" s="210"/>
    </row>
    <row r="501" ht="20.1" customHeight="1" spans="1:14">
      <c r="A501" s="184">
        <v>13</v>
      </c>
      <c r="B501" s="185">
        <v>24203215394</v>
      </c>
      <c r="C501" s="186" t="s">
        <v>544</v>
      </c>
      <c r="D501" s="187" t="s">
        <v>542</v>
      </c>
      <c r="E501" s="188" t="s">
        <v>253</v>
      </c>
      <c r="F501" s="188" t="s">
        <v>253</v>
      </c>
      <c r="G501" s="189"/>
      <c r="H501" s="190"/>
      <c r="I501" s="190"/>
      <c r="J501" s="190"/>
      <c r="K501" s="190"/>
      <c r="L501" s="208">
        <v>0</v>
      </c>
      <c r="M501" s="209"/>
      <c r="N501" s="210"/>
    </row>
    <row r="502" ht="20.1" customHeight="1" spans="1:14">
      <c r="A502" s="184">
        <v>14</v>
      </c>
      <c r="B502" s="185">
        <v>24203216125</v>
      </c>
      <c r="C502" s="186" t="s">
        <v>545</v>
      </c>
      <c r="D502" s="187" t="s">
        <v>542</v>
      </c>
      <c r="E502" s="188" t="s">
        <v>253</v>
      </c>
      <c r="F502" s="188" t="s">
        <v>253</v>
      </c>
      <c r="G502" s="189"/>
      <c r="H502" s="190"/>
      <c r="I502" s="190"/>
      <c r="J502" s="190"/>
      <c r="K502" s="190"/>
      <c r="L502" s="208">
        <v>0</v>
      </c>
      <c r="M502" s="209"/>
      <c r="N502" s="210"/>
    </row>
    <row r="503" ht="20.1" customHeight="1" spans="1:14">
      <c r="A503" s="184">
        <v>15</v>
      </c>
      <c r="B503" s="185">
        <v>24207104905</v>
      </c>
      <c r="C503" s="186" t="s">
        <v>546</v>
      </c>
      <c r="D503" s="187" t="s">
        <v>542</v>
      </c>
      <c r="E503" s="188" t="s">
        <v>253</v>
      </c>
      <c r="F503" s="188" t="s">
        <v>253</v>
      </c>
      <c r="G503" s="189"/>
      <c r="H503" s="190"/>
      <c r="I503" s="190"/>
      <c r="J503" s="190"/>
      <c r="K503" s="190"/>
      <c r="L503" s="208">
        <v>0</v>
      </c>
      <c r="M503" s="209"/>
      <c r="N503" s="210"/>
    </row>
    <row r="504" ht="20.1" customHeight="1" spans="1:14">
      <c r="A504" s="184">
        <v>16</v>
      </c>
      <c r="B504" s="185">
        <v>24203104153</v>
      </c>
      <c r="C504" s="186" t="s">
        <v>200</v>
      </c>
      <c r="D504" s="187" t="s">
        <v>542</v>
      </c>
      <c r="E504" s="188" t="s">
        <v>188</v>
      </c>
      <c r="F504" s="188" t="s">
        <v>188</v>
      </c>
      <c r="G504" s="189"/>
      <c r="H504" s="190"/>
      <c r="I504" s="190"/>
      <c r="J504" s="190"/>
      <c r="K504" s="190"/>
      <c r="L504" s="208">
        <v>0</v>
      </c>
      <c r="M504" s="209"/>
      <c r="N504" s="210"/>
    </row>
    <row r="505" ht="20.1" customHeight="1" spans="1:14">
      <c r="A505" s="184">
        <v>17</v>
      </c>
      <c r="B505" s="185">
        <v>24205111620</v>
      </c>
      <c r="C505" s="186" t="s">
        <v>547</v>
      </c>
      <c r="D505" s="187" t="s">
        <v>542</v>
      </c>
      <c r="E505" s="188" t="s">
        <v>156</v>
      </c>
      <c r="F505" s="188" t="s">
        <v>156</v>
      </c>
      <c r="G505" s="189"/>
      <c r="H505" s="190"/>
      <c r="I505" s="190"/>
      <c r="J505" s="190"/>
      <c r="K505" s="190"/>
      <c r="L505" s="208">
        <v>0</v>
      </c>
      <c r="M505" s="209"/>
      <c r="N505" s="210"/>
    </row>
    <row r="506" ht="20.1" customHeight="1" spans="1:14">
      <c r="A506" s="184">
        <v>18</v>
      </c>
      <c r="B506" s="185">
        <v>24205102447</v>
      </c>
      <c r="C506" s="186" t="s">
        <v>55</v>
      </c>
      <c r="D506" s="187" t="s">
        <v>542</v>
      </c>
      <c r="E506" s="188" t="s">
        <v>156</v>
      </c>
      <c r="F506" s="188" t="s">
        <v>156</v>
      </c>
      <c r="G506" s="189"/>
      <c r="H506" s="190"/>
      <c r="I506" s="190"/>
      <c r="J506" s="190"/>
      <c r="K506" s="190"/>
      <c r="L506" s="208">
        <v>0</v>
      </c>
      <c r="M506" s="209"/>
      <c r="N506" s="210"/>
    </row>
    <row r="507" ht="20.1" customHeight="1" spans="1:14">
      <c r="A507" s="184">
        <v>19</v>
      </c>
      <c r="B507" s="185">
        <v>23204110599</v>
      </c>
      <c r="C507" s="186" t="s">
        <v>548</v>
      </c>
      <c r="D507" s="187" t="s">
        <v>542</v>
      </c>
      <c r="E507" s="188" t="s">
        <v>179</v>
      </c>
      <c r="F507" s="188" t="s">
        <v>179</v>
      </c>
      <c r="G507" s="189"/>
      <c r="H507" s="190"/>
      <c r="I507" s="190"/>
      <c r="J507" s="190"/>
      <c r="K507" s="190"/>
      <c r="L507" s="208">
        <v>0</v>
      </c>
      <c r="M507" s="209"/>
      <c r="N507" s="210"/>
    </row>
    <row r="508" ht="20.1" customHeight="1" spans="1:14">
      <c r="A508" s="184">
        <v>20</v>
      </c>
      <c r="B508" s="185">
        <v>24207116419</v>
      </c>
      <c r="C508" s="186" t="s">
        <v>87</v>
      </c>
      <c r="D508" s="187" t="s">
        <v>542</v>
      </c>
      <c r="E508" s="188" t="s">
        <v>31</v>
      </c>
      <c r="F508" s="188" t="s">
        <v>31</v>
      </c>
      <c r="G508" s="189"/>
      <c r="H508" s="190"/>
      <c r="I508" s="190"/>
      <c r="J508" s="190"/>
      <c r="K508" s="190"/>
      <c r="L508" s="208">
        <v>0</v>
      </c>
      <c r="M508" s="209"/>
      <c r="N508" s="210"/>
    </row>
    <row r="509" ht="20.1" customHeight="1" spans="1:14">
      <c r="A509" s="184">
        <v>21</v>
      </c>
      <c r="B509" s="185">
        <v>24207211784</v>
      </c>
      <c r="C509" s="186" t="s">
        <v>549</v>
      </c>
      <c r="D509" s="187" t="s">
        <v>550</v>
      </c>
      <c r="E509" s="188" t="s">
        <v>31</v>
      </c>
      <c r="F509" s="188" t="s">
        <v>31</v>
      </c>
      <c r="G509" s="189"/>
      <c r="H509" s="190"/>
      <c r="I509" s="190"/>
      <c r="J509" s="190"/>
      <c r="K509" s="190"/>
      <c r="L509" s="208">
        <v>0</v>
      </c>
      <c r="M509" s="209"/>
      <c r="N509" s="210"/>
    </row>
    <row r="510" ht="20.1" customHeight="1" spans="1:14">
      <c r="A510" s="184">
        <v>22</v>
      </c>
      <c r="B510" s="185">
        <v>24217103779</v>
      </c>
      <c r="C510" s="186" t="s">
        <v>551</v>
      </c>
      <c r="D510" s="187" t="s">
        <v>550</v>
      </c>
      <c r="E510" s="188" t="s">
        <v>31</v>
      </c>
      <c r="F510" s="188" t="s">
        <v>31</v>
      </c>
      <c r="G510" s="189"/>
      <c r="H510" s="190"/>
      <c r="I510" s="190"/>
      <c r="J510" s="190"/>
      <c r="K510" s="190"/>
      <c r="L510" s="208">
        <v>0</v>
      </c>
      <c r="M510" s="209"/>
      <c r="N510" s="210"/>
    </row>
    <row r="511" ht="20.1" customHeight="1" spans="1:14">
      <c r="A511" s="184">
        <v>23</v>
      </c>
      <c r="B511" s="185">
        <v>24202604015</v>
      </c>
      <c r="C511" s="186" t="s">
        <v>552</v>
      </c>
      <c r="D511" s="187" t="s">
        <v>550</v>
      </c>
      <c r="E511" s="188" t="s">
        <v>300</v>
      </c>
      <c r="F511" s="188" t="s">
        <v>300</v>
      </c>
      <c r="G511" s="189"/>
      <c r="H511" s="190"/>
      <c r="I511" s="190"/>
      <c r="J511" s="190"/>
      <c r="K511" s="190"/>
      <c r="L511" s="208">
        <v>0</v>
      </c>
      <c r="M511" s="209"/>
      <c r="N511" s="210"/>
    </row>
    <row r="512" ht="20.1" customHeight="1" spans="1:14">
      <c r="A512" s="184">
        <v>24</v>
      </c>
      <c r="B512" s="185">
        <v>24207105241</v>
      </c>
      <c r="C512" s="186" t="s">
        <v>468</v>
      </c>
      <c r="D512" s="187" t="s">
        <v>550</v>
      </c>
      <c r="E512" s="188" t="s">
        <v>31</v>
      </c>
      <c r="F512" s="188" t="s">
        <v>31</v>
      </c>
      <c r="G512" s="189"/>
      <c r="H512" s="190"/>
      <c r="I512" s="190"/>
      <c r="J512" s="190"/>
      <c r="K512" s="190"/>
      <c r="L512" s="208">
        <v>0</v>
      </c>
      <c r="M512" s="209"/>
      <c r="N512" s="210"/>
    </row>
    <row r="513" ht="20.1" customHeight="1" spans="1:14">
      <c r="A513" s="184">
        <v>25</v>
      </c>
      <c r="B513" s="185">
        <v>24217106721</v>
      </c>
      <c r="C513" s="186" t="s">
        <v>553</v>
      </c>
      <c r="D513" s="187" t="s">
        <v>550</v>
      </c>
      <c r="E513" s="188" t="s">
        <v>31</v>
      </c>
      <c r="F513" s="188" t="s">
        <v>31</v>
      </c>
      <c r="G513" s="189"/>
      <c r="H513" s="190"/>
      <c r="I513" s="190"/>
      <c r="J513" s="190"/>
      <c r="K513" s="190"/>
      <c r="L513" s="208">
        <v>0</v>
      </c>
      <c r="M513" s="209"/>
      <c r="N513" s="210"/>
    </row>
    <row r="514" ht="20.1" customHeight="1" spans="1:14">
      <c r="A514" s="184">
        <v>26</v>
      </c>
      <c r="B514" s="185">
        <v>23205212006</v>
      </c>
      <c r="C514" s="186" t="s">
        <v>547</v>
      </c>
      <c r="D514" s="187" t="s">
        <v>554</v>
      </c>
      <c r="E514" s="188" t="s">
        <v>24</v>
      </c>
      <c r="F514" s="188" t="s">
        <v>24</v>
      </c>
      <c r="G514" s="189"/>
      <c r="H514" s="190"/>
      <c r="I514" s="190"/>
      <c r="J514" s="190"/>
      <c r="K514" s="190"/>
      <c r="L514" s="208">
        <v>0</v>
      </c>
      <c r="M514" s="209"/>
      <c r="N514" s="210"/>
    </row>
    <row r="515" ht="20.1" customHeight="1" spans="1:14">
      <c r="A515" s="184">
        <v>27</v>
      </c>
      <c r="B515" s="185">
        <v>24203205829</v>
      </c>
      <c r="C515" s="186" t="s">
        <v>92</v>
      </c>
      <c r="D515" s="187" t="s">
        <v>554</v>
      </c>
      <c r="E515" s="188" t="s">
        <v>48</v>
      </c>
      <c r="F515" s="188" t="s">
        <v>48</v>
      </c>
      <c r="G515" s="189"/>
      <c r="H515" s="190"/>
      <c r="I515" s="190"/>
      <c r="J515" s="190"/>
      <c r="K515" s="190"/>
      <c r="L515" s="208">
        <v>0</v>
      </c>
      <c r="M515" s="209"/>
      <c r="N515" s="210"/>
    </row>
    <row r="516" ht="20.1" customHeight="1" spans="1:14">
      <c r="A516" s="184">
        <v>28</v>
      </c>
      <c r="B516" s="185">
        <v>24202111690</v>
      </c>
      <c r="C516" s="186" t="s">
        <v>555</v>
      </c>
      <c r="D516" s="187" t="s">
        <v>554</v>
      </c>
      <c r="E516" s="188" t="s">
        <v>386</v>
      </c>
      <c r="F516" s="188" t="s">
        <v>386</v>
      </c>
      <c r="G516" s="189"/>
      <c r="H516" s="190"/>
      <c r="I516" s="190"/>
      <c r="J516" s="190"/>
      <c r="K516" s="190"/>
      <c r="L516" s="208">
        <v>0</v>
      </c>
      <c r="M516" s="209"/>
      <c r="N516" s="210"/>
    </row>
    <row r="517" ht="20.1" customHeight="1" spans="1:14">
      <c r="A517" s="184">
        <v>29</v>
      </c>
      <c r="B517" s="185">
        <v>24202508063</v>
      </c>
      <c r="C517" s="186" t="s">
        <v>310</v>
      </c>
      <c r="D517" s="187" t="s">
        <v>554</v>
      </c>
      <c r="E517" s="188" t="s">
        <v>386</v>
      </c>
      <c r="F517" s="188" t="s">
        <v>386</v>
      </c>
      <c r="G517" s="189"/>
      <c r="H517" s="190"/>
      <c r="I517" s="190"/>
      <c r="J517" s="190"/>
      <c r="K517" s="190"/>
      <c r="L517" s="208">
        <v>0</v>
      </c>
      <c r="M517" s="209"/>
      <c r="N517" s="210"/>
    </row>
    <row r="518" ht="20.1" customHeight="1" spans="1:14">
      <c r="A518" s="191">
        <v>30</v>
      </c>
      <c r="B518" s="185">
        <v>24208711710</v>
      </c>
      <c r="C518" s="186" t="s">
        <v>398</v>
      </c>
      <c r="D518" s="187" t="s">
        <v>554</v>
      </c>
      <c r="E518" s="188" t="s">
        <v>556</v>
      </c>
      <c r="F518" s="188" t="s">
        <v>556</v>
      </c>
      <c r="G518" s="192"/>
      <c r="H518" s="193"/>
      <c r="I518" s="193"/>
      <c r="J518" s="193"/>
      <c r="K518" s="193"/>
      <c r="L518" s="211">
        <v>0</v>
      </c>
      <c r="M518" s="212"/>
      <c r="N518" s="213"/>
    </row>
    <row r="519" ht="12" customHeight="1" spans="13:14">
      <c r="M519" s="214" t="s">
        <v>557</v>
      </c>
      <c r="N519" s="215" t="s">
        <v>79</v>
      </c>
    </row>
    <row r="520" s="169" customFormat="1" ht="14.25" customHeight="1" spans="2:12">
      <c r="B520" s="172" t="s">
        <v>1</v>
      </c>
      <c r="C520" s="172"/>
      <c r="D520" s="173" t="s">
        <v>2</v>
      </c>
      <c r="E520" s="173"/>
      <c r="F520" s="173"/>
      <c r="G520" s="173"/>
      <c r="H520" s="173"/>
      <c r="I520" s="173"/>
      <c r="J520" s="173"/>
      <c r="K520" s="173"/>
      <c r="L520" s="194" t="s">
        <v>558</v>
      </c>
    </row>
    <row r="521" s="169" customFormat="1" ht="13.8" spans="2:14">
      <c r="B521" s="172" t="s">
        <v>4</v>
      </c>
      <c r="C521" s="172"/>
      <c r="D521" s="174" t="s">
        <v>525</v>
      </c>
      <c r="E521" s="173" t="s">
        <v>6</v>
      </c>
      <c r="F521" s="173"/>
      <c r="G521" s="173"/>
      <c r="H521" s="173"/>
      <c r="I521" s="173"/>
      <c r="J521" s="173"/>
      <c r="K521" s="173"/>
      <c r="L521" s="195"/>
      <c r="M521" s="196"/>
      <c r="N521" s="196"/>
    </row>
    <row r="522" s="170" customFormat="1" ht="18.75" customHeight="1" spans="2:14">
      <c r="B522" s="175" t="s">
        <v>559</v>
      </c>
      <c r="C522" s="176"/>
      <c r="D522" s="176"/>
      <c r="E522" s="176"/>
      <c r="F522" s="176"/>
      <c r="G522" s="176"/>
      <c r="H522" s="176"/>
      <c r="I522" s="176"/>
      <c r="J522" s="176"/>
      <c r="K522" s="176"/>
      <c r="L522" s="195"/>
      <c r="M522" s="195"/>
      <c r="N522" s="195"/>
    </row>
    <row r="523" s="170" customFormat="1" ht="18.75" customHeight="1" spans="1:14">
      <c r="A523" s="177" t="s">
        <v>527</v>
      </c>
      <c r="B523" s="177"/>
      <c r="C523" s="177"/>
      <c r="D523" s="177"/>
      <c r="E523" s="177"/>
      <c r="F523" s="177"/>
      <c r="G523" s="177"/>
      <c r="H523" s="177"/>
      <c r="I523" s="177"/>
      <c r="J523" s="177"/>
      <c r="K523" s="177"/>
      <c r="L523" s="195"/>
      <c r="M523" s="195"/>
      <c r="N523" s="195"/>
    </row>
    <row r="524" ht="3.75" customHeight="1"/>
    <row r="525" ht="15" customHeight="1" spans="1:14">
      <c r="A525" s="178" t="s">
        <v>9</v>
      </c>
      <c r="B525" s="179" t="s">
        <v>10</v>
      </c>
      <c r="C525" s="180" t="s">
        <v>11</v>
      </c>
      <c r="D525" s="181" t="s">
        <v>12</v>
      </c>
      <c r="E525" s="179" t="s">
        <v>13</v>
      </c>
      <c r="F525" s="179" t="s">
        <v>14</v>
      </c>
      <c r="G525" s="179" t="s">
        <v>15</v>
      </c>
      <c r="H525" s="182" t="s">
        <v>16</v>
      </c>
      <c r="I525" s="179" t="s">
        <v>17</v>
      </c>
      <c r="J525" s="197" t="s">
        <v>18</v>
      </c>
      <c r="K525" s="197"/>
      <c r="L525" s="198" t="s">
        <v>19</v>
      </c>
      <c r="M525" s="199"/>
      <c r="N525" s="200"/>
    </row>
    <row r="526" ht="27" customHeight="1" spans="1:14">
      <c r="A526" s="178"/>
      <c r="B526" s="178"/>
      <c r="C526" s="180"/>
      <c r="D526" s="181"/>
      <c r="E526" s="178"/>
      <c r="F526" s="178"/>
      <c r="G526" s="178"/>
      <c r="H526" s="183"/>
      <c r="I526" s="178"/>
      <c r="J526" s="201" t="s">
        <v>20</v>
      </c>
      <c r="K526" s="201" t="s">
        <v>21</v>
      </c>
      <c r="L526" s="202"/>
      <c r="M526" s="203"/>
      <c r="N526" s="204"/>
    </row>
    <row r="527" ht="20.1" customHeight="1" spans="1:14">
      <c r="A527" s="184">
        <v>1</v>
      </c>
      <c r="B527" s="185">
        <v>24203111698</v>
      </c>
      <c r="C527" s="186" t="s">
        <v>560</v>
      </c>
      <c r="D527" s="187" t="s">
        <v>554</v>
      </c>
      <c r="E527" s="188" t="s">
        <v>35</v>
      </c>
      <c r="F527" s="188" t="s">
        <v>35</v>
      </c>
      <c r="G527" s="189"/>
      <c r="H527" s="190"/>
      <c r="I527" s="190"/>
      <c r="J527" s="190"/>
      <c r="K527" s="190"/>
      <c r="L527" s="205">
        <v>0</v>
      </c>
      <c r="M527" s="206"/>
      <c r="N527" s="207"/>
    </row>
    <row r="528" ht="20.1" customHeight="1" spans="1:14">
      <c r="A528" s="184">
        <v>2</v>
      </c>
      <c r="B528" s="185">
        <v>24202103511</v>
      </c>
      <c r="C528" s="186" t="s">
        <v>561</v>
      </c>
      <c r="D528" s="187" t="s">
        <v>554</v>
      </c>
      <c r="E528" s="188" t="s">
        <v>43</v>
      </c>
      <c r="F528" s="188" t="s">
        <v>43</v>
      </c>
      <c r="G528" s="189"/>
      <c r="H528" s="190"/>
      <c r="I528" s="190"/>
      <c r="J528" s="190"/>
      <c r="K528" s="190"/>
      <c r="L528" s="208">
        <v>0</v>
      </c>
      <c r="M528" s="209"/>
      <c r="N528" s="210"/>
    </row>
    <row r="529" ht="20.1" customHeight="1" spans="1:14">
      <c r="A529" s="184">
        <v>3</v>
      </c>
      <c r="B529" s="185">
        <v>24202403763</v>
      </c>
      <c r="C529" s="186" t="s">
        <v>562</v>
      </c>
      <c r="D529" s="187" t="s">
        <v>554</v>
      </c>
      <c r="E529" s="188" t="s">
        <v>431</v>
      </c>
      <c r="F529" s="188" t="s">
        <v>431</v>
      </c>
      <c r="G529" s="189"/>
      <c r="H529" s="190"/>
      <c r="I529" s="190"/>
      <c r="J529" s="190"/>
      <c r="K529" s="190"/>
      <c r="L529" s="208">
        <v>0</v>
      </c>
      <c r="M529" s="209"/>
      <c r="N529" s="210"/>
    </row>
    <row r="530" ht="20.1" customHeight="1" spans="1:14">
      <c r="A530" s="184">
        <v>4</v>
      </c>
      <c r="B530" s="185">
        <v>24202205777</v>
      </c>
      <c r="C530" s="186" t="s">
        <v>563</v>
      </c>
      <c r="D530" s="187" t="s">
        <v>554</v>
      </c>
      <c r="E530" s="188" t="s">
        <v>104</v>
      </c>
      <c r="F530" s="188" t="s">
        <v>104</v>
      </c>
      <c r="G530" s="189"/>
      <c r="H530" s="190"/>
      <c r="I530" s="190"/>
      <c r="J530" s="190"/>
      <c r="K530" s="190"/>
      <c r="L530" s="208">
        <v>0</v>
      </c>
      <c r="M530" s="209"/>
      <c r="N530" s="210"/>
    </row>
    <row r="531" ht="20.1" customHeight="1" spans="1:14">
      <c r="A531" s="184">
        <v>5</v>
      </c>
      <c r="B531" s="185">
        <v>24207101102</v>
      </c>
      <c r="C531" s="186" t="s">
        <v>564</v>
      </c>
      <c r="D531" s="187" t="s">
        <v>554</v>
      </c>
      <c r="E531" s="188" t="s">
        <v>31</v>
      </c>
      <c r="F531" s="188" t="s">
        <v>31</v>
      </c>
      <c r="G531" s="189"/>
      <c r="H531" s="190"/>
      <c r="I531" s="190"/>
      <c r="J531" s="190"/>
      <c r="K531" s="190"/>
      <c r="L531" s="208">
        <v>0</v>
      </c>
      <c r="M531" s="209"/>
      <c r="N531" s="210"/>
    </row>
    <row r="532" ht="20.1" customHeight="1" spans="1:14">
      <c r="A532" s="184">
        <v>6</v>
      </c>
      <c r="B532" s="185">
        <v>24207106062</v>
      </c>
      <c r="C532" s="186" t="s">
        <v>429</v>
      </c>
      <c r="D532" s="187" t="s">
        <v>565</v>
      </c>
      <c r="E532" s="188" t="s">
        <v>31</v>
      </c>
      <c r="F532" s="188" t="s">
        <v>31</v>
      </c>
      <c r="G532" s="189"/>
      <c r="H532" s="190"/>
      <c r="I532" s="190"/>
      <c r="J532" s="190"/>
      <c r="K532" s="190"/>
      <c r="L532" s="208">
        <v>0</v>
      </c>
      <c r="M532" s="209"/>
      <c r="N532" s="210"/>
    </row>
    <row r="533" ht="12" customHeight="1" spans="13:14">
      <c r="M533" s="214" t="s">
        <v>566</v>
      </c>
      <c r="N533" s="215" t="s">
        <v>79</v>
      </c>
    </row>
    <row r="534" s="169" customFormat="1" ht="14.25" customHeight="1" spans="2:12">
      <c r="B534" s="172" t="s">
        <v>1</v>
      </c>
      <c r="C534" s="172"/>
      <c r="D534" s="173" t="s">
        <v>2</v>
      </c>
      <c r="E534" s="173"/>
      <c r="F534" s="173"/>
      <c r="G534" s="173"/>
      <c r="H534" s="173"/>
      <c r="I534" s="173"/>
      <c r="J534" s="173"/>
      <c r="K534" s="173"/>
      <c r="L534" s="194" t="s">
        <v>567</v>
      </c>
    </row>
    <row r="535" s="169" customFormat="1" ht="13.8" spans="2:14">
      <c r="B535" s="172" t="s">
        <v>4</v>
      </c>
      <c r="C535" s="172"/>
      <c r="D535" s="174" t="s">
        <v>5</v>
      </c>
      <c r="E535" s="173" t="s">
        <v>6</v>
      </c>
      <c r="F535" s="173"/>
      <c r="G535" s="173"/>
      <c r="H535" s="173"/>
      <c r="I535" s="173"/>
      <c r="J535" s="173"/>
      <c r="K535" s="173"/>
      <c r="L535" s="195"/>
      <c r="M535" s="196"/>
      <c r="N535" s="196"/>
    </row>
    <row r="536" s="170" customFormat="1" ht="18.75" customHeight="1" spans="2:14">
      <c r="B536" s="175" t="s">
        <v>568</v>
      </c>
      <c r="C536" s="176"/>
      <c r="D536" s="176"/>
      <c r="E536" s="176"/>
      <c r="F536" s="176"/>
      <c r="G536" s="176"/>
      <c r="H536" s="176"/>
      <c r="I536" s="176"/>
      <c r="J536" s="176"/>
      <c r="K536" s="176"/>
      <c r="L536" s="195"/>
      <c r="M536" s="195"/>
      <c r="N536" s="195"/>
    </row>
    <row r="537" s="170" customFormat="1" ht="18.75" customHeight="1" spans="1:14">
      <c r="A537" s="177" t="s">
        <v>569</v>
      </c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95"/>
      <c r="M537" s="195"/>
      <c r="N537" s="195"/>
    </row>
    <row r="538" ht="3.75" customHeight="1"/>
    <row r="539" ht="15" customHeight="1" spans="1:14">
      <c r="A539" s="178" t="s">
        <v>9</v>
      </c>
      <c r="B539" s="179" t="s">
        <v>10</v>
      </c>
      <c r="C539" s="180" t="s">
        <v>11</v>
      </c>
      <c r="D539" s="181" t="s">
        <v>12</v>
      </c>
      <c r="E539" s="179" t="s">
        <v>13</v>
      </c>
      <c r="F539" s="179" t="s">
        <v>14</v>
      </c>
      <c r="G539" s="179" t="s">
        <v>15</v>
      </c>
      <c r="H539" s="182" t="s">
        <v>16</v>
      </c>
      <c r="I539" s="179" t="s">
        <v>17</v>
      </c>
      <c r="J539" s="197" t="s">
        <v>18</v>
      </c>
      <c r="K539" s="197"/>
      <c r="L539" s="198" t="s">
        <v>19</v>
      </c>
      <c r="M539" s="199"/>
      <c r="N539" s="200"/>
    </row>
    <row r="540" ht="27" customHeight="1" spans="1:14">
      <c r="A540" s="178"/>
      <c r="B540" s="178"/>
      <c r="C540" s="180"/>
      <c r="D540" s="181"/>
      <c r="E540" s="178"/>
      <c r="F540" s="178"/>
      <c r="G540" s="178"/>
      <c r="H540" s="183"/>
      <c r="I540" s="178"/>
      <c r="J540" s="201" t="s">
        <v>20</v>
      </c>
      <c r="K540" s="201" t="s">
        <v>21</v>
      </c>
      <c r="L540" s="202"/>
      <c r="M540" s="203"/>
      <c r="N540" s="204"/>
    </row>
    <row r="541" ht="20.1" customHeight="1" spans="1:14">
      <c r="A541" s="184">
        <v>1</v>
      </c>
      <c r="B541" s="185">
        <v>24207108089</v>
      </c>
      <c r="C541" s="186" t="s">
        <v>570</v>
      </c>
      <c r="D541" s="187" t="s">
        <v>565</v>
      </c>
      <c r="E541" s="188" t="s">
        <v>31</v>
      </c>
      <c r="F541" s="188" t="s">
        <v>31</v>
      </c>
      <c r="G541" s="189"/>
      <c r="H541" s="190"/>
      <c r="I541" s="190"/>
      <c r="J541" s="190"/>
      <c r="K541" s="190"/>
      <c r="L541" s="205">
        <v>0</v>
      </c>
      <c r="M541" s="206"/>
      <c r="N541" s="207"/>
    </row>
    <row r="542" ht="20.1" customHeight="1" spans="1:14">
      <c r="A542" s="184">
        <v>2</v>
      </c>
      <c r="B542" s="185">
        <v>24207204310</v>
      </c>
      <c r="C542" s="186" t="s">
        <v>571</v>
      </c>
      <c r="D542" s="187" t="s">
        <v>565</v>
      </c>
      <c r="E542" s="188" t="s">
        <v>31</v>
      </c>
      <c r="F542" s="188" t="s">
        <v>31</v>
      </c>
      <c r="G542" s="189"/>
      <c r="H542" s="190"/>
      <c r="I542" s="190"/>
      <c r="J542" s="190"/>
      <c r="K542" s="190"/>
      <c r="L542" s="208">
        <v>0</v>
      </c>
      <c r="M542" s="209"/>
      <c r="N542" s="210"/>
    </row>
    <row r="543" ht="20.1" customHeight="1" spans="1:14">
      <c r="A543" s="184">
        <v>3</v>
      </c>
      <c r="B543" s="185">
        <v>24217205755</v>
      </c>
      <c r="C543" s="186" t="s">
        <v>572</v>
      </c>
      <c r="D543" s="187" t="s">
        <v>565</v>
      </c>
      <c r="E543" s="188" t="s">
        <v>31</v>
      </c>
      <c r="F543" s="188" t="s">
        <v>31</v>
      </c>
      <c r="G543" s="189"/>
      <c r="H543" s="190"/>
      <c r="I543" s="190"/>
      <c r="J543" s="190"/>
      <c r="K543" s="190"/>
      <c r="L543" s="208">
        <v>0</v>
      </c>
      <c r="M543" s="209"/>
      <c r="N543" s="210"/>
    </row>
    <row r="544" ht="20.1" customHeight="1" spans="1:14">
      <c r="A544" s="184">
        <v>4</v>
      </c>
      <c r="B544" s="185">
        <v>24207104509</v>
      </c>
      <c r="C544" s="186" t="s">
        <v>426</v>
      </c>
      <c r="D544" s="187" t="s">
        <v>565</v>
      </c>
      <c r="E544" s="188" t="s">
        <v>31</v>
      </c>
      <c r="F544" s="188" t="s">
        <v>31</v>
      </c>
      <c r="G544" s="189"/>
      <c r="H544" s="190"/>
      <c r="I544" s="190"/>
      <c r="J544" s="190"/>
      <c r="K544" s="190"/>
      <c r="L544" s="208">
        <v>0</v>
      </c>
      <c r="M544" s="209"/>
      <c r="N544" s="210"/>
    </row>
    <row r="545" ht="20.1" customHeight="1" spans="1:14">
      <c r="A545" s="184">
        <v>5</v>
      </c>
      <c r="B545" s="185">
        <v>24207108265</v>
      </c>
      <c r="C545" s="186" t="s">
        <v>573</v>
      </c>
      <c r="D545" s="187" t="s">
        <v>565</v>
      </c>
      <c r="E545" s="188" t="s">
        <v>31</v>
      </c>
      <c r="F545" s="188" t="s">
        <v>31</v>
      </c>
      <c r="G545" s="189"/>
      <c r="H545" s="190"/>
      <c r="I545" s="190"/>
      <c r="J545" s="190"/>
      <c r="K545" s="190"/>
      <c r="L545" s="208">
        <v>0</v>
      </c>
      <c r="M545" s="209"/>
      <c r="N545" s="210"/>
    </row>
    <row r="546" ht="20.1" customHeight="1" spans="1:14">
      <c r="A546" s="184">
        <v>6</v>
      </c>
      <c r="B546" s="185">
        <v>24207115718</v>
      </c>
      <c r="C546" s="186" t="s">
        <v>574</v>
      </c>
      <c r="D546" s="187" t="s">
        <v>565</v>
      </c>
      <c r="E546" s="188" t="s">
        <v>31</v>
      </c>
      <c r="F546" s="188" t="s">
        <v>31</v>
      </c>
      <c r="G546" s="189"/>
      <c r="H546" s="190"/>
      <c r="I546" s="190"/>
      <c r="J546" s="190"/>
      <c r="K546" s="190"/>
      <c r="L546" s="208">
        <v>0</v>
      </c>
      <c r="M546" s="209"/>
      <c r="N546" s="210"/>
    </row>
    <row r="547" ht="20.1" customHeight="1" spans="1:14">
      <c r="A547" s="184">
        <v>7</v>
      </c>
      <c r="B547" s="185">
        <v>24218602420</v>
      </c>
      <c r="C547" s="186" t="s">
        <v>575</v>
      </c>
      <c r="D547" s="187" t="s">
        <v>565</v>
      </c>
      <c r="E547" s="188" t="s">
        <v>93</v>
      </c>
      <c r="F547" s="188" t="s">
        <v>93</v>
      </c>
      <c r="G547" s="189"/>
      <c r="H547" s="190"/>
      <c r="I547" s="190"/>
      <c r="J547" s="190"/>
      <c r="K547" s="190"/>
      <c r="L547" s="208">
        <v>0</v>
      </c>
      <c r="M547" s="209"/>
      <c r="N547" s="210"/>
    </row>
    <row r="548" ht="20.1" customHeight="1" spans="1:14">
      <c r="A548" s="184">
        <v>8</v>
      </c>
      <c r="B548" s="185">
        <v>24213116680</v>
      </c>
      <c r="C548" s="186" t="s">
        <v>224</v>
      </c>
      <c r="D548" s="187" t="s">
        <v>565</v>
      </c>
      <c r="E548" s="188" t="s">
        <v>35</v>
      </c>
      <c r="F548" s="188" t="s">
        <v>35</v>
      </c>
      <c r="G548" s="189"/>
      <c r="H548" s="190"/>
      <c r="I548" s="190"/>
      <c r="J548" s="190"/>
      <c r="K548" s="190"/>
      <c r="L548" s="208">
        <v>0</v>
      </c>
      <c r="M548" s="209"/>
      <c r="N548" s="210"/>
    </row>
    <row r="549" ht="20.1" customHeight="1" spans="1:14">
      <c r="A549" s="184">
        <v>9</v>
      </c>
      <c r="B549" s="185">
        <v>24202415470</v>
      </c>
      <c r="C549" s="186" t="s">
        <v>576</v>
      </c>
      <c r="D549" s="187" t="s">
        <v>565</v>
      </c>
      <c r="E549" s="188" t="s">
        <v>39</v>
      </c>
      <c r="F549" s="188" t="s">
        <v>39</v>
      </c>
      <c r="G549" s="189"/>
      <c r="H549" s="190"/>
      <c r="I549" s="190"/>
      <c r="J549" s="190"/>
      <c r="K549" s="190"/>
      <c r="L549" s="208">
        <v>0</v>
      </c>
      <c r="M549" s="209"/>
      <c r="N549" s="210"/>
    </row>
    <row r="550" ht="20.1" customHeight="1" spans="1:14">
      <c r="A550" s="184">
        <v>10</v>
      </c>
      <c r="B550" s="185">
        <v>24207107606</v>
      </c>
      <c r="C550" s="186" t="s">
        <v>577</v>
      </c>
      <c r="D550" s="187" t="s">
        <v>565</v>
      </c>
      <c r="E550" s="188" t="s">
        <v>39</v>
      </c>
      <c r="F550" s="188" t="s">
        <v>39</v>
      </c>
      <c r="G550" s="189"/>
      <c r="H550" s="190"/>
      <c r="I550" s="190"/>
      <c r="J550" s="190"/>
      <c r="K550" s="190"/>
      <c r="L550" s="208">
        <v>0</v>
      </c>
      <c r="M550" s="209"/>
      <c r="N550" s="210"/>
    </row>
    <row r="551" ht="20.1" customHeight="1" spans="1:14">
      <c r="A551" s="184">
        <v>11</v>
      </c>
      <c r="B551" s="185">
        <v>24217211850</v>
      </c>
      <c r="C551" s="186" t="s">
        <v>578</v>
      </c>
      <c r="D551" s="187" t="s">
        <v>565</v>
      </c>
      <c r="E551" s="188" t="s">
        <v>39</v>
      </c>
      <c r="F551" s="188" t="s">
        <v>39</v>
      </c>
      <c r="G551" s="189"/>
      <c r="H551" s="190"/>
      <c r="I551" s="190"/>
      <c r="J551" s="190"/>
      <c r="K551" s="190"/>
      <c r="L551" s="208">
        <v>0</v>
      </c>
      <c r="M551" s="209"/>
      <c r="N551" s="210"/>
    </row>
    <row r="552" ht="20.1" customHeight="1" spans="1:14">
      <c r="A552" s="184">
        <v>12</v>
      </c>
      <c r="B552" s="185">
        <v>24217215829</v>
      </c>
      <c r="C552" s="186" t="s">
        <v>579</v>
      </c>
      <c r="D552" s="187" t="s">
        <v>565</v>
      </c>
      <c r="E552" s="188" t="s">
        <v>50</v>
      </c>
      <c r="F552" s="188" t="s">
        <v>50</v>
      </c>
      <c r="G552" s="189"/>
      <c r="H552" s="190"/>
      <c r="I552" s="190"/>
      <c r="J552" s="190"/>
      <c r="K552" s="190"/>
      <c r="L552" s="208">
        <v>0</v>
      </c>
      <c r="M552" s="209"/>
      <c r="N552" s="210"/>
    </row>
    <row r="553" ht="20.1" customHeight="1" spans="1:14">
      <c r="A553" s="184">
        <v>13</v>
      </c>
      <c r="B553" s="185">
        <v>24212204401</v>
      </c>
      <c r="C553" s="186" t="s">
        <v>579</v>
      </c>
      <c r="D553" s="187" t="s">
        <v>565</v>
      </c>
      <c r="E553" s="188" t="s">
        <v>104</v>
      </c>
      <c r="F553" s="188" t="s">
        <v>104</v>
      </c>
      <c r="G553" s="189"/>
      <c r="H553" s="190"/>
      <c r="I553" s="190"/>
      <c r="J553" s="190"/>
      <c r="K553" s="190"/>
      <c r="L553" s="208">
        <v>0</v>
      </c>
      <c r="M553" s="209"/>
      <c r="N553" s="210"/>
    </row>
    <row r="554" ht="20.1" customHeight="1" spans="1:14">
      <c r="A554" s="184">
        <v>14</v>
      </c>
      <c r="B554" s="185">
        <v>24214304807</v>
      </c>
      <c r="C554" s="186" t="s">
        <v>580</v>
      </c>
      <c r="D554" s="187" t="s">
        <v>565</v>
      </c>
      <c r="E554" s="188" t="s">
        <v>59</v>
      </c>
      <c r="F554" s="188" t="s">
        <v>59</v>
      </c>
      <c r="G554" s="189"/>
      <c r="H554" s="190"/>
      <c r="I554" s="190"/>
      <c r="J554" s="190"/>
      <c r="K554" s="190"/>
      <c r="L554" s="208">
        <v>0</v>
      </c>
      <c r="M554" s="209"/>
      <c r="N554" s="210"/>
    </row>
    <row r="555" ht="20.1" customHeight="1" spans="1:14">
      <c r="A555" s="184">
        <v>15</v>
      </c>
      <c r="B555" s="185">
        <v>2227521683</v>
      </c>
      <c r="C555" s="186" t="s">
        <v>197</v>
      </c>
      <c r="D555" s="187" t="s">
        <v>565</v>
      </c>
      <c r="E555" s="188" t="s">
        <v>581</v>
      </c>
      <c r="F555" s="188" t="s">
        <v>581</v>
      </c>
      <c r="G555" s="189"/>
      <c r="H555" s="190"/>
      <c r="I555" s="190"/>
      <c r="J555" s="190"/>
      <c r="K555" s="190"/>
      <c r="L555" s="208">
        <v>0</v>
      </c>
      <c r="M555" s="209"/>
      <c r="N555" s="210"/>
    </row>
    <row r="556" ht="20.1" customHeight="1" spans="1:14">
      <c r="A556" s="184">
        <v>16</v>
      </c>
      <c r="B556" s="185">
        <v>24216101298</v>
      </c>
      <c r="C556" s="186" t="s">
        <v>398</v>
      </c>
      <c r="D556" s="187" t="s">
        <v>565</v>
      </c>
      <c r="E556" s="188" t="s">
        <v>59</v>
      </c>
      <c r="F556" s="188" t="s">
        <v>59</v>
      </c>
      <c r="G556" s="189"/>
      <c r="H556" s="190"/>
      <c r="I556" s="190"/>
      <c r="J556" s="190"/>
      <c r="K556" s="190"/>
      <c r="L556" s="208">
        <v>0</v>
      </c>
      <c r="M556" s="209"/>
      <c r="N556" s="210"/>
    </row>
    <row r="557" ht="20.1" customHeight="1" spans="1:14">
      <c r="A557" s="184">
        <v>17</v>
      </c>
      <c r="B557" s="185">
        <v>24207204660</v>
      </c>
      <c r="C557" s="186" t="s">
        <v>582</v>
      </c>
      <c r="D557" s="187" t="s">
        <v>583</v>
      </c>
      <c r="E557" s="188" t="s">
        <v>33</v>
      </c>
      <c r="F557" s="188" t="s">
        <v>33</v>
      </c>
      <c r="G557" s="189"/>
      <c r="H557" s="190"/>
      <c r="I557" s="190"/>
      <c r="J557" s="190"/>
      <c r="K557" s="190"/>
      <c r="L557" s="208">
        <v>0</v>
      </c>
      <c r="M557" s="209"/>
      <c r="N557" s="210"/>
    </row>
    <row r="558" ht="20.1" customHeight="1" spans="1:14">
      <c r="A558" s="184">
        <v>18</v>
      </c>
      <c r="B558" s="185">
        <v>24207216459</v>
      </c>
      <c r="C558" s="186" t="s">
        <v>155</v>
      </c>
      <c r="D558" s="187" t="s">
        <v>583</v>
      </c>
      <c r="E558" s="188" t="s">
        <v>33</v>
      </c>
      <c r="F558" s="188" t="s">
        <v>33</v>
      </c>
      <c r="G558" s="189"/>
      <c r="H558" s="190"/>
      <c r="I558" s="190"/>
      <c r="J558" s="190"/>
      <c r="K558" s="190"/>
      <c r="L558" s="208">
        <v>0</v>
      </c>
      <c r="M558" s="209"/>
      <c r="N558" s="210"/>
    </row>
    <row r="559" ht="20.1" customHeight="1" spans="1:14">
      <c r="A559" s="184">
        <v>19</v>
      </c>
      <c r="B559" s="185">
        <v>24202104600</v>
      </c>
      <c r="C559" s="186" t="s">
        <v>401</v>
      </c>
      <c r="D559" s="187" t="s">
        <v>583</v>
      </c>
      <c r="E559" s="188" t="s">
        <v>113</v>
      </c>
      <c r="F559" s="188" t="s">
        <v>113</v>
      </c>
      <c r="G559" s="189"/>
      <c r="H559" s="190"/>
      <c r="I559" s="190"/>
      <c r="J559" s="190"/>
      <c r="K559" s="190"/>
      <c r="L559" s="208">
        <v>0</v>
      </c>
      <c r="M559" s="209"/>
      <c r="N559" s="210"/>
    </row>
    <row r="560" ht="20.1" customHeight="1" spans="1:14">
      <c r="A560" s="184">
        <v>20</v>
      </c>
      <c r="B560" s="185">
        <v>24207215119</v>
      </c>
      <c r="C560" s="186" t="s">
        <v>584</v>
      </c>
      <c r="D560" s="187" t="s">
        <v>585</v>
      </c>
      <c r="E560" s="188" t="s">
        <v>33</v>
      </c>
      <c r="F560" s="188" t="s">
        <v>33</v>
      </c>
      <c r="G560" s="189"/>
      <c r="H560" s="190"/>
      <c r="I560" s="190"/>
      <c r="J560" s="190"/>
      <c r="K560" s="190"/>
      <c r="L560" s="208">
        <v>0</v>
      </c>
      <c r="M560" s="209"/>
      <c r="N560" s="210"/>
    </row>
    <row r="561" ht="20.1" customHeight="1" spans="1:14">
      <c r="A561" s="184">
        <v>21</v>
      </c>
      <c r="B561" s="185">
        <v>24207211888</v>
      </c>
      <c r="C561" s="186" t="s">
        <v>586</v>
      </c>
      <c r="D561" s="187" t="s">
        <v>585</v>
      </c>
      <c r="E561" s="188" t="s">
        <v>39</v>
      </c>
      <c r="F561" s="188" t="s">
        <v>39</v>
      </c>
      <c r="G561" s="189"/>
      <c r="H561" s="190"/>
      <c r="I561" s="190"/>
      <c r="J561" s="190"/>
      <c r="K561" s="190"/>
      <c r="L561" s="208">
        <v>0</v>
      </c>
      <c r="M561" s="209"/>
      <c r="N561" s="210"/>
    </row>
    <row r="562" ht="20.1" customHeight="1" spans="1:14">
      <c r="A562" s="184">
        <v>22</v>
      </c>
      <c r="B562" s="185">
        <v>24218715404</v>
      </c>
      <c r="C562" s="186" t="s">
        <v>587</v>
      </c>
      <c r="D562" s="187" t="s">
        <v>588</v>
      </c>
      <c r="E562" s="188" t="s">
        <v>556</v>
      </c>
      <c r="F562" s="188" t="s">
        <v>556</v>
      </c>
      <c r="G562" s="189"/>
      <c r="H562" s="190"/>
      <c r="I562" s="190"/>
      <c r="J562" s="190"/>
      <c r="K562" s="190"/>
      <c r="L562" s="208">
        <v>0</v>
      </c>
      <c r="M562" s="209"/>
      <c r="N562" s="210"/>
    </row>
    <row r="563" ht="20.1" customHeight="1" spans="1:14">
      <c r="A563" s="184">
        <v>23</v>
      </c>
      <c r="B563" s="185">
        <v>2321529122</v>
      </c>
      <c r="C563" s="186" t="s">
        <v>194</v>
      </c>
      <c r="D563" s="187" t="s">
        <v>589</v>
      </c>
      <c r="E563" s="188" t="s">
        <v>24</v>
      </c>
      <c r="F563" s="188" t="s">
        <v>24</v>
      </c>
      <c r="G563" s="189"/>
      <c r="H563" s="190"/>
      <c r="I563" s="190"/>
      <c r="J563" s="190"/>
      <c r="K563" s="190"/>
      <c r="L563" s="208">
        <v>0</v>
      </c>
      <c r="M563" s="209"/>
      <c r="N563" s="210"/>
    </row>
    <row r="564" ht="20.1" customHeight="1" spans="1:14">
      <c r="A564" s="184">
        <v>24</v>
      </c>
      <c r="B564" s="185">
        <v>24217200563</v>
      </c>
      <c r="C564" s="186" t="s">
        <v>590</v>
      </c>
      <c r="D564" s="187" t="s">
        <v>589</v>
      </c>
      <c r="E564" s="188" t="s">
        <v>50</v>
      </c>
      <c r="F564" s="188" t="s">
        <v>50</v>
      </c>
      <c r="G564" s="189"/>
      <c r="H564" s="190"/>
      <c r="I564" s="190"/>
      <c r="J564" s="190"/>
      <c r="K564" s="190"/>
      <c r="L564" s="208">
        <v>0</v>
      </c>
      <c r="M564" s="209"/>
      <c r="N564" s="210"/>
    </row>
    <row r="565" ht="20.1" customHeight="1" spans="1:14">
      <c r="A565" s="184">
        <v>25</v>
      </c>
      <c r="B565" s="185">
        <v>24213705480</v>
      </c>
      <c r="C565" s="186" t="s">
        <v>139</v>
      </c>
      <c r="D565" s="187" t="s">
        <v>591</v>
      </c>
      <c r="E565" s="188" t="s">
        <v>74</v>
      </c>
      <c r="F565" s="188" t="s">
        <v>74</v>
      </c>
      <c r="G565" s="189"/>
      <c r="H565" s="190"/>
      <c r="I565" s="190"/>
      <c r="J565" s="190"/>
      <c r="K565" s="190"/>
      <c r="L565" s="208">
        <v>0</v>
      </c>
      <c r="M565" s="209"/>
      <c r="N565" s="210"/>
    </row>
    <row r="566" ht="20.1" customHeight="1" spans="1:14">
      <c r="A566" s="184">
        <v>26</v>
      </c>
      <c r="B566" s="185">
        <v>2320719881</v>
      </c>
      <c r="C566" s="186" t="s">
        <v>77</v>
      </c>
      <c r="D566" s="187" t="s">
        <v>592</v>
      </c>
      <c r="E566" s="188" t="s">
        <v>45</v>
      </c>
      <c r="F566" s="188" t="s">
        <v>45</v>
      </c>
      <c r="G566" s="189"/>
      <c r="H566" s="190"/>
      <c r="I566" s="190"/>
      <c r="J566" s="190"/>
      <c r="K566" s="190"/>
      <c r="L566" s="208">
        <v>0</v>
      </c>
      <c r="M566" s="209"/>
      <c r="N566" s="210"/>
    </row>
    <row r="567" ht="20.1" customHeight="1" spans="1:14">
      <c r="A567" s="184">
        <v>27</v>
      </c>
      <c r="B567" s="185">
        <v>24207116652</v>
      </c>
      <c r="C567" s="186" t="s">
        <v>593</v>
      </c>
      <c r="D567" s="187" t="s">
        <v>592</v>
      </c>
      <c r="E567" s="188" t="s">
        <v>31</v>
      </c>
      <c r="F567" s="188" t="s">
        <v>31</v>
      </c>
      <c r="G567" s="189"/>
      <c r="H567" s="190"/>
      <c r="I567" s="190"/>
      <c r="J567" s="190"/>
      <c r="K567" s="190"/>
      <c r="L567" s="208">
        <v>0</v>
      </c>
      <c r="M567" s="209"/>
      <c r="N567" s="210"/>
    </row>
    <row r="568" ht="20.1" customHeight="1" spans="1:14">
      <c r="A568" s="184">
        <v>28</v>
      </c>
      <c r="B568" s="185">
        <v>24207212023</v>
      </c>
      <c r="C568" s="186" t="s">
        <v>594</v>
      </c>
      <c r="D568" s="187" t="s">
        <v>592</v>
      </c>
      <c r="E568" s="188" t="s">
        <v>31</v>
      </c>
      <c r="F568" s="188" t="s">
        <v>31</v>
      </c>
      <c r="G568" s="189"/>
      <c r="H568" s="190"/>
      <c r="I568" s="190"/>
      <c r="J568" s="190"/>
      <c r="K568" s="190"/>
      <c r="L568" s="208">
        <v>0</v>
      </c>
      <c r="M568" s="209"/>
      <c r="N568" s="210"/>
    </row>
    <row r="569" ht="20.1" customHeight="1" spans="1:14">
      <c r="A569" s="184">
        <v>29</v>
      </c>
      <c r="B569" s="185">
        <v>24208601920</v>
      </c>
      <c r="C569" s="186" t="s">
        <v>463</v>
      </c>
      <c r="D569" s="187" t="s">
        <v>592</v>
      </c>
      <c r="E569" s="188" t="s">
        <v>93</v>
      </c>
      <c r="F569" s="188" t="s">
        <v>93</v>
      </c>
      <c r="G569" s="189"/>
      <c r="H569" s="190"/>
      <c r="I569" s="190"/>
      <c r="J569" s="190"/>
      <c r="K569" s="190"/>
      <c r="L569" s="208">
        <v>0</v>
      </c>
      <c r="M569" s="209"/>
      <c r="N569" s="210"/>
    </row>
    <row r="570" ht="20.1" customHeight="1" spans="1:14">
      <c r="A570" s="191">
        <v>30</v>
      </c>
      <c r="B570" s="185">
        <v>24203106146</v>
      </c>
      <c r="C570" s="186" t="s">
        <v>434</v>
      </c>
      <c r="D570" s="187" t="s">
        <v>592</v>
      </c>
      <c r="E570" s="188" t="s">
        <v>35</v>
      </c>
      <c r="F570" s="188" t="s">
        <v>35</v>
      </c>
      <c r="G570" s="192"/>
      <c r="H570" s="193"/>
      <c r="I570" s="193"/>
      <c r="J570" s="193"/>
      <c r="K570" s="193"/>
      <c r="L570" s="211">
        <v>0</v>
      </c>
      <c r="M570" s="212"/>
      <c r="N570" s="213"/>
    </row>
    <row r="571" ht="12" customHeight="1" spans="13:14">
      <c r="M571" s="214" t="s">
        <v>595</v>
      </c>
      <c r="N571" s="215" t="s">
        <v>79</v>
      </c>
    </row>
    <row r="572" s="169" customFormat="1" ht="14.25" customHeight="1" spans="2:12">
      <c r="B572" s="172" t="s">
        <v>1</v>
      </c>
      <c r="C572" s="172"/>
      <c r="D572" s="173" t="s">
        <v>2</v>
      </c>
      <c r="E572" s="173"/>
      <c r="F572" s="173"/>
      <c r="G572" s="173"/>
      <c r="H572" s="173"/>
      <c r="I572" s="173"/>
      <c r="J572" s="173"/>
      <c r="K572" s="173"/>
      <c r="L572" s="194" t="s">
        <v>596</v>
      </c>
    </row>
    <row r="573" s="169" customFormat="1" ht="13.8" spans="2:14">
      <c r="B573" s="172" t="s">
        <v>4</v>
      </c>
      <c r="C573" s="172"/>
      <c r="D573" s="174" t="s">
        <v>5</v>
      </c>
      <c r="E573" s="173" t="s">
        <v>6</v>
      </c>
      <c r="F573" s="173"/>
      <c r="G573" s="173"/>
      <c r="H573" s="173"/>
      <c r="I573" s="173"/>
      <c r="J573" s="173"/>
      <c r="K573" s="173"/>
      <c r="L573" s="195"/>
      <c r="M573" s="196"/>
      <c r="N573" s="196"/>
    </row>
    <row r="574" s="170" customFormat="1" ht="18.75" customHeight="1" spans="2:14">
      <c r="B574" s="175" t="s">
        <v>597</v>
      </c>
      <c r="C574" s="176"/>
      <c r="D574" s="176"/>
      <c r="E574" s="176"/>
      <c r="F574" s="176"/>
      <c r="G574" s="176"/>
      <c r="H574" s="176"/>
      <c r="I574" s="176"/>
      <c r="J574" s="176"/>
      <c r="K574" s="176"/>
      <c r="L574" s="195"/>
      <c r="M574" s="195"/>
      <c r="N574" s="195"/>
    </row>
    <row r="575" s="170" customFormat="1" ht="18.75" customHeight="1" spans="1:14">
      <c r="A575" s="177" t="s">
        <v>569</v>
      </c>
      <c r="B575" s="177"/>
      <c r="C575" s="177"/>
      <c r="D575" s="177"/>
      <c r="E575" s="177"/>
      <c r="F575" s="177"/>
      <c r="G575" s="177"/>
      <c r="H575" s="177"/>
      <c r="I575" s="177"/>
      <c r="J575" s="177"/>
      <c r="K575" s="177"/>
      <c r="L575" s="195"/>
      <c r="M575" s="195"/>
      <c r="N575" s="195"/>
    </row>
    <row r="576" ht="3.75" customHeight="1"/>
    <row r="577" ht="15" customHeight="1" spans="1:14">
      <c r="A577" s="178" t="s">
        <v>9</v>
      </c>
      <c r="B577" s="179" t="s">
        <v>10</v>
      </c>
      <c r="C577" s="180" t="s">
        <v>11</v>
      </c>
      <c r="D577" s="181" t="s">
        <v>12</v>
      </c>
      <c r="E577" s="179" t="s">
        <v>13</v>
      </c>
      <c r="F577" s="179" t="s">
        <v>14</v>
      </c>
      <c r="G577" s="179" t="s">
        <v>15</v>
      </c>
      <c r="H577" s="182" t="s">
        <v>16</v>
      </c>
      <c r="I577" s="179" t="s">
        <v>17</v>
      </c>
      <c r="J577" s="197" t="s">
        <v>18</v>
      </c>
      <c r="K577" s="197"/>
      <c r="L577" s="198" t="s">
        <v>19</v>
      </c>
      <c r="M577" s="199"/>
      <c r="N577" s="200"/>
    </row>
    <row r="578" ht="27" customHeight="1" spans="1:14">
      <c r="A578" s="178"/>
      <c r="B578" s="178"/>
      <c r="C578" s="180"/>
      <c r="D578" s="181"/>
      <c r="E578" s="178"/>
      <c r="F578" s="178"/>
      <c r="G578" s="178"/>
      <c r="H578" s="183"/>
      <c r="I578" s="178"/>
      <c r="J578" s="201" t="s">
        <v>20</v>
      </c>
      <c r="K578" s="201" t="s">
        <v>21</v>
      </c>
      <c r="L578" s="202"/>
      <c r="M578" s="203"/>
      <c r="N578" s="204"/>
    </row>
    <row r="579" ht="20.1" customHeight="1" spans="1:14">
      <c r="A579" s="184">
        <v>1</v>
      </c>
      <c r="B579" s="185">
        <v>24203203839</v>
      </c>
      <c r="C579" s="186" t="s">
        <v>203</v>
      </c>
      <c r="D579" s="187" t="s">
        <v>592</v>
      </c>
      <c r="E579" s="188" t="s">
        <v>253</v>
      </c>
      <c r="F579" s="188" t="s">
        <v>253</v>
      </c>
      <c r="G579" s="189"/>
      <c r="H579" s="190"/>
      <c r="I579" s="190"/>
      <c r="J579" s="190"/>
      <c r="K579" s="190"/>
      <c r="L579" s="205">
        <v>0</v>
      </c>
      <c r="M579" s="206"/>
      <c r="N579" s="207"/>
    </row>
    <row r="580" ht="20.1" customHeight="1" spans="1:14">
      <c r="A580" s="184">
        <v>2</v>
      </c>
      <c r="B580" s="185">
        <v>24203204267</v>
      </c>
      <c r="C580" s="186" t="s">
        <v>598</v>
      </c>
      <c r="D580" s="187" t="s">
        <v>592</v>
      </c>
      <c r="E580" s="188" t="s">
        <v>253</v>
      </c>
      <c r="F580" s="188" t="s">
        <v>253</v>
      </c>
      <c r="G580" s="189"/>
      <c r="H580" s="190"/>
      <c r="I580" s="190"/>
      <c r="J580" s="190"/>
      <c r="K580" s="190"/>
      <c r="L580" s="208">
        <v>0</v>
      </c>
      <c r="M580" s="209"/>
      <c r="N580" s="210"/>
    </row>
    <row r="581" ht="20.1" customHeight="1" spans="1:14">
      <c r="A581" s="184">
        <v>3</v>
      </c>
      <c r="B581" s="185">
        <v>24203202209</v>
      </c>
      <c r="C581" s="186" t="s">
        <v>599</v>
      </c>
      <c r="D581" s="187" t="s">
        <v>592</v>
      </c>
      <c r="E581" s="188" t="s">
        <v>188</v>
      </c>
      <c r="F581" s="188" t="s">
        <v>188</v>
      </c>
      <c r="G581" s="189"/>
      <c r="H581" s="190"/>
      <c r="I581" s="190"/>
      <c r="J581" s="190"/>
      <c r="K581" s="190"/>
      <c r="L581" s="208">
        <v>0</v>
      </c>
      <c r="M581" s="209"/>
      <c r="N581" s="210"/>
    </row>
    <row r="582" ht="20.1" customHeight="1" spans="1:14">
      <c r="A582" s="184">
        <v>4</v>
      </c>
      <c r="B582" s="185">
        <v>24203206724</v>
      </c>
      <c r="C582" s="186" t="s">
        <v>600</v>
      </c>
      <c r="D582" s="187" t="s">
        <v>592</v>
      </c>
      <c r="E582" s="188" t="s">
        <v>188</v>
      </c>
      <c r="F582" s="188" t="s">
        <v>188</v>
      </c>
      <c r="G582" s="189"/>
      <c r="H582" s="190"/>
      <c r="I582" s="190"/>
      <c r="J582" s="190"/>
      <c r="K582" s="190"/>
      <c r="L582" s="208">
        <v>0</v>
      </c>
      <c r="M582" s="209"/>
      <c r="N582" s="210"/>
    </row>
    <row r="583" ht="20.1" customHeight="1" spans="1:14">
      <c r="A583" s="184">
        <v>5</v>
      </c>
      <c r="B583" s="185">
        <v>24207101769</v>
      </c>
      <c r="C583" s="186" t="s">
        <v>601</v>
      </c>
      <c r="D583" s="187" t="s">
        <v>592</v>
      </c>
      <c r="E583" s="188" t="s">
        <v>39</v>
      </c>
      <c r="F583" s="188" t="s">
        <v>39</v>
      </c>
      <c r="G583" s="189"/>
      <c r="H583" s="190"/>
      <c r="I583" s="190"/>
      <c r="J583" s="190"/>
      <c r="K583" s="190"/>
      <c r="L583" s="208">
        <v>0</v>
      </c>
      <c r="M583" s="209"/>
      <c r="N583" s="210"/>
    </row>
    <row r="584" ht="20.1" customHeight="1" spans="1:14">
      <c r="A584" s="184">
        <v>6</v>
      </c>
      <c r="B584" s="185">
        <v>24207104753</v>
      </c>
      <c r="C584" s="186" t="s">
        <v>602</v>
      </c>
      <c r="D584" s="187" t="s">
        <v>592</v>
      </c>
      <c r="E584" s="188" t="s">
        <v>50</v>
      </c>
      <c r="F584" s="188" t="s">
        <v>50</v>
      </c>
      <c r="G584" s="189"/>
      <c r="H584" s="190"/>
      <c r="I584" s="190"/>
      <c r="J584" s="190"/>
      <c r="K584" s="190"/>
      <c r="L584" s="208">
        <v>0</v>
      </c>
      <c r="M584" s="209"/>
      <c r="N584" s="210"/>
    </row>
    <row r="585" ht="20.1" customHeight="1" spans="1:14">
      <c r="A585" s="184">
        <v>7</v>
      </c>
      <c r="B585" s="185">
        <v>24205105571</v>
      </c>
      <c r="C585" s="186" t="s">
        <v>603</v>
      </c>
      <c r="D585" s="187" t="s">
        <v>592</v>
      </c>
      <c r="E585" s="188" t="s">
        <v>156</v>
      </c>
      <c r="F585" s="188" t="s">
        <v>156</v>
      </c>
      <c r="G585" s="189"/>
      <c r="H585" s="190"/>
      <c r="I585" s="190"/>
      <c r="J585" s="190"/>
      <c r="K585" s="190"/>
      <c r="L585" s="208">
        <v>0</v>
      </c>
      <c r="M585" s="209"/>
      <c r="N585" s="210"/>
    </row>
    <row r="586" ht="20.1" customHeight="1" spans="1:14">
      <c r="A586" s="184">
        <v>8</v>
      </c>
      <c r="B586" s="185">
        <v>24205212044</v>
      </c>
      <c r="C586" s="186" t="s">
        <v>27</v>
      </c>
      <c r="D586" s="187" t="s">
        <v>592</v>
      </c>
      <c r="E586" s="188" t="s">
        <v>248</v>
      </c>
      <c r="F586" s="188" t="s">
        <v>248</v>
      </c>
      <c r="G586" s="189"/>
      <c r="H586" s="190"/>
      <c r="I586" s="190"/>
      <c r="J586" s="190"/>
      <c r="K586" s="190"/>
      <c r="L586" s="208">
        <v>0</v>
      </c>
      <c r="M586" s="209"/>
      <c r="N586" s="210"/>
    </row>
    <row r="587" ht="20.1" customHeight="1" spans="1:14">
      <c r="A587" s="184">
        <v>9</v>
      </c>
      <c r="B587" s="185">
        <v>24207116575</v>
      </c>
      <c r="C587" s="186" t="s">
        <v>390</v>
      </c>
      <c r="D587" s="187" t="s">
        <v>592</v>
      </c>
      <c r="E587" s="188" t="s">
        <v>104</v>
      </c>
      <c r="F587" s="188" t="s">
        <v>104</v>
      </c>
      <c r="G587" s="189"/>
      <c r="H587" s="190"/>
      <c r="I587" s="190"/>
      <c r="J587" s="190"/>
      <c r="K587" s="190"/>
      <c r="L587" s="208">
        <v>0</v>
      </c>
      <c r="M587" s="209"/>
      <c r="N587" s="210"/>
    </row>
    <row r="588" ht="20.1" customHeight="1" spans="1:14">
      <c r="A588" s="184">
        <v>10</v>
      </c>
      <c r="B588" s="185">
        <v>24207116861</v>
      </c>
      <c r="C588" s="186" t="s">
        <v>604</v>
      </c>
      <c r="D588" s="187" t="s">
        <v>605</v>
      </c>
      <c r="E588" s="188" t="s">
        <v>31</v>
      </c>
      <c r="F588" s="188" t="s">
        <v>31</v>
      </c>
      <c r="G588" s="189"/>
      <c r="H588" s="190"/>
      <c r="I588" s="190"/>
      <c r="J588" s="190"/>
      <c r="K588" s="190"/>
      <c r="L588" s="208">
        <v>0</v>
      </c>
      <c r="M588" s="209"/>
      <c r="N588" s="210"/>
    </row>
    <row r="589" ht="12" customHeight="1" spans="13:14">
      <c r="M589" s="214" t="s">
        <v>606</v>
      </c>
      <c r="N589" s="215" t="s">
        <v>79</v>
      </c>
    </row>
    <row r="590" s="169" customFormat="1" ht="14.25" customHeight="1" spans="2:12">
      <c r="B590" s="172" t="s">
        <v>1</v>
      </c>
      <c r="C590" s="172"/>
      <c r="D590" s="173" t="s">
        <v>2</v>
      </c>
      <c r="E590" s="173"/>
      <c r="F590" s="173"/>
      <c r="G590" s="173"/>
      <c r="H590" s="173"/>
      <c r="I590" s="173"/>
      <c r="J590" s="173"/>
      <c r="K590" s="173"/>
      <c r="L590" s="194" t="s">
        <v>607</v>
      </c>
    </row>
    <row r="591" s="169" customFormat="1" ht="13.8" spans="2:14">
      <c r="B591" s="172" t="s">
        <v>4</v>
      </c>
      <c r="C591" s="172"/>
      <c r="D591" s="174" t="s">
        <v>100</v>
      </c>
      <c r="E591" s="173" t="s">
        <v>6</v>
      </c>
      <c r="F591" s="173"/>
      <c r="G591" s="173"/>
      <c r="H591" s="173"/>
      <c r="I591" s="173"/>
      <c r="J591" s="173"/>
      <c r="K591" s="173"/>
      <c r="L591" s="195"/>
      <c r="M591" s="196"/>
      <c r="N591" s="196"/>
    </row>
    <row r="592" s="170" customFormat="1" ht="18.75" customHeight="1" spans="2:14">
      <c r="B592" s="175" t="s">
        <v>608</v>
      </c>
      <c r="C592" s="176"/>
      <c r="D592" s="176"/>
      <c r="E592" s="176"/>
      <c r="F592" s="176"/>
      <c r="G592" s="176"/>
      <c r="H592" s="176"/>
      <c r="I592" s="176"/>
      <c r="J592" s="176"/>
      <c r="K592" s="176"/>
      <c r="L592" s="195"/>
      <c r="M592" s="195"/>
      <c r="N592" s="195"/>
    </row>
    <row r="593" s="170" customFormat="1" ht="18.75" customHeight="1" spans="1:14">
      <c r="A593" s="177" t="s">
        <v>609</v>
      </c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195"/>
      <c r="M593" s="195"/>
      <c r="N593" s="195"/>
    </row>
    <row r="594" ht="3.75" customHeight="1"/>
    <row r="595" ht="15" customHeight="1" spans="1:14">
      <c r="A595" s="178" t="s">
        <v>9</v>
      </c>
      <c r="B595" s="179" t="s">
        <v>10</v>
      </c>
      <c r="C595" s="180" t="s">
        <v>11</v>
      </c>
      <c r="D595" s="181" t="s">
        <v>12</v>
      </c>
      <c r="E595" s="179" t="s">
        <v>13</v>
      </c>
      <c r="F595" s="179" t="s">
        <v>14</v>
      </c>
      <c r="G595" s="179" t="s">
        <v>15</v>
      </c>
      <c r="H595" s="182" t="s">
        <v>16</v>
      </c>
      <c r="I595" s="179" t="s">
        <v>17</v>
      </c>
      <c r="J595" s="197" t="s">
        <v>18</v>
      </c>
      <c r="K595" s="197"/>
      <c r="L595" s="198" t="s">
        <v>19</v>
      </c>
      <c r="M595" s="199"/>
      <c r="N595" s="200"/>
    </row>
    <row r="596" ht="27" customHeight="1" spans="1:14">
      <c r="A596" s="178"/>
      <c r="B596" s="178"/>
      <c r="C596" s="180"/>
      <c r="D596" s="181"/>
      <c r="E596" s="178"/>
      <c r="F596" s="178"/>
      <c r="G596" s="178"/>
      <c r="H596" s="183"/>
      <c r="I596" s="178"/>
      <c r="J596" s="201" t="s">
        <v>20</v>
      </c>
      <c r="K596" s="201" t="s">
        <v>21</v>
      </c>
      <c r="L596" s="202"/>
      <c r="M596" s="203"/>
      <c r="N596" s="204"/>
    </row>
    <row r="597" ht="20.1" customHeight="1" spans="1:14">
      <c r="A597" s="184">
        <v>1</v>
      </c>
      <c r="B597" s="185">
        <v>24207215861</v>
      </c>
      <c r="C597" s="186" t="s">
        <v>560</v>
      </c>
      <c r="D597" s="187" t="s">
        <v>605</v>
      </c>
      <c r="E597" s="188" t="s">
        <v>33</v>
      </c>
      <c r="F597" s="188" t="s">
        <v>33</v>
      </c>
      <c r="G597" s="189"/>
      <c r="H597" s="190"/>
      <c r="I597" s="190"/>
      <c r="J597" s="190"/>
      <c r="K597" s="190"/>
      <c r="L597" s="205">
        <v>0</v>
      </c>
      <c r="M597" s="206"/>
      <c r="N597" s="207"/>
    </row>
    <row r="598" ht="20.1" customHeight="1" spans="1:14">
      <c r="A598" s="184">
        <v>2</v>
      </c>
      <c r="B598" s="185">
        <v>24207212146</v>
      </c>
      <c r="C598" s="186" t="s">
        <v>390</v>
      </c>
      <c r="D598" s="187" t="s">
        <v>605</v>
      </c>
      <c r="E598" s="188" t="s">
        <v>39</v>
      </c>
      <c r="F598" s="188" t="s">
        <v>39</v>
      </c>
      <c r="G598" s="189"/>
      <c r="H598" s="190"/>
      <c r="I598" s="190"/>
      <c r="J598" s="190"/>
      <c r="K598" s="190"/>
      <c r="L598" s="208">
        <v>0</v>
      </c>
      <c r="M598" s="209"/>
      <c r="N598" s="210"/>
    </row>
    <row r="599" ht="20.1" customHeight="1" spans="1:14">
      <c r="A599" s="184">
        <v>3</v>
      </c>
      <c r="B599" s="185">
        <v>24212112207</v>
      </c>
      <c r="C599" s="186" t="s">
        <v>610</v>
      </c>
      <c r="D599" s="187" t="s">
        <v>611</v>
      </c>
      <c r="E599" s="188" t="s">
        <v>113</v>
      </c>
      <c r="F599" s="188" t="s">
        <v>113</v>
      </c>
      <c r="G599" s="189"/>
      <c r="H599" s="190"/>
      <c r="I599" s="190"/>
      <c r="J599" s="190"/>
      <c r="K599" s="190"/>
      <c r="L599" s="208">
        <v>0</v>
      </c>
      <c r="M599" s="209"/>
      <c r="N599" s="210"/>
    </row>
    <row r="600" ht="20.1" customHeight="1" spans="1:14">
      <c r="A600" s="184">
        <v>4</v>
      </c>
      <c r="B600" s="185">
        <v>24207103937</v>
      </c>
      <c r="C600" s="186" t="s">
        <v>612</v>
      </c>
      <c r="D600" s="187" t="s">
        <v>611</v>
      </c>
      <c r="E600" s="188" t="s">
        <v>352</v>
      </c>
      <c r="F600" s="188" t="s">
        <v>352</v>
      </c>
      <c r="G600" s="189"/>
      <c r="H600" s="190"/>
      <c r="I600" s="190"/>
      <c r="J600" s="190"/>
      <c r="K600" s="190"/>
      <c r="L600" s="208">
        <v>0</v>
      </c>
      <c r="M600" s="209"/>
      <c r="N600" s="210"/>
    </row>
    <row r="601" ht="20.1" customHeight="1" spans="1:14">
      <c r="A601" s="184">
        <v>5</v>
      </c>
      <c r="B601" s="185">
        <v>24203702896</v>
      </c>
      <c r="C601" s="186" t="s">
        <v>613</v>
      </c>
      <c r="D601" s="187" t="s">
        <v>611</v>
      </c>
      <c r="E601" s="188" t="s">
        <v>74</v>
      </c>
      <c r="F601" s="188" t="s">
        <v>74</v>
      </c>
      <c r="G601" s="189"/>
      <c r="H601" s="190"/>
      <c r="I601" s="190"/>
      <c r="J601" s="190"/>
      <c r="K601" s="190"/>
      <c r="L601" s="208">
        <v>0</v>
      </c>
      <c r="M601" s="209"/>
      <c r="N601" s="210"/>
    </row>
    <row r="602" ht="20.1" customHeight="1" spans="1:14">
      <c r="A602" s="184">
        <v>6</v>
      </c>
      <c r="B602" s="185">
        <v>24205105113</v>
      </c>
      <c r="C602" s="186" t="s">
        <v>390</v>
      </c>
      <c r="D602" s="187" t="s">
        <v>611</v>
      </c>
      <c r="E602" s="188" t="s">
        <v>156</v>
      </c>
      <c r="F602" s="188" t="s">
        <v>156</v>
      </c>
      <c r="G602" s="189"/>
      <c r="H602" s="190"/>
      <c r="I602" s="190"/>
      <c r="J602" s="190"/>
      <c r="K602" s="190"/>
      <c r="L602" s="208">
        <v>0</v>
      </c>
      <c r="M602" s="209"/>
      <c r="N602" s="210"/>
    </row>
    <row r="603" ht="20.1" customHeight="1" spans="1:14">
      <c r="A603" s="184">
        <v>7</v>
      </c>
      <c r="B603" s="185">
        <v>24203515926</v>
      </c>
      <c r="C603" s="186" t="s">
        <v>614</v>
      </c>
      <c r="D603" s="187" t="s">
        <v>615</v>
      </c>
      <c r="E603" s="188" t="s">
        <v>253</v>
      </c>
      <c r="F603" s="188" t="s">
        <v>253</v>
      </c>
      <c r="G603" s="189"/>
      <c r="H603" s="190"/>
      <c r="I603" s="190"/>
      <c r="J603" s="190"/>
      <c r="K603" s="190"/>
      <c r="L603" s="208">
        <v>0</v>
      </c>
      <c r="M603" s="209"/>
      <c r="N603" s="210"/>
    </row>
    <row r="604" ht="20.1" customHeight="1" spans="1:14">
      <c r="A604" s="184">
        <v>8</v>
      </c>
      <c r="B604" s="185">
        <v>24203102026</v>
      </c>
      <c r="C604" s="186" t="s">
        <v>92</v>
      </c>
      <c r="D604" s="187" t="s">
        <v>615</v>
      </c>
      <c r="E604" s="188" t="s">
        <v>188</v>
      </c>
      <c r="F604" s="188" t="s">
        <v>188</v>
      </c>
      <c r="G604" s="189"/>
      <c r="H604" s="190"/>
      <c r="I604" s="190"/>
      <c r="J604" s="190"/>
      <c r="K604" s="190"/>
      <c r="L604" s="208">
        <v>0</v>
      </c>
      <c r="M604" s="209"/>
      <c r="N604" s="210"/>
    </row>
    <row r="605" ht="20.1" customHeight="1" spans="1:14">
      <c r="A605" s="184">
        <v>9</v>
      </c>
      <c r="B605" s="185">
        <v>24217216692</v>
      </c>
      <c r="C605" s="186" t="s">
        <v>616</v>
      </c>
      <c r="D605" s="187" t="s">
        <v>617</v>
      </c>
      <c r="E605" s="188" t="s">
        <v>39</v>
      </c>
      <c r="F605" s="188" t="s">
        <v>39</v>
      </c>
      <c r="G605" s="189"/>
      <c r="H605" s="190"/>
      <c r="I605" s="190"/>
      <c r="J605" s="190"/>
      <c r="K605" s="190"/>
      <c r="L605" s="208">
        <v>0</v>
      </c>
      <c r="M605" s="209"/>
      <c r="N605" s="210"/>
    </row>
    <row r="606" ht="20.1" customHeight="1" spans="1:14">
      <c r="A606" s="184">
        <v>10</v>
      </c>
      <c r="B606" s="185">
        <v>2321225176</v>
      </c>
      <c r="C606" s="186" t="s">
        <v>618</v>
      </c>
      <c r="D606" s="187" t="s">
        <v>619</v>
      </c>
      <c r="E606" s="188" t="s">
        <v>177</v>
      </c>
      <c r="F606" s="188" t="s">
        <v>177</v>
      </c>
      <c r="G606" s="189"/>
      <c r="H606" s="190"/>
      <c r="I606" s="190"/>
      <c r="J606" s="190"/>
      <c r="K606" s="190"/>
      <c r="L606" s="208">
        <v>0</v>
      </c>
      <c r="M606" s="209"/>
      <c r="N606" s="210"/>
    </row>
    <row r="607" ht="20.1" customHeight="1" spans="1:14">
      <c r="A607" s="184">
        <v>11</v>
      </c>
      <c r="B607" s="185">
        <v>24217206561</v>
      </c>
      <c r="C607" s="186" t="s">
        <v>150</v>
      </c>
      <c r="D607" s="187" t="s">
        <v>620</v>
      </c>
      <c r="E607" s="188" t="s">
        <v>50</v>
      </c>
      <c r="F607" s="188" t="s">
        <v>50</v>
      </c>
      <c r="G607" s="189"/>
      <c r="H607" s="190"/>
      <c r="I607" s="190"/>
      <c r="J607" s="190"/>
      <c r="K607" s="190"/>
      <c r="L607" s="208">
        <v>0</v>
      </c>
      <c r="M607" s="209"/>
      <c r="N607" s="210"/>
    </row>
    <row r="608" ht="20.1" customHeight="1" spans="1:14">
      <c r="A608" s="184">
        <v>12</v>
      </c>
      <c r="B608" s="185">
        <v>24212107747</v>
      </c>
      <c r="C608" s="186" t="s">
        <v>258</v>
      </c>
      <c r="D608" s="187" t="s">
        <v>620</v>
      </c>
      <c r="E608" s="188" t="s">
        <v>43</v>
      </c>
      <c r="F608" s="188" t="s">
        <v>43</v>
      </c>
      <c r="G608" s="189"/>
      <c r="H608" s="190"/>
      <c r="I608" s="190"/>
      <c r="J608" s="190"/>
      <c r="K608" s="190"/>
      <c r="L608" s="208">
        <v>0</v>
      </c>
      <c r="M608" s="209"/>
      <c r="N608" s="210"/>
    </row>
    <row r="609" ht="20.1" customHeight="1" spans="1:14">
      <c r="A609" s="184">
        <v>13</v>
      </c>
      <c r="B609" s="185">
        <v>24213304394</v>
      </c>
      <c r="C609" s="186" t="s">
        <v>621</v>
      </c>
      <c r="D609" s="187" t="s">
        <v>620</v>
      </c>
      <c r="E609" s="188" t="s">
        <v>622</v>
      </c>
      <c r="F609" s="188" t="s">
        <v>622</v>
      </c>
      <c r="G609" s="189"/>
      <c r="H609" s="190"/>
      <c r="I609" s="190"/>
      <c r="J609" s="190"/>
      <c r="K609" s="190"/>
      <c r="L609" s="208">
        <v>0</v>
      </c>
      <c r="M609" s="209"/>
      <c r="N609" s="210"/>
    </row>
    <row r="610" ht="20.1" customHeight="1" spans="1:14">
      <c r="A610" s="184">
        <v>14</v>
      </c>
      <c r="B610" s="185">
        <v>24217106894</v>
      </c>
      <c r="C610" s="186" t="s">
        <v>623</v>
      </c>
      <c r="D610" s="187" t="s">
        <v>624</v>
      </c>
      <c r="E610" s="188" t="s">
        <v>31</v>
      </c>
      <c r="F610" s="188" t="s">
        <v>31</v>
      </c>
      <c r="G610" s="189"/>
      <c r="H610" s="190"/>
      <c r="I610" s="190"/>
      <c r="J610" s="190"/>
      <c r="K610" s="190"/>
      <c r="L610" s="208">
        <v>0</v>
      </c>
      <c r="M610" s="209"/>
      <c r="N610" s="210"/>
    </row>
    <row r="611" ht="20.1" customHeight="1" spans="1:14">
      <c r="A611" s="184">
        <v>15</v>
      </c>
      <c r="B611" s="185">
        <v>2221724224</v>
      </c>
      <c r="C611" s="186" t="s">
        <v>625</v>
      </c>
      <c r="D611" s="187" t="s">
        <v>624</v>
      </c>
      <c r="E611" s="188" t="s">
        <v>33</v>
      </c>
      <c r="F611" s="188" t="s">
        <v>33</v>
      </c>
      <c r="G611" s="189"/>
      <c r="H611" s="190"/>
      <c r="I611" s="190"/>
      <c r="J611" s="190"/>
      <c r="K611" s="190"/>
      <c r="L611" s="208">
        <v>0</v>
      </c>
      <c r="M611" s="209"/>
      <c r="N611" s="210"/>
    </row>
    <row r="612" ht="20.1" customHeight="1" spans="1:14">
      <c r="A612" s="184">
        <v>16</v>
      </c>
      <c r="B612" s="185">
        <v>24217204996</v>
      </c>
      <c r="C612" s="186" t="s">
        <v>626</v>
      </c>
      <c r="D612" s="187" t="s">
        <v>627</v>
      </c>
      <c r="E612" s="188" t="s">
        <v>33</v>
      </c>
      <c r="F612" s="188" t="s">
        <v>33</v>
      </c>
      <c r="G612" s="189"/>
      <c r="H612" s="190"/>
      <c r="I612" s="190"/>
      <c r="J612" s="190"/>
      <c r="K612" s="190"/>
      <c r="L612" s="208">
        <v>0</v>
      </c>
      <c r="M612" s="209"/>
      <c r="N612" s="210"/>
    </row>
    <row r="613" ht="20.1" customHeight="1" spans="1:14">
      <c r="A613" s="184">
        <v>17</v>
      </c>
      <c r="B613" s="185">
        <v>24217105298</v>
      </c>
      <c r="C613" s="186" t="s">
        <v>628</v>
      </c>
      <c r="D613" s="187" t="s">
        <v>627</v>
      </c>
      <c r="E613" s="188" t="s">
        <v>629</v>
      </c>
      <c r="F613" s="188" t="s">
        <v>629</v>
      </c>
      <c r="G613" s="189"/>
      <c r="H613" s="190"/>
      <c r="I613" s="190"/>
      <c r="J613" s="190"/>
      <c r="K613" s="190"/>
      <c r="L613" s="208">
        <v>0</v>
      </c>
      <c r="M613" s="209"/>
      <c r="N613" s="210"/>
    </row>
    <row r="614" ht="20.1" customHeight="1" spans="1:14">
      <c r="A614" s="184">
        <v>18</v>
      </c>
      <c r="B614" s="185">
        <v>2321613792</v>
      </c>
      <c r="C614" s="186" t="s">
        <v>630</v>
      </c>
      <c r="D614" s="187" t="s">
        <v>631</v>
      </c>
      <c r="E614" s="188" t="s">
        <v>340</v>
      </c>
      <c r="F614" s="188" t="s">
        <v>340</v>
      </c>
      <c r="G614" s="189"/>
      <c r="H614" s="190"/>
      <c r="I614" s="190"/>
      <c r="J614" s="190"/>
      <c r="K614" s="190"/>
      <c r="L614" s="208">
        <v>0</v>
      </c>
      <c r="M614" s="209"/>
      <c r="N614" s="210"/>
    </row>
    <row r="615" ht="20.1" customHeight="1" spans="1:14">
      <c r="A615" s="184">
        <v>19</v>
      </c>
      <c r="B615" s="185">
        <v>24211712387</v>
      </c>
      <c r="C615" s="186" t="s">
        <v>372</v>
      </c>
      <c r="D615" s="187" t="s">
        <v>631</v>
      </c>
      <c r="E615" s="188" t="s">
        <v>26</v>
      </c>
      <c r="F615" s="188" t="s">
        <v>26</v>
      </c>
      <c r="G615" s="189"/>
      <c r="H615" s="190"/>
      <c r="I615" s="190"/>
      <c r="J615" s="190"/>
      <c r="K615" s="190"/>
      <c r="L615" s="208">
        <v>0</v>
      </c>
      <c r="M615" s="209"/>
      <c r="N615" s="210"/>
    </row>
    <row r="616" ht="20.1" customHeight="1" spans="1:14">
      <c r="A616" s="184">
        <v>20</v>
      </c>
      <c r="B616" s="185">
        <v>24202600201</v>
      </c>
      <c r="C616" s="186" t="s">
        <v>632</v>
      </c>
      <c r="D616" s="187" t="s">
        <v>631</v>
      </c>
      <c r="E616" s="188" t="s">
        <v>633</v>
      </c>
      <c r="F616" s="188" t="s">
        <v>633</v>
      </c>
      <c r="G616" s="189"/>
      <c r="H616" s="190"/>
      <c r="I616" s="190"/>
      <c r="J616" s="190"/>
      <c r="K616" s="190"/>
      <c r="L616" s="208">
        <v>0</v>
      </c>
      <c r="M616" s="209"/>
      <c r="N616" s="210"/>
    </row>
    <row r="617" ht="20.1" customHeight="1" spans="1:14">
      <c r="A617" s="184">
        <v>21</v>
      </c>
      <c r="B617" s="185">
        <v>24212115024</v>
      </c>
      <c r="C617" s="186" t="s">
        <v>634</v>
      </c>
      <c r="D617" s="187" t="s">
        <v>631</v>
      </c>
      <c r="E617" s="188" t="s">
        <v>43</v>
      </c>
      <c r="F617" s="188" t="s">
        <v>43</v>
      </c>
      <c r="G617" s="189"/>
      <c r="H617" s="190"/>
      <c r="I617" s="190"/>
      <c r="J617" s="190"/>
      <c r="K617" s="190"/>
      <c r="L617" s="208">
        <v>0</v>
      </c>
      <c r="M617" s="209"/>
      <c r="N617" s="210"/>
    </row>
    <row r="618" ht="20.1" customHeight="1" spans="1:14">
      <c r="A618" s="184">
        <v>22</v>
      </c>
      <c r="B618" s="185">
        <v>24217204592</v>
      </c>
      <c r="C618" s="186" t="s">
        <v>635</v>
      </c>
      <c r="D618" s="187" t="s">
        <v>631</v>
      </c>
      <c r="E618" s="188" t="s">
        <v>33</v>
      </c>
      <c r="F618" s="188" t="s">
        <v>33</v>
      </c>
      <c r="G618" s="189"/>
      <c r="H618" s="190"/>
      <c r="I618" s="190"/>
      <c r="J618" s="190"/>
      <c r="K618" s="190"/>
      <c r="L618" s="208">
        <v>0</v>
      </c>
      <c r="M618" s="209"/>
      <c r="N618" s="210"/>
    </row>
    <row r="619" ht="20.1" customHeight="1" spans="1:14">
      <c r="A619" s="184">
        <v>23</v>
      </c>
      <c r="B619" s="185">
        <v>24211712410</v>
      </c>
      <c r="C619" s="186" t="s">
        <v>636</v>
      </c>
      <c r="D619" s="187" t="s">
        <v>637</v>
      </c>
      <c r="E619" s="188" t="s">
        <v>26</v>
      </c>
      <c r="F619" s="188" t="s">
        <v>26</v>
      </c>
      <c r="G619" s="189"/>
      <c r="H619" s="190"/>
      <c r="I619" s="190"/>
      <c r="J619" s="190"/>
      <c r="K619" s="190"/>
      <c r="L619" s="208">
        <v>0</v>
      </c>
      <c r="M619" s="209"/>
      <c r="N619" s="210"/>
    </row>
    <row r="620" ht="20.1" customHeight="1" spans="1:14">
      <c r="A620" s="184">
        <v>24</v>
      </c>
      <c r="B620" s="185">
        <v>2320714453</v>
      </c>
      <c r="C620" s="186" t="s">
        <v>638</v>
      </c>
      <c r="D620" s="187" t="s">
        <v>639</v>
      </c>
      <c r="E620" s="188" t="s">
        <v>45</v>
      </c>
      <c r="F620" s="188" t="s">
        <v>45</v>
      </c>
      <c r="G620" s="189"/>
      <c r="H620" s="190"/>
      <c r="I620" s="190"/>
      <c r="J620" s="190"/>
      <c r="K620" s="190"/>
      <c r="L620" s="208">
        <v>0</v>
      </c>
      <c r="M620" s="209"/>
      <c r="N620" s="210"/>
    </row>
    <row r="621" ht="20.1" customHeight="1" spans="1:14">
      <c r="A621" s="184">
        <v>25</v>
      </c>
      <c r="B621" s="185">
        <v>24207105999</v>
      </c>
      <c r="C621" s="186" t="s">
        <v>640</v>
      </c>
      <c r="D621" s="187" t="s">
        <v>639</v>
      </c>
      <c r="E621" s="188" t="s">
        <v>31</v>
      </c>
      <c r="F621" s="188" t="s">
        <v>31</v>
      </c>
      <c r="G621" s="189"/>
      <c r="H621" s="190"/>
      <c r="I621" s="190"/>
      <c r="J621" s="190"/>
      <c r="K621" s="190"/>
      <c r="L621" s="208">
        <v>0</v>
      </c>
      <c r="M621" s="209"/>
      <c r="N621" s="210"/>
    </row>
    <row r="622" ht="20.1" customHeight="1" spans="1:14">
      <c r="A622" s="184">
        <v>26</v>
      </c>
      <c r="B622" s="185">
        <v>24218612523</v>
      </c>
      <c r="C622" s="186" t="s">
        <v>641</v>
      </c>
      <c r="D622" s="187" t="s">
        <v>639</v>
      </c>
      <c r="E622" s="188" t="s">
        <v>269</v>
      </c>
      <c r="F622" s="188" t="s">
        <v>269</v>
      </c>
      <c r="G622" s="189"/>
      <c r="H622" s="190"/>
      <c r="I622" s="190"/>
      <c r="J622" s="190"/>
      <c r="K622" s="190"/>
      <c r="L622" s="208">
        <v>0</v>
      </c>
      <c r="M622" s="209"/>
      <c r="N622" s="210"/>
    </row>
    <row r="623" ht="20.1" customHeight="1" spans="1:14">
      <c r="A623" s="184">
        <v>27</v>
      </c>
      <c r="B623" s="185">
        <v>24207108015</v>
      </c>
      <c r="C623" s="186" t="s">
        <v>642</v>
      </c>
      <c r="D623" s="187" t="s">
        <v>639</v>
      </c>
      <c r="E623" s="188" t="s">
        <v>39</v>
      </c>
      <c r="F623" s="188" t="s">
        <v>39</v>
      </c>
      <c r="G623" s="189"/>
      <c r="H623" s="190"/>
      <c r="I623" s="190"/>
      <c r="J623" s="190"/>
      <c r="K623" s="190"/>
      <c r="L623" s="208">
        <v>0</v>
      </c>
      <c r="M623" s="209"/>
      <c r="N623" s="210"/>
    </row>
    <row r="624" ht="20.1" customHeight="1" spans="1:14">
      <c r="A624" s="184">
        <v>28</v>
      </c>
      <c r="B624" s="185">
        <v>24207215442</v>
      </c>
      <c r="C624" s="186" t="s">
        <v>392</v>
      </c>
      <c r="D624" s="187" t="s">
        <v>639</v>
      </c>
      <c r="E624" s="188" t="s">
        <v>50</v>
      </c>
      <c r="F624" s="188" t="s">
        <v>50</v>
      </c>
      <c r="G624" s="189"/>
      <c r="H624" s="190"/>
      <c r="I624" s="190"/>
      <c r="J624" s="190"/>
      <c r="K624" s="190"/>
      <c r="L624" s="208">
        <v>0</v>
      </c>
      <c r="M624" s="209"/>
      <c r="N624" s="210"/>
    </row>
    <row r="625" ht="20.1" customHeight="1" spans="1:14">
      <c r="A625" s="184">
        <v>29</v>
      </c>
      <c r="B625" s="185">
        <v>24207102249</v>
      </c>
      <c r="C625" s="186" t="s">
        <v>643</v>
      </c>
      <c r="D625" s="187" t="s">
        <v>644</v>
      </c>
      <c r="E625" s="188" t="s">
        <v>135</v>
      </c>
      <c r="F625" s="188" t="s">
        <v>135</v>
      </c>
      <c r="G625" s="189"/>
      <c r="H625" s="190"/>
      <c r="I625" s="190"/>
      <c r="J625" s="190"/>
      <c r="K625" s="190"/>
      <c r="L625" s="208">
        <v>0</v>
      </c>
      <c r="M625" s="209"/>
      <c r="N625" s="210"/>
    </row>
    <row r="626" ht="20.1" customHeight="1" spans="1:14">
      <c r="A626" s="191">
        <v>30</v>
      </c>
      <c r="B626" s="185">
        <v>24211705645</v>
      </c>
      <c r="C626" s="186" t="s">
        <v>453</v>
      </c>
      <c r="D626" s="187" t="s">
        <v>645</v>
      </c>
      <c r="E626" s="188" t="s">
        <v>646</v>
      </c>
      <c r="F626" s="188" t="s">
        <v>646</v>
      </c>
      <c r="G626" s="192"/>
      <c r="H626" s="193"/>
      <c r="I626" s="193"/>
      <c r="J626" s="193"/>
      <c r="K626" s="193"/>
      <c r="L626" s="211">
        <v>0</v>
      </c>
      <c r="M626" s="212"/>
      <c r="N626" s="213"/>
    </row>
    <row r="627" ht="12" customHeight="1" spans="13:14">
      <c r="M627" s="214" t="s">
        <v>647</v>
      </c>
      <c r="N627" s="215" t="s">
        <v>79</v>
      </c>
    </row>
    <row r="628" s="169" customFormat="1" ht="14.25" customHeight="1" spans="2:12">
      <c r="B628" s="172" t="s">
        <v>1</v>
      </c>
      <c r="C628" s="172"/>
      <c r="D628" s="173" t="s">
        <v>2</v>
      </c>
      <c r="E628" s="173"/>
      <c r="F628" s="173"/>
      <c r="G628" s="173"/>
      <c r="H628" s="173"/>
      <c r="I628" s="173"/>
      <c r="J628" s="173"/>
      <c r="K628" s="173"/>
      <c r="L628" s="194" t="s">
        <v>648</v>
      </c>
    </row>
    <row r="629" s="169" customFormat="1" ht="13.8" spans="2:14">
      <c r="B629" s="172" t="s">
        <v>4</v>
      </c>
      <c r="C629" s="172"/>
      <c r="D629" s="174" t="s">
        <v>100</v>
      </c>
      <c r="E629" s="173" t="s">
        <v>6</v>
      </c>
      <c r="F629" s="173"/>
      <c r="G629" s="173"/>
      <c r="H629" s="173"/>
      <c r="I629" s="173"/>
      <c r="J629" s="173"/>
      <c r="K629" s="173"/>
      <c r="L629" s="195"/>
      <c r="M629" s="196"/>
      <c r="N629" s="196"/>
    </row>
    <row r="630" s="170" customFormat="1" ht="18.75" customHeight="1" spans="2:14">
      <c r="B630" s="175" t="s">
        <v>649</v>
      </c>
      <c r="C630" s="176"/>
      <c r="D630" s="176"/>
      <c r="E630" s="176"/>
      <c r="F630" s="176"/>
      <c r="G630" s="176"/>
      <c r="H630" s="176"/>
      <c r="I630" s="176"/>
      <c r="J630" s="176"/>
      <c r="K630" s="176"/>
      <c r="L630" s="195"/>
      <c r="M630" s="195"/>
      <c r="N630" s="195"/>
    </row>
    <row r="631" s="170" customFormat="1" ht="18.75" customHeight="1" spans="1:14">
      <c r="A631" s="177" t="s">
        <v>609</v>
      </c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95"/>
      <c r="M631" s="195"/>
      <c r="N631" s="195"/>
    </row>
    <row r="632" ht="3.75" customHeight="1"/>
    <row r="633" ht="15" customHeight="1" spans="1:14">
      <c r="A633" s="178" t="s">
        <v>9</v>
      </c>
      <c r="B633" s="179" t="s">
        <v>10</v>
      </c>
      <c r="C633" s="180" t="s">
        <v>11</v>
      </c>
      <c r="D633" s="181" t="s">
        <v>12</v>
      </c>
      <c r="E633" s="179" t="s">
        <v>13</v>
      </c>
      <c r="F633" s="179" t="s">
        <v>14</v>
      </c>
      <c r="G633" s="179" t="s">
        <v>15</v>
      </c>
      <c r="H633" s="182" t="s">
        <v>16</v>
      </c>
      <c r="I633" s="179" t="s">
        <v>17</v>
      </c>
      <c r="J633" s="197" t="s">
        <v>18</v>
      </c>
      <c r="K633" s="197"/>
      <c r="L633" s="198" t="s">
        <v>19</v>
      </c>
      <c r="M633" s="199"/>
      <c r="N633" s="200"/>
    </row>
    <row r="634" ht="27" customHeight="1" spans="1:14">
      <c r="A634" s="178"/>
      <c r="B634" s="178"/>
      <c r="C634" s="180"/>
      <c r="D634" s="181"/>
      <c r="E634" s="178"/>
      <c r="F634" s="178"/>
      <c r="G634" s="178"/>
      <c r="H634" s="183"/>
      <c r="I634" s="178"/>
      <c r="J634" s="201" t="s">
        <v>20</v>
      </c>
      <c r="K634" s="201" t="s">
        <v>21</v>
      </c>
      <c r="L634" s="202"/>
      <c r="M634" s="203"/>
      <c r="N634" s="204"/>
    </row>
    <row r="635" ht="20.1" customHeight="1" spans="1:14">
      <c r="A635" s="184">
        <v>1</v>
      </c>
      <c r="B635" s="185">
        <v>24217206211</v>
      </c>
      <c r="C635" s="186" t="s">
        <v>650</v>
      </c>
      <c r="D635" s="187" t="s">
        <v>651</v>
      </c>
      <c r="E635" s="188" t="s">
        <v>33</v>
      </c>
      <c r="F635" s="188" t="s">
        <v>33</v>
      </c>
      <c r="G635" s="189"/>
      <c r="H635" s="190"/>
      <c r="I635" s="190"/>
      <c r="J635" s="190"/>
      <c r="K635" s="190"/>
      <c r="L635" s="205">
        <v>0</v>
      </c>
      <c r="M635" s="206"/>
      <c r="N635" s="207"/>
    </row>
    <row r="636" ht="20.1" customHeight="1" spans="1:14">
      <c r="A636" s="184">
        <v>2</v>
      </c>
      <c r="B636" s="185">
        <v>24218607214</v>
      </c>
      <c r="C636" s="186" t="s">
        <v>201</v>
      </c>
      <c r="D636" s="187" t="s">
        <v>651</v>
      </c>
      <c r="E636" s="188" t="s">
        <v>93</v>
      </c>
      <c r="F636" s="188" t="s">
        <v>93</v>
      </c>
      <c r="G636" s="189"/>
      <c r="H636" s="190"/>
      <c r="I636" s="190"/>
      <c r="J636" s="190"/>
      <c r="K636" s="190"/>
      <c r="L636" s="208">
        <v>0</v>
      </c>
      <c r="M636" s="209"/>
      <c r="N636" s="210"/>
    </row>
    <row r="637" ht="20.1" customHeight="1" spans="1:14">
      <c r="A637" s="184">
        <v>3</v>
      </c>
      <c r="B637" s="185">
        <v>24212115610</v>
      </c>
      <c r="C637" s="186" t="s">
        <v>55</v>
      </c>
      <c r="D637" s="187" t="s">
        <v>651</v>
      </c>
      <c r="E637" s="188" t="s">
        <v>113</v>
      </c>
      <c r="F637" s="188" t="s">
        <v>113</v>
      </c>
      <c r="G637" s="189"/>
      <c r="H637" s="190"/>
      <c r="I637" s="190"/>
      <c r="J637" s="190"/>
      <c r="K637" s="190"/>
      <c r="L637" s="208">
        <v>0</v>
      </c>
      <c r="M637" s="209"/>
      <c r="N637" s="210"/>
    </row>
    <row r="638" ht="20.1" customHeight="1" spans="1:14">
      <c r="A638" s="184">
        <v>4</v>
      </c>
      <c r="B638" s="185">
        <v>23213210934</v>
      </c>
      <c r="C638" s="186" t="s">
        <v>139</v>
      </c>
      <c r="D638" s="187" t="s">
        <v>652</v>
      </c>
      <c r="E638" s="188" t="s">
        <v>174</v>
      </c>
      <c r="F638" s="188" t="s">
        <v>174</v>
      </c>
      <c r="G638" s="189"/>
      <c r="H638" s="190"/>
      <c r="I638" s="190"/>
      <c r="J638" s="190"/>
      <c r="K638" s="190"/>
      <c r="L638" s="208">
        <v>0</v>
      </c>
      <c r="M638" s="209"/>
      <c r="N638" s="210"/>
    </row>
    <row r="639" ht="20.1" customHeight="1" spans="1:14">
      <c r="A639" s="184">
        <v>5</v>
      </c>
      <c r="B639" s="185">
        <v>24217104913</v>
      </c>
      <c r="C639" s="186" t="s">
        <v>653</v>
      </c>
      <c r="D639" s="187" t="s">
        <v>652</v>
      </c>
      <c r="E639" s="188" t="s">
        <v>31</v>
      </c>
      <c r="F639" s="188" t="s">
        <v>31</v>
      </c>
      <c r="G639" s="189"/>
      <c r="H639" s="190"/>
      <c r="I639" s="190"/>
      <c r="J639" s="190"/>
      <c r="K639" s="190"/>
      <c r="L639" s="208">
        <v>0</v>
      </c>
      <c r="M639" s="209"/>
      <c r="N639" s="210"/>
    </row>
    <row r="640" ht="20.1" customHeight="1" spans="1:14">
      <c r="A640" s="184">
        <v>6</v>
      </c>
      <c r="B640" s="185">
        <v>2221152565</v>
      </c>
      <c r="C640" s="186" t="s">
        <v>654</v>
      </c>
      <c r="D640" s="187" t="s">
        <v>652</v>
      </c>
      <c r="E640" s="188" t="s">
        <v>655</v>
      </c>
      <c r="F640" s="188" t="s">
        <v>655</v>
      </c>
      <c r="G640" s="189"/>
      <c r="H640" s="190"/>
      <c r="I640" s="190"/>
      <c r="J640" s="190"/>
      <c r="K640" s="190"/>
      <c r="L640" s="208">
        <v>0</v>
      </c>
      <c r="M640" s="209"/>
      <c r="N640" s="210"/>
    </row>
    <row r="641" ht="20.1" customHeight="1" spans="1:14">
      <c r="A641" s="184">
        <v>7</v>
      </c>
      <c r="B641" s="185">
        <v>24217105215</v>
      </c>
      <c r="C641" s="186" t="s">
        <v>656</v>
      </c>
      <c r="D641" s="187" t="s">
        <v>652</v>
      </c>
      <c r="E641" s="188" t="s">
        <v>31</v>
      </c>
      <c r="F641" s="188" t="s">
        <v>31</v>
      </c>
      <c r="G641" s="189"/>
      <c r="H641" s="190"/>
      <c r="I641" s="190"/>
      <c r="J641" s="190"/>
      <c r="K641" s="190"/>
      <c r="L641" s="208">
        <v>0</v>
      </c>
      <c r="M641" s="209"/>
      <c r="N641" s="210"/>
    </row>
    <row r="642" ht="20.1" customHeight="1" spans="1:14">
      <c r="A642" s="184">
        <v>8</v>
      </c>
      <c r="B642" s="185">
        <v>24216107338</v>
      </c>
      <c r="C642" s="186" t="s">
        <v>657</v>
      </c>
      <c r="D642" s="187" t="s">
        <v>658</v>
      </c>
      <c r="E642" s="188" t="s">
        <v>59</v>
      </c>
      <c r="F642" s="188" t="s">
        <v>59</v>
      </c>
      <c r="G642" s="189"/>
      <c r="H642" s="190"/>
      <c r="I642" s="190"/>
      <c r="J642" s="190"/>
      <c r="K642" s="190"/>
      <c r="L642" s="208">
        <v>0</v>
      </c>
      <c r="M642" s="209"/>
      <c r="N642" s="210"/>
    </row>
    <row r="643" ht="20.1" customHeight="1" spans="1:14">
      <c r="A643" s="184">
        <v>9</v>
      </c>
      <c r="B643" s="185">
        <v>2321169828</v>
      </c>
      <c r="C643" s="186" t="s">
        <v>659</v>
      </c>
      <c r="D643" s="187" t="s">
        <v>660</v>
      </c>
      <c r="E643" s="188" t="s">
        <v>661</v>
      </c>
      <c r="F643" s="188" t="s">
        <v>661</v>
      </c>
      <c r="G643" s="189"/>
      <c r="H643" s="190"/>
      <c r="I643" s="190"/>
      <c r="J643" s="190"/>
      <c r="K643" s="190"/>
      <c r="L643" s="208">
        <v>0</v>
      </c>
      <c r="M643" s="209"/>
      <c r="N643" s="210"/>
    </row>
    <row r="644" ht="20.1" customHeight="1" spans="1:14">
      <c r="A644" s="184">
        <v>10</v>
      </c>
      <c r="B644" s="185">
        <v>24218606568</v>
      </c>
      <c r="C644" s="186" t="s">
        <v>58</v>
      </c>
      <c r="D644" s="187" t="s">
        <v>662</v>
      </c>
      <c r="E644" s="188" t="s">
        <v>269</v>
      </c>
      <c r="F644" s="188" t="s">
        <v>269</v>
      </c>
      <c r="G644" s="189"/>
      <c r="H644" s="190"/>
      <c r="I644" s="190"/>
      <c r="J644" s="190"/>
      <c r="K644" s="190"/>
      <c r="L644" s="208">
        <v>0</v>
      </c>
      <c r="M644" s="209"/>
      <c r="N644" s="210"/>
    </row>
    <row r="645" ht="12" customHeight="1" spans="13:14">
      <c r="M645" s="214" t="s">
        <v>663</v>
      </c>
      <c r="N645" s="215" t="s">
        <v>79</v>
      </c>
    </row>
    <row r="646" s="169" customFormat="1" ht="14.25" customHeight="1" spans="2:12">
      <c r="B646" s="172" t="s">
        <v>1</v>
      </c>
      <c r="C646" s="172"/>
      <c r="D646" s="173" t="s">
        <v>2</v>
      </c>
      <c r="E646" s="173"/>
      <c r="F646" s="173"/>
      <c r="G646" s="173"/>
      <c r="H646" s="173"/>
      <c r="I646" s="173"/>
      <c r="J646" s="173"/>
      <c r="K646" s="173"/>
      <c r="L646" s="194" t="s">
        <v>664</v>
      </c>
    </row>
    <row r="647" s="169" customFormat="1" ht="13.8" spans="2:14">
      <c r="B647" s="172" t="s">
        <v>4</v>
      </c>
      <c r="C647" s="172"/>
      <c r="D647" s="174" t="s">
        <v>165</v>
      </c>
      <c r="E647" s="173" t="s">
        <v>6</v>
      </c>
      <c r="F647" s="173"/>
      <c r="G647" s="173"/>
      <c r="H647" s="173"/>
      <c r="I647" s="173"/>
      <c r="J647" s="173"/>
      <c r="K647" s="173"/>
      <c r="L647" s="195"/>
      <c r="M647" s="196"/>
      <c r="N647" s="196"/>
    </row>
    <row r="648" s="170" customFormat="1" ht="18.75" customHeight="1" spans="2:14">
      <c r="B648" s="175" t="s">
        <v>665</v>
      </c>
      <c r="C648" s="176"/>
      <c r="D648" s="176"/>
      <c r="E648" s="176"/>
      <c r="F648" s="176"/>
      <c r="G648" s="176"/>
      <c r="H648" s="176"/>
      <c r="I648" s="176"/>
      <c r="J648" s="176"/>
      <c r="K648" s="176"/>
      <c r="L648" s="195"/>
      <c r="M648" s="195"/>
      <c r="N648" s="195"/>
    </row>
    <row r="649" s="170" customFormat="1" ht="18.75" customHeight="1" spans="1:14">
      <c r="A649" s="177" t="s">
        <v>666</v>
      </c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95"/>
      <c r="M649" s="195"/>
      <c r="N649" s="195"/>
    </row>
    <row r="650" ht="3.75" customHeight="1"/>
    <row r="651" ht="15" customHeight="1" spans="1:14">
      <c r="A651" s="178" t="s">
        <v>9</v>
      </c>
      <c r="B651" s="179" t="s">
        <v>10</v>
      </c>
      <c r="C651" s="180" t="s">
        <v>11</v>
      </c>
      <c r="D651" s="181" t="s">
        <v>12</v>
      </c>
      <c r="E651" s="179" t="s">
        <v>13</v>
      </c>
      <c r="F651" s="179" t="s">
        <v>14</v>
      </c>
      <c r="G651" s="179" t="s">
        <v>15</v>
      </c>
      <c r="H651" s="182" t="s">
        <v>16</v>
      </c>
      <c r="I651" s="179" t="s">
        <v>17</v>
      </c>
      <c r="J651" s="197" t="s">
        <v>18</v>
      </c>
      <c r="K651" s="197"/>
      <c r="L651" s="198" t="s">
        <v>19</v>
      </c>
      <c r="M651" s="199"/>
      <c r="N651" s="200"/>
    </row>
    <row r="652" ht="27" customHeight="1" spans="1:14">
      <c r="A652" s="178"/>
      <c r="B652" s="178"/>
      <c r="C652" s="180"/>
      <c r="D652" s="181"/>
      <c r="E652" s="178"/>
      <c r="F652" s="178"/>
      <c r="G652" s="178"/>
      <c r="H652" s="183"/>
      <c r="I652" s="178"/>
      <c r="J652" s="201" t="s">
        <v>20</v>
      </c>
      <c r="K652" s="201" t="s">
        <v>21</v>
      </c>
      <c r="L652" s="202"/>
      <c r="M652" s="203"/>
      <c r="N652" s="204"/>
    </row>
    <row r="653" ht="20.1" customHeight="1" spans="1:14">
      <c r="A653" s="184">
        <v>1</v>
      </c>
      <c r="B653" s="185">
        <v>24217103812</v>
      </c>
      <c r="C653" s="186" t="s">
        <v>667</v>
      </c>
      <c r="D653" s="187" t="s">
        <v>662</v>
      </c>
      <c r="E653" s="188" t="s">
        <v>39</v>
      </c>
      <c r="F653" s="188" t="s">
        <v>39</v>
      </c>
      <c r="G653" s="189"/>
      <c r="H653" s="190"/>
      <c r="I653" s="190"/>
      <c r="J653" s="190"/>
      <c r="K653" s="190"/>
      <c r="L653" s="205">
        <v>0</v>
      </c>
      <c r="M653" s="206"/>
      <c r="N653" s="207"/>
    </row>
    <row r="654" ht="20.1" customHeight="1" spans="1:14">
      <c r="A654" s="184">
        <v>2</v>
      </c>
      <c r="B654" s="185">
        <v>24213705801</v>
      </c>
      <c r="C654" s="186" t="s">
        <v>668</v>
      </c>
      <c r="D654" s="187" t="s">
        <v>662</v>
      </c>
      <c r="E654" s="188" t="s">
        <v>74</v>
      </c>
      <c r="F654" s="188" t="s">
        <v>74</v>
      </c>
      <c r="G654" s="189"/>
      <c r="H654" s="190"/>
      <c r="I654" s="190"/>
      <c r="J654" s="190"/>
      <c r="K654" s="190"/>
      <c r="L654" s="208">
        <v>0</v>
      </c>
      <c r="M654" s="209"/>
      <c r="N654" s="210"/>
    </row>
    <row r="655" ht="20.1" customHeight="1" spans="1:14">
      <c r="A655" s="184">
        <v>3</v>
      </c>
      <c r="B655" s="185">
        <v>2221622552</v>
      </c>
      <c r="C655" s="186" t="s">
        <v>669</v>
      </c>
      <c r="D655" s="187" t="s">
        <v>670</v>
      </c>
      <c r="E655" s="188" t="s">
        <v>671</v>
      </c>
      <c r="F655" s="188" t="s">
        <v>671</v>
      </c>
      <c r="G655" s="189"/>
      <c r="H655" s="190"/>
      <c r="I655" s="190"/>
      <c r="J655" s="190"/>
      <c r="K655" s="190"/>
      <c r="L655" s="208">
        <v>0</v>
      </c>
      <c r="M655" s="209"/>
      <c r="N655" s="210"/>
    </row>
    <row r="656" ht="20.1" customHeight="1" spans="1:14">
      <c r="A656" s="184">
        <v>4</v>
      </c>
      <c r="B656" s="185">
        <v>24203107821</v>
      </c>
      <c r="C656" s="186" t="s">
        <v>77</v>
      </c>
      <c r="D656" s="187" t="s">
        <v>672</v>
      </c>
      <c r="E656" s="188" t="s">
        <v>35</v>
      </c>
      <c r="F656" s="188" t="s">
        <v>35</v>
      </c>
      <c r="G656" s="189"/>
      <c r="H656" s="190"/>
      <c r="I656" s="190"/>
      <c r="J656" s="190"/>
      <c r="K656" s="190"/>
      <c r="L656" s="208">
        <v>0</v>
      </c>
      <c r="M656" s="209"/>
      <c r="N656" s="210"/>
    </row>
    <row r="657" ht="20.1" customHeight="1" spans="1:14">
      <c r="A657" s="184">
        <v>5</v>
      </c>
      <c r="B657" s="185">
        <v>24202704718</v>
      </c>
      <c r="C657" s="186" t="s">
        <v>673</v>
      </c>
      <c r="D657" s="187" t="s">
        <v>674</v>
      </c>
      <c r="E657" s="188" t="s">
        <v>31</v>
      </c>
      <c r="F657" s="188" t="s">
        <v>31</v>
      </c>
      <c r="G657" s="189"/>
      <c r="H657" s="190"/>
      <c r="I657" s="190"/>
      <c r="J657" s="190"/>
      <c r="K657" s="190"/>
      <c r="L657" s="208">
        <v>0</v>
      </c>
      <c r="M657" s="209"/>
      <c r="N657" s="210"/>
    </row>
    <row r="658" ht="20.1" customHeight="1" spans="1:14">
      <c r="A658" s="184">
        <v>6</v>
      </c>
      <c r="B658" s="185">
        <v>24207104701</v>
      </c>
      <c r="C658" s="186" t="s">
        <v>401</v>
      </c>
      <c r="D658" s="187" t="s">
        <v>674</v>
      </c>
      <c r="E658" s="188" t="s">
        <v>31</v>
      </c>
      <c r="F658" s="188" t="s">
        <v>31</v>
      </c>
      <c r="G658" s="189"/>
      <c r="H658" s="190"/>
      <c r="I658" s="190"/>
      <c r="J658" s="190"/>
      <c r="K658" s="190"/>
      <c r="L658" s="208">
        <v>0</v>
      </c>
      <c r="M658" s="209"/>
      <c r="N658" s="210"/>
    </row>
    <row r="659" ht="20.1" customHeight="1" spans="1:14">
      <c r="A659" s="184">
        <v>7</v>
      </c>
      <c r="B659" s="185">
        <v>24207200561</v>
      </c>
      <c r="C659" s="186" t="s">
        <v>468</v>
      </c>
      <c r="D659" s="187" t="s">
        <v>674</v>
      </c>
      <c r="E659" s="188" t="s">
        <v>31</v>
      </c>
      <c r="F659" s="188" t="s">
        <v>31</v>
      </c>
      <c r="G659" s="189"/>
      <c r="H659" s="190"/>
      <c r="I659" s="190"/>
      <c r="J659" s="190"/>
      <c r="K659" s="190"/>
      <c r="L659" s="208">
        <v>0</v>
      </c>
      <c r="M659" s="209"/>
      <c r="N659" s="210"/>
    </row>
    <row r="660" ht="20.1" customHeight="1" spans="1:14">
      <c r="A660" s="184">
        <v>8</v>
      </c>
      <c r="B660" s="185">
        <v>24208605883</v>
      </c>
      <c r="C660" s="186" t="s">
        <v>675</v>
      </c>
      <c r="D660" s="187" t="s">
        <v>674</v>
      </c>
      <c r="E660" s="188" t="s">
        <v>93</v>
      </c>
      <c r="F660" s="188" t="s">
        <v>93</v>
      </c>
      <c r="G660" s="189"/>
      <c r="H660" s="190"/>
      <c r="I660" s="190"/>
      <c r="J660" s="190"/>
      <c r="K660" s="190"/>
      <c r="L660" s="208">
        <v>0</v>
      </c>
      <c r="M660" s="209"/>
      <c r="N660" s="210"/>
    </row>
    <row r="661" ht="20.1" customHeight="1" spans="1:14">
      <c r="A661" s="184">
        <v>9</v>
      </c>
      <c r="B661" s="185">
        <v>24203101011</v>
      </c>
      <c r="C661" s="186" t="s">
        <v>676</v>
      </c>
      <c r="D661" s="187" t="s">
        <v>674</v>
      </c>
      <c r="E661" s="188" t="s">
        <v>35</v>
      </c>
      <c r="F661" s="188" t="s">
        <v>35</v>
      </c>
      <c r="G661" s="189"/>
      <c r="H661" s="190"/>
      <c r="I661" s="190"/>
      <c r="J661" s="190"/>
      <c r="K661" s="190"/>
      <c r="L661" s="208">
        <v>0</v>
      </c>
      <c r="M661" s="209"/>
      <c r="N661" s="210"/>
    </row>
    <row r="662" ht="20.1" customHeight="1" spans="1:14">
      <c r="A662" s="184">
        <v>10</v>
      </c>
      <c r="B662" s="185">
        <v>24203108025</v>
      </c>
      <c r="C662" s="186" t="s">
        <v>677</v>
      </c>
      <c r="D662" s="187" t="s">
        <v>674</v>
      </c>
      <c r="E662" s="188" t="s">
        <v>188</v>
      </c>
      <c r="F662" s="188" t="s">
        <v>188</v>
      </c>
      <c r="G662" s="189"/>
      <c r="H662" s="190"/>
      <c r="I662" s="190"/>
      <c r="J662" s="190"/>
      <c r="K662" s="190"/>
      <c r="L662" s="208">
        <v>0</v>
      </c>
      <c r="M662" s="209"/>
      <c r="N662" s="210"/>
    </row>
    <row r="663" ht="20.1" customHeight="1" spans="1:14">
      <c r="A663" s="184">
        <v>11</v>
      </c>
      <c r="B663" s="185">
        <v>24207204712</v>
      </c>
      <c r="C663" s="186" t="s">
        <v>678</v>
      </c>
      <c r="D663" s="187" t="s">
        <v>674</v>
      </c>
      <c r="E663" s="188" t="s">
        <v>50</v>
      </c>
      <c r="F663" s="188" t="s">
        <v>50</v>
      </c>
      <c r="G663" s="189"/>
      <c r="H663" s="190"/>
      <c r="I663" s="190"/>
      <c r="J663" s="190"/>
      <c r="K663" s="190"/>
      <c r="L663" s="208">
        <v>0</v>
      </c>
      <c r="M663" s="209"/>
      <c r="N663" s="210"/>
    </row>
    <row r="664" ht="20.1" customHeight="1" spans="1:14">
      <c r="A664" s="184">
        <v>12</v>
      </c>
      <c r="B664" s="185">
        <v>24202207320</v>
      </c>
      <c r="C664" s="186" t="s">
        <v>679</v>
      </c>
      <c r="D664" s="187" t="s">
        <v>674</v>
      </c>
      <c r="E664" s="188" t="s">
        <v>104</v>
      </c>
      <c r="F664" s="188" t="s">
        <v>104</v>
      </c>
      <c r="G664" s="189"/>
      <c r="H664" s="190"/>
      <c r="I664" s="190"/>
      <c r="J664" s="190"/>
      <c r="K664" s="190"/>
      <c r="L664" s="208">
        <v>0</v>
      </c>
      <c r="M664" s="209"/>
      <c r="N664" s="210"/>
    </row>
    <row r="665" ht="20.1" customHeight="1" spans="1:14">
      <c r="A665" s="184">
        <v>13</v>
      </c>
      <c r="B665" s="185">
        <v>24211704638</v>
      </c>
      <c r="C665" s="186" t="s">
        <v>71</v>
      </c>
      <c r="D665" s="187" t="s">
        <v>680</v>
      </c>
      <c r="E665" s="188" t="s">
        <v>26</v>
      </c>
      <c r="F665" s="188" t="s">
        <v>26</v>
      </c>
      <c r="G665" s="189"/>
      <c r="H665" s="190"/>
      <c r="I665" s="190"/>
      <c r="J665" s="190"/>
      <c r="K665" s="190"/>
      <c r="L665" s="208">
        <v>0</v>
      </c>
      <c r="M665" s="209"/>
      <c r="N665" s="210"/>
    </row>
    <row r="666" ht="20.1" customHeight="1" spans="1:14">
      <c r="A666" s="184">
        <v>14</v>
      </c>
      <c r="B666" s="185">
        <v>24202102099</v>
      </c>
      <c r="C666" s="186" t="s">
        <v>681</v>
      </c>
      <c r="D666" s="187" t="s">
        <v>682</v>
      </c>
      <c r="E666" s="188" t="s">
        <v>113</v>
      </c>
      <c r="F666" s="188" t="s">
        <v>113</v>
      </c>
      <c r="G666" s="189"/>
      <c r="H666" s="190"/>
      <c r="I666" s="190"/>
      <c r="J666" s="190"/>
      <c r="K666" s="190"/>
      <c r="L666" s="208">
        <v>0</v>
      </c>
      <c r="M666" s="209"/>
      <c r="N666" s="210"/>
    </row>
    <row r="667" ht="20.1" customHeight="1" spans="1:14">
      <c r="A667" s="184">
        <v>15</v>
      </c>
      <c r="B667" s="185">
        <v>24211704915</v>
      </c>
      <c r="C667" s="186" t="s">
        <v>683</v>
      </c>
      <c r="D667" s="187" t="s">
        <v>684</v>
      </c>
      <c r="E667" s="188" t="s">
        <v>26</v>
      </c>
      <c r="F667" s="188" t="s">
        <v>26</v>
      </c>
      <c r="G667" s="189"/>
      <c r="H667" s="190"/>
      <c r="I667" s="190"/>
      <c r="J667" s="190"/>
      <c r="K667" s="190"/>
      <c r="L667" s="208">
        <v>0</v>
      </c>
      <c r="M667" s="209"/>
      <c r="N667" s="210"/>
    </row>
    <row r="668" ht="20.1" customHeight="1" spans="1:14">
      <c r="A668" s="184">
        <v>16</v>
      </c>
      <c r="B668" s="185">
        <v>2321520613</v>
      </c>
      <c r="C668" s="186" t="s">
        <v>685</v>
      </c>
      <c r="D668" s="187" t="s">
        <v>686</v>
      </c>
      <c r="E668" s="188" t="s">
        <v>24</v>
      </c>
      <c r="F668" s="188" t="s">
        <v>24</v>
      </c>
      <c r="G668" s="189"/>
      <c r="H668" s="190"/>
      <c r="I668" s="190"/>
      <c r="J668" s="190"/>
      <c r="K668" s="190"/>
      <c r="L668" s="208">
        <v>0</v>
      </c>
      <c r="M668" s="209"/>
      <c r="N668" s="210"/>
    </row>
    <row r="669" ht="20.1" customHeight="1" spans="1:14">
      <c r="A669" s="184">
        <v>17</v>
      </c>
      <c r="B669" s="185">
        <v>24211615540</v>
      </c>
      <c r="C669" s="186" t="s">
        <v>657</v>
      </c>
      <c r="D669" s="187" t="s">
        <v>686</v>
      </c>
      <c r="E669" s="188" t="s">
        <v>661</v>
      </c>
      <c r="F669" s="188" t="s">
        <v>661</v>
      </c>
      <c r="G669" s="189"/>
      <c r="H669" s="190"/>
      <c r="I669" s="190"/>
      <c r="J669" s="190"/>
      <c r="K669" s="190"/>
      <c r="L669" s="208">
        <v>0</v>
      </c>
      <c r="M669" s="209"/>
      <c r="N669" s="210"/>
    </row>
    <row r="670" ht="20.1" customHeight="1" spans="1:14">
      <c r="A670" s="184">
        <v>18</v>
      </c>
      <c r="B670" s="185">
        <v>24211207683</v>
      </c>
      <c r="C670" s="186" t="s">
        <v>55</v>
      </c>
      <c r="D670" s="187" t="s">
        <v>686</v>
      </c>
      <c r="E670" s="188" t="s">
        <v>113</v>
      </c>
      <c r="F670" s="188" t="s">
        <v>113</v>
      </c>
      <c r="G670" s="189"/>
      <c r="H670" s="190"/>
      <c r="I670" s="190"/>
      <c r="J670" s="190"/>
      <c r="K670" s="190"/>
      <c r="L670" s="208">
        <v>0</v>
      </c>
      <c r="M670" s="209"/>
      <c r="N670" s="210"/>
    </row>
    <row r="671" ht="20.1" customHeight="1" spans="1:14">
      <c r="A671" s="184">
        <v>19</v>
      </c>
      <c r="B671" s="185">
        <v>24212105941</v>
      </c>
      <c r="C671" s="186" t="s">
        <v>62</v>
      </c>
      <c r="D671" s="187" t="s">
        <v>686</v>
      </c>
      <c r="E671" s="188" t="s">
        <v>113</v>
      </c>
      <c r="F671" s="188" t="s">
        <v>113</v>
      </c>
      <c r="G671" s="189"/>
      <c r="H671" s="190"/>
      <c r="I671" s="190"/>
      <c r="J671" s="190"/>
      <c r="K671" s="190"/>
      <c r="L671" s="208">
        <v>0</v>
      </c>
      <c r="M671" s="209"/>
      <c r="N671" s="210"/>
    </row>
    <row r="672" ht="20.1" customHeight="1" spans="1:14">
      <c r="A672" s="184">
        <v>20</v>
      </c>
      <c r="B672" s="185">
        <v>2321163227</v>
      </c>
      <c r="C672" s="186" t="s">
        <v>687</v>
      </c>
      <c r="D672" s="187" t="s">
        <v>686</v>
      </c>
      <c r="E672" s="188" t="s">
        <v>33</v>
      </c>
      <c r="F672" s="188" t="s">
        <v>33</v>
      </c>
      <c r="G672" s="189"/>
      <c r="H672" s="190"/>
      <c r="I672" s="190"/>
      <c r="J672" s="190"/>
      <c r="K672" s="190"/>
      <c r="L672" s="208">
        <v>0</v>
      </c>
      <c r="M672" s="209"/>
      <c r="N672" s="210"/>
    </row>
    <row r="673" ht="20.1" customHeight="1" spans="1:14">
      <c r="A673" s="184">
        <v>21</v>
      </c>
      <c r="B673" s="185">
        <v>2321719726</v>
      </c>
      <c r="C673" s="186" t="s">
        <v>237</v>
      </c>
      <c r="D673" s="187" t="s">
        <v>688</v>
      </c>
      <c r="E673" s="188" t="s">
        <v>209</v>
      </c>
      <c r="F673" s="188" t="s">
        <v>209</v>
      </c>
      <c r="G673" s="189"/>
      <c r="H673" s="190"/>
      <c r="I673" s="190"/>
      <c r="J673" s="190"/>
      <c r="K673" s="190"/>
      <c r="L673" s="208">
        <v>0</v>
      </c>
      <c r="M673" s="209"/>
      <c r="N673" s="210"/>
    </row>
    <row r="674" ht="20.1" customHeight="1" spans="1:14">
      <c r="A674" s="184">
        <v>22</v>
      </c>
      <c r="B674" s="185">
        <v>1921413582</v>
      </c>
      <c r="C674" s="186" t="s">
        <v>689</v>
      </c>
      <c r="D674" s="187" t="s">
        <v>690</v>
      </c>
      <c r="E674" s="188" t="s">
        <v>691</v>
      </c>
      <c r="F674" s="188" t="s">
        <v>691</v>
      </c>
      <c r="G674" s="189"/>
      <c r="H674" s="190"/>
      <c r="I674" s="190"/>
      <c r="J674" s="190"/>
      <c r="K674" s="190"/>
      <c r="L674" s="208">
        <v>0</v>
      </c>
      <c r="M674" s="209"/>
      <c r="N674" s="210"/>
    </row>
    <row r="675" ht="20.1" customHeight="1" spans="1:14">
      <c r="A675" s="184">
        <v>23</v>
      </c>
      <c r="B675" s="185">
        <v>24217201944</v>
      </c>
      <c r="C675" s="186" t="s">
        <v>197</v>
      </c>
      <c r="D675" s="187" t="s">
        <v>692</v>
      </c>
      <c r="E675" s="188" t="s">
        <v>33</v>
      </c>
      <c r="F675" s="188" t="s">
        <v>33</v>
      </c>
      <c r="G675" s="189"/>
      <c r="H675" s="190"/>
      <c r="I675" s="190"/>
      <c r="J675" s="190"/>
      <c r="K675" s="190"/>
      <c r="L675" s="208">
        <v>0</v>
      </c>
      <c r="M675" s="209"/>
      <c r="N675" s="210"/>
    </row>
    <row r="676" ht="20.1" customHeight="1" spans="1:14">
      <c r="A676" s="184">
        <v>24</v>
      </c>
      <c r="B676" s="185">
        <v>2221718131</v>
      </c>
      <c r="C676" s="186" t="s">
        <v>693</v>
      </c>
      <c r="D676" s="187" t="s">
        <v>692</v>
      </c>
      <c r="E676" s="188" t="s">
        <v>31</v>
      </c>
      <c r="F676" s="188" t="s">
        <v>31</v>
      </c>
      <c r="G676" s="189"/>
      <c r="H676" s="190"/>
      <c r="I676" s="190"/>
      <c r="J676" s="190"/>
      <c r="K676" s="190"/>
      <c r="L676" s="208">
        <v>0</v>
      </c>
      <c r="M676" s="209"/>
      <c r="N676" s="210"/>
    </row>
    <row r="677" ht="20.1" customHeight="1" spans="1:14">
      <c r="A677" s="184">
        <v>25</v>
      </c>
      <c r="B677" s="185">
        <v>2226511887</v>
      </c>
      <c r="C677" s="186" t="s">
        <v>254</v>
      </c>
      <c r="D677" s="187" t="s">
        <v>692</v>
      </c>
      <c r="E677" s="188" t="s">
        <v>694</v>
      </c>
      <c r="F677" s="188" t="s">
        <v>694</v>
      </c>
      <c r="G677" s="189"/>
      <c r="H677" s="190"/>
      <c r="I677" s="190"/>
      <c r="J677" s="190"/>
      <c r="K677" s="190"/>
      <c r="L677" s="208">
        <v>0</v>
      </c>
      <c r="M677" s="209"/>
      <c r="N677" s="210"/>
    </row>
    <row r="678" ht="20.1" customHeight="1" spans="1:14">
      <c r="A678" s="184">
        <v>26</v>
      </c>
      <c r="B678" s="185">
        <v>24217216385</v>
      </c>
      <c r="C678" s="186" t="s">
        <v>695</v>
      </c>
      <c r="D678" s="187" t="s">
        <v>696</v>
      </c>
      <c r="E678" s="188" t="s">
        <v>31</v>
      </c>
      <c r="F678" s="188" t="s">
        <v>31</v>
      </c>
      <c r="G678" s="189"/>
      <c r="H678" s="190"/>
      <c r="I678" s="190"/>
      <c r="J678" s="190"/>
      <c r="K678" s="190"/>
      <c r="L678" s="208">
        <v>0</v>
      </c>
      <c r="M678" s="209"/>
      <c r="N678" s="210"/>
    </row>
    <row r="679" ht="20.1" customHeight="1" spans="1:14">
      <c r="A679" s="184">
        <v>27</v>
      </c>
      <c r="B679" s="185">
        <v>24217115896</v>
      </c>
      <c r="C679" s="186" t="s">
        <v>697</v>
      </c>
      <c r="D679" s="187" t="s">
        <v>696</v>
      </c>
      <c r="E679" s="188" t="s">
        <v>31</v>
      </c>
      <c r="F679" s="188" t="s">
        <v>31</v>
      </c>
      <c r="G679" s="189"/>
      <c r="H679" s="190"/>
      <c r="I679" s="190"/>
      <c r="J679" s="190"/>
      <c r="K679" s="190"/>
      <c r="L679" s="208">
        <v>0</v>
      </c>
      <c r="M679" s="209"/>
      <c r="N679" s="210"/>
    </row>
    <row r="680" ht="20.1" customHeight="1" spans="1:14">
      <c r="A680" s="184">
        <v>28</v>
      </c>
      <c r="B680" s="185">
        <v>24217103940</v>
      </c>
      <c r="C680" s="186" t="s">
        <v>698</v>
      </c>
      <c r="D680" s="187" t="s">
        <v>696</v>
      </c>
      <c r="E680" s="188" t="s">
        <v>33</v>
      </c>
      <c r="F680" s="188" t="s">
        <v>33</v>
      </c>
      <c r="G680" s="189"/>
      <c r="H680" s="190"/>
      <c r="I680" s="190"/>
      <c r="J680" s="190"/>
      <c r="K680" s="190"/>
      <c r="L680" s="208">
        <v>0</v>
      </c>
      <c r="M680" s="209"/>
      <c r="N680" s="210"/>
    </row>
    <row r="681" ht="20.1" customHeight="1" spans="1:14">
      <c r="A681" s="184">
        <v>29</v>
      </c>
      <c r="B681" s="185">
        <v>24213105984</v>
      </c>
      <c r="C681" s="186" t="s">
        <v>699</v>
      </c>
      <c r="D681" s="187" t="s">
        <v>700</v>
      </c>
      <c r="E681" s="188" t="s">
        <v>35</v>
      </c>
      <c r="F681" s="188" t="s">
        <v>35</v>
      </c>
      <c r="G681" s="189"/>
      <c r="H681" s="190"/>
      <c r="I681" s="190"/>
      <c r="J681" s="190"/>
      <c r="K681" s="190"/>
      <c r="L681" s="208">
        <v>0</v>
      </c>
      <c r="M681" s="209"/>
      <c r="N681" s="210"/>
    </row>
    <row r="682" ht="20.1" customHeight="1" spans="1:14">
      <c r="A682" s="191">
        <v>30</v>
      </c>
      <c r="B682" s="185">
        <v>24203108046</v>
      </c>
      <c r="C682" s="186" t="s">
        <v>701</v>
      </c>
      <c r="D682" s="187" t="s">
        <v>702</v>
      </c>
      <c r="E682" s="188" t="s">
        <v>188</v>
      </c>
      <c r="F682" s="188" t="s">
        <v>188</v>
      </c>
      <c r="G682" s="192"/>
      <c r="H682" s="193"/>
      <c r="I682" s="193"/>
      <c r="J682" s="193"/>
      <c r="K682" s="193"/>
      <c r="L682" s="211">
        <v>0</v>
      </c>
      <c r="M682" s="212"/>
      <c r="N682" s="213"/>
    </row>
    <row r="683" ht="12" customHeight="1" spans="13:14">
      <c r="M683" s="214" t="s">
        <v>703</v>
      </c>
      <c r="N683" s="215" t="s">
        <v>79</v>
      </c>
    </row>
    <row r="684" s="169" customFormat="1" ht="14.25" customHeight="1" spans="2:12">
      <c r="B684" s="172" t="s">
        <v>1</v>
      </c>
      <c r="C684" s="172"/>
      <c r="D684" s="173" t="s">
        <v>2</v>
      </c>
      <c r="E684" s="173"/>
      <c r="F684" s="173"/>
      <c r="G684" s="173"/>
      <c r="H684" s="173"/>
      <c r="I684" s="173"/>
      <c r="J684" s="173"/>
      <c r="K684" s="173"/>
      <c r="L684" s="194" t="s">
        <v>704</v>
      </c>
    </row>
    <row r="685" s="169" customFormat="1" ht="13.8" spans="2:14">
      <c r="B685" s="172" t="s">
        <v>4</v>
      </c>
      <c r="C685" s="172"/>
      <c r="D685" s="174" t="s">
        <v>165</v>
      </c>
      <c r="E685" s="173" t="s">
        <v>6</v>
      </c>
      <c r="F685" s="173"/>
      <c r="G685" s="173"/>
      <c r="H685" s="173"/>
      <c r="I685" s="173"/>
      <c r="J685" s="173"/>
      <c r="K685" s="173"/>
      <c r="L685" s="195"/>
      <c r="M685" s="196"/>
      <c r="N685" s="196"/>
    </row>
    <row r="686" s="170" customFormat="1" ht="18.75" customHeight="1" spans="2:14">
      <c r="B686" s="175" t="s">
        <v>705</v>
      </c>
      <c r="C686" s="176"/>
      <c r="D686" s="176"/>
      <c r="E686" s="176"/>
      <c r="F686" s="176"/>
      <c r="G686" s="176"/>
      <c r="H686" s="176"/>
      <c r="I686" s="176"/>
      <c r="J686" s="176"/>
      <c r="K686" s="176"/>
      <c r="L686" s="195"/>
      <c r="M686" s="195"/>
      <c r="N686" s="195"/>
    </row>
    <row r="687" s="170" customFormat="1" ht="18.75" customHeight="1" spans="1:14">
      <c r="A687" s="177" t="s">
        <v>666</v>
      </c>
      <c r="B687" s="177"/>
      <c r="C687" s="177"/>
      <c r="D687" s="177"/>
      <c r="E687" s="177"/>
      <c r="F687" s="177"/>
      <c r="G687" s="177"/>
      <c r="H687" s="177"/>
      <c r="I687" s="177"/>
      <c r="J687" s="177"/>
      <c r="K687" s="177"/>
      <c r="L687" s="195"/>
      <c r="M687" s="195"/>
      <c r="N687" s="195"/>
    </row>
    <row r="688" ht="3.75" customHeight="1"/>
    <row r="689" ht="15" customHeight="1" spans="1:14">
      <c r="A689" s="178" t="s">
        <v>9</v>
      </c>
      <c r="B689" s="179" t="s">
        <v>10</v>
      </c>
      <c r="C689" s="180" t="s">
        <v>11</v>
      </c>
      <c r="D689" s="181" t="s">
        <v>12</v>
      </c>
      <c r="E689" s="179" t="s">
        <v>13</v>
      </c>
      <c r="F689" s="179" t="s">
        <v>14</v>
      </c>
      <c r="G689" s="179" t="s">
        <v>15</v>
      </c>
      <c r="H689" s="182" t="s">
        <v>16</v>
      </c>
      <c r="I689" s="179" t="s">
        <v>17</v>
      </c>
      <c r="J689" s="197" t="s">
        <v>18</v>
      </c>
      <c r="K689" s="197"/>
      <c r="L689" s="198" t="s">
        <v>19</v>
      </c>
      <c r="M689" s="199"/>
      <c r="N689" s="200"/>
    </row>
    <row r="690" ht="27" customHeight="1" spans="1:14">
      <c r="A690" s="178"/>
      <c r="B690" s="178"/>
      <c r="C690" s="180"/>
      <c r="D690" s="181"/>
      <c r="E690" s="178"/>
      <c r="F690" s="178"/>
      <c r="G690" s="178"/>
      <c r="H690" s="183"/>
      <c r="I690" s="178"/>
      <c r="J690" s="201" t="s">
        <v>20</v>
      </c>
      <c r="K690" s="201" t="s">
        <v>21</v>
      </c>
      <c r="L690" s="202"/>
      <c r="M690" s="203"/>
      <c r="N690" s="204"/>
    </row>
    <row r="691" ht="20.1" customHeight="1" spans="1:14">
      <c r="A691" s="184">
        <v>1</v>
      </c>
      <c r="B691" s="185">
        <v>24207104390</v>
      </c>
      <c r="C691" s="186" t="s">
        <v>706</v>
      </c>
      <c r="D691" s="187" t="s">
        <v>702</v>
      </c>
      <c r="E691" s="188" t="s">
        <v>39</v>
      </c>
      <c r="F691" s="188" t="s">
        <v>39</v>
      </c>
      <c r="G691" s="189"/>
      <c r="H691" s="190"/>
      <c r="I691" s="190"/>
      <c r="J691" s="190"/>
      <c r="K691" s="190"/>
      <c r="L691" s="205">
        <v>0</v>
      </c>
      <c r="M691" s="206"/>
      <c r="N691" s="207"/>
    </row>
    <row r="692" ht="20.1" customHeight="1" spans="1:14">
      <c r="A692" s="184">
        <v>2</v>
      </c>
      <c r="B692" s="185">
        <v>24202216409</v>
      </c>
      <c r="C692" s="186" t="s">
        <v>707</v>
      </c>
      <c r="D692" s="187" t="s">
        <v>702</v>
      </c>
      <c r="E692" s="188" t="s">
        <v>104</v>
      </c>
      <c r="F692" s="188" t="s">
        <v>104</v>
      </c>
      <c r="G692" s="189"/>
      <c r="H692" s="190"/>
      <c r="I692" s="190"/>
      <c r="J692" s="190"/>
      <c r="K692" s="190"/>
      <c r="L692" s="208">
        <v>0</v>
      </c>
      <c r="M692" s="209"/>
      <c r="N692" s="210"/>
    </row>
    <row r="693" ht="20.1" customHeight="1" spans="1:14">
      <c r="A693" s="184">
        <v>3</v>
      </c>
      <c r="B693" s="185">
        <v>24202606036</v>
      </c>
      <c r="C693" s="186" t="s">
        <v>708</v>
      </c>
      <c r="D693" s="187" t="s">
        <v>702</v>
      </c>
      <c r="E693" s="188" t="s">
        <v>156</v>
      </c>
      <c r="F693" s="188" t="s">
        <v>156</v>
      </c>
      <c r="G693" s="189"/>
      <c r="H693" s="190"/>
      <c r="I693" s="190"/>
      <c r="J693" s="190"/>
      <c r="K693" s="190"/>
      <c r="L693" s="208">
        <v>0</v>
      </c>
      <c r="M693" s="209"/>
      <c r="N693" s="210"/>
    </row>
    <row r="694" ht="20.1" customHeight="1" spans="1:14">
      <c r="A694" s="184">
        <v>4</v>
      </c>
      <c r="B694" s="185">
        <v>24212404569</v>
      </c>
      <c r="C694" s="186" t="s">
        <v>58</v>
      </c>
      <c r="D694" s="187" t="s">
        <v>709</v>
      </c>
      <c r="E694" s="188" t="s">
        <v>431</v>
      </c>
      <c r="F694" s="188" t="s">
        <v>431</v>
      </c>
      <c r="G694" s="189"/>
      <c r="H694" s="190"/>
      <c r="I694" s="190"/>
      <c r="J694" s="190"/>
      <c r="K694" s="190"/>
      <c r="L694" s="208">
        <v>0</v>
      </c>
      <c r="M694" s="209"/>
      <c r="N694" s="210"/>
    </row>
    <row r="695" ht="20.1" customHeight="1" spans="1:14">
      <c r="A695" s="184">
        <v>5</v>
      </c>
      <c r="B695" s="185">
        <v>24216701357</v>
      </c>
      <c r="C695" s="186" t="s">
        <v>710</v>
      </c>
      <c r="D695" s="187" t="s">
        <v>709</v>
      </c>
      <c r="E695" s="188" t="s">
        <v>509</v>
      </c>
      <c r="F695" s="188" t="s">
        <v>509</v>
      </c>
      <c r="G695" s="189"/>
      <c r="H695" s="190"/>
      <c r="I695" s="190"/>
      <c r="J695" s="190"/>
      <c r="K695" s="190"/>
      <c r="L695" s="208">
        <v>0</v>
      </c>
      <c r="M695" s="209"/>
      <c r="N695" s="210"/>
    </row>
    <row r="696" ht="20.1" customHeight="1" spans="1:14">
      <c r="A696" s="184">
        <v>6</v>
      </c>
      <c r="B696" s="185">
        <v>24212207206</v>
      </c>
      <c r="C696" s="186" t="s">
        <v>711</v>
      </c>
      <c r="D696" s="187" t="s">
        <v>709</v>
      </c>
      <c r="E696" s="188" t="s">
        <v>104</v>
      </c>
      <c r="F696" s="188" t="s">
        <v>104</v>
      </c>
      <c r="G696" s="189"/>
      <c r="H696" s="190"/>
      <c r="I696" s="190"/>
      <c r="J696" s="190"/>
      <c r="K696" s="190"/>
      <c r="L696" s="208">
        <v>0</v>
      </c>
      <c r="M696" s="209"/>
      <c r="N696" s="210"/>
    </row>
    <row r="697" ht="20.1" customHeight="1" spans="1:14">
      <c r="A697" s="184">
        <v>7</v>
      </c>
      <c r="B697" s="185">
        <v>24207107786</v>
      </c>
      <c r="C697" s="186" t="s">
        <v>712</v>
      </c>
      <c r="D697" s="187" t="s">
        <v>713</v>
      </c>
      <c r="E697" s="188" t="s">
        <v>39</v>
      </c>
      <c r="F697" s="188" t="s">
        <v>39</v>
      </c>
      <c r="G697" s="189"/>
      <c r="H697" s="190"/>
      <c r="I697" s="190"/>
      <c r="J697" s="190"/>
      <c r="K697" s="190"/>
      <c r="L697" s="208">
        <v>0</v>
      </c>
      <c r="M697" s="209"/>
      <c r="N697" s="210"/>
    </row>
    <row r="698" ht="20.1" customHeight="1" spans="1:14">
      <c r="A698" s="184">
        <v>8</v>
      </c>
      <c r="B698" s="185">
        <v>24216101890</v>
      </c>
      <c r="C698" s="186" t="s">
        <v>714</v>
      </c>
      <c r="D698" s="187" t="s">
        <v>715</v>
      </c>
      <c r="E698" s="188" t="s">
        <v>59</v>
      </c>
      <c r="F698" s="188" t="s">
        <v>59</v>
      </c>
      <c r="G698" s="189"/>
      <c r="H698" s="190"/>
      <c r="I698" s="190"/>
      <c r="J698" s="190"/>
      <c r="K698" s="190"/>
      <c r="L698" s="208">
        <v>0</v>
      </c>
      <c r="M698" s="209"/>
      <c r="N698" s="210"/>
    </row>
    <row r="699" ht="20.1" customHeight="1" spans="1:14">
      <c r="A699" s="184">
        <v>9</v>
      </c>
      <c r="B699" s="185">
        <v>24211701442</v>
      </c>
      <c r="C699" s="186" t="s">
        <v>270</v>
      </c>
      <c r="D699" s="187" t="s">
        <v>716</v>
      </c>
      <c r="E699" s="188" t="s">
        <v>26</v>
      </c>
      <c r="F699" s="188" t="s">
        <v>26</v>
      </c>
      <c r="G699" s="189"/>
      <c r="H699" s="190"/>
      <c r="I699" s="190"/>
      <c r="J699" s="190"/>
      <c r="K699" s="190"/>
      <c r="L699" s="208">
        <v>0</v>
      </c>
      <c r="M699" s="209"/>
      <c r="N699" s="210"/>
    </row>
    <row r="700" ht="20.1" customHeight="1" spans="1:14">
      <c r="A700" s="184">
        <v>10</v>
      </c>
      <c r="B700" s="185">
        <v>24212202988</v>
      </c>
      <c r="C700" s="186" t="s">
        <v>717</v>
      </c>
      <c r="D700" s="187" t="s">
        <v>716</v>
      </c>
      <c r="E700" s="188" t="s">
        <v>104</v>
      </c>
      <c r="F700" s="188" t="s">
        <v>104</v>
      </c>
      <c r="G700" s="189"/>
      <c r="H700" s="190"/>
      <c r="I700" s="190"/>
      <c r="J700" s="190"/>
      <c r="K700" s="190"/>
      <c r="L700" s="208">
        <v>0</v>
      </c>
      <c r="M700" s="209"/>
      <c r="N700" s="210"/>
    </row>
    <row r="701" ht="12" customHeight="1" spans="13:14">
      <c r="M701" s="214" t="s">
        <v>718</v>
      </c>
      <c r="N701" s="215" t="s">
        <v>79</v>
      </c>
    </row>
    <row r="702" s="169" customFormat="1" ht="14.25" customHeight="1" spans="2:12">
      <c r="B702" s="172" t="s">
        <v>1</v>
      </c>
      <c r="C702" s="172"/>
      <c r="D702" s="173" t="s">
        <v>2</v>
      </c>
      <c r="E702" s="173"/>
      <c r="F702" s="173"/>
      <c r="G702" s="173"/>
      <c r="H702" s="173"/>
      <c r="I702" s="173"/>
      <c r="J702" s="173"/>
      <c r="K702" s="173"/>
      <c r="L702" s="194" t="s">
        <v>719</v>
      </c>
    </row>
    <row r="703" s="169" customFormat="1" ht="13.8" spans="2:14">
      <c r="B703" s="172" t="s">
        <v>4</v>
      </c>
      <c r="C703" s="172"/>
      <c r="D703" s="174" t="s">
        <v>229</v>
      </c>
      <c r="E703" s="173" t="s">
        <v>6</v>
      </c>
      <c r="F703" s="173"/>
      <c r="G703" s="173"/>
      <c r="H703" s="173"/>
      <c r="I703" s="173"/>
      <c r="J703" s="173"/>
      <c r="K703" s="173"/>
      <c r="L703" s="195"/>
      <c r="M703" s="196"/>
      <c r="N703" s="196"/>
    </row>
    <row r="704" s="170" customFormat="1" ht="18.75" customHeight="1" spans="2:14">
      <c r="B704" s="175" t="s">
        <v>720</v>
      </c>
      <c r="C704" s="176"/>
      <c r="D704" s="176"/>
      <c r="E704" s="176"/>
      <c r="F704" s="176"/>
      <c r="G704" s="176"/>
      <c r="H704" s="176"/>
      <c r="I704" s="176"/>
      <c r="J704" s="176"/>
      <c r="K704" s="176"/>
      <c r="L704" s="195"/>
      <c r="M704" s="195"/>
      <c r="N704" s="195"/>
    </row>
    <row r="705" s="170" customFormat="1" ht="18.75" customHeight="1" spans="1:14">
      <c r="A705" s="177" t="s">
        <v>721</v>
      </c>
      <c r="B705" s="177"/>
      <c r="C705" s="177"/>
      <c r="D705" s="177"/>
      <c r="E705" s="177"/>
      <c r="F705" s="177"/>
      <c r="G705" s="177"/>
      <c r="H705" s="177"/>
      <c r="I705" s="177"/>
      <c r="J705" s="177"/>
      <c r="K705" s="177"/>
      <c r="L705" s="195"/>
      <c r="M705" s="195"/>
      <c r="N705" s="195"/>
    </row>
    <row r="706" ht="3.75" customHeight="1"/>
    <row r="707" ht="15" customHeight="1" spans="1:14">
      <c r="A707" s="178" t="s">
        <v>9</v>
      </c>
      <c r="B707" s="179" t="s">
        <v>10</v>
      </c>
      <c r="C707" s="180" t="s">
        <v>11</v>
      </c>
      <c r="D707" s="181" t="s">
        <v>12</v>
      </c>
      <c r="E707" s="179" t="s">
        <v>13</v>
      </c>
      <c r="F707" s="179" t="s">
        <v>14</v>
      </c>
      <c r="G707" s="179" t="s">
        <v>15</v>
      </c>
      <c r="H707" s="182" t="s">
        <v>16</v>
      </c>
      <c r="I707" s="179" t="s">
        <v>17</v>
      </c>
      <c r="J707" s="197" t="s">
        <v>18</v>
      </c>
      <c r="K707" s="197"/>
      <c r="L707" s="198" t="s">
        <v>19</v>
      </c>
      <c r="M707" s="199"/>
      <c r="N707" s="200"/>
    </row>
    <row r="708" ht="27" customHeight="1" spans="1:14">
      <c r="A708" s="178"/>
      <c r="B708" s="178"/>
      <c r="C708" s="180"/>
      <c r="D708" s="181"/>
      <c r="E708" s="178"/>
      <c r="F708" s="178"/>
      <c r="G708" s="178"/>
      <c r="H708" s="183"/>
      <c r="I708" s="178"/>
      <c r="J708" s="201" t="s">
        <v>20</v>
      </c>
      <c r="K708" s="201" t="s">
        <v>21</v>
      </c>
      <c r="L708" s="202"/>
      <c r="M708" s="203"/>
      <c r="N708" s="204"/>
    </row>
    <row r="709" ht="20.1" customHeight="1" spans="1:14">
      <c r="A709" s="184">
        <v>1</v>
      </c>
      <c r="B709" s="185">
        <v>24213203797</v>
      </c>
      <c r="C709" s="186" t="s">
        <v>722</v>
      </c>
      <c r="D709" s="187" t="s">
        <v>723</v>
      </c>
      <c r="E709" s="188" t="s">
        <v>253</v>
      </c>
      <c r="F709" s="188" t="s">
        <v>253</v>
      </c>
      <c r="G709" s="189"/>
      <c r="H709" s="190"/>
      <c r="I709" s="190"/>
      <c r="J709" s="190"/>
      <c r="K709" s="190"/>
      <c r="L709" s="205">
        <v>0</v>
      </c>
      <c r="M709" s="206"/>
      <c r="N709" s="207"/>
    </row>
    <row r="710" ht="20.1" customHeight="1" spans="1:14">
      <c r="A710" s="184">
        <v>2</v>
      </c>
      <c r="B710" s="185">
        <v>24213303758</v>
      </c>
      <c r="C710" s="186" t="s">
        <v>724</v>
      </c>
      <c r="D710" s="187" t="s">
        <v>723</v>
      </c>
      <c r="E710" s="188" t="s">
        <v>74</v>
      </c>
      <c r="F710" s="188" t="s">
        <v>74</v>
      </c>
      <c r="G710" s="189"/>
      <c r="H710" s="190"/>
      <c r="I710" s="190"/>
      <c r="J710" s="190"/>
      <c r="K710" s="190"/>
      <c r="L710" s="208">
        <v>0</v>
      </c>
      <c r="M710" s="209"/>
      <c r="N710" s="210"/>
    </row>
    <row r="711" ht="20.1" customHeight="1" spans="1:14">
      <c r="A711" s="184">
        <v>3</v>
      </c>
      <c r="B711" s="185">
        <v>24211201893</v>
      </c>
      <c r="C711" s="186" t="s">
        <v>201</v>
      </c>
      <c r="D711" s="187" t="s">
        <v>725</v>
      </c>
      <c r="E711" s="188" t="s">
        <v>59</v>
      </c>
      <c r="F711" s="188" t="s">
        <v>59</v>
      </c>
      <c r="G711" s="189"/>
      <c r="H711" s="190"/>
      <c r="I711" s="190"/>
      <c r="J711" s="190"/>
      <c r="K711" s="190"/>
      <c r="L711" s="208">
        <v>0</v>
      </c>
      <c r="M711" s="209"/>
      <c r="N711" s="210"/>
    </row>
    <row r="712" ht="20.1" customHeight="1" spans="1:14">
      <c r="A712" s="184">
        <v>4</v>
      </c>
      <c r="B712" s="185">
        <v>24217214344</v>
      </c>
      <c r="C712" s="186" t="s">
        <v>103</v>
      </c>
      <c r="D712" s="187" t="s">
        <v>726</v>
      </c>
      <c r="E712" s="188" t="s">
        <v>33</v>
      </c>
      <c r="F712" s="188" t="s">
        <v>33</v>
      </c>
      <c r="G712" s="189"/>
      <c r="H712" s="190"/>
      <c r="I712" s="190"/>
      <c r="J712" s="190"/>
      <c r="K712" s="190"/>
      <c r="L712" s="208">
        <v>0</v>
      </c>
      <c r="M712" s="209"/>
      <c r="N712" s="210"/>
    </row>
    <row r="713" ht="20.1" customHeight="1" spans="1:14">
      <c r="A713" s="184">
        <v>5</v>
      </c>
      <c r="B713" s="185">
        <v>24211716573</v>
      </c>
      <c r="C713" s="186" t="s">
        <v>727</v>
      </c>
      <c r="D713" s="187" t="s">
        <v>726</v>
      </c>
      <c r="E713" s="188" t="s">
        <v>26</v>
      </c>
      <c r="F713" s="188" t="s">
        <v>26</v>
      </c>
      <c r="G713" s="189"/>
      <c r="H713" s="190"/>
      <c r="I713" s="190"/>
      <c r="J713" s="190"/>
      <c r="K713" s="190"/>
      <c r="L713" s="208">
        <v>0</v>
      </c>
      <c r="M713" s="209"/>
      <c r="N713" s="210"/>
    </row>
    <row r="714" ht="20.1" customHeight="1" spans="1:14">
      <c r="A714" s="184">
        <v>6</v>
      </c>
      <c r="B714" s="185">
        <v>24217216725</v>
      </c>
      <c r="C714" s="186" t="s">
        <v>44</v>
      </c>
      <c r="D714" s="187" t="s">
        <v>726</v>
      </c>
      <c r="E714" s="188" t="s">
        <v>113</v>
      </c>
      <c r="F714" s="188" t="s">
        <v>113</v>
      </c>
      <c r="G714" s="189"/>
      <c r="H714" s="190"/>
      <c r="I714" s="190"/>
      <c r="J714" s="190"/>
      <c r="K714" s="190"/>
      <c r="L714" s="208">
        <v>0</v>
      </c>
      <c r="M714" s="209"/>
      <c r="N714" s="210"/>
    </row>
    <row r="715" ht="20.1" customHeight="1" spans="1:14">
      <c r="A715" s="184">
        <v>7</v>
      </c>
      <c r="B715" s="185">
        <v>24216304839</v>
      </c>
      <c r="C715" s="186" t="s">
        <v>728</v>
      </c>
      <c r="D715" s="187" t="s">
        <v>726</v>
      </c>
      <c r="E715" s="188" t="s">
        <v>729</v>
      </c>
      <c r="F715" s="188" t="s">
        <v>729</v>
      </c>
      <c r="G715" s="189"/>
      <c r="H715" s="190"/>
      <c r="I715" s="190"/>
      <c r="J715" s="190"/>
      <c r="K715" s="190"/>
      <c r="L715" s="208">
        <v>0</v>
      </c>
      <c r="M715" s="209"/>
      <c r="N715" s="210"/>
    </row>
    <row r="716" ht="20.1" customHeight="1" spans="1:14">
      <c r="A716" s="184">
        <v>8</v>
      </c>
      <c r="B716" s="185">
        <v>24217100858</v>
      </c>
      <c r="C716" s="186" t="s">
        <v>178</v>
      </c>
      <c r="D716" s="187" t="s">
        <v>726</v>
      </c>
      <c r="E716" s="188" t="s">
        <v>26</v>
      </c>
      <c r="F716" s="188" t="s">
        <v>26</v>
      </c>
      <c r="G716" s="189"/>
      <c r="H716" s="190"/>
      <c r="I716" s="190"/>
      <c r="J716" s="190"/>
      <c r="K716" s="190"/>
      <c r="L716" s="208">
        <v>0</v>
      </c>
      <c r="M716" s="209"/>
      <c r="N716" s="210"/>
    </row>
    <row r="717" ht="20.1" customHeight="1" spans="1:14">
      <c r="A717" s="184">
        <v>9</v>
      </c>
      <c r="B717" s="185">
        <v>24218714402</v>
      </c>
      <c r="C717" s="186" t="s">
        <v>294</v>
      </c>
      <c r="D717" s="187" t="s">
        <v>730</v>
      </c>
      <c r="E717" s="188" t="s">
        <v>269</v>
      </c>
      <c r="F717" s="188" t="s">
        <v>269</v>
      </c>
      <c r="G717" s="189"/>
      <c r="H717" s="190"/>
      <c r="I717" s="190"/>
      <c r="J717" s="190"/>
      <c r="K717" s="190"/>
      <c r="L717" s="208">
        <v>0</v>
      </c>
      <c r="M717" s="209"/>
      <c r="N717" s="210"/>
    </row>
    <row r="718" ht="20.1" customHeight="1" spans="1:14">
      <c r="A718" s="184">
        <v>10</v>
      </c>
      <c r="B718" s="185">
        <v>24211214400</v>
      </c>
      <c r="C718" s="186" t="s">
        <v>243</v>
      </c>
      <c r="D718" s="187" t="s">
        <v>730</v>
      </c>
      <c r="E718" s="188" t="s">
        <v>93</v>
      </c>
      <c r="F718" s="188" t="s">
        <v>93</v>
      </c>
      <c r="G718" s="189"/>
      <c r="H718" s="190"/>
      <c r="I718" s="190"/>
      <c r="J718" s="190"/>
      <c r="K718" s="190"/>
      <c r="L718" s="208">
        <v>0</v>
      </c>
      <c r="M718" s="209"/>
      <c r="N718" s="210"/>
    </row>
    <row r="719" ht="20.1" customHeight="1" spans="1:14">
      <c r="A719" s="184">
        <v>11</v>
      </c>
      <c r="B719" s="185">
        <v>24211716354</v>
      </c>
      <c r="C719" s="186" t="s">
        <v>731</v>
      </c>
      <c r="D719" s="187" t="s">
        <v>730</v>
      </c>
      <c r="E719" s="188" t="s">
        <v>26</v>
      </c>
      <c r="F719" s="188" t="s">
        <v>26</v>
      </c>
      <c r="G719" s="189"/>
      <c r="H719" s="190"/>
      <c r="I719" s="190"/>
      <c r="J719" s="190"/>
      <c r="K719" s="190"/>
      <c r="L719" s="208">
        <v>0</v>
      </c>
      <c r="M719" s="209"/>
      <c r="N719" s="210"/>
    </row>
    <row r="720" ht="20.1" customHeight="1" spans="1:14">
      <c r="A720" s="184">
        <v>12</v>
      </c>
      <c r="B720" s="185">
        <v>1921167866</v>
      </c>
      <c r="C720" s="186" t="s">
        <v>201</v>
      </c>
      <c r="D720" s="187" t="s">
        <v>732</v>
      </c>
      <c r="E720" s="188" t="s">
        <v>26</v>
      </c>
      <c r="F720" s="188" t="s">
        <v>26</v>
      </c>
      <c r="G720" s="189"/>
      <c r="H720" s="190"/>
      <c r="I720" s="190"/>
      <c r="J720" s="190"/>
      <c r="K720" s="190"/>
      <c r="L720" s="208">
        <v>0</v>
      </c>
      <c r="M720" s="209"/>
      <c r="N720" s="210"/>
    </row>
    <row r="721" ht="20.1" customHeight="1" spans="1:14">
      <c r="A721" s="184">
        <v>13</v>
      </c>
      <c r="B721" s="185">
        <v>24203107500</v>
      </c>
      <c r="C721" s="186" t="s">
        <v>430</v>
      </c>
      <c r="D721" s="187" t="s">
        <v>733</v>
      </c>
      <c r="E721" s="188" t="s">
        <v>35</v>
      </c>
      <c r="F721" s="188" t="s">
        <v>35</v>
      </c>
      <c r="G721" s="189"/>
      <c r="H721" s="190"/>
      <c r="I721" s="190"/>
      <c r="J721" s="190"/>
      <c r="K721" s="190"/>
      <c r="L721" s="208">
        <v>0</v>
      </c>
      <c r="M721" s="209"/>
      <c r="N721" s="210"/>
    </row>
    <row r="722" ht="20.1" customHeight="1" spans="1:14">
      <c r="A722" s="184">
        <v>14</v>
      </c>
      <c r="B722" s="185">
        <v>24217214453</v>
      </c>
      <c r="C722" s="186" t="s">
        <v>734</v>
      </c>
      <c r="D722" s="187" t="s">
        <v>735</v>
      </c>
      <c r="E722" s="188" t="s">
        <v>31</v>
      </c>
      <c r="F722" s="188" t="s">
        <v>31</v>
      </c>
      <c r="G722" s="189"/>
      <c r="H722" s="190"/>
      <c r="I722" s="190"/>
      <c r="J722" s="190"/>
      <c r="K722" s="190"/>
      <c r="L722" s="208">
        <v>0</v>
      </c>
      <c r="M722" s="209"/>
      <c r="N722" s="210"/>
    </row>
    <row r="723" ht="20.1" customHeight="1" spans="1:14">
      <c r="A723" s="184">
        <v>15</v>
      </c>
      <c r="B723" s="185">
        <v>24207108433</v>
      </c>
      <c r="C723" s="186" t="s">
        <v>40</v>
      </c>
      <c r="D723" s="187" t="s">
        <v>735</v>
      </c>
      <c r="E723" s="188" t="s">
        <v>31</v>
      </c>
      <c r="F723" s="188" t="s">
        <v>31</v>
      </c>
      <c r="G723" s="189"/>
      <c r="H723" s="190"/>
      <c r="I723" s="190"/>
      <c r="J723" s="190"/>
      <c r="K723" s="190"/>
      <c r="L723" s="208">
        <v>0</v>
      </c>
      <c r="M723" s="209"/>
      <c r="N723" s="210"/>
    </row>
    <row r="724" ht="20.1" customHeight="1" spans="1:14">
      <c r="A724" s="184">
        <v>16</v>
      </c>
      <c r="B724" s="185">
        <v>24208616448</v>
      </c>
      <c r="C724" s="186" t="s">
        <v>155</v>
      </c>
      <c r="D724" s="187" t="s">
        <v>735</v>
      </c>
      <c r="E724" s="188" t="s">
        <v>93</v>
      </c>
      <c r="F724" s="188" t="s">
        <v>93</v>
      </c>
      <c r="G724" s="189"/>
      <c r="H724" s="190"/>
      <c r="I724" s="190"/>
      <c r="J724" s="190"/>
      <c r="K724" s="190"/>
      <c r="L724" s="208">
        <v>0</v>
      </c>
      <c r="M724" s="209"/>
      <c r="N724" s="210"/>
    </row>
    <row r="725" ht="20.1" customHeight="1" spans="1:14">
      <c r="A725" s="184">
        <v>17</v>
      </c>
      <c r="B725" s="185">
        <v>24207115374</v>
      </c>
      <c r="C725" s="186" t="s">
        <v>736</v>
      </c>
      <c r="D725" s="187" t="s">
        <v>735</v>
      </c>
      <c r="E725" s="188" t="s">
        <v>39</v>
      </c>
      <c r="F725" s="188" t="s">
        <v>39</v>
      </c>
      <c r="G725" s="189"/>
      <c r="H725" s="190"/>
      <c r="I725" s="190"/>
      <c r="J725" s="190"/>
      <c r="K725" s="190"/>
      <c r="L725" s="208">
        <v>0</v>
      </c>
      <c r="M725" s="209"/>
      <c r="N725" s="210"/>
    </row>
    <row r="726" ht="20.1" customHeight="1" spans="1:14">
      <c r="A726" s="184">
        <v>18</v>
      </c>
      <c r="B726" s="185">
        <v>24202101964</v>
      </c>
      <c r="C726" s="186" t="s">
        <v>737</v>
      </c>
      <c r="D726" s="187" t="s">
        <v>738</v>
      </c>
      <c r="E726" s="188" t="s">
        <v>72</v>
      </c>
      <c r="F726" s="188" t="s">
        <v>72</v>
      </c>
      <c r="G726" s="189"/>
      <c r="H726" s="190"/>
      <c r="I726" s="190"/>
      <c r="J726" s="190"/>
      <c r="K726" s="190"/>
      <c r="L726" s="208">
        <v>0</v>
      </c>
      <c r="M726" s="209"/>
      <c r="N726" s="210"/>
    </row>
    <row r="727" ht="20.1" customHeight="1" spans="1:14">
      <c r="A727" s="184">
        <v>19</v>
      </c>
      <c r="B727" s="185">
        <v>24217204482</v>
      </c>
      <c r="C727" s="186" t="s">
        <v>739</v>
      </c>
      <c r="D727" s="187" t="s">
        <v>740</v>
      </c>
      <c r="E727" s="188" t="s">
        <v>33</v>
      </c>
      <c r="F727" s="188" t="s">
        <v>33</v>
      </c>
      <c r="G727" s="189"/>
      <c r="H727" s="190"/>
      <c r="I727" s="190"/>
      <c r="J727" s="190"/>
      <c r="K727" s="190"/>
      <c r="L727" s="208">
        <v>0</v>
      </c>
      <c r="M727" s="209"/>
      <c r="N727" s="210"/>
    </row>
    <row r="728" ht="20.1" customHeight="1" spans="1:14">
      <c r="A728" s="184">
        <v>20</v>
      </c>
      <c r="B728" s="185">
        <v>2220716995</v>
      </c>
      <c r="C728" s="186" t="s">
        <v>741</v>
      </c>
      <c r="D728" s="187" t="s">
        <v>742</v>
      </c>
      <c r="E728" s="188" t="s">
        <v>743</v>
      </c>
      <c r="F728" s="188" t="s">
        <v>743</v>
      </c>
      <c r="G728" s="189"/>
      <c r="H728" s="190"/>
      <c r="I728" s="190"/>
      <c r="J728" s="190"/>
      <c r="K728" s="190"/>
      <c r="L728" s="208">
        <v>0</v>
      </c>
      <c r="M728" s="209"/>
      <c r="N728" s="210"/>
    </row>
    <row r="729" ht="20.1" customHeight="1" spans="1:14">
      <c r="A729" s="184">
        <v>21</v>
      </c>
      <c r="B729" s="185">
        <v>24211716865</v>
      </c>
      <c r="C729" s="186" t="s">
        <v>744</v>
      </c>
      <c r="D729" s="187" t="s">
        <v>745</v>
      </c>
      <c r="E729" s="188" t="s">
        <v>26</v>
      </c>
      <c r="F729" s="188" t="s">
        <v>26</v>
      </c>
      <c r="G729" s="189"/>
      <c r="H729" s="190"/>
      <c r="I729" s="190"/>
      <c r="J729" s="190"/>
      <c r="K729" s="190"/>
      <c r="L729" s="208">
        <v>0</v>
      </c>
      <c r="M729" s="209"/>
      <c r="N729" s="210"/>
    </row>
    <row r="730" ht="20.1" customHeight="1" spans="1:14">
      <c r="A730" s="184">
        <v>22</v>
      </c>
      <c r="B730" s="185">
        <v>24203104099</v>
      </c>
      <c r="C730" s="186" t="s">
        <v>254</v>
      </c>
      <c r="D730" s="187" t="s">
        <v>745</v>
      </c>
      <c r="E730" s="188" t="s">
        <v>188</v>
      </c>
      <c r="F730" s="188" t="s">
        <v>188</v>
      </c>
      <c r="G730" s="189"/>
      <c r="H730" s="190"/>
      <c r="I730" s="190"/>
      <c r="J730" s="190"/>
      <c r="K730" s="190"/>
      <c r="L730" s="208">
        <v>0</v>
      </c>
      <c r="M730" s="209"/>
      <c r="N730" s="210"/>
    </row>
    <row r="731" ht="20.1" customHeight="1" spans="1:14">
      <c r="A731" s="184">
        <v>23</v>
      </c>
      <c r="B731" s="185">
        <v>24207104883</v>
      </c>
      <c r="C731" s="186" t="s">
        <v>746</v>
      </c>
      <c r="D731" s="187" t="s">
        <v>745</v>
      </c>
      <c r="E731" s="188" t="s">
        <v>39</v>
      </c>
      <c r="F731" s="188" t="s">
        <v>39</v>
      </c>
      <c r="G731" s="189"/>
      <c r="H731" s="190"/>
      <c r="I731" s="190"/>
      <c r="J731" s="190"/>
      <c r="K731" s="190"/>
      <c r="L731" s="208">
        <v>0</v>
      </c>
      <c r="M731" s="209"/>
      <c r="N731" s="210"/>
    </row>
    <row r="732" ht="20.1" customHeight="1" spans="1:14">
      <c r="A732" s="184">
        <v>24</v>
      </c>
      <c r="B732" s="185">
        <v>24207100830</v>
      </c>
      <c r="C732" s="186" t="s">
        <v>747</v>
      </c>
      <c r="D732" s="187" t="s">
        <v>745</v>
      </c>
      <c r="E732" s="188" t="s">
        <v>31</v>
      </c>
      <c r="F732" s="188" t="s">
        <v>31</v>
      </c>
      <c r="G732" s="189"/>
      <c r="H732" s="190"/>
      <c r="I732" s="190"/>
      <c r="J732" s="190"/>
      <c r="K732" s="190"/>
      <c r="L732" s="208">
        <v>0</v>
      </c>
      <c r="M732" s="209"/>
      <c r="N732" s="210"/>
    </row>
    <row r="733" ht="20.1" customHeight="1" spans="1:14">
      <c r="A733" s="184">
        <v>25</v>
      </c>
      <c r="B733" s="185">
        <v>24218705803</v>
      </c>
      <c r="C733" s="186" t="s">
        <v>748</v>
      </c>
      <c r="D733" s="187" t="s">
        <v>749</v>
      </c>
      <c r="E733" s="188" t="s">
        <v>93</v>
      </c>
      <c r="F733" s="188" t="s">
        <v>93</v>
      </c>
      <c r="G733" s="189"/>
      <c r="H733" s="190"/>
      <c r="I733" s="190"/>
      <c r="J733" s="190"/>
      <c r="K733" s="190"/>
      <c r="L733" s="208">
        <v>0</v>
      </c>
      <c r="M733" s="209"/>
      <c r="N733" s="210"/>
    </row>
    <row r="734" ht="20.1" customHeight="1" spans="1:14">
      <c r="A734" s="184">
        <v>26</v>
      </c>
      <c r="B734" s="185">
        <v>24212108080</v>
      </c>
      <c r="C734" s="186" t="s">
        <v>750</v>
      </c>
      <c r="D734" s="187" t="s">
        <v>749</v>
      </c>
      <c r="E734" s="188" t="s">
        <v>43</v>
      </c>
      <c r="F734" s="188" t="s">
        <v>43</v>
      </c>
      <c r="G734" s="189"/>
      <c r="H734" s="190"/>
      <c r="I734" s="190"/>
      <c r="J734" s="190"/>
      <c r="K734" s="190"/>
      <c r="L734" s="208">
        <v>0</v>
      </c>
      <c r="M734" s="209"/>
      <c r="N734" s="210"/>
    </row>
    <row r="735" ht="20.1" customHeight="1" spans="1:14">
      <c r="A735" s="184">
        <v>27</v>
      </c>
      <c r="B735" s="185">
        <v>24212802010</v>
      </c>
      <c r="C735" s="186" t="s">
        <v>260</v>
      </c>
      <c r="D735" s="187" t="s">
        <v>749</v>
      </c>
      <c r="E735" s="188" t="s">
        <v>89</v>
      </c>
      <c r="F735" s="188" t="s">
        <v>89</v>
      </c>
      <c r="G735" s="189"/>
      <c r="H735" s="190"/>
      <c r="I735" s="190"/>
      <c r="J735" s="190"/>
      <c r="K735" s="190"/>
      <c r="L735" s="208">
        <v>0</v>
      </c>
      <c r="M735" s="209"/>
      <c r="N735" s="210"/>
    </row>
    <row r="736" ht="20.1" customHeight="1" spans="1:14">
      <c r="A736" s="184">
        <v>28</v>
      </c>
      <c r="B736" s="185">
        <v>2320725434</v>
      </c>
      <c r="C736" s="186" t="s">
        <v>751</v>
      </c>
      <c r="D736" s="187" t="s">
        <v>752</v>
      </c>
      <c r="E736" s="188" t="s">
        <v>209</v>
      </c>
      <c r="F736" s="188" t="s">
        <v>209</v>
      </c>
      <c r="G736" s="189"/>
      <c r="H736" s="190"/>
      <c r="I736" s="190"/>
      <c r="J736" s="190"/>
      <c r="K736" s="190"/>
      <c r="L736" s="208">
        <v>0</v>
      </c>
      <c r="M736" s="209"/>
      <c r="N736" s="210"/>
    </row>
    <row r="737" ht="20.1" customHeight="1" spans="1:14">
      <c r="A737" s="184">
        <v>29</v>
      </c>
      <c r="B737" s="185">
        <v>24202600202</v>
      </c>
      <c r="C737" s="186" t="s">
        <v>27</v>
      </c>
      <c r="D737" s="187" t="s">
        <v>752</v>
      </c>
      <c r="E737" s="188" t="s">
        <v>31</v>
      </c>
      <c r="F737" s="188" t="s">
        <v>31</v>
      </c>
      <c r="G737" s="189"/>
      <c r="H737" s="190"/>
      <c r="I737" s="190"/>
      <c r="J737" s="190"/>
      <c r="K737" s="190"/>
      <c r="L737" s="208">
        <v>0</v>
      </c>
      <c r="M737" s="209"/>
      <c r="N737" s="210"/>
    </row>
    <row r="738" ht="20.1" customHeight="1" spans="1:14">
      <c r="A738" s="191">
        <v>30</v>
      </c>
      <c r="B738" s="185">
        <v>24207216738</v>
      </c>
      <c r="C738" s="186" t="s">
        <v>753</v>
      </c>
      <c r="D738" s="187" t="s">
        <v>752</v>
      </c>
      <c r="E738" s="188" t="s">
        <v>33</v>
      </c>
      <c r="F738" s="188" t="s">
        <v>33</v>
      </c>
      <c r="G738" s="192"/>
      <c r="H738" s="193"/>
      <c r="I738" s="193"/>
      <c r="J738" s="193"/>
      <c r="K738" s="193"/>
      <c r="L738" s="211">
        <v>0</v>
      </c>
      <c r="M738" s="212"/>
      <c r="N738" s="213"/>
    </row>
    <row r="739" ht="12" customHeight="1" spans="13:14">
      <c r="M739" s="214" t="s">
        <v>754</v>
      </c>
      <c r="N739" s="215" t="s">
        <v>79</v>
      </c>
    </row>
    <row r="740" s="169" customFormat="1" ht="14.25" customHeight="1" spans="2:12">
      <c r="B740" s="172" t="s">
        <v>1</v>
      </c>
      <c r="C740" s="172"/>
      <c r="D740" s="173" t="s">
        <v>2</v>
      </c>
      <c r="E740" s="173"/>
      <c r="F740" s="173"/>
      <c r="G740" s="173"/>
      <c r="H740" s="173"/>
      <c r="I740" s="173"/>
      <c r="J740" s="173"/>
      <c r="K740" s="173"/>
      <c r="L740" s="194" t="s">
        <v>755</v>
      </c>
    </row>
    <row r="741" s="169" customFormat="1" ht="13.8" spans="2:14">
      <c r="B741" s="172" t="s">
        <v>4</v>
      </c>
      <c r="C741" s="172"/>
      <c r="D741" s="174" t="s">
        <v>229</v>
      </c>
      <c r="E741" s="173" t="s">
        <v>6</v>
      </c>
      <c r="F741" s="173"/>
      <c r="G741" s="173"/>
      <c r="H741" s="173"/>
      <c r="I741" s="173"/>
      <c r="J741" s="173"/>
      <c r="K741" s="173"/>
      <c r="L741" s="195"/>
      <c r="M741" s="196"/>
      <c r="N741" s="196"/>
    </row>
    <row r="742" s="170" customFormat="1" ht="18.75" customHeight="1" spans="2:14">
      <c r="B742" s="175" t="s">
        <v>756</v>
      </c>
      <c r="C742" s="176"/>
      <c r="D742" s="176"/>
      <c r="E742" s="176"/>
      <c r="F742" s="176"/>
      <c r="G742" s="176"/>
      <c r="H742" s="176"/>
      <c r="I742" s="176"/>
      <c r="J742" s="176"/>
      <c r="K742" s="176"/>
      <c r="L742" s="195"/>
      <c r="M742" s="195"/>
      <c r="N742" s="195"/>
    </row>
    <row r="743" s="170" customFormat="1" ht="18.75" customHeight="1" spans="1:14">
      <c r="A743" s="177" t="s">
        <v>721</v>
      </c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95"/>
      <c r="M743" s="195"/>
      <c r="N743" s="195"/>
    </row>
    <row r="744" ht="3.75" customHeight="1"/>
    <row r="745" ht="15" customHeight="1" spans="1:14">
      <c r="A745" s="178" t="s">
        <v>9</v>
      </c>
      <c r="B745" s="179" t="s">
        <v>10</v>
      </c>
      <c r="C745" s="180" t="s">
        <v>11</v>
      </c>
      <c r="D745" s="181" t="s">
        <v>12</v>
      </c>
      <c r="E745" s="179" t="s">
        <v>13</v>
      </c>
      <c r="F745" s="179" t="s">
        <v>14</v>
      </c>
      <c r="G745" s="179" t="s">
        <v>15</v>
      </c>
      <c r="H745" s="182" t="s">
        <v>16</v>
      </c>
      <c r="I745" s="179" t="s">
        <v>17</v>
      </c>
      <c r="J745" s="197" t="s">
        <v>18</v>
      </c>
      <c r="K745" s="197"/>
      <c r="L745" s="198" t="s">
        <v>19</v>
      </c>
      <c r="M745" s="199"/>
      <c r="N745" s="200"/>
    </row>
    <row r="746" ht="27" customHeight="1" spans="1:14">
      <c r="A746" s="178"/>
      <c r="B746" s="178"/>
      <c r="C746" s="180"/>
      <c r="D746" s="181"/>
      <c r="E746" s="178"/>
      <c r="F746" s="178"/>
      <c r="G746" s="178"/>
      <c r="H746" s="183"/>
      <c r="I746" s="178"/>
      <c r="J746" s="201" t="s">
        <v>20</v>
      </c>
      <c r="K746" s="201" t="s">
        <v>21</v>
      </c>
      <c r="L746" s="202"/>
      <c r="M746" s="203"/>
      <c r="N746" s="204"/>
    </row>
    <row r="747" ht="20.1" customHeight="1" spans="1:14">
      <c r="A747" s="184">
        <v>1</v>
      </c>
      <c r="B747" s="185">
        <v>24202613260</v>
      </c>
      <c r="C747" s="186" t="s">
        <v>197</v>
      </c>
      <c r="D747" s="187" t="s">
        <v>752</v>
      </c>
      <c r="E747" s="188" t="s">
        <v>93</v>
      </c>
      <c r="F747" s="188" t="s">
        <v>93</v>
      </c>
      <c r="G747" s="189"/>
      <c r="H747" s="190"/>
      <c r="I747" s="190"/>
      <c r="J747" s="190"/>
      <c r="K747" s="190"/>
      <c r="L747" s="205">
        <v>0</v>
      </c>
      <c r="M747" s="206"/>
      <c r="N747" s="207"/>
    </row>
    <row r="748" ht="20.1" customHeight="1" spans="1:14">
      <c r="A748" s="184">
        <v>2</v>
      </c>
      <c r="B748" s="185">
        <v>23203211420</v>
      </c>
      <c r="C748" s="186" t="s">
        <v>757</v>
      </c>
      <c r="D748" s="187" t="s">
        <v>752</v>
      </c>
      <c r="E748" s="188" t="s">
        <v>253</v>
      </c>
      <c r="F748" s="188" t="s">
        <v>253</v>
      </c>
      <c r="G748" s="189"/>
      <c r="H748" s="190"/>
      <c r="I748" s="190"/>
      <c r="J748" s="190"/>
      <c r="K748" s="190"/>
      <c r="L748" s="208">
        <v>0</v>
      </c>
      <c r="M748" s="209"/>
      <c r="N748" s="210"/>
    </row>
    <row r="749" ht="20.1" customHeight="1" spans="1:14">
      <c r="A749" s="184">
        <v>3</v>
      </c>
      <c r="B749" s="185">
        <v>24203102701</v>
      </c>
      <c r="C749" s="186" t="s">
        <v>758</v>
      </c>
      <c r="D749" s="187" t="s">
        <v>752</v>
      </c>
      <c r="E749" s="188" t="s">
        <v>188</v>
      </c>
      <c r="F749" s="188" t="s">
        <v>188</v>
      </c>
      <c r="G749" s="189"/>
      <c r="H749" s="190"/>
      <c r="I749" s="190"/>
      <c r="J749" s="190"/>
      <c r="K749" s="190"/>
      <c r="L749" s="208">
        <v>0</v>
      </c>
      <c r="M749" s="209"/>
      <c r="N749" s="210"/>
    </row>
    <row r="750" ht="20.1" customHeight="1" spans="1:14">
      <c r="A750" s="184">
        <v>4</v>
      </c>
      <c r="B750" s="185">
        <v>24207105609</v>
      </c>
      <c r="C750" s="186" t="s">
        <v>759</v>
      </c>
      <c r="D750" s="187" t="s">
        <v>752</v>
      </c>
      <c r="E750" s="188" t="s">
        <v>39</v>
      </c>
      <c r="F750" s="188" t="s">
        <v>39</v>
      </c>
      <c r="G750" s="189"/>
      <c r="H750" s="190"/>
      <c r="I750" s="190"/>
      <c r="J750" s="190"/>
      <c r="K750" s="190"/>
      <c r="L750" s="208">
        <v>0</v>
      </c>
      <c r="M750" s="209"/>
      <c r="N750" s="210"/>
    </row>
    <row r="751" ht="20.1" customHeight="1" spans="1:14">
      <c r="A751" s="184">
        <v>5</v>
      </c>
      <c r="B751" s="185">
        <v>24205213265</v>
      </c>
      <c r="C751" s="186" t="s">
        <v>463</v>
      </c>
      <c r="D751" s="187" t="s">
        <v>752</v>
      </c>
      <c r="E751" s="188" t="s">
        <v>248</v>
      </c>
      <c r="F751" s="188" t="s">
        <v>248</v>
      </c>
      <c r="G751" s="189"/>
      <c r="H751" s="190"/>
      <c r="I751" s="190"/>
      <c r="J751" s="190"/>
      <c r="K751" s="190"/>
      <c r="L751" s="208">
        <v>0</v>
      </c>
      <c r="M751" s="209"/>
      <c r="N751" s="210"/>
    </row>
    <row r="752" ht="20.1" customHeight="1" spans="1:14">
      <c r="A752" s="184">
        <v>6</v>
      </c>
      <c r="B752" s="185">
        <v>24205107299</v>
      </c>
      <c r="C752" s="186" t="s">
        <v>133</v>
      </c>
      <c r="D752" s="187" t="s">
        <v>760</v>
      </c>
      <c r="E752" s="188" t="s">
        <v>156</v>
      </c>
      <c r="F752" s="188" t="s">
        <v>156</v>
      </c>
      <c r="G752" s="189"/>
      <c r="H752" s="190"/>
      <c r="I752" s="190"/>
      <c r="J752" s="190"/>
      <c r="K752" s="190"/>
      <c r="L752" s="208">
        <v>0</v>
      </c>
      <c r="M752" s="209"/>
      <c r="N752" s="210"/>
    </row>
    <row r="753" ht="20.1" customHeight="1" spans="1:14">
      <c r="A753" s="184">
        <v>7</v>
      </c>
      <c r="B753" s="185">
        <v>2221523068</v>
      </c>
      <c r="C753" s="186" t="s">
        <v>761</v>
      </c>
      <c r="D753" s="187" t="s">
        <v>762</v>
      </c>
      <c r="E753" s="188" t="s">
        <v>24</v>
      </c>
      <c r="F753" s="188" t="s">
        <v>24</v>
      </c>
      <c r="G753" s="189"/>
      <c r="H753" s="190"/>
      <c r="I753" s="190"/>
      <c r="J753" s="190"/>
      <c r="K753" s="190"/>
      <c r="L753" s="208">
        <v>0</v>
      </c>
      <c r="M753" s="209"/>
      <c r="N753" s="210"/>
    </row>
    <row r="754" ht="20.1" customHeight="1" spans="1:14">
      <c r="A754" s="184">
        <v>8</v>
      </c>
      <c r="B754" s="185">
        <v>2321529601</v>
      </c>
      <c r="C754" s="186" t="s">
        <v>194</v>
      </c>
      <c r="D754" s="187" t="s">
        <v>762</v>
      </c>
      <c r="E754" s="188" t="s">
        <v>24</v>
      </c>
      <c r="F754" s="188" t="s">
        <v>24</v>
      </c>
      <c r="G754" s="189"/>
      <c r="H754" s="190"/>
      <c r="I754" s="190"/>
      <c r="J754" s="190"/>
      <c r="K754" s="190"/>
      <c r="L754" s="208">
        <v>0</v>
      </c>
      <c r="M754" s="209"/>
      <c r="N754" s="210"/>
    </row>
    <row r="755" ht="20.1" customHeight="1" spans="1:14">
      <c r="A755" s="184">
        <v>9</v>
      </c>
      <c r="B755" s="185">
        <v>24217104555</v>
      </c>
      <c r="C755" s="186" t="s">
        <v>763</v>
      </c>
      <c r="D755" s="187" t="s">
        <v>762</v>
      </c>
      <c r="E755" s="188" t="s">
        <v>31</v>
      </c>
      <c r="F755" s="188" t="s">
        <v>31</v>
      </c>
      <c r="G755" s="189"/>
      <c r="H755" s="190"/>
      <c r="I755" s="190"/>
      <c r="J755" s="190"/>
      <c r="K755" s="190"/>
      <c r="L755" s="208">
        <v>0</v>
      </c>
      <c r="M755" s="209"/>
      <c r="N755" s="210"/>
    </row>
    <row r="756" ht="20.1" customHeight="1" spans="1:14">
      <c r="A756" s="184">
        <v>10</v>
      </c>
      <c r="B756" s="185">
        <v>24207213142</v>
      </c>
      <c r="C756" s="186" t="s">
        <v>221</v>
      </c>
      <c r="D756" s="187" t="s">
        <v>764</v>
      </c>
      <c r="E756" s="188" t="s">
        <v>31</v>
      </c>
      <c r="F756" s="188" t="s">
        <v>31</v>
      </c>
      <c r="G756" s="189"/>
      <c r="H756" s="190"/>
      <c r="I756" s="190"/>
      <c r="J756" s="190"/>
      <c r="K756" s="190"/>
      <c r="L756" s="208">
        <v>0</v>
      </c>
      <c r="M756" s="209"/>
      <c r="N756" s="210"/>
    </row>
    <row r="757" ht="12" customHeight="1" spans="13:14">
      <c r="M757" s="214" t="s">
        <v>765</v>
      </c>
      <c r="N757" s="215" t="s">
        <v>79</v>
      </c>
    </row>
    <row r="758" s="169" customFormat="1" ht="14.25" customHeight="1" spans="2:12">
      <c r="B758" s="172" t="s">
        <v>1</v>
      </c>
      <c r="C758" s="172"/>
      <c r="D758" s="173" t="s">
        <v>2</v>
      </c>
      <c r="E758" s="173"/>
      <c r="F758" s="173"/>
      <c r="G758" s="173"/>
      <c r="H758" s="173"/>
      <c r="I758" s="173"/>
      <c r="J758" s="173"/>
      <c r="K758" s="173"/>
      <c r="L758" s="194" t="s">
        <v>766</v>
      </c>
    </row>
    <row r="759" s="169" customFormat="1" ht="13.8" spans="2:14">
      <c r="B759" s="172" t="s">
        <v>4</v>
      </c>
      <c r="C759" s="172"/>
      <c r="D759" s="174" t="s">
        <v>276</v>
      </c>
      <c r="E759" s="173" t="s">
        <v>6</v>
      </c>
      <c r="F759" s="173"/>
      <c r="G759" s="173"/>
      <c r="H759" s="173"/>
      <c r="I759" s="173"/>
      <c r="J759" s="173"/>
      <c r="K759" s="173"/>
      <c r="L759" s="195"/>
      <c r="M759" s="196"/>
      <c r="N759" s="196"/>
    </row>
    <row r="760" s="170" customFormat="1" ht="18.75" customHeight="1" spans="2:14">
      <c r="B760" s="175" t="s">
        <v>767</v>
      </c>
      <c r="C760" s="176"/>
      <c r="D760" s="176"/>
      <c r="E760" s="176"/>
      <c r="F760" s="176"/>
      <c r="G760" s="176"/>
      <c r="H760" s="176"/>
      <c r="I760" s="176"/>
      <c r="J760" s="176"/>
      <c r="K760" s="176"/>
      <c r="L760" s="195"/>
      <c r="M760" s="195"/>
      <c r="N760" s="195"/>
    </row>
    <row r="761" s="170" customFormat="1" ht="18.75" customHeight="1" spans="1:14">
      <c r="A761" s="177" t="s">
        <v>768</v>
      </c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95"/>
      <c r="M761" s="195"/>
      <c r="N761" s="195"/>
    </row>
    <row r="762" ht="3.75" customHeight="1"/>
    <row r="763" ht="15" customHeight="1" spans="1:14">
      <c r="A763" s="178" t="s">
        <v>9</v>
      </c>
      <c r="B763" s="179" t="s">
        <v>10</v>
      </c>
      <c r="C763" s="180" t="s">
        <v>11</v>
      </c>
      <c r="D763" s="181" t="s">
        <v>12</v>
      </c>
      <c r="E763" s="179" t="s">
        <v>13</v>
      </c>
      <c r="F763" s="179" t="s">
        <v>14</v>
      </c>
      <c r="G763" s="179" t="s">
        <v>15</v>
      </c>
      <c r="H763" s="182" t="s">
        <v>16</v>
      </c>
      <c r="I763" s="179" t="s">
        <v>17</v>
      </c>
      <c r="J763" s="197" t="s">
        <v>18</v>
      </c>
      <c r="K763" s="197"/>
      <c r="L763" s="198" t="s">
        <v>19</v>
      </c>
      <c r="M763" s="199"/>
      <c r="N763" s="200"/>
    </row>
    <row r="764" ht="27" customHeight="1" spans="1:14">
      <c r="A764" s="178"/>
      <c r="B764" s="178"/>
      <c r="C764" s="180"/>
      <c r="D764" s="181"/>
      <c r="E764" s="178"/>
      <c r="F764" s="178"/>
      <c r="G764" s="178"/>
      <c r="H764" s="183"/>
      <c r="I764" s="178"/>
      <c r="J764" s="201" t="s">
        <v>20</v>
      </c>
      <c r="K764" s="201" t="s">
        <v>21</v>
      </c>
      <c r="L764" s="202"/>
      <c r="M764" s="203"/>
      <c r="N764" s="204"/>
    </row>
    <row r="765" ht="20.1" customHeight="1" spans="1:14">
      <c r="A765" s="184">
        <v>1</v>
      </c>
      <c r="B765" s="185">
        <v>2321524747</v>
      </c>
      <c r="C765" s="186" t="s">
        <v>769</v>
      </c>
      <c r="D765" s="187" t="s">
        <v>770</v>
      </c>
      <c r="E765" s="188" t="s">
        <v>24</v>
      </c>
      <c r="F765" s="188" t="s">
        <v>24</v>
      </c>
      <c r="G765" s="189"/>
      <c r="H765" s="190"/>
      <c r="I765" s="190"/>
      <c r="J765" s="190"/>
      <c r="K765" s="190"/>
      <c r="L765" s="205">
        <v>0</v>
      </c>
      <c r="M765" s="206"/>
      <c r="N765" s="207"/>
    </row>
    <row r="766" ht="20.1" customHeight="1" spans="1:14">
      <c r="A766" s="184">
        <v>2</v>
      </c>
      <c r="B766" s="185">
        <v>24202205646</v>
      </c>
      <c r="C766" s="186" t="s">
        <v>593</v>
      </c>
      <c r="D766" s="187" t="s">
        <v>770</v>
      </c>
      <c r="E766" s="188" t="s">
        <v>31</v>
      </c>
      <c r="F766" s="188" t="s">
        <v>31</v>
      </c>
      <c r="G766" s="189"/>
      <c r="H766" s="190"/>
      <c r="I766" s="190"/>
      <c r="J766" s="190"/>
      <c r="K766" s="190"/>
      <c r="L766" s="208">
        <v>0</v>
      </c>
      <c r="M766" s="209"/>
      <c r="N766" s="210"/>
    </row>
    <row r="767" ht="20.1" customHeight="1" spans="1:14">
      <c r="A767" s="184">
        <v>3</v>
      </c>
      <c r="B767" s="185">
        <v>23207110170</v>
      </c>
      <c r="C767" s="186" t="s">
        <v>133</v>
      </c>
      <c r="D767" s="187" t="s">
        <v>770</v>
      </c>
      <c r="E767" s="188" t="s">
        <v>39</v>
      </c>
      <c r="F767" s="188" t="s">
        <v>39</v>
      </c>
      <c r="G767" s="189"/>
      <c r="H767" s="190"/>
      <c r="I767" s="190"/>
      <c r="J767" s="190"/>
      <c r="K767" s="190"/>
      <c r="L767" s="208">
        <v>0</v>
      </c>
      <c r="M767" s="209"/>
      <c r="N767" s="210"/>
    </row>
    <row r="768" ht="20.1" customHeight="1" spans="1:14">
      <c r="A768" s="184">
        <v>4</v>
      </c>
      <c r="B768" s="185">
        <v>24207213097</v>
      </c>
      <c r="C768" s="186" t="s">
        <v>771</v>
      </c>
      <c r="D768" s="187" t="s">
        <v>770</v>
      </c>
      <c r="E768" s="188" t="s">
        <v>50</v>
      </c>
      <c r="F768" s="188" t="s">
        <v>50</v>
      </c>
      <c r="G768" s="189"/>
      <c r="H768" s="190"/>
      <c r="I768" s="190"/>
      <c r="J768" s="190"/>
      <c r="K768" s="190"/>
      <c r="L768" s="208">
        <v>0</v>
      </c>
      <c r="M768" s="209"/>
      <c r="N768" s="210"/>
    </row>
    <row r="769" ht="20.1" customHeight="1" spans="1:14">
      <c r="A769" s="184">
        <v>5</v>
      </c>
      <c r="B769" s="185">
        <v>24213207519</v>
      </c>
      <c r="C769" s="186" t="s">
        <v>772</v>
      </c>
      <c r="D769" s="187" t="s">
        <v>773</v>
      </c>
      <c r="E769" s="188" t="s">
        <v>188</v>
      </c>
      <c r="F769" s="188" t="s">
        <v>188</v>
      </c>
      <c r="G769" s="189"/>
      <c r="H769" s="190"/>
      <c r="I769" s="190"/>
      <c r="J769" s="190"/>
      <c r="K769" s="190"/>
      <c r="L769" s="208">
        <v>0</v>
      </c>
      <c r="M769" s="209"/>
      <c r="N769" s="210"/>
    </row>
    <row r="770" ht="20.1" customHeight="1" spans="1:14">
      <c r="A770" s="184">
        <v>6</v>
      </c>
      <c r="B770" s="185">
        <v>24217116337</v>
      </c>
      <c r="C770" s="186" t="s">
        <v>774</v>
      </c>
      <c r="D770" s="187" t="s">
        <v>775</v>
      </c>
      <c r="E770" s="188" t="s">
        <v>31</v>
      </c>
      <c r="F770" s="188" t="s">
        <v>31</v>
      </c>
      <c r="G770" s="189"/>
      <c r="H770" s="190"/>
      <c r="I770" s="190"/>
      <c r="J770" s="190"/>
      <c r="K770" s="190"/>
      <c r="L770" s="208">
        <v>0</v>
      </c>
      <c r="M770" s="209"/>
      <c r="N770" s="210"/>
    </row>
    <row r="771" ht="20.1" customHeight="1" spans="1:14">
      <c r="A771" s="184">
        <v>7</v>
      </c>
      <c r="B771" s="185">
        <v>24218613115</v>
      </c>
      <c r="C771" s="186" t="s">
        <v>776</v>
      </c>
      <c r="D771" s="187" t="s">
        <v>775</v>
      </c>
      <c r="E771" s="188" t="s">
        <v>93</v>
      </c>
      <c r="F771" s="188" t="s">
        <v>93</v>
      </c>
      <c r="G771" s="189"/>
      <c r="H771" s="190"/>
      <c r="I771" s="190"/>
      <c r="J771" s="190"/>
      <c r="K771" s="190"/>
      <c r="L771" s="208">
        <v>0</v>
      </c>
      <c r="M771" s="209"/>
      <c r="N771" s="210"/>
    </row>
    <row r="772" ht="20.1" customHeight="1" spans="1:14">
      <c r="A772" s="184">
        <v>8</v>
      </c>
      <c r="B772" s="185">
        <v>2321634813</v>
      </c>
      <c r="C772" s="186" t="s">
        <v>777</v>
      </c>
      <c r="D772" s="187" t="s">
        <v>778</v>
      </c>
      <c r="E772" s="188" t="s">
        <v>729</v>
      </c>
      <c r="F772" s="188" t="s">
        <v>729</v>
      </c>
      <c r="G772" s="189"/>
      <c r="H772" s="190"/>
      <c r="I772" s="190"/>
      <c r="J772" s="190"/>
      <c r="K772" s="190"/>
      <c r="L772" s="208">
        <v>0</v>
      </c>
      <c r="M772" s="209"/>
      <c r="N772" s="210"/>
    </row>
    <row r="773" ht="20.1" customHeight="1" spans="1:14">
      <c r="A773" s="184">
        <v>9</v>
      </c>
      <c r="B773" s="185">
        <v>24207104744</v>
      </c>
      <c r="C773" s="186" t="s">
        <v>779</v>
      </c>
      <c r="D773" s="187" t="s">
        <v>780</v>
      </c>
      <c r="E773" s="188" t="s">
        <v>113</v>
      </c>
      <c r="F773" s="188" t="s">
        <v>113</v>
      </c>
      <c r="G773" s="189"/>
      <c r="H773" s="190"/>
      <c r="I773" s="190"/>
      <c r="J773" s="190"/>
      <c r="K773" s="190"/>
      <c r="L773" s="208">
        <v>0</v>
      </c>
      <c r="M773" s="209"/>
      <c r="N773" s="210"/>
    </row>
    <row r="774" ht="20.1" customHeight="1" spans="1:14">
      <c r="A774" s="184">
        <v>10</v>
      </c>
      <c r="B774" s="185">
        <v>2321158406</v>
      </c>
      <c r="C774" s="186" t="s">
        <v>781</v>
      </c>
      <c r="D774" s="187" t="s">
        <v>782</v>
      </c>
      <c r="E774" s="188" t="s">
        <v>57</v>
      </c>
      <c r="F774" s="188" t="s">
        <v>57</v>
      </c>
      <c r="G774" s="189"/>
      <c r="H774" s="190"/>
      <c r="I774" s="190"/>
      <c r="J774" s="190"/>
      <c r="K774" s="190"/>
      <c r="L774" s="208">
        <v>0</v>
      </c>
      <c r="M774" s="209"/>
      <c r="N774" s="210"/>
    </row>
    <row r="775" ht="20.1" customHeight="1" spans="1:14">
      <c r="A775" s="184">
        <v>11</v>
      </c>
      <c r="B775" s="185">
        <v>2321529115</v>
      </c>
      <c r="C775" s="186" t="s">
        <v>783</v>
      </c>
      <c r="D775" s="187" t="s">
        <v>782</v>
      </c>
      <c r="E775" s="188" t="s">
        <v>24</v>
      </c>
      <c r="F775" s="188" t="s">
        <v>24</v>
      </c>
      <c r="G775" s="189"/>
      <c r="H775" s="190"/>
      <c r="I775" s="190"/>
      <c r="J775" s="190"/>
      <c r="K775" s="190"/>
      <c r="L775" s="208">
        <v>0</v>
      </c>
      <c r="M775" s="209"/>
      <c r="N775" s="210"/>
    </row>
    <row r="776" ht="20.1" customHeight="1" spans="1:14">
      <c r="A776" s="184">
        <v>12</v>
      </c>
      <c r="B776" s="185">
        <v>24217104100</v>
      </c>
      <c r="C776" s="186" t="s">
        <v>784</v>
      </c>
      <c r="D776" s="187" t="s">
        <v>782</v>
      </c>
      <c r="E776" s="188" t="s">
        <v>31</v>
      </c>
      <c r="F776" s="188" t="s">
        <v>31</v>
      </c>
      <c r="G776" s="189"/>
      <c r="H776" s="190"/>
      <c r="I776" s="190"/>
      <c r="J776" s="190"/>
      <c r="K776" s="190"/>
      <c r="L776" s="208">
        <v>0</v>
      </c>
      <c r="M776" s="209"/>
      <c r="N776" s="210"/>
    </row>
    <row r="777" ht="20.1" customHeight="1" spans="1:14">
      <c r="A777" s="184">
        <v>13</v>
      </c>
      <c r="B777" s="185">
        <v>24217103516</v>
      </c>
      <c r="C777" s="186" t="s">
        <v>785</v>
      </c>
      <c r="D777" s="187" t="s">
        <v>782</v>
      </c>
      <c r="E777" s="188" t="s">
        <v>39</v>
      </c>
      <c r="F777" s="188" t="s">
        <v>39</v>
      </c>
      <c r="G777" s="189"/>
      <c r="H777" s="190"/>
      <c r="I777" s="190"/>
      <c r="J777" s="190"/>
      <c r="K777" s="190"/>
      <c r="L777" s="208">
        <v>0</v>
      </c>
      <c r="M777" s="209"/>
      <c r="N777" s="210"/>
    </row>
    <row r="778" ht="20.1" customHeight="1" spans="1:14">
      <c r="A778" s="184">
        <v>14</v>
      </c>
      <c r="B778" s="185">
        <v>24217105058</v>
      </c>
      <c r="C778" s="186" t="s">
        <v>786</v>
      </c>
      <c r="D778" s="187" t="s">
        <v>782</v>
      </c>
      <c r="E778" s="188" t="s">
        <v>39</v>
      </c>
      <c r="F778" s="188" t="s">
        <v>39</v>
      </c>
      <c r="G778" s="189"/>
      <c r="H778" s="190"/>
      <c r="I778" s="190"/>
      <c r="J778" s="190"/>
      <c r="K778" s="190"/>
      <c r="L778" s="208">
        <v>0</v>
      </c>
      <c r="M778" s="209"/>
      <c r="N778" s="210"/>
    </row>
    <row r="779" ht="20.1" customHeight="1" spans="1:14">
      <c r="A779" s="184">
        <v>15</v>
      </c>
      <c r="B779" s="185">
        <v>24212404137</v>
      </c>
      <c r="C779" s="186" t="s">
        <v>58</v>
      </c>
      <c r="D779" s="187" t="s">
        <v>782</v>
      </c>
      <c r="E779" s="188" t="s">
        <v>431</v>
      </c>
      <c r="F779" s="188" t="s">
        <v>431</v>
      </c>
      <c r="G779" s="189"/>
      <c r="H779" s="190"/>
      <c r="I779" s="190"/>
      <c r="J779" s="190"/>
      <c r="K779" s="190"/>
      <c r="L779" s="208">
        <v>0</v>
      </c>
      <c r="M779" s="209"/>
      <c r="N779" s="210"/>
    </row>
    <row r="780" ht="20.1" customHeight="1" spans="1:14">
      <c r="A780" s="184">
        <v>16</v>
      </c>
      <c r="B780" s="185">
        <v>24216101034</v>
      </c>
      <c r="C780" s="186" t="s">
        <v>787</v>
      </c>
      <c r="D780" s="187" t="s">
        <v>782</v>
      </c>
      <c r="E780" s="188" t="s">
        <v>59</v>
      </c>
      <c r="F780" s="188" t="s">
        <v>59</v>
      </c>
      <c r="G780" s="189"/>
      <c r="H780" s="190"/>
      <c r="I780" s="190"/>
      <c r="J780" s="190"/>
      <c r="K780" s="190"/>
      <c r="L780" s="208">
        <v>0</v>
      </c>
      <c r="M780" s="209"/>
      <c r="N780" s="210"/>
    </row>
    <row r="781" ht="20.1" customHeight="1" spans="1:14">
      <c r="A781" s="184">
        <v>17</v>
      </c>
      <c r="B781" s="185">
        <v>24202106927</v>
      </c>
      <c r="C781" s="186" t="s">
        <v>788</v>
      </c>
      <c r="D781" s="187" t="s">
        <v>789</v>
      </c>
      <c r="E781" s="188" t="s">
        <v>39</v>
      </c>
      <c r="F781" s="188" t="s">
        <v>39</v>
      </c>
      <c r="G781" s="189"/>
      <c r="H781" s="190"/>
      <c r="I781" s="190"/>
      <c r="J781" s="190"/>
      <c r="K781" s="190"/>
      <c r="L781" s="208">
        <v>0</v>
      </c>
      <c r="M781" s="209"/>
      <c r="N781" s="210"/>
    </row>
    <row r="782" ht="20.1" customHeight="1" spans="1:14">
      <c r="A782" s="184">
        <v>18</v>
      </c>
      <c r="B782" s="185">
        <v>24213113365</v>
      </c>
      <c r="C782" s="186" t="s">
        <v>62</v>
      </c>
      <c r="D782" s="187" t="s">
        <v>790</v>
      </c>
      <c r="E782" s="188" t="s">
        <v>253</v>
      </c>
      <c r="F782" s="188" t="s">
        <v>253</v>
      </c>
      <c r="G782" s="189"/>
      <c r="H782" s="190"/>
      <c r="I782" s="190"/>
      <c r="J782" s="190"/>
      <c r="K782" s="190"/>
      <c r="L782" s="208">
        <v>0</v>
      </c>
      <c r="M782" s="209"/>
      <c r="N782" s="210"/>
    </row>
    <row r="783" ht="20.1" customHeight="1" spans="1:14">
      <c r="A783" s="184">
        <v>19</v>
      </c>
      <c r="B783" s="185">
        <v>24217101493</v>
      </c>
      <c r="C783" s="186" t="s">
        <v>294</v>
      </c>
      <c r="D783" s="187" t="s">
        <v>790</v>
      </c>
      <c r="E783" s="188" t="s">
        <v>31</v>
      </c>
      <c r="F783" s="188" t="s">
        <v>31</v>
      </c>
      <c r="G783" s="189"/>
      <c r="H783" s="190"/>
      <c r="I783" s="190"/>
      <c r="J783" s="190"/>
      <c r="K783" s="190"/>
      <c r="L783" s="208">
        <v>0</v>
      </c>
      <c r="M783" s="209"/>
      <c r="N783" s="210"/>
    </row>
    <row r="784" ht="20.1" customHeight="1" spans="1:14">
      <c r="A784" s="184">
        <v>20</v>
      </c>
      <c r="B784" s="185">
        <v>2321528886</v>
      </c>
      <c r="C784" s="186" t="s">
        <v>791</v>
      </c>
      <c r="D784" s="187" t="s">
        <v>792</v>
      </c>
      <c r="E784" s="188" t="s">
        <v>24</v>
      </c>
      <c r="F784" s="188" t="s">
        <v>24</v>
      </c>
      <c r="G784" s="189"/>
      <c r="H784" s="190"/>
      <c r="I784" s="190"/>
      <c r="J784" s="190"/>
      <c r="K784" s="190"/>
      <c r="L784" s="208">
        <v>0</v>
      </c>
      <c r="M784" s="209"/>
      <c r="N784" s="210"/>
    </row>
    <row r="785" ht="20.1" customHeight="1" spans="1:14">
      <c r="A785" s="184">
        <v>21</v>
      </c>
      <c r="B785" s="185">
        <v>24207203884</v>
      </c>
      <c r="C785" s="186" t="s">
        <v>793</v>
      </c>
      <c r="D785" s="187" t="s">
        <v>792</v>
      </c>
      <c r="E785" s="188" t="s">
        <v>33</v>
      </c>
      <c r="F785" s="188" t="s">
        <v>33</v>
      </c>
      <c r="G785" s="189"/>
      <c r="H785" s="190"/>
      <c r="I785" s="190"/>
      <c r="J785" s="190"/>
      <c r="K785" s="190"/>
      <c r="L785" s="208">
        <v>0</v>
      </c>
      <c r="M785" s="209"/>
      <c r="N785" s="210"/>
    </row>
    <row r="786" ht="20.1" customHeight="1" spans="1:14">
      <c r="A786" s="184">
        <v>22</v>
      </c>
      <c r="B786" s="185">
        <v>24217106852</v>
      </c>
      <c r="C786" s="186" t="s">
        <v>58</v>
      </c>
      <c r="D786" s="187" t="s">
        <v>794</v>
      </c>
      <c r="E786" s="188" t="s">
        <v>31</v>
      </c>
      <c r="F786" s="188" t="s">
        <v>31</v>
      </c>
      <c r="G786" s="189"/>
      <c r="H786" s="190"/>
      <c r="I786" s="190"/>
      <c r="J786" s="190"/>
      <c r="K786" s="190"/>
      <c r="L786" s="208">
        <v>0</v>
      </c>
      <c r="M786" s="209"/>
      <c r="N786" s="210"/>
    </row>
    <row r="787" ht="20.1" customHeight="1" spans="1:14">
      <c r="A787" s="184">
        <v>23</v>
      </c>
      <c r="B787" s="185">
        <v>24207107692</v>
      </c>
      <c r="C787" s="186" t="s">
        <v>254</v>
      </c>
      <c r="D787" s="187" t="s">
        <v>795</v>
      </c>
      <c r="E787" s="188" t="s">
        <v>104</v>
      </c>
      <c r="F787" s="188" t="s">
        <v>104</v>
      </c>
      <c r="G787" s="189"/>
      <c r="H787" s="190"/>
      <c r="I787" s="190"/>
      <c r="J787" s="190"/>
      <c r="K787" s="190"/>
      <c r="L787" s="208">
        <v>0</v>
      </c>
      <c r="M787" s="209"/>
      <c r="N787" s="210"/>
    </row>
    <row r="788" ht="20.1" customHeight="1" spans="1:14">
      <c r="A788" s="184">
        <v>24</v>
      </c>
      <c r="B788" s="185">
        <v>24207104118</v>
      </c>
      <c r="C788" s="186" t="s">
        <v>161</v>
      </c>
      <c r="D788" s="187" t="s">
        <v>796</v>
      </c>
      <c r="E788" s="188" t="s">
        <v>31</v>
      </c>
      <c r="F788" s="188" t="s">
        <v>31</v>
      </c>
      <c r="G788" s="189"/>
      <c r="H788" s="190"/>
      <c r="I788" s="190"/>
      <c r="J788" s="190"/>
      <c r="K788" s="190"/>
      <c r="L788" s="208">
        <v>0</v>
      </c>
      <c r="M788" s="209"/>
      <c r="N788" s="210"/>
    </row>
    <row r="789" ht="12" customHeight="1" spans="13:14">
      <c r="M789" s="214" t="s">
        <v>797</v>
      </c>
      <c r="N789" s="215" t="s">
        <v>79</v>
      </c>
    </row>
    <row r="790" s="169" customFormat="1" ht="14.25" customHeight="1" spans="2:12">
      <c r="B790" s="172" t="s">
        <v>1</v>
      </c>
      <c r="C790" s="172"/>
      <c r="D790" s="173" t="s">
        <v>2</v>
      </c>
      <c r="E790" s="173"/>
      <c r="F790" s="173"/>
      <c r="G790" s="173"/>
      <c r="H790" s="173"/>
      <c r="I790" s="173"/>
      <c r="J790" s="173"/>
      <c r="K790" s="173"/>
      <c r="L790" s="194" t="s">
        <v>798</v>
      </c>
    </row>
    <row r="791" s="169" customFormat="1" ht="13.8" spans="2:14">
      <c r="B791" s="172" t="s">
        <v>4</v>
      </c>
      <c r="C791" s="172"/>
      <c r="D791" s="174" t="s">
        <v>306</v>
      </c>
      <c r="E791" s="173" t="s">
        <v>6</v>
      </c>
      <c r="F791" s="173"/>
      <c r="G791" s="173"/>
      <c r="H791" s="173"/>
      <c r="I791" s="173"/>
      <c r="J791" s="173"/>
      <c r="K791" s="173"/>
      <c r="L791" s="195"/>
      <c r="M791" s="196"/>
      <c r="N791" s="196"/>
    </row>
    <row r="792" s="170" customFormat="1" ht="18.75" customHeight="1" spans="2:14">
      <c r="B792" s="175" t="s">
        <v>799</v>
      </c>
      <c r="C792" s="176"/>
      <c r="D792" s="176"/>
      <c r="E792" s="176"/>
      <c r="F792" s="176"/>
      <c r="G792" s="176"/>
      <c r="H792" s="176"/>
      <c r="I792" s="176"/>
      <c r="J792" s="176"/>
      <c r="K792" s="176"/>
      <c r="L792" s="195"/>
      <c r="M792" s="195"/>
      <c r="N792" s="195"/>
    </row>
    <row r="793" s="170" customFormat="1" ht="18.75" customHeight="1" spans="1:14">
      <c r="A793" s="177" t="s">
        <v>800</v>
      </c>
      <c r="B793" s="177"/>
      <c r="C793" s="177"/>
      <c r="D793" s="177"/>
      <c r="E793" s="177"/>
      <c r="F793" s="177"/>
      <c r="G793" s="177"/>
      <c r="H793" s="177"/>
      <c r="I793" s="177"/>
      <c r="J793" s="177"/>
      <c r="K793" s="177"/>
      <c r="L793" s="195"/>
      <c r="M793" s="195"/>
      <c r="N793" s="195"/>
    </row>
    <row r="794" ht="3.75" customHeight="1"/>
    <row r="795" ht="15" customHeight="1" spans="1:14">
      <c r="A795" s="178" t="s">
        <v>9</v>
      </c>
      <c r="B795" s="179" t="s">
        <v>10</v>
      </c>
      <c r="C795" s="180" t="s">
        <v>11</v>
      </c>
      <c r="D795" s="181" t="s">
        <v>12</v>
      </c>
      <c r="E795" s="179" t="s">
        <v>13</v>
      </c>
      <c r="F795" s="179" t="s">
        <v>14</v>
      </c>
      <c r="G795" s="179" t="s">
        <v>15</v>
      </c>
      <c r="H795" s="182" t="s">
        <v>16</v>
      </c>
      <c r="I795" s="179" t="s">
        <v>17</v>
      </c>
      <c r="J795" s="197" t="s">
        <v>18</v>
      </c>
      <c r="K795" s="197"/>
      <c r="L795" s="198" t="s">
        <v>19</v>
      </c>
      <c r="M795" s="199"/>
      <c r="N795" s="200"/>
    </row>
    <row r="796" ht="27" customHeight="1" spans="1:14">
      <c r="A796" s="178"/>
      <c r="B796" s="178"/>
      <c r="C796" s="180"/>
      <c r="D796" s="181"/>
      <c r="E796" s="178"/>
      <c r="F796" s="178"/>
      <c r="G796" s="178"/>
      <c r="H796" s="183"/>
      <c r="I796" s="178"/>
      <c r="J796" s="201" t="s">
        <v>20</v>
      </c>
      <c r="K796" s="201" t="s">
        <v>21</v>
      </c>
      <c r="L796" s="202"/>
      <c r="M796" s="203"/>
      <c r="N796" s="204"/>
    </row>
    <row r="797" ht="20.1" customHeight="1" spans="1:14">
      <c r="A797" s="184">
        <v>1</v>
      </c>
      <c r="B797" s="185">
        <v>24207205954</v>
      </c>
      <c r="C797" s="186" t="s">
        <v>801</v>
      </c>
      <c r="D797" s="187" t="s">
        <v>796</v>
      </c>
      <c r="E797" s="188" t="s">
        <v>33</v>
      </c>
      <c r="F797" s="188" t="s">
        <v>33</v>
      </c>
      <c r="G797" s="189"/>
      <c r="H797" s="190"/>
      <c r="I797" s="190"/>
      <c r="J797" s="190"/>
      <c r="K797" s="190"/>
      <c r="L797" s="205">
        <v>0</v>
      </c>
      <c r="M797" s="206"/>
      <c r="N797" s="207"/>
    </row>
    <row r="798" ht="20.1" customHeight="1" spans="1:14">
      <c r="A798" s="184">
        <v>2</v>
      </c>
      <c r="B798" s="185">
        <v>24205116470</v>
      </c>
      <c r="C798" s="186" t="s">
        <v>802</v>
      </c>
      <c r="D798" s="187" t="s">
        <v>796</v>
      </c>
      <c r="E798" s="188" t="s">
        <v>156</v>
      </c>
      <c r="F798" s="188" t="s">
        <v>156</v>
      </c>
      <c r="G798" s="189"/>
      <c r="H798" s="190"/>
      <c r="I798" s="190"/>
      <c r="J798" s="190"/>
      <c r="K798" s="190"/>
      <c r="L798" s="208">
        <v>0</v>
      </c>
      <c r="M798" s="209"/>
      <c r="N798" s="210"/>
    </row>
    <row r="799" ht="20.1" customHeight="1" spans="1:14">
      <c r="A799" s="184">
        <v>3</v>
      </c>
      <c r="B799" s="185">
        <v>24202101585</v>
      </c>
      <c r="C799" s="186" t="s">
        <v>803</v>
      </c>
      <c r="D799" s="187" t="s">
        <v>804</v>
      </c>
      <c r="E799" s="188" t="s">
        <v>50</v>
      </c>
      <c r="F799" s="188" t="s">
        <v>50</v>
      </c>
      <c r="G799" s="189"/>
      <c r="H799" s="190"/>
      <c r="I799" s="190"/>
      <c r="J799" s="190"/>
      <c r="K799" s="190"/>
      <c r="L799" s="208">
        <v>0</v>
      </c>
      <c r="M799" s="209"/>
      <c r="N799" s="210"/>
    </row>
    <row r="800" ht="20.1" customHeight="1" spans="1:14">
      <c r="A800" s="184">
        <v>4</v>
      </c>
      <c r="B800" s="185">
        <v>24211205342</v>
      </c>
      <c r="C800" s="186" t="s">
        <v>805</v>
      </c>
      <c r="D800" s="187" t="s">
        <v>804</v>
      </c>
      <c r="E800" s="188" t="s">
        <v>113</v>
      </c>
      <c r="F800" s="188" t="s">
        <v>113</v>
      </c>
      <c r="G800" s="189"/>
      <c r="H800" s="190"/>
      <c r="I800" s="190"/>
      <c r="J800" s="190"/>
      <c r="K800" s="190"/>
      <c r="L800" s="208">
        <v>0</v>
      </c>
      <c r="M800" s="209"/>
      <c r="N800" s="210"/>
    </row>
    <row r="801" ht="20.1" customHeight="1" spans="1:14">
      <c r="A801" s="184">
        <v>5</v>
      </c>
      <c r="B801" s="185">
        <v>2320529310</v>
      </c>
      <c r="C801" s="186" t="s">
        <v>806</v>
      </c>
      <c r="D801" s="187" t="s">
        <v>807</v>
      </c>
      <c r="E801" s="188" t="s">
        <v>24</v>
      </c>
      <c r="F801" s="188" t="s">
        <v>24</v>
      </c>
      <c r="G801" s="189"/>
      <c r="H801" s="190"/>
      <c r="I801" s="190"/>
      <c r="J801" s="190"/>
      <c r="K801" s="190"/>
      <c r="L801" s="208">
        <v>0</v>
      </c>
      <c r="M801" s="209"/>
      <c r="N801" s="210"/>
    </row>
    <row r="802" ht="20.1" customHeight="1" spans="1:14">
      <c r="A802" s="184">
        <v>6</v>
      </c>
      <c r="B802" s="185">
        <v>24207207210</v>
      </c>
      <c r="C802" s="186" t="s">
        <v>673</v>
      </c>
      <c r="D802" s="187" t="s">
        <v>808</v>
      </c>
      <c r="E802" s="188" t="s">
        <v>33</v>
      </c>
      <c r="F802" s="188" t="s">
        <v>33</v>
      </c>
      <c r="G802" s="189"/>
      <c r="H802" s="190"/>
      <c r="I802" s="190"/>
      <c r="J802" s="190"/>
      <c r="K802" s="190"/>
      <c r="L802" s="208">
        <v>0</v>
      </c>
      <c r="M802" s="209"/>
      <c r="N802" s="210"/>
    </row>
    <row r="803" ht="20.1" customHeight="1" spans="1:14">
      <c r="A803" s="184">
        <v>7</v>
      </c>
      <c r="B803" s="185">
        <v>24207213456</v>
      </c>
      <c r="C803" s="186" t="s">
        <v>392</v>
      </c>
      <c r="D803" s="187" t="s">
        <v>808</v>
      </c>
      <c r="E803" s="188" t="s">
        <v>33</v>
      </c>
      <c r="F803" s="188" t="s">
        <v>33</v>
      </c>
      <c r="G803" s="189"/>
      <c r="H803" s="190"/>
      <c r="I803" s="190"/>
      <c r="J803" s="190"/>
      <c r="K803" s="190"/>
      <c r="L803" s="208">
        <v>0</v>
      </c>
      <c r="M803" s="209"/>
      <c r="N803" s="210"/>
    </row>
    <row r="804" ht="20.1" customHeight="1" spans="1:14">
      <c r="A804" s="184">
        <v>8</v>
      </c>
      <c r="B804" s="185">
        <v>2320720376</v>
      </c>
      <c r="C804" s="186" t="s">
        <v>392</v>
      </c>
      <c r="D804" s="187" t="s">
        <v>809</v>
      </c>
      <c r="E804" s="188" t="s">
        <v>810</v>
      </c>
      <c r="F804" s="188" t="s">
        <v>810</v>
      </c>
      <c r="G804" s="189"/>
      <c r="H804" s="190"/>
      <c r="I804" s="190"/>
      <c r="J804" s="190"/>
      <c r="K804" s="190"/>
      <c r="L804" s="208">
        <v>0</v>
      </c>
      <c r="M804" s="209"/>
      <c r="N804" s="210"/>
    </row>
    <row r="805" ht="20.1" customHeight="1" spans="1:14">
      <c r="A805" s="184">
        <v>9</v>
      </c>
      <c r="B805" s="185">
        <v>24207107915</v>
      </c>
      <c r="C805" s="186" t="s">
        <v>811</v>
      </c>
      <c r="D805" s="187" t="s">
        <v>809</v>
      </c>
      <c r="E805" s="188" t="s">
        <v>31</v>
      </c>
      <c r="F805" s="188" t="s">
        <v>31</v>
      </c>
      <c r="G805" s="189"/>
      <c r="H805" s="190"/>
      <c r="I805" s="190"/>
      <c r="J805" s="190"/>
      <c r="K805" s="190"/>
      <c r="L805" s="208">
        <v>0</v>
      </c>
      <c r="M805" s="209"/>
      <c r="N805" s="210"/>
    </row>
    <row r="806" ht="20.1" customHeight="1" spans="1:14">
      <c r="A806" s="184">
        <v>10</v>
      </c>
      <c r="B806" s="185">
        <v>24203113644</v>
      </c>
      <c r="C806" s="186" t="s">
        <v>133</v>
      </c>
      <c r="D806" s="187" t="s">
        <v>809</v>
      </c>
      <c r="E806" s="188" t="s">
        <v>35</v>
      </c>
      <c r="F806" s="188" t="s">
        <v>35</v>
      </c>
      <c r="G806" s="189"/>
      <c r="H806" s="190"/>
      <c r="I806" s="190"/>
      <c r="J806" s="190"/>
      <c r="K806" s="190"/>
      <c r="L806" s="208">
        <v>0</v>
      </c>
      <c r="M806" s="209"/>
      <c r="N806" s="210"/>
    </row>
    <row r="807" ht="20.1" customHeight="1" spans="1:14">
      <c r="A807" s="184">
        <v>11</v>
      </c>
      <c r="B807" s="185">
        <v>2220217672</v>
      </c>
      <c r="C807" s="186" t="s">
        <v>812</v>
      </c>
      <c r="D807" s="187" t="s">
        <v>809</v>
      </c>
      <c r="E807" s="188" t="s">
        <v>280</v>
      </c>
      <c r="F807" s="188" t="s">
        <v>280</v>
      </c>
      <c r="G807" s="189"/>
      <c r="H807" s="190"/>
      <c r="I807" s="190"/>
      <c r="J807" s="190"/>
      <c r="K807" s="190"/>
      <c r="L807" s="208">
        <v>0</v>
      </c>
      <c r="M807" s="209"/>
      <c r="N807" s="210"/>
    </row>
    <row r="808" ht="20.1" customHeight="1" spans="1:14">
      <c r="A808" s="184">
        <v>12</v>
      </c>
      <c r="B808" s="185">
        <v>24203206801</v>
      </c>
      <c r="C808" s="186" t="s">
        <v>430</v>
      </c>
      <c r="D808" s="187" t="s">
        <v>809</v>
      </c>
      <c r="E808" s="188" t="s">
        <v>188</v>
      </c>
      <c r="F808" s="188" t="s">
        <v>188</v>
      </c>
      <c r="G808" s="189"/>
      <c r="H808" s="190"/>
      <c r="I808" s="190"/>
      <c r="J808" s="190"/>
      <c r="K808" s="190"/>
      <c r="L808" s="208">
        <v>0</v>
      </c>
      <c r="M808" s="209"/>
      <c r="N808" s="210"/>
    </row>
    <row r="809" ht="20.1" customHeight="1" spans="1:14">
      <c r="A809" s="184">
        <v>13</v>
      </c>
      <c r="B809" s="185">
        <v>2320717363</v>
      </c>
      <c r="C809" s="186" t="s">
        <v>813</v>
      </c>
      <c r="D809" s="187" t="s">
        <v>814</v>
      </c>
      <c r="E809" s="188" t="s">
        <v>815</v>
      </c>
      <c r="F809" s="188" t="s">
        <v>815</v>
      </c>
      <c r="G809" s="189"/>
      <c r="H809" s="190"/>
      <c r="I809" s="190"/>
      <c r="J809" s="190"/>
      <c r="K809" s="190"/>
      <c r="L809" s="208">
        <v>0</v>
      </c>
      <c r="M809" s="209"/>
      <c r="N809" s="210"/>
    </row>
    <row r="810" ht="20.1" customHeight="1" spans="1:14">
      <c r="A810" s="184">
        <v>14</v>
      </c>
      <c r="B810" s="185">
        <v>24207116410</v>
      </c>
      <c r="C810" s="186" t="s">
        <v>816</v>
      </c>
      <c r="D810" s="187" t="s">
        <v>814</v>
      </c>
      <c r="E810" s="188" t="s">
        <v>31</v>
      </c>
      <c r="F810" s="188" t="s">
        <v>31</v>
      </c>
      <c r="G810" s="189"/>
      <c r="H810" s="190"/>
      <c r="I810" s="190"/>
      <c r="J810" s="190"/>
      <c r="K810" s="190"/>
      <c r="L810" s="208">
        <v>0</v>
      </c>
      <c r="M810" s="209"/>
      <c r="N810" s="210"/>
    </row>
    <row r="811" ht="20.1" customHeight="1" spans="1:14">
      <c r="A811" s="184">
        <v>15</v>
      </c>
      <c r="B811" s="185">
        <v>24207215705</v>
      </c>
      <c r="C811" s="186" t="s">
        <v>429</v>
      </c>
      <c r="D811" s="187" t="s">
        <v>814</v>
      </c>
      <c r="E811" s="188" t="s">
        <v>31</v>
      </c>
      <c r="F811" s="188" t="s">
        <v>31</v>
      </c>
      <c r="G811" s="189"/>
      <c r="H811" s="190"/>
      <c r="I811" s="190"/>
      <c r="J811" s="190"/>
      <c r="K811" s="190"/>
      <c r="L811" s="208">
        <v>0</v>
      </c>
      <c r="M811" s="209"/>
      <c r="N811" s="210"/>
    </row>
    <row r="812" ht="20.1" customHeight="1" spans="1:14">
      <c r="A812" s="184">
        <v>16</v>
      </c>
      <c r="B812" s="185">
        <v>24207115021</v>
      </c>
      <c r="C812" s="186" t="s">
        <v>817</v>
      </c>
      <c r="D812" s="187" t="s">
        <v>814</v>
      </c>
      <c r="E812" s="188" t="s">
        <v>188</v>
      </c>
      <c r="F812" s="188" t="s">
        <v>188</v>
      </c>
      <c r="G812" s="189"/>
      <c r="H812" s="190"/>
      <c r="I812" s="190"/>
      <c r="J812" s="190"/>
      <c r="K812" s="190"/>
      <c r="L812" s="208">
        <v>0</v>
      </c>
      <c r="M812" s="209"/>
      <c r="N812" s="210"/>
    </row>
    <row r="813" ht="20.1" customHeight="1" spans="1:14">
      <c r="A813" s="184">
        <v>17</v>
      </c>
      <c r="B813" s="185">
        <v>24202502247</v>
      </c>
      <c r="C813" s="186" t="s">
        <v>676</v>
      </c>
      <c r="D813" s="187" t="s">
        <v>814</v>
      </c>
      <c r="E813" s="188" t="s">
        <v>135</v>
      </c>
      <c r="F813" s="188" t="s">
        <v>135</v>
      </c>
      <c r="G813" s="189"/>
      <c r="H813" s="190"/>
      <c r="I813" s="190"/>
      <c r="J813" s="190"/>
      <c r="K813" s="190"/>
      <c r="L813" s="208">
        <v>0</v>
      </c>
      <c r="M813" s="209"/>
      <c r="N813" s="210"/>
    </row>
    <row r="814" ht="20.1" customHeight="1" spans="1:14">
      <c r="A814" s="184">
        <v>18</v>
      </c>
      <c r="B814" s="185">
        <v>2320315616</v>
      </c>
      <c r="C814" s="186" t="s">
        <v>150</v>
      </c>
      <c r="D814" s="187" t="s">
        <v>818</v>
      </c>
      <c r="E814" s="188" t="s">
        <v>819</v>
      </c>
      <c r="F814" s="188" t="s">
        <v>819</v>
      </c>
      <c r="G814" s="189"/>
      <c r="H814" s="190"/>
      <c r="I814" s="190"/>
      <c r="J814" s="190"/>
      <c r="K814" s="190"/>
      <c r="L814" s="208">
        <v>0</v>
      </c>
      <c r="M814" s="209"/>
      <c r="N814" s="210"/>
    </row>
    <row r="815" ht="20.1" customHeight="1" spans="1:14">
      <c r="A815" s="184">
        <v>19</v>
      </c>
      <c r="B815" s="185">
        <v>2320713985</v>
      </c>
      <c r="C815" s="186" t="s">
        <v>570</v>
      </c>
      <c r="D815" s="187" t="s">
        <v>818</v>
      </c>
      <c r="E815" s="188" t="s">
        <v>31</v>
      </c>
      <c r="F815" s="188" t="s">
        <v>31</v>
      </c>
      <c r="G815" s="189"/>
      <c r="H815" s="190"/>
      <c r="I815" s="190"/>
      <c r="J815" s="190"/>
      <c r="K815" s="190"/>
      <c r="L815" s="208">
        <v>0</v>
      </c>
      <c r="M815" s="209"/>
      <c r="N815" s="210"/>
    </row>
    <row r="816" ht="20.1" customHeight="1" spans="1:14">
      <c r="A816" s="184">
        <v>20</v>
      </c>
      <c r="B816" s="185">
        <v>24207105555</v>
      </c>
      <c r="C816" s="186" t="s">
        <v>92</v>
      </c>
      <c r="D816" s="187" t="s">
        <v>818</v>
      </c>
      <c r="E816" s="188" t="s">
        <v>31</v>
      </c>
      <c r="F816" s="188" t="s">
        <v>31</v>
      </c>
      <c r="G816" s="189"/>
      <c r="H816" s="190"/>
      <c r="I816" s="190"/>
      <c r="J816" s="190"/>
      <c r="K816" s="190"/>
      <c r="L816" s="208">
        <v>0</v>
      </c>
      <c r="M816" s="209"/>
      <c r="N816" s="210"/>
    </row>
    <row r="817" ht="20.1" customHeight="1" spans="1:14">
      <c r="A817" s="184">
        <v>21</v>
      </c>
      <c r="B817" s="185">
        <v>24202207756</v>
      </c>
      <c r="C817" s="186" t="s">
        <v>820</v>
      </c>
      <c r="D817" s="187" t="s">
        <v>818</v>
      </c>
      <c r="E817" s="188" t="s">
        <v>93</v>
      </c>
      <c r="F817" s="188" t="s">
        <v>93</v>
      </c>
      <c r="G817" s="189"/>
      <c r="H817" s="190"/>
      <c r="I817" s="190"/>
      <c r="J817" s="190"/>
      <c r="K817" s="190"/>
      <c r="L817" s="208">
        <v>0</v>
      </c>
      <c r="M817" s="209"/>
      <c r="N817" s="210"/>
    </row>
    <row r="818" ht="20.1" customHeight="1" spans="1:14">
      <c r="A818" s="184">
        <v>22</v>
      </c>
      <c r="B818" s="185">
        <v>24207104841</v>
      </c>
      <c r="C818" s="186" t="s">
        <v>632</v>
      </c>
      <c r="D818" s="187" t="s">
        <v>818</v>
      </c>
      <c r="E818" s="188" t="s">
        <v>39</v>
      </c>
      <c r="F818" s="188" t="s">
        <v>39</v>
      </c>
      <c r="G818" s="189"/>
      <c r="H818" s="190"/>
      <c r="I818" s="190"/>
      <c r="J818" s="190"/>
      <c r="K818" s="190"/>
      <c r="L818" s="208">
        <v>0</v>
      </c>
      <c r="M818" s="209"/>
      <c r="N818" s="210"/>
    </row>
    <row r="819" ht="20.1" customHeight="1" spans="1:14">
      <c r="A819" s="184">
        <v>23</v>
      </c>
      <c r="B819" s="185">
        <v>24207201347</v>
      </c>
      <c r="C819" s="186" t="s">
        <v>821</v>
      </c>
      <c r="D819" s="187" t="s">
        <v>818</v>
      </c>
      <c r="E819" s="188" t="s">
        <v>50</v>
      </c>
      <c r="F819" s="188" t="s">
        <v>50</v>
      </c>
      <c r="G819" s="189"/>
      <c r="H819" s="190"/>
      <c r="I819" s="190"/>
      <c r="J819" s="190"/>
      <c r="K819" s="190"/>
      <c r="L819" s="208">
        <v>0</v>
      </c>
      <c r="M819" s="209"/>
      <c r="N819" s="210"/>
    </row>
    <row r="820" ht="20.1" customHeight="1" spans="1:14">
      <c r="A820" s="184">
        <v>24</v>
      </c>
      <c r="B820" s="185">
        <v>2320513443</v>
      </c>
      <c r="C820" s="186" t="s">
        <v>822</v>
      </c>
      <c r="D820" s="187" t="s">
        <v>818</v>
      </c>
      <c r="E820" s="188" t="s">
        <v>156</v>
      </c>
      <c r="F820" s="188" t="s">
        <v>156</v>
      </c>
      <c r="G820" s="189"/>
      <c r="H820" s="190"/>
      <c r="I820" s="190"/>
      <c r="J820" s="190"/>
      <c r="K820" s="190"/>
      <c r="L820" s="208">
        <v>0</v>
      </c>
      <c r="M820" s="209"/>
      <c r="N820" s="210"/>
    </row>
    <row r="821" ht="20.1" customHeight="1" spans="1:14">
      <c r="A821" s="184">
        <v>25</v>
      </c>
      <c r="B821" s="185">
        <v>2320216112</v>
      </c>
      <c r="C821" s="186" t="s">
        <v>55</v>
      </c>
      <c r="D821" s="187" t="s">
        <v>823</v>
      </c>
      <c r="E821" s="188" t="s">
        <v>824</v>
      </c>
      <c r="F821" s="188" t="s">
        <v>824</v>
      </c>
      <c r="G821" s="189"/>
      <c r="H821" s="190"/>
      <c r="I821" s="190"/>
      <c r="J821" s="190"/>
      <c r="K821" s="190"/>
      <c r="L821" s="208">
        <v>0</v>
      </c>
      <c r="M821" s="209"/>
      <c r="N821" s="210"/>
    </row>
    <row r="822" ht="20.1" customHeight="1" spans="1:14">
      <c r="A822" s="184">
        <v>26</v>
      </c>
      <c r="B822" s="185">
        <v>24208613602</v>
      </c>
      <c r="C822" s="186" t="s">
        <v>161</v>
      </c>
      <c r="D822" s="187" t="s">
        <v>823</v>
      </c>
      <c r="E822" s="188" t="s">
        <v>269</v>
      </c>
      <c r="F822" s="188" t="s">
        <v>269</v>
      </c>
      <c r="G822" s="189"/>
      <c r="H822" s="190"/>
      <c r="I822" s="190"/>
      <c r="J822" s="190"/>
      <c r="K822" s="190"/>
      <c r="L822" s="208">
        <v>0</v>
      </c>
      <c r="M822" s="209"/>
      <c r="N822" s="210"/>
    </row>
    <row r="823" ht="20.1" customHeight="1" spans="1:14">
      <c r="A823" s="184">
        <v>27</v>
      </c>
      <c r="B823" s="185">
        <v>24213108018</v>
      </c>
      <c r="C823" s="186" t="s">
        <v>239</v>
      </c>
      <c r="D823" s="187" t="s">
        <v>823</v>
      </c>
      <c r="E823" s="188" t="s">
        <v>35</v>
      </c>
      <c r="F823" s="188" t="s">
        <v>35</v>
      </c>
      <c r="G823" s="189"/>
      <c r="H823" s="190"/>
      <c r="I823" s="190"/>
      <c r="J823" s="190"/>
      <c r="K823" s="190"/>
      <c r="L823" s="208">
        <v>0</v>
      </c>
      <c r="M823" s="209"/>
      <c r="N823" s="210"/>
    </row>
    <row r="824" ht="20.1" customHeight="1" spans="1:14">
      <c r="A824" s="184">
        <v>28</v>
      </c>
      <c r="B824" s="185">
        <v>24203301759</v>
      </c>
      <c r="C824" s="186" t="s">
        <v>825</v>
      </c>
      <c r="D824" s="187" t="s">
        <v>823</v>
      </c>
      <c r="E824" s="188" t="s">
        <v>35</v>
      </c>
      <c r="F824" s="188" t="s">
        <v>35</v>
      </c>
      <c r="G824" s="189"/>
      <c r="H824" s="190"/>
      <c r="I824" s="190"/>
      <c r="J824" s="190"/>
      <c r="K824" s="190"/>
      <c r="L824" s="208">
        <v>0</v>
      </c>
      <c r="M824" s="209"/>
      <c r="N824" s="210"/>
    </row>
    <row r="825" ht="20.1" customHeight="1" spans="1:14">
      <c r="A825" s="184">
        <v>29</v>
      </c>
      <c r="B825" s="185">
        <v>24203215637</v>
      </c>
      <c r="C825" s="186" t="s">
        <v>826</v>
      </c>
      <c r="D825" s="187" t="s">
        <v>823</v>
      </c>
      <c r="E825" s="188" t="s">
        <v>253</v>
      </c>
      <c r="F825" s="188" t="s">
        <v>253</v>
      </c>
      <c r="G825" s="189"/>
      <c r="H825" s="190"/>
      <c r="I825" s="190"/>
      <c r="J825" s="190"/>
      <c r="K825" s="190"/>
      <c r="L825" s="208">
        <v>0</v>
      </c>
      <c r="M825" s="209"/>
      <c r="N825" s="210"/>
    </row>
    <row r="826" ht="20.1" customHeight="1" spans="1:14">
      <c r="A826" s="191">
        <v>30</v>
      </c>
      <c r="B826" s="185">
        <v>24207108572</v>
      </c>
      <c r="C826" s="186" t="s">
        <v>409</v>
      </c>
      <c r="D826" s="187" t="s">
        <v>823</v>
      </c>
      <c r="E826" s="188" t="s">
        <v>39</v>
      </c>
      <c r="F826" s="188" t="s">
        <v>39</v>
      </c>
      <c r="G826" s="192"/>
      <c r="H826" s="193"/>
      <c r="I826" s="193"/>
      <c r="J826" s="193"/>
      <c r="K826" s="193"/>
      <c r="L826" s="211">
        <v>0</v>
      </c>
      <c r="M826" s="212"/>
      <c r="N826" s="213"/>
    </row>
    <row r="827" ht="12" customHeight="1" spans="13:14">
      <c r="M827" s="214" t="s">
        <v>827</v>
      </c>
      <c r="N827" s="215" t="s">
        <v>79</v>
      </c>
    </row>
    <row r="828" s="169" customFormat="1" ht="14.25" customHeight="1" spans="2:12">
      <c r="B828" s="172" t="s">
        <v>1</v>
      </c>
      <c r="C828" s="172"/>
      <c r="D828" s="173" t="s">
        <v>2</v>
      </c>
      <c r="E828" s="173"/>
      <c r="F828" s="173"/>
      <c r="G828" s="173"/>
      <c r="H828" s="173"/>
      <c r="I828" s="173"/>
      <c r="J828" s="173"/>
      <c r="K828" s="173"/>
      <c r="L828" s="194" t="s">
        <v>828</v>
      </c>
    </row>
    <row r="829" s="169" customFormat="1" ht="13.8" spans="2:14">
      <c r="B829" s="172" t="s">
        <v>4</v>
      </c>
      <c r="C829" s="172"/>
      <c r="D829" s="174" t="s">
        <v>306</v>
      </c>
      <c r="E829" s="173" t="s">
        <v>6</v>
      </c>
      <c r="F829" s="173"/>
      <c r="G829" s="173"/>
      <c r="H829" s="173"/>
      <c r="I829" s="173"/>
      <c r="J829" s="173"/>
      <c r="K829" s="173"/>
      <c r="L829" s="195"/>
      <c r="M829" s="196"/>
      <c r="N829" s="196"/>
    </row>
    <row r="830" s="170" customFormat="1" ht="18.75" customHeight="1" spans="2:14">
      <c r="B830" s="175" t="s">
        <v>829</v>
      </c>
      <c r="C830" s="176"/>
      <c r="D830" s="176"/>
      <c r="E830" s="176"/>
      <c r="F830" s="176"/>
      <c r="G830" s="176"/>
      <c r="H830" s="176"/>
      <c r="I830" s="176"/>
      <c r="J830" s="176"/>
      <c r="K830" s="176"/>
      <c r="L830" s="195"/>
      <c r="M830" s="195"/>
      <c r="N830" s="195"/>
    </row>
    <row r="831" s="170" customFormat="1" ht="18.75" customHeight="1" spans="1:14">
      <c r="A831" s="177" t="s">
        <v>800</v>
      </c>
      <c r="B831" s="177"/>
      <c r="C831" s="177"/>
      <c r="D831" s="177"/>
      <c r="E831" s="177"/>
      <c r="F831" s="177"/>
      <c r="G831" s="177"/>
      <c r="H831" s="177"/>
      <c r="I831" s="177"/>
      <c r="J831" s="177"/>
      <c r="K831" s="177"/>
      <c r="L831" s="195"/>
      <c r="M831" s="195"/>
      <c r="N831" s="195"/>
    </row>
    <row r="832" ht="3.75" customHeight="1"/>
    <row r="833" ht="15" customHeight="1" spans="1:14">
      <c r="A833" s="178" t="s">
        <v>9</v>
      </c>
      <c r="B833" s="179" t="s">
        <v>10</v>
      </c>
      <c r="C833" s="180" t="s">
        <v>11</v>
      </c>
      <c r="D833" s="181" t="s">
        <v>12</v>
      </c>
      <c r="E833" s="179" t="s">
        <v>13</v>
      </c>
      <c r="F833" s="179" t="s">
        <v>14</v>
      </c>
      <c r="G833" s="179" t="s">
        <v>15</v>
      </c>
      <c r="H833" s="182" t="s">
        <v>16</v>
      </c>
      <c r="I833" s="179" t="s">
        <v>17</v>
      </c>
      <c r="J833" s="197" t="s">
        <v>18</v>
      </c>
      <c r="K833" s="197"/>
      <c r="L833" s="198" t="s">
        <v>19</v>
      </c>
      <c r="M833" s="199"/>
      <c r="N833" s="200"/>
    </row>
    <row r="834" ht="27" customHeight="1" spans="1:14">
      <c r="A834" s="178"/>
      <c r="B834" s="178"/>
      <c r="C834" s="180"/>
      <c r="D834" s="181"/>
      <c r="E834" s="178"/>
      <c r="F834" s="178"/>
      <c r="G834" s="178"/>
      <c r="H834" s="183"/>
      <c r="I834" s="178"/>
      <c r="J834" s="201" t="s">
        <v>20</v>
      </c>
      <c r="K834" s="201" t="s">
        <v>21</v>
      </c>
      <c r="L834" s="202"/>
      <c r="M834" s="203"/>
      <c r="N834" s="204"/>
    </row>
    <row r="835" ht="20.1" customHeight="1" spans="1:14">
      <c r="A835" s="184">
        <v>1</v>
      </c>
      <c r="B835" s="185">
        <v>24203103833</v>
      </c>
      <c r="C835" s="186" t="s">
        <v>830</v>
      </c>
      <c r="D835" s="187" t="s">
        <v>831</v>
      </c>
      <c r="E835" s="188" t="s">
        <v>188</v>
      </c>
      <c r="F835" s="188" t="s">
        <v>188</v>
      </c>
      <c r="G835" s="189"/>
      <c r="H835" s="190"/>
      <c r="I835" s="190"/>
      <c r="J835" s="190"/>
      <c r="K835" s="190"/>
      <c r="L835" s="205">
        <v>0</v>
      </c>
      <c r="M835" s="206"/>
      <c r="N835" s="207"/>
    </row>
    <row r="836" ht="20.1" customHeight="1" spans="1:14">
      <c r="A836" s="184">
        <v>2</v>
      </c>
      <c r="B836" s="185">
        <v>24202116443</v>
      </c>
      <c r="C836" s="186" t="s">
        <v>832</v>
      </c>
      <c r="D836" s="187" t="s">
        <v>831</v>
      </c>
      <c r="E836" s="188" t="s">
        <v>113</v>
      </c>
      <c r="F836" s="188" t="s">
        <v>113</v>
      </c>
      <c r="G836" s="189"/>
      <c r="H836" s="190"/>
      <c r="I836" s="190"/>
      <c r="J836" s="190"/>
      <c r="K836" s="190"/>
      <c r="L836" s="208">
        <v>0</v>
      </c>
      <c r="M836" s="209"/>
      <c r="N836" s="210"/>
    </row>
    <row r="837" ht="20.1" customHeight="1" spans="1:14">
      <c r="A837" s="184">
        <v>3</v>
      </c>
      <c r="B837" s="185">
        <v>24203702848</v>
      </c>
      <c r="C837" s="186" t="s">
        <v>833</v>
      </c>
      <c r="D837" s="187" t="s">
        <v>834</v>
      </c>
      <c r="E837" s="188" t="s">
        <v>74</v>
      </c>
      <c r="F837" s="188" t="s">
        <v>74</v>
      </c>
      <c r="G837" s="189"/>
      <c r="H837" s="190"/>
      <c r="I837" s="190"/>
      <c r="J837" s="190"/>
      <c r="K837" s="190"/>
      <c r="L837" s="208">
        <v>0</v>
      </c>
      <c r="M837" s="209"/>
      <c r="N837" s="210"/>
    </row>
    <row r="838" ht="20.1" customHeight="1" spans="1:14">
      <c r="A838" s="184">
        <v>4</v>
      </c>
      <c r="B838" s="185">
        <v>24216106612</v>
      </c>
      <c r="C838" s="186" t="s">
        <v>835</v>
      </c>
      <c r="D838" s="187" t="s">
        <v>836</v>
      </c>
      <c r="E838" s="188" t="s">
        <v>59</v>
      </c>
      <c r="F838" s="188" t="s">
        <v>59</v>
      </c>
      <c r="G838" s="189"/>
      <c r="H838" s="190"/>
      <c r="I838" s="190"/>
      <c r="J838" s="190"/>
      <c r="K838" s="190"/>
      <c r="L838" s="208">
        <v>0</v>
      </c>
      <c r="M838" s="209"/>
      <c r="N838" s="210"/>
    </row>
    <row r="839" ht="20.1" customHeight="1" spans="1:14">
      <c r="A839" s="184">
        <v>5</v>
      </c>
      <c r="B839" s="185">
        <v>2320143150</v>
      </c>
      <c r="C839" s="186" t="s">
        <v>837</v>
      </c>
      <c r="D839" s="187" t="s">
        <v>838</v>
      </c>
      <c r="E839" s="188" t="s">
        <v>177</v>
      </c>
      <c r="F839" s="188" t="s">
        <v>177</v>
      </c>
      <c r="G839" s="189"/>
      <c r="H839" s="190"/>
      <c r="I839" s="190"/>
      <c r="J839" s="190"/>
      <c r="K839" s="190"/>
      <c r="L839" s="208">
        <v>0</v>
      </c>
      <c r="M839" s="209"/>
      <c r="N839" s="210"/>
    </row>
    <row r="840" ht="20.1" customHeight="1" spans="1:14">
      <c r="A840" s="184">
        <v>6</v>
      </c>
      <c r="B840" s="185">
        <v>24207101245</v>
      </c>
      <c r="C840" s="186" t="s">
        <v>839</v>
      </c>
      <c r="D840" s="187" t="s">
        <v>838</v>
      </c>
      <c r="E840" s="188" t="s">
        <v>31</v>
      </c>
      <c r="F840" s="188" t="s">
        <v>31</v>
      </c>
      <c r="G840" s="189"/>
      <c r="H840" s="190"/>
      <c r="I840" s="190"/>
      <c r="J840" s="190"/>
      <c r="K840" s="190"/>
      <c r="L840" s="208">
        <v>0</v>
      </c>
      <c r="M840" s="209"/>
      <c r="N840" s="210"/>
    </row>
    <row r="841" ht="20.1" customHeight="1" spans="1:14">
      <c r="A841" s="184">
        <v>7</v>
      </c>
      <c r="B841" s="185">
        <v>24207101418</v>
      </c>
      <c r="C841" s="186" t="s">
        <v>840</v>
      </c>
      <c r="D841" s="187" t="s">
        <v>838</v>
      </c>
      <c r="E841" s="188" t="s">
        <v>31</v>
      </c>
      <c r="F841" s="188" t="s">
        <v>31</v>
      </c>
      <c r="G841" s="189"/>
      <c r="H841" s="190"/>
      <c r="I841" s="190"/>
      <c r="J841" s="190"/>
      <c r="K841" s="190"/>
      <c r="L841" s="208">
        <v>0</v>
      </c>
      <c r="M841" s="209"/>
      <c r="N841" s="210"/>
    </row>
    <row r="842" ht="20.1" customHeight="1" spans="1:14">
      <c r="A842" s="184">
        <v>8</v>
      </c>
      <c r="B842" s="185">
        <v>24207102586</v>
      </c>
      <c r="C842" s="186" t="s">
        <v>841</v>
      </c>
      <c r="D842" s="187" t="s">
        <v>838</v>
      </c>
      <c r="E842" s="188" t="s">
        <v>31</v>
      </c>
      <c r="F842" s="188" t="s">
        <v>31</v>
      </c>
      <c r="G842" s="189"/>
      <c r="H842" s="190"/>
      <c r="I842" s="190"/>
      <c r="J842" s="190"/>
      <c r="K842" s="190"/>
      <c r="L842" s="208">
        <v>0</v>
      </c>
      <c r="M842" s="209"/>
      <c r="N842" s="210"/>
    </row>
    <row r="843" ht="20.1" customHeight="1" spans="1:14">
      <c r="A843" s="184">
        <v>9</v>
      </c>
      <c r="B843" s="185">
        <v>24207103550</v>
      </c>
      <c r="C843" s="186" t="s">
        <v>842</v>
      </c>
      <c r="D843" s="187" t="s">
        <v>838</v>
      </c>
      <c r="E843" s="188" t="s">
        <v>31</v>
      </c>
      <c r="F843" s="188" t="s">
        <v>31</v>
      </c>
      <c r="G843" s="189"/>
      <c r="H843" s="190"/>
      <c r="I843" s="190"/>
      <c r="J843" s="190"/>
      <c r="K843" s="190"/>
      <c r="L843" s="208">
        <v>0</v>
      </c>
      <c r="M843" s="209"/>
      <c r="N843" s="210"/>
    </row>
    <row r="844" ht="20.1" customHeight="1" spans="1:14">
      <c r="A844" s="184">
        <v>10</v>
      </c>
      <c r="B844" s="185">
        <v>24207101666</v>
      </c>
      <c r="C844" s="186" t="s">
        <v>155</v>
      </c>
      <c r="D844" s="187" t="s">
        <v>838</v>
      </c>
      <c r="E844" s="188" t="s">
        <v>31</v>
      </c>
      <c r="F844" s="188" t="s">
        <v>31</v>
      </c>
      <c r="G844" s="189"/>
      <c r="H844" s="190"/>
      <c r="I844" s="190"/>
      <c r="J844" s="190"/>
      <c r="K844" s="190"/>
      <c r="L844" s="208">
        <v>0</v>
      </c>
      <c r="M844" s="209"/>
      <c r="N844" s="210"/>
    </row>
    <row r="845" ht="12" customHeight="1" spans="13:14">
      <c r="M845" s="214" t="s">
        <v>843</v>
      </c>
      <c r="N845" s="215" t="s">
        <v>79</v>
      </c>
    </row>
    <row r="846" s="169" customFormat="1" ht="14.25" customHeight="1" spans="2:12">
      <c r="B846" s="172" t="s">
        <v>1</v>
      </c>
      <c r="C846" s="172"/>
      <c r="D846" s="173" t="s">
        <v>2</v>
      </c>
      <c r="E846" s="173"/>
      <c r="F846" s="173"/>
      <c r="G846" s="173"/>
      <c r="H846" s="173"/>
      <c r="I846" s="173"/>
      <c r="J846" s="173"/>
      <c r="K846" s="173"/>
      <c r="L846" s="194" t="s">
        <v>844</v>
      </c>
    </row>
    <row r="847" s="169" customFormat="1" ht="13.8" spans="2:14">
      <c r="B847" s="172" t="s">
        <v>4</v>
      </c>
      <c r="C847" s="172"/>
      <c r="D847" s="174" t="s">
        <v>375</v>
      </c>
      <c r="E847" s="173" t="s">
        <v>6</v>
      </c>
      <c r="F847" s="173"/>
      <c r="G847" s="173"/>
      <c r="H847" s="173"/>
      <c r="I847" s="173"/>
      <c r="J847" s="173"/>
      <c r="K847" s="173"/>
      <c r="L847" s="195"/>
      <c r="M847" s="196"/>
      <c r="N847" s="196"/>
    </row>
    <row r="848" s="170" customFormat="1" ht="18.75" customHeight="1" spans="2:14">
      <c r="B848" s="175" t="s">
        <v>845</v>
      </c>
      <c r="C848" s="176"/>
      <c r="D848" s="176"/>
      <c r="E848" s="176"/>
      <c r="F848" s="176"/>
      <c r="G848" s="176"/>
      <c r="H848" s="176"/>
      <c r="I848" s="176"/>
      <c r="J848" s="176"/>
      <c r="K848" s="176"/>
      <c r="L848" s="195"/>
      <c r="M848" s="195"/>
      <c r="N848" s="195"/>
    </row>
    <row r="849" s="170" customFormat="1" ht="18.75" customHeight="1" spans="1:14">
      <c r="A849" s="177" t="s">
        <v>846</v>
      </c>
      <c r="B849" s="177"/>
      <c r="C849" s="177"/>
      <c r="D849" s="177"/>
      <c r="E849" s="177"/>
      <c r="F849" s="177"/>
      <c r="G849" s="177"/>
      <c r="H849" s="177"/>
      <c r="I849" s="177"/>
      <c r="J849" s="177"/>
      <c r="K849" s="177"/>
      <c r="L849" s="195"/>
      <c r="M849" s="195"/>
      <c r="N849" s="195"/>
    </row>
    <row r="850" ht="3.75" customHeight="1"/>
    <row r="851" ht="15" customHeight="1" spans="1:14">
      <c r="A851" s="178" t="s">
        <v>9</v>
      </c>
      <c r="B851" s="179" t="s">
        <v>10</v>
      </c>
      <c r="C851" s="180" t="s">
        <v>11</v>
      </c>
      <c r="D851" s="181" t="s">
        <v>12</v>
      </c>
      <c r="E851" s="179" t="s">
        <v>13</v>
      </c>
      <c r="F851" s="179" t="s">
        <v>14</v>
      </c>
      <c r="G851" s="179" t="s">
        <v>15</v>
      </c>
      <c r="H851" s="182" t="s">
        <v>16</v>
      </c>
      <c r="I851" s="179" t="s">
        <v>17</v>
      </c>
      <c r="J851" s="197" t="s">
        <v>18</v>
      </c>
      <c r="K851" s="197"/>
      <c r="L851" s="198" t="s">
        <v>19</v>
      </c>
      <c r="M851" s="199"/>
      <c r="N851" s="200"/>
    </row>
    <row r="852" ht="27" customHeight="1" spans="1:14">
      <c r="A852" s="178"/>
      <c r="B852" s="178"/>
      <c r="C852" s="180"/>
      <c r="D852" s="181"/>
      <c r="E852" s="178"/>
      <c r="F852" s="178"/>
      <c r="G852" s="178"/>
      <c r="H852" s="183"/>
      <c r="I852" s="178"/>
      <c r="J852" s="201" t="s">
        <v>20</v>
      </c>
      <c r="K852" s="201" t="s">
        <v>21</v>
      </c>
      <c r="L852" s="202"/>
      <c r="M852" s="203"/>
      <c r="N852" s="204"/>
    </row>
    <row r="853" ht="20.1" customHeight="1" spans="1:14">
      <c r="A853" s="184">
        <v>1</v>
      </c>
      <c r="B853" s="185">
        <v>24207108092</v>
      </c>
      <c r="C853" s="186" t="s">
        <v>847</v>
      </c>
      <c r="D853" s="187" t="s">
        <v>838</v>
      </c>
      <c r="E853" s="188" t="s">
        <v>31</v>
      </c>
      <c r="F853" s="188" t="s">
        <v>31</v>
      </c>
      <c r="G853" s="189"/>
      <c r="H853" s="190"/>
      <c r="I853" s="190"/>
      <c r="J853" s="190"/>
      <c r="K853" s="190"/>
      <c r="L853" s="205">
        <v>0</v>
      </c>
      <c r="M853" s="206"/>
      <c r="N853" s="207"/>
    </row>
    <row r="854" ht="20.1" customHeight="1" spans="1:14">
      <c r="A854" s="184">
        <v>2</v>
      </c>
      <c r="B854" s="185">
        <v>24207213902</v>
      </c>
      <c r="C854" s="186" t="s">
        <v>848</v>
      </c>
      <c r="D854" s="187" t="s">
        <v>838</v>
      </c>
      <c r="E854" s="188" t="s">
        <v>31</v>
      </c>
      <c r="F854" s="188" t="s">
        <v>31</v>
      </c>
      <c r="G854" s="189"/>
      <c r="H854" s="190"/>
      <c r="I854" s="190"/>
      <c r="J854" s="190"/>
      <c r="K854" s="190"/>
      <c r="L854" s="208">
        <v>0</v>
      </c>
      <c r="M854" s="209"/>
      <c r="N854" s="210"/>
    </row>
    <row r="855" ht="20.1" customHeight="1" spans="1:14">
      <c r="A855" s="184">
        <v>3</v>
      </c>
      <c r="B855" s="185">
        <v>24207202383</v>
      </c>
      <c r="C855" s="186" t="s">
        <v>849</v>
      </c>
      <c r="D855" s="187" t="s">
        <v>838</v>
      </c>
      <c r="E855" s="188" t="s">
        <v>33</v>
      </c>
      <c r="F855" s="188" t="s">
        <v>33</v>
      </c>
      <c r="G855" s="189"/>
      <c r="H855" s="190"/>
      <c r="I855" s="190"/>
      <c r="J855" s="190"/>
      <c r="K855" s="190"/>
      <c r="L855" s="208">
        <v>0</v>
      </c>
      <c r="M855" s="209"/>
      <c r="N855" s="210"/>
    </row>
    <row r="856" ht="20.1" customHeight="1" spans="1:14">
      <c r="A856" s="184">
        <v>4</v>
      </c>
      <c r="B856" s="185">
        <v>24207205888</v>
      </c>
      <c r="C856" s="186" t="s">
        <v>850</v>
      </c>
      <c r="D856" s="187" t="s">
        <v>838</v>
      </c>
      <c r="E856" s="188" t="s">
        <v>33</v>
      </c>
      <c r="F856" s="188" t="s">
        <v>33</v>
      </c>
      <c r="G856" s="189"/>
      <c r="H856" s="190"/>
      <c r="I856" s="190"/>
      <c r="J856" s="190"/>
      <c r="K856" s="190"/>
      <c r="L856" s="208">
        <v>0</v>
      </c>
      <c r="M856" s="209"/>
      <c r="N856" s="210"/>
    </row>
    <row r="857" ht="20.1" customHeight="1" spans="1:14">
      <c r="A857" s="184">
        <v>5</v>
      </c>
      <c r="B857" s="185">
        <v>24207108000</v>
      </c>
      <c r="C857" s="186" t="s">
        <v>94</v>
      </c>
      <c r="D857" s="187" t="s">
        <v>838</v>
      </c>
      <c r="E857" s="188" t="s">
        <v>33</v>
      </c>
      <c r="F857" s="188" t="s">
        <v>33</v>
      </c>
      <c r="G857" s="189"/>
      <c r="H857" s="190"/>
      <c r="I857" s="190"/>
      <c r="J857" s="190"/>
      <c r="K857" s="190"/>
      <c r="L857" s="208">
        <v>0</v>
      </c>
      <c r="M857" s="209"/>
      <c r="N857" s="210"/>
    </row>
    <row r="858" ht="20.1" customHeight="1" spans="1:14">
      <c r="A858" s="184">
        <v>6</v>
      </c>
      <c r="B858" s="185">
        <v>24202306972</v>
      </c>
      <c r="C858" s="186" t="s">
        <v>851</v>
      </c>
      <c r="D858" s="187" t="s">
        <v>838</v>
      </c>
      <c r="E858" s="188" t="s">
        <v>497</v>
      </c>
      <c r="F858" s="188" t="s">
        <v>497</v>
      </c>
      <c r="G858" s="189"/>
      <c r="H858" s="190"/>
      <c r="I858" s="190"/>
      <c r="J858" s="190"/>
      <c r="K858" s="190"/>
      <c r="L858" s="208">
        <v>0</v>
      </c>
      <c r="M858" s="209"/>
      <c r="N858" s="210"/>
    </row>
    <row r="859" ht="20.1" customHeight="1" spans="1:14">
      <c r="A859" s="184">
        <v>7</v>
      </c>
      <c r="B859" s="185">
        <v>24203113981</v>
      </c>
      <c r="C859" s="186" t="s">
        <v>852</v>
      </c>
      <c r="D859" s="187" t="s">
        <v>838</v>
      </c>
      <c r="E859" s="188" t="s">
        <v>35</v>
      </c>
      <c r="F859" s="188" t="s">
        <v>35</v>
      </c>
      <c r="G859" s="189"/>
      <c r="H859" s="190"/>
      <c r="I859" s="190"/>
      <c r="J859" s="190"/>
      <c r="K859" s="190"/>
      <c r="L859" s="208">
        <v>0</v>
      </c>
      <c r="M859" s="209"/>
      <c r="N859" s="210"/>
    </row>
    <row r="860" ht="20.1" customHeight="1" spans="1:14">
      <c r="A860" s="184">
        <v>8</v>
      </c>
      <c r="B860" s="185">
        <v>24203207204</v>
      </c>
      <c r="C860" s="186" t="s">
        <v>434</v>
      </c>
      <c r="D860" s="187" t="s">
        <v>838</v>
      </c>
      <c r="E860" s="188" t="s">
        <v>253</v>
      </c>
      <c r="F860" s="188" t="s">
        <v>253</v>
      </c>
      <c r="G860" s="189"/>
      <c r="H860" s="190"/>
      <c r="I860" s="190"/>
      <c r="J860" s="190"/>
      <c r="K860" s="190"/>
      <c r="L860" s="208">
        <v>0</v>
      </c>
      <c r="M860" s="209"/>
      <c r="N860" s="210"/>
    </row>
    <row r="861" ht="20.1" customHeight="1" spans="1:14">
      <c r="A861" s="184">
        <v>9</v>
      </c>
      <c r="B861" s="185">
        <v>24207104533</v>
      </c>
      <c r="C861" s="186" t="s">
        <v>482</v>
      </c>
      <c r="D861" s="187" t="s">
        <v>838</v>
      </c>
      <c r="E861" s="188" t="s">
        <v>39</v>
      </c>
      <c r="F861" s="188" t="s">
        <v>39</v>
      </c>
      <c r="G861" s="189"/>
      <c r="H861" s="190"/>
      <c r="I861" s="190"/>
      <c r="J861" s="190"/>
      <c r="K861" s="190"/>
      <c r="L861" s="208">
        <v>0</v>
      </c>
      <c r="M861" s="209"/>
      <c r="N861" s="210"/>
    </row>
    <row r="862" ht="20.1" customHeight="1" spans="1:14">
      <c r="A862" s="184">
        <v>10</v>
      </c>
      <c r="B862" s="185">
        <v>24207204604</v>
      </c>
      <c r="C862" s="186" t="s">
        <v>853</v>
      </c>
      <c r="D862" s="187" t="s">
        <v>838</v>
      </c>
      <c r="E862" s="188" t="s">
        <v>50</v>
      </c>
      <c r="F862" s="188" t="s">
        <v>50</v>
      </c>
      <c r="G862" s="189"/>
      <c r="H862" s="190"/>
      <c r="I862" s="190"/>
      <c r="J862" s="190"/>
      <c r="K862" s="190"/>
      <c r="L862" s="208">
        <v>0</v>
      </c>
      <c r="M862" s="209"/>
      <c r="N862" s="210"/>
    </row>
    <row r="863" ht="20.1" customHeight="1" spans="1:14">
      <c r="A863" s="184">
        <v>11</v>
      </c>
      <c r="B863" s="185">
        <v>24202101675</v>
      </c>
      <c r="C863" s="186" t="s">
        <v>854</v>
      </c>
      <c r="D863" s="187" t="s">
        <v>838</v>
      </c>
      <c r="E863" s="188" t="s">
        <v>113</v>
      </c>
      <c r="F863" s="188" t="s">
        <v>113</v>
      </c>
      <c r="G863" s="189"/>
      <c r="H863" s="190"/>
      <c r="I863" s="190"/>
      <c r="J863" s="190"/>
      <c r="K863" s="190"/>
      <c r="L863" s="208">
        <v>0</v>
      </c>
      <c r="M863" s="209"/>
      <c r="N863" s="210"/>
    </row>
    <row r="864" ht="20.1" customHeight="1" spans="1:14">
      <c r="A864" s="184">
        <v>12</v>
      </c>
      <c r="B864" s="185">
        <v>24205102875</v>
      </c>
      <c r="C864" s="186" t="s">
        <v>855</v>
      </c>
      <c r="D864" s="187" t="s">
        <v>838</v>
      </c>
      <c r="E864" s="188" t="s">
        <v>156</v>
      </c>
      <c r="F864" s="188" t="s">
        <v>156</v>
      </c>
      <c r="G864" s="189"/>
      <c r="H864" s="190"/>
      <c r="I864" s="190"/>
      <c r="J864" s="190"/>
      <c r="K864" s="190"/>
      <c r="L864" s="208">
        <v>0</v>
      </c>
      <c r="M864" s="209"/>
      <c r="N864" s="210"/>
    </row>
    <row r="865" ht="20.1" customHeight="1" spans="1:14">
      <c r="A865" s="184">
        <v>13</v>
      </c>
      <c r="B865" s="185">
        <v>2320529294</v>
      </c>
      <c r="C865" s="186" t="s">
        <v>850</v>
      </c>
      <c r="D865" s="187" t="s">
        <v>838</v>
      </c>
      <c r="E865" s="188" t="s">
        <v>24</v>
      </c>
      <c r="F865" s="188" t="s">
        <v>24</v>
      </c>
      <c r="G865" s="189"/>
      <c r="H865" s="190"/>
      <c r="I865" s="190"/>
      <c r="J865" s="190"/>
      <c r="K865" s="190"/>
      <c r="L865" s="208">
        <v>0</v>
      </c>
      <c r="M865" s="209"/>
      <c r="N865" s="210"/>
    </row>
    <row r="866" ht="20.1" customHeight="1" spans="1:14">
      <c r="A866" s="184">
        <v>14</v>
      </c>
      <c r="B866" s="185">
        <v>24207115542</v>
      </c>
      <c r="C866" s="186" t="s">
        <v>856</v>
      </c>
      <c r="D866" s="187" t="s">
        <v>857</v>
      </c>
      <c r="E866" s="188" t="s">
        <v>31</v>
      </c>
      <c r="F866" s="188" t="s">
        <v>31</v>
      </c>
      <c r="G866" s="189"/>
      <c r="H866" s="190"/>
      <c r="I866" s="190"/>
      <c r="J866" s="190"/>
      <c r="K866" s="190"/>
      <c r="L866" s="208">
        <v>0</v>
      </c>
      <c r="M866" s="209"/>
      <c r="N866" s="210"/>
    </row>
    <row r="867" ht="20.1" customHeight="1" spans="1:14">
      <c r="A867" s="184">
        <v>15</v>
      </c>
      <c r="B867" s="185">
        <v>24207206699</v>
      </c>
      <c r="C867" s="186" t="s">
        <v>779</v>
      </c>
      <c r="D867" s="187" t="s">
        <v>857</v>
      </c>
      <c r="E867" s="188" t="s">
        <v>31</v>
      </c>
      <c r="F867" s="188" t="s">
        <v>31</v>
      </c>
      <c r="G867" s="189"/>
      <c r="H867" s="190"/>
      <c r="I867" s="190"/>
      <c r="J867" s="190"/>
      <c r="K867" s="190"/>
      <c r="L867" s="208">
        <v>0</v>
      </c>
      <c r="M867" s="209"/>
      <c r="N867" s="210"/>
    </row>
    <row r="868" ht="20.1" customHeight="1" spans="1:14">
      <c r="A868" s="184">
        <v>16</v>
      </c>
      <c r="B868" s="185">
        <v>24207214009</v>
      </c>
      <c r="C868" s="186" t="s">
        <v>858</v>
      </c>
      <c r="D868" s="187" t="s">
        <v>857</v>
      </c>
      <c r="E868" s="188" t="s">
        <v>31</v>
      </c>
      <c r="F868" s="188" t="s">
        <v>31</v>
      </c>
      <c r="G868" s="189"/>
      <c r="H868" s="190"/>
      <c r="I868" s="190"/>
      <c r="J868" s="190"/>
      <c r="K868" s="190"/>
      <c r="L868" s="208">
        <v>0</v>
      </c>
      <c r="M868" s="209"/>
      <c r="N868" s="210"/>
    </row>
    <row r="869" ht="20.1" customHeight="1" spans="1:14">
      <c r="A869" s="184">
        <v>17</v>
      </c>
      <c r="B869" s="185">
        <v>24207201571</v>
      </c>
      <c r="C869" s="186" t="s">
        <v>859</v>
      </c>
      <c r="D869" s="187" t="s">
        <v>857</v>
      </c>
      <c r="E869" s="188" t="s">
        <v>33</v>
      </c>
      <c r="F869" s="188" t="s">
        <v>33</v>
      </c>
      <c r="G869" s="189"/>
      <c r="H869" s="190"/>
      <c r="I869" s="190"/>
      <c r="J869" s="190"/>
      <c r="K869" s="190"/>
      <c r="L869" s="208">
        <v>0</v>
      </c>
      <c r="M869" s="209"/>
      <c r="N869" s="210"/>
    </row>
    <row r="870" ht="20.1" customHeight="1" spans="1:14">
      <c r="A870" s="184">
        <v>18</v>
      </c>
      <c r="B870" s="185">
        <v>24208604685</v>
      </c>
      <c r="C870" s="186" t="s">
        <v>860</v>
      </c>
      <c r="D870" s="187" t="s">
        <v>857</v>
      </c>
      <c r="E870" s="188" t="s">
        <v>93</v>
      </c>
      <c r="F870" s="188" t="s">
        <v>93</v>
      </c>
      <c r="G870" s="189"/>
      <c r="H870" s="190"/>
      <c r="I870" s="190"/>
      <c r="J870" s="190"/>
      <c r="K870" s="190"/>
      <c r="L870" s="208">
        <v>0</v>
      </c>
      <c r="M870" s="209"/>
      <c r="N870" s="210"/>
    </row>
    <row r="871" ht="20.1" customHeight="1" spans="1:14">
      <c r="A871" s="184">
        <v>19</v>
      </c>
      <c r="B871" s="185">
        <v>24203205270</v>
      </c>
      <c r="C871" s="186" t="s">
        <v>861</v>
      </c>
      <c r="D871" s="187" t="s">
        <v>857</v>
      </c>
      <c r="E871" s="188" t="s">
        <v>35</v>
      </c>
      <c r="F871" s="188" t="s">
        <v>35</v>
      </c>
      <c r="G871" s="189"/>
      <c r="H871" s="190"/>
      <c r="I871" s="190"/>
      <c r="J871" s="190"/>
      <c r="K871" s="190"/>
      <c r="L871" s="208">
        <v>0</v>
      </c>
      <c r="M871" s="209"/>
      <c r="N871" s="210"/>
    </row>
    <row r="872" ht="20.1" customHeight="1" spans="1:14">
      <c r="A872" s="184">
        <v>20</v>
      </c>
      <c r="B872" s="185">
        <v>24203114017</v>
      </c>
      <c r="C872" s="186" t="s">
        <v>862</v>
      </c>
      <c r="D872" s="187" t="s">
        <v>857</v>
      </c>
      <c r="E872" s="188" t="s">
        <v>253</v>
      </c>
      <c r="F872" s="188" t="s">
        <v>253</v>
      </c>
      <c r="G872" s="189"/>
      <c r="H872" s="190"/>
      <c r="I872" s="190"/>
      <c r="J872" s="190"/>
      <c r="K872" s="190"/>
      <c r="L872" s="208">
        <v>0</v>
      </c>
      <c r="M872" s="209"/>
      <c r="N872" s="210"/>
    </row>
    <row r="873" ht="20.1" customHeight="1" spans="1:14">
      <c r="A873" s="184">
        <v>21</v>
      </c>
      <c r="B873" s="185">
        <v>24207104155</v>
      </c>
      <c r="C873" s="186" t="s">
        <v>863</v>
      </c>
      <c r="D873" s="187" t="s">
        <v>857</v>
      </c>
      <c r="E873" s="188" t="s">
        <v>39</v>
      </c>
      <c r="F873" s="188" t="s">
        <v>39</v>
      </c>
      <c r="G873" s="189"/>
      <c r="H873" s="190"/>
      <c r="I873" s="190"/>
      <c r="J873" s="190"/>
      <c r="K873" s="190"/>
      <c r="L873" s="208">
        <v>0</v>
      </c>
      <c r="M873" s="209"/>
      <c r="N873" s="210"/>
    </row>
    <row r="874" ht="20.1" customHeight="1" spans="1:14">
      <c r="A874" s="184">
        <v>22</v>
      </c>
      <c r="B874" s="185">
        <v>24207205173</v>
      </c>
      <c r="C874" s="186" t="s">
        <v>864</v>
      </c>
      <c r="D874" s="187" t="s">
        <v>857</v>
      </c>
      <c r="E874" s="188" t="s">
        <v>39</v>
      </c>
      <c r="F874" s="188" t="s">
        <v>39</v>
      </c>
      <c r="G874" s="189"/>
      <c r="H874" s="190"/>
      <c r="I874" s="190"/>
      <c r="J874" s="190"/>
      <c r="K874" s="190"/>
      <c r="L874" s="208">
        <v>0</v>
      </c>
      <c r="M874" s="209"/>
      <c r="N874" s="210"/>
    </row>
    <row r="875" ht="20.1" customHeight="1" spans="1:14">
      <c r="A875" s="184">
        <v>23</v>
      </c>
      <c r="B875" s="185">
        <v>24202101634</v>
      </c>
      <c r="C875" s="186" t="s">
        <v>865</v>
      </c>
      <c r="D875" s="187" t="s">
        <v>857</v>
      </c>
      <c r="E875" s="188" t="s">
        <v>43</v>
      </c>
      <c r="F875" s="188" t="s">
        <v>43</v>
      </c>
      <c r="G875" s="189"/>
      <c r="H875" s="190"/>
      <c r="I875" s="190"/>
      <c r="J875" s="190"/>
      <c r="K875" s="190"/>
      <c r="L875" s="208">
        <v>0</v>
      </c>
      <c r="M875" s="209"/>
      <c r="N875" s="210"/>
    </row>
    <row r="876" ht="20.1" customHeight="1" spans="1:14">
      <c r="A876" s="184">
        <v>24</v>
      </c>
      <c r="B876" s="185">
        <v>24207116781</v>
      </c>
      <c r="C876" s="186" t="s">
        <v>866</v>
      </c>
      <c r="D876" s="187" t="s">
        <v>857</v>
      </c>
      <c r="E876" s="188" t="s">
        <v>31</v>
      </c>
      <c r="F876" s="188" t="s">
        <v>31</v>
      </c>
      <c r="G876" s="189"/>
      <c r="H876" s="190"/>
      <c r="I876" s="190"/>
      <c r="J876" s="190"/>
      <c r="K876" s="190"/>
      <c r="L876" s="208">
        <v>0</v>
      </c>
      <c r="M876" s="209"/>
      <c r="N876" s="210"/>
    </row>
    <row r="877" ht="20.1" customHeight="1" spans="1:14">
      <c r="A877" s="184">
        <v>25</v>
      </c>
      <c r="B877" s="185">
        <v>24207100352</v>
      </c>
      <c r="C877" s="186" t="s">
        <v>867</v>
      </c>
      <c r="D877" s="187" t="s">
        <v>868</v>
      </c>
      <c r="E877" s="188" t="s">
        <v>39</v>
      </c>
      <c r="F877" s="188" t="s">
        <v>39</v>
      </c>
      <c r="G877" s="189"/>
      <c r="H877" s="190"/>
      <c r="I877" s="190"/>
      <c r="J877" s="190"/>
      <c r="K877" s="190"/>
      <c r="L877" s="208">
        <v>0</v>
      </c>
      <c r="M877" s="209"/>
      <c r="N877" s="210"/>
    </row>
    <row r="878" ht="20.1" customHeight="1" spans="1:14">
      <c r="A878" s="184">
        <v>26</v>
      </c>
      <c r="B878" s="185">
        <v>24207101712</v>
      </c>
      <c r="C878" s="186" t="s">
        <v>869</v>
      </c>
      <c r="D878" s="187" t="s">
        <v>870</v>
      </c>
      <c r="E878" s="188" t="s">
        <v>31</v>
      </c>
      <c r="F878" s="188" t="s">
        <v>31</v>
      </c>
      <c r="G878" s="189"/>
      <c r="H878" s="190"/>
      <c r="I878" s="190"/>
      <c r="J878" s="190"/>
      <c r="K878" s="190"/>
      <c r="L878" s="208">
        <v>0</v>
      </c>
      <c r="M878" s="209"/>
      <c r="N878" s="210"/>
    </row>
    <row r="879" ht="20.1" customHeight="1" spans="1:14">
      <c r="A879" s="184">
        <v>27</v>
      </c>
      <c r="B879" s="185">
        <v>24207203684</v>
      </c>
      <c r="C879" s="186" t="s">
        <v>871</v>
      </c>
      <c r="D879" s="187" t="s">
        <v>870</v>
      </c>
      <c r="E879" s="188" t="s">
        <v>33</v>
      </c>
      <c r="F879" s="188" t="s">
        <v>33</v>
      </c>
      <c r="G879" s="189"/>
      <c r="H879" s="190"/>
      <c r="I879" s="190"/>
      <c r="J879" s="190"/>
      <c r="K879" s="190"/>
      <c r="L879" s="208">
        <v>0</v>
      </c>
      <c r="M879" s="209"/>
      <c r="N879" s="210"/>
    </row>
    <row r="880" ht="20.1" customHeight="1" spans="1:14">
      <c r="A880" s="184">
        <v>28</v>
      </c>
      <c r="B880" s="185">
        <v>24207214070</v>
      </c>
      <c r="C880" s="186" t="s">
        <v>872</v>
      </c>
      <c r="D880" s="187" t="s">
        <v>870</v>
      </c>
      <c r="E880" s="188" t="s">
        <v>39</v>
      </c>
      <c r="F880" s="188" t="s">
        <v>39</v>
      </c>
      <c r="G880" s="189"/>
      <c r="H880" s="190"/>
      <c r="I880" s="190"/>
      <c r="J880" s="190"/>
      <c r="K880" s="190"/>
      <c r="L880" s="208">
        <v>0</v>
      </c>
      <c r="M880" s="209"/>
      <c r="N880" s="210"/>
    </row>
    <row r="881" ht="20.1" customHeight="1" spans="1:14">
      <c r="A881" s="184">
        <v>29</v>
      </c>
      <c r="B881" s="185">
        <v>24207115598</v>
      </c>
      <c r="C881" s="186" t="s">
        <v>650</v>
      </c>
      <c r="D881" s="187" t="s">
        <v>873</v>
      </c>
      <c r="E881" s="188" t="s">
        <v>31</v>
      </c>
      <c r="F881" s="188" t="s">
        <v>31</v>
      </c>
      <c r="G881" s="189"/>
      <c r="H881" s="190"/>
      <c r="I881" s="190"/>
      <c r="J881" s="190"/>
      <c r="K881" s="190"/>
      <c r="L881" s="208">
        <v>0</v>
      </c>
      <c r="M881" s="209"/>
      <c r="N881" s="210"/>
    </row>
    <row r="882" ht="20.1" customHeight="1" spans="1:14">
      <c r="A882" s="191">
        <v>30</v>
      </c>
      <c r="B882" s="185">
        <v>24217102254</v>
      </c>
      <c r="C882" s="186" t="s">
        <v>874</v>
      </c>
      <c r="D882" s="187" t="s">
        <v>873</v>
      </c>
      <c r="E882" s="188" t="s">
        <v>31</v>
      </c>
      <c r="F882" s="188" t="s">
        <v>31</v>
      </c>
      <c r="G882" s="192"/>
      <c r="H882" s="193"/>
      <c r="I882" s="193"/>
      <c r="J882" s="193"/>
      <c r="K882" s="193"/>
      <c r="L882" s="211">
        <v>0</v>
      </c>
      <c r="M882" s="212"/>
      <c r="N882" s="213"/>
    </row>
    <row r="883" ht="12" customHeight="1" spans="13:14">
      <c r="M883" s="214" t="s">
        <v>875</v>
      </c>
      <c r="N883" s="215" t="s">
        <v>79</v>
      </c>
    </row>
    <row r="884" s="169" customFormat="1" ht="14.25" customHeight="1" spans="2:12">
      <c r="B884" s="172" t="s">
        <v>1</v>
      </c>
      <c r="C884" s="172"/>
      <c r="D884" s="173" t="s">
        <v>2</v>
      </c>
      <c r="E884" s="173"/>
      <c r="F884" s="173"/>
      <c r="G884" s="173"/>
      <c r="H884" s="173"/>
      <c r="I884" s="173"/>
      <c r="J884" s="173"/>
      <c r="K884" s="173"/>
      <c r="L884" s="194" t="s">
        <v>876</v>
      </c>
    </row>
    <row r="885" s="169" customFormat="1" ht="13.8" spans="2:14">
      <c r="B885" s="172" t="s">
        <v>4</v>
      </c>
      <c r="C885" s="172"/>
      <c r="D885" s="174" t="s">
        <v>375</v>
      </c>
      <c r="E885" s="173" t="s">
        <v>6</v>
      </c>
      <c r="F885" s="173"/>
      <c r="G885" s="173"/>
      <c r="H885" s="173"/>
      <c r="I885" s="173"/>
      <c r="J885" s="173"/>
      <c r="K885" s="173"/>
      <c r="L885" s="195"/>
      <c r="M885" s="196"/>
      <c r="N885" s="196"/>
    </row>
    <row r="886" s="170" customFormat="1" ht="18.75" customHeight="1" spans="2:14">
      <c r="B886" s="175" t="s">
        <v>877</v>
      </c>
      <c r="C886" s="176"/>
      <c r="D886" s="176"/>
      <c r="E886" s="176"/>
      <c r="F886" s="176"/>
      <c r="G886" s="176"/>
      <c r="H886" s="176"/>
      <c r="I886" s="176"/>
      <c r="J886" s="176"/>
      <c r="K886" s="176"/>
      <c r="L886" s="195"/>
      <c r="M886" s="195"/>
      <c r="N886" s="195"/>
    </row>
    <row r="887" s="170" customFormat="1" ht="18.75" customHeight="1" spans="1:14">
      <c r="A887" s="177" t="s">
        <v>846</v>
      </c>
      <c r="B887" s="177"/>
      <c r="C887" s="177"/>
      <c r="D887" s="177"/>
      <c r="E887" s="177"/>
      <c r="F887" s="177"/>
      <c r="G887" s="177"/>
      <c r="H887" s="177"/>
      <c r="I887" s="177"/>
      <c r="J887" s="177"/>
      <c r="K887" s="177"/>
      <c r="L887" s="195"/>
      <c r="M887" s="195"/>
      <c r="N887" s="195"/>
    </row>
    <row r="888" ht="3.75" customHeight="1"/>
    <row r="889" ht="15" customHeight="1" spans="1:14">
      <c r="A889" s="178" t="s">
        <v>9</v>
      </c>
      <c r="B889" s="179" t="s">
        <v>10</v>
      </c>
      <c r="C889" s="180" t="s">
        <v>11</v>
      </c>
      <c r="D889" s="181" t="s">
        <v>12</v>
      </c>
      <c r="E889" s="179" t="s">
        <v>13</v>
      </c>
      <c r="F889" s="179" t="s">
        <v>14</v>
      </c>
      <c r="G889" s="179" t="s">
        <v>15</v>
      </c>
      <c r="H889" s="182" t="s">
        <v>16</v>
      </c>
      <c r="I889" s="179" t="s">
        <v>17</v>
      </c>
      <c r="J889" s="197" t="s">
        <v>18</v>
      </c>
      <c r="K889" s="197"/>
      <c r="L889" s="198" t="s">
        <v>19</v>
      </c>
      <c r="M889" s="199"/>
      <c r="N889" s="200"/>
    </row>
    <row r="890" ht="27" customHeight="1" spans="1:14">
      <c r="A890" s="178"/>
      <c r="B890" s="178"/>
      <c r="C890" s="180"/>
      <c r="D890" s="181"/>
      <c r="E890" s="178"/>
      <c r="F890" s="178"/>
      <c r="G890" s="178"/>
      <c r="H890" s="183"/>
      <c r="I890" s="178"/>
      <c r="J890" s="201" t="s">
        <v>20</v>
      </c>
      <c r="K890" s="201" t="s">
        <v>21</v>
      </c>
      <c r="L890" s="202"/>
      <c r="M890" s="203"/>
      <c r="N890" s="204"/>
    </row>
    <row r="891" ht="20.1" customHeight="1" spans="1:14">
      <c r="A891" s="184">
        <v>1</v>
      </c>
      <c r="B891" s="185">
        <v>24211706352</v>
      </c>
      <c r="C891" s="186" t="s">
        <v>878</v>
      </c>
      <c r="D891" s="187" t="s">
        <v>873</v>
      </c>
      <c r="E891" s="188" t="s">
        <v>26</v>
      </c>
      <c r="F891" s="188" t="s">
        <v>26</v>
      </c>
      <c r="G891" s="189"/>
      <c r="H891" s="190"/>
      <c r="I891" s="190"/>
      <c r="J891" s="190"/>
      <c r="K891" s="190"/>
      <c r="L891" s="205">
        <v>0</v>
      </c>
      <c r="M891" s="206"/>
      <c r="N891" s="207"/>
    </row>
    <row r="892" ht="20.1" customHeight="1" spans="1:14">
      <c r="A892" s="184">
        <v>2</v>
      </c>
      <c r="B892" s="185">
        <v>24212504926</v>
      </c>
      <c r="C892" s="186" t="s">
        <v>879</v>
      </c>
      <c r="D892" s="187" t="s">
        <v>873</v>
      </c>
      <c r="E892" s="188" t="s">
        <v>386</v>
      </c>
      <c r="F892" s="188" t="s">
        <v>386</v>
      </c>
      <c r="G892" s="189"/>
      <c r="H892" s="190"/>
      <c r="I892" s="190"/>
      <c r="J892" s="190"/>
      <c r="K892" s="190"/>
      <c r="L892" s="208">
        <v>0</v>
      </c>
      <c r="M892" s="209"/>
      <c r="N892" s="210"/>
    </row>
    <row r="893" ht="20.1" customHeight="1" spans="1:14">
      <c r="A893" s="184">
        <v>3</v>
      </c>
      <c r="B893" s="185">
        <v>2321415341</v>
      </c>
      <c r="C893" s="186" t="s">
        <v>880</v>
      </c>
      <c r="D893" s="187" t="s">
        <v>881</v>
      </c>
      <c r="E893" s="188" t="s">
        <v>179</v>
      </c>
      <c r="F893" s="188" t="s">
        <v>179</v>
      </c>
      <c r="G893" s="189"/>
      <c r="H893" s="190"/>
      <c r="I893" s="190"/>
      <c r="J893" s="190"/>
      <c r="K893" s="190"/>
      <c r="L893" s="208">
        <v>0</v>
      </c>
      <c r="M893" s="209"/>
      <c r="N893" s="210"/>
    </row>
    <row r="894" ht="20.1" customHeight="1" spans="1:14">
      <c r="A894" s="184">
        <v>4</v>
      </c>
      <c r="B894" s="185">
        <v>24207214130</v>
      </c>
      <c r="C894" s="186" t="s">
        <v>882</v>
      </c>
      <c r="D894" s="187" t="s">
        <v>883</v>
      </c>
      <c r="E894" s="188" t="s">
        <v>31</v>
      </c>
      <c r="F894" s="188" t="s">
        <v>31</v>
      </c>
      <c r="G894" s="189"/>
      <c r="H894" s="190"/>
      <c r="I894" s="190"/>
      <c r="J894" s="190"/>
      <c r="K894" s="190"/>
      <c r="L894" s="208">
        <v>0</v>
      </c>
      <c r="M894" s="209"/>
      <c r="N894" s="210"/>
    </row>
    <row r="895" ht="20.1" customHeight="1" spans="1:14">
      <c r="A895" s="184">
        <v>5</v>
      </c>
      <c r="B895" s="185">
        <v>24207214142</v>
      </c>
      <c r="C895" s="186" t="s">
        <v>499</v>
      </c>
      <c r="D895" s="187" t="s">
        <v>883</v>
      </c>
      <c r="E895" s="188" t="s">
        <v>31</v>
      </c>
      <c r="F895" s="188" t="s">
        <v>31</v>
      </c>
      <c r="G895" s="189"/>
      <c r="H895" s="190"/>
      <c r="I895" s="190"/>
      <c r="J895" s="190"/>
      <c r="K895" s="190"/>
      <c r="L895" s="208">
        <v>0</v>
      </c>
      <c r="M895" s="209"/>
      <c r="N895" s="210"/>
    </row>
    <row r="896" ht="20.1" customHeight="1" spans="1:14">
      <c r="A896" s="184">
        <v>6</v>
      </c>
      <c r="B896" s="185">
        <v>24207101363</v>
      </c>
      <c r="C896" s="186" t="s">
        <v>884</v>
      </c>
      <c r="D896" s="187" t="s">
        <v>883</v>
      </c>
      <c r="E896" s="188" t="s">
        <v>31</v>
      </c>
      <c r="F896" s="188" t="s">
        <v>31</v>
      </c>
      <c r="G896" s="189"/>
      <c r="H896" s="190"/>
      <c r="I896" s="190"/>
      <c r="J896" s="190"/>
      <c r="K896" s="190"/>
      <c r="L896" s="208">
        <v>0</v>
      </c>
      <c r="M896" s="209"/>
      <c r="N896" s="210"/>
    </row>
    <row r="897" ht="20.1" customHeight="1" spans="1:14">
      <c r="A897" s="184">
        <v>7</v>
      </c>
      <c r="B897" s="185">
        <v>24202114164</v>
      </c>
      <c r="C897" s="186" t="s">
        <v>885</v>
      </c>
      <c r="D897" s="187" t="s">
        <v>883</v>
      </c>
      <c r="E897" s="188" t="s">
        <v>317</v>
      </c>
      <c r="F897" s="188" t="s">
        <v>317</v>
      </c>
      <c r="G897" s="189"/>
      <c r="H897" s="190"/>
      <c r="I897" s="190"/>
      <c r="J897" s="190"/>
      <c r="K897" s="190"/>
      <c r="L897" s="208">
        <v>0</v>
      </c>
      <c r="M897" s="209"/>
      <c r="N897" s="210"/>
    </row>
    <row r="898" ht="20.1" customHeight="1" spans="1:14">
      <c r="A898" s="184">
        <v>8</v>
      </c>
      <c r="B898" s="185">
        <v>24205107881</v>
      </c>
      <c r="C898" s="186" t="s">
        <v>405</v>
      </c>
      <c r="D898" s="187" t="s">
        <v>883</v>
      </c>
      <c r="E898" s="188" t="s">
        <v>317</v>
      </c>
      <c r="F898" s="188" t="s">
        <v>317</v>
      </c>
      <c r="G898" s="189"/>
      <c r="H898" s="190"/>
      <c r="I898" s="190"/>
      <c r="J898" s="190"/>
      <c r="K898" s="190"/>
      <c r="L898" s="208">
        <v>0</v>
      </c>
      <c r="M898" s="209"/>
      <c r="N898" s="210"/>
    </row>
    <row r="899" ht="20.1" customHeight="1" spans="1:14">
      <c r="A899" s="184">
        <v>9</v>
      </c>
      <c r="B899" s="185">
        <v>24208616011</v>
      </c>
      <c r="C899" s="186" t="s">
        <v>886</v>
      </c>
      <c r="D899" s="187" t="s">
        <v>883</v>
      </c>
      <c r="E899" s="188" t="s">
        <v>93</v>
      </c>
      <c r="F899" s="188" t="s">
        <v>93</v>
      </c>
      <c r="G899" s="189"/>
      <c r="H899" s="190"/>
      <c r="I899" s="190"/>
      <c r="J899" s="190"/>
      <c r="K899" s="190"/>
      <c r="L899" s="208">
        <v>0</v>
      </c>
      <c r="M899" s="209"/>
      <c r="N899" s="210"/>
    </row>
    <row r="900" ht="20.1" customHeight="1" spans="1:14">
      <c r="A900" s="184">
        <v>10</v>
      </c>
      <c r="B900" s="185">
        <v>24203114135</v>
      </c>
      <c r="C900" s="186" t="s">
        <v>887</v>
      </c>
      <c r="D900" s="187" t="s">
        <v>883</v>
      </c>
      <c r="E900" s="188" t="s">
        <v>35</v>
      </c>
      <c r="F900" s="188" t="s">
        <v>35</v>
      </c>
      <c r="G900" s="189"/>
      <c r="H900" s="190"/>
      <c r="I900" s="190"/>
      <c r="J900" s="190"/>
      <c r="K900" s="190"/>
      <c r="L900" s="208">
        <v>0</v>
      </c>
      <c r="M900" s="209"/>
      <c r="N900" s="210"/>
    </row>
    <row r="901" ht="12" customHeight="1" spans="13:14">
      <c r="M901" s="214" t="s">
        <v>888</v>
      </c>
      <c r="N901" s="215" t="s">
        <v>79</v>
      </c>
    </row>
    <row r="902" s="169" customFormat="1" ht="14.25" customHeight="1" spans="2:12">
      <c r="B902" s="172" t="s">
        <v>1</v>
      </c>
      <c r="C902" s="172"/>
      <c r="D902" s="173" t="s">
        <v>2</v>
      </c>
      <c r="E902" s="173"/>
      <c r="F902" s="173"/>
      <c r="G902" s="173"/>
      <c r="H902" s="173"/>
      <c r="I902" s="173"/>
      <c r="J902" s="173"/>
      <c r="K902" s="173"/>
      <c r="L902" s="194" t="s">
        <v>889</v>
      </c>
    </row>
    <row r="903" s="169" customFormat="1" ht="13.8" spans="2:14">
      <c r="B903" s="172" t="s">
        <v>4</v>
      </c>
      <c r="C903" s="172"/>
      <c r="D903" s="174" t="s">
        <v>422</v>
      </c>
      <c r="E903" s="173" t="s">
        <v>6</v>
      </c>
      <c r="F903" s="173"/>
      <c r="G903" s="173"/>
      <c r="H903" s="173"/>
      <c r="I903" s="173"/>
      <c r="J903" s="173"/>
      <c r="K903" s="173"/>
      <c r="L903" s="195"/>
      <c r="M903" s="196"/>
      <c r="N903" s="196"/>
    </row>
    <row r="904" s="170" customFormat="1" ht="18.75" customHeight="1" spans="2:14">
      <c r="B904" s="175" t="s">
        <v>890</v>
      </c>
      <c r="C904" s="176"/>
      <c r="D904" s="176"/>
      <c r="E904" s="176"/>
      <c r="F904" s="176"/>
      <c r="G904" s="176"/>
      <c r="H904" s="176"/>
      <c r="I904" s="176"/>
      <c r="J904" s="176"/>
      <c r="K904" s="176"/>
      <c r="L904" s="195"/>
      <c r="M904" s="195"/>
      <c r="N904" s="195"/>
    </row>
    <row r="905" s="170" customFormat="1" ht="18.75" customHeight="1" spans="1:14">
      <c r="A905" s="177" t="s">
        <v>891</v>
      </c>
      <c r="B905" s="177"/>
      <c r="C905" s="177"/>
      <c r="D905" s="177"/>
      <c r="E905" s="177"/>
      <c r="F905" s="177"/>
      <c r="G905" s="177"/>
      <c r="H905" s="177"/>
      <c r="I905" s="177"/>
      <c r="J905" s="177"/>
      <c r="K905" s="177"/>
      <c r="L905" s="195"/>
      <c r="M905" s="195"/>
      <c r="N905" s="195"/>
    </row>
    <row r="906" ht="3.75" customHeight="1"/>
    <row r="907" ht="15" customHeight="1" spans="1:14">
      <c r="A907" s="178" t="s">
        <v>9</v>
      </c>
      <c r="B907" s="179" t="s">
        <v>10</v>
      </c>
      <c r="C907" s="180" t="s">
        <v>11</v>
      </c>
      <c r="D907" s="181" t="s">
        <v>12</v>
      </c>
      <c r="E907" s="179" t="s">
        <v>13</v>
      </c>
      <c r="F907" s="179" t="s">
        <v>14</v>
      </c>
      <c r="G907" s="179" t="s">
        <v>15</v>
      </c>
      <c r="H907" s="182" t="s">
        <v>16</v>
      </c>
      <c r="I907" s="179" t="s">
        <v>17</v>
      </c>
      <c r="J907" s="197" t="s">
        <v>18</v>
      </c>
      <c r="K907" s="197"/>
      <c r="L907" s="198" t="s">
        <v>19</v>
      </c>
      <c r="M907" s="199"/>
      <c r="N907" s="200"/>
    </row>
    <row r="908" ht="27" customHeight="1" spans="1:14">
      <c r="A908" s="178"/>
      <c r="B908" s="178"/>
      <c r="C908" s="180"/>
      <c r="D908" s="181"/>
      <c r="E908" s="178"/>
      <c r="F908" s="178"/>
      <c r="G908" s="178"/>
      <c r="H908" s="183"/>
      <c r="I908" s="178"/>
      <c r="J908" s="201" t="s">
        <v>20</v>
      </c>
      <c r="K908" s="201" t="s">
        <v>21</v>
      </c>
      <c r="L908" s="202"/>
      <c r="M908" s="203"/>
      <c r="N908" s="204"/>
    </row>
    <row r="909" ht="20.1" customHeight="1" spans="1:14">
      <c r="A909" s="184">
        <v>1</v>
      </c>
      <c r="B909" s="185">
        <v>24202115370</v>
      </c>
      <c r="C909" s="186" t="s">
        <v>429</v>
      </c>
      <c r="D909" s="187" t="s">
        <v>883</v>
      </c>
      <c r="E909" s="188" t="s">
        <v>253</v>
      </c>
      <c r="F909" s="188" t="s">
        <v>253</v>
      </c>
      <c r="G909" s="189"/>
      <c r="H909" s="190"/>
      <c r="I909" s="190"/>
      <c r="J909" s="190"/>
      <c r="K909" s="190"/>
      <c r="L909" s="205">
        <v>0</v>
      </c>
      <c r="M909" s="206"/>
      <c r="N909" s="207"/>
    </row>
    <row r="910" ht="20.1" customHeight="1" spans="1:14">
      <c r="A910" s="184">
        <v>2</v>
      </c>
      <c r="B910" s="185">
        <v>24203203554</v>
      </c>
      <c r="C910" s="186" t="s">
        <v>115</v>
      </c>
      <c r="D910" s="187" t="s">
        <v>883</v>
      </c>
      <c r="E910" s="188" t="s">
        <v>188</v>
      </c>
      <c r="F910" s="188" t="s">
        <v>188</v>
      </c>
      <c r="G910" s="189"/>
      <c r="H910" s="190"/>
      <c r="I910" s="190"/>
      <c r="J910" s="190"/>
      <c r="K910" s="190"/>
      <c r="L910" s="208">
        <v>0</v>
      </c>
      <c r="M910" s="209"/>
      <c r="N910" s="210"/>
    </row>
    <row r="911" ht="20.1" customHeight="1" spans="1:14">
      <c r="A911" s="184">
        <v>3</v>
      </c>
      <c r="B911" s="185">
        <v>24207104501</v>
      </c>
      <c r="C911" s="186" t="s">
        <v>892</v>
      </c>
      <c r="D911" s="187" t="s">
        <v>883</v>
      </c>
      <c r="E911" s="188" t="s">
        <v>39</v>
      </c>
      <c r="F911" s="188" t="s">
        <v>39</v>
      </c>
      <c r="G911" s="189"/>
      <c r="H911" s="190"/>
      <c r="I911" s="190"/>
      <c r="J911" s="190"/>
      <c r="K911" s="190"/>
      <c r="L911" s="208">
        <v>0</v>
      </c>
      <c r="M911" s="209"/>
      <c r="N911" s="210"/>
    </row>
    <row r="912" ht="20.1" customHeight="1" spans="1:14">
      <c r="A912" s="184">
        <v>4</v>
      </c>
      <c r="B912" s="185">
        <v>24207115505</v>
      </c>
      <c r="C912" s="186" t="s">
        <v>893</v>
      </c>
      <c r="D912" s="187" t="s">
        <v>883</v>
      </c>
      <c r="E912" s="188" t="s">
        <v>39</v>
      </c>
      <c r="F912" s="188" t="s">
        <v>39</v>
      </c>
      <c r="G912" s="189"/>
      <c r="H912" s="190"/>
      <c r="I912" s="190"/>
      <c r="J912" s="190"/>
      <c r="K912" s="190"/>
      <c r="L912" s="208">
        <v>0</v>
      </c>
      <c r="M912" s="209"/>
      <c r="N912" s="210"/>
    </row>
    <row r="913" ht="20.1" customHeight="1" spans="1:14">
      <c r="A913" s="184">
        <v>5</v>
      </c>
      <c r="B913" s="185">
        <v>24207215029</v>
      </c>
      <c r="C913" s="186" t="s">
        <v>894</v>
      </c>
      <c r="D913" s="187" t="s">
        <v>883</v>
      </c>
      <c r="E913" s="188" t="s">
        <v>50</v>
      </c>
      <c r="F913" s="188" t="s">
        <v>50</v>
      </c>
      <c r="G913" s="189"/>
      <c r="H913" s="190"/>
      <c r="I913" s="190"/>
      <c r="J913" s="190"/>
      <c r="K913" s="190"/>
      <c r="L913" s="208">
        <v>0</v>
      </c>
      <c r="M913" s="209"/>
      <c r="N913" s="210"/>
    </row>
    <row r="914" ht="20.1" customHeight="1" spans="1:14">
      <c r="A914" s="184">
        <v>6</v>
      </c>
      <c r="B914" s="185">
        <v>24202700967</v>
      </c>
      <c r="C914" s="186" t="s">
        <v>895</v>
      </c>
      <c r="D914" s="187" t="s">
        <v>883</v>
      </c>
      <c r="E914" s="188" t="s">
        <v>72</v>
      </c>
      <c r="F914" s="188" t="s">
        <v>72</v>
      </c>
      <c r="G914" s="189"/>
      <c r="H914" s="190"/>
      <c r="I914" s="190"/>
      <c r="J914" s="190"/>
      <c r="K914" s="190"/>
      <c r="L914" s="208">
        <v>0</v>
      </c>
      <c r="M914" s="209"/>
      <c r="N914" s="210"/>
    </row>
    <row r="915" ht="20.1" customHeight="1" spans="1:14">
      <c r="A915" s="184">
        <v>7</v>
      </c>
      <c r="B915" s="185">
        <v>24202805381</v>
      </c>
      <c r="C915" s="186" t="s">
        <v>170</v>
      </c>
      <c r="D915" s="187" t="s">
        <v>883</v>
      </c>
      <c r="E915" s="188" t="s">
        <v>89</v>
      </c>
      <c r="F915" s="188" t="s">
        <v>89</v>
      </c>
      <c r="G915" s="189"/>
      <c r="H915" s="190"/>
      <c r="I915" s="190"/>
      <c r="J915" s="190"/>
      <c r="K915" s="190"/>
      <c r="L915" s="208">
        <v>0</v>
      </c>
      <c r="M915" s="209"/>
      <c r="N915" s="210"/>
    </row>
    <row r="916" ht="20.1" customHeight="1" spans="1:14">
      <c r="A916" s="184">
        <v>8</v>
      </c>
      <c r="B916" s="185">
        <v>24202216031</v>
      </c>
      <c r="C916" s="186" t="s">
        <v>856</v>
      </c>
      <c r="D916" s="187" t="s">
        <v>883</v>
      </c>
      <c r="E916" s="188" t="s">
        <v>104</v>
      </c>
      <c r="F916" s="188" t="s">
        <v>104</v>
      </c>
      <c r="G916" s="189"/>
      <c r="H916" s="190"/>
      <c r="I916" s="190"/>
      <c r="J916" s="190"/>
      <c r="K916" s="190"/>
      <c r="L916" s="208">
        <v>0</v>
      </c>
      <c r="M916" s="209"/>
      <c r="N916" s="210"/>
    </row>
    <row r="917" ht="20.1" customHeight="1" spans="1:14">
      <c r="A917" s="184">
        <v>9</v>
      </c>
      <c r="B917" s="185">
        <v>24206300547</v>
      </c>
      <c r="C917" s="186" t="s">
        <v>254</v>
      </c>
      <c r="D917" s="187" t="s">
        <v>883</v>
      </c>
      <c r="E917" s="188" t="s">
        <v>729</v>
      </c>
      <c r="F917" s="188" t="s">
        <v>729</v>
      </c>
      <c r="G917" s="189"/>
      <c r="H917" s="190"/>
      <c r="I917" s="190"/>
      <c r="J917" s="190"/>
      <c r="K917" s="190"/>
      <c r="L917" s="208">
        <v>0</v>
      </c>
      <c r="M917" s="209"/>
      <c r="N917" s="210"/>
    </row>
    <row r="918" ht="20.1" customHeight="1" spans="1:14">
      <c r="A918" s="184">
        <v>10</v>
      </c>
      <c r="B918" s="185">
        <v>24207204976</v>
      </c>
      <c r="C918" s="186" t="s">
        <v>896</v>
      </c>
      <c r="D918" s="187" t="s">
        <v>883</v>
      </c>
      <c r="E918" s="188" t="s">
        <v>50</v>
      </c>
      <c r="F918" s="188" t="s">
        <v>50</v>
      </c>
      <c r="G918" s="189"/>
      <c r="H918" s="190"/>
      <c r="I918" s="190"/>
      <c r="J918" s="190"/>
      <c r="K918" s="190"/>
      <c r="L918" s="208">
        <v>0</v>
      </c>
      <c r="M918" s="209"/>
      <c r="N918" s="210"/>
    </row>
    <row r="919" ht="20.1" customHeight="1" spans="1:14">
      <c r="A919" s="184">
        <v>11</v>
      </c>
      <c r="B919" s="185">
        <v>2321213254</v>
      </c>
      <c r="C919" s="186" t="s">
        <v>897</v>
      </c>
      <c r="D919" s="187" t="s">
        <v>898</v>
      </c>
      <c r="E919" s="188" t="s">
        <v>177</v>
      </c>
      <c r="F919" s="188" t="s">
        <v>177</v>
      </c>
      <c r="G919" s="189"/>
      <c r="H919" s="190"/>
      <c r="I919" s="190"/>
      <c r="J919" s="190"/>
      <c r="K919" s="190"/>
      <c r="L919" s="208">
        <v>0</v>
      </c>
      <c r="M919" s="209"/>
      <c r="N919" s="210"/>
    </row>
    <row r="920" ht="20.1" customHeight="1" spans="1:14">
      <c r="A920" s="184">
        <v>12</v>
      </c>
      <c r="B920" s="185">
        <v>2221413409</v>
      </c>
      <c r="C920" s="186" t="s">
        <v>899</v>
      </c>
      <c r="D920" s="187" t="s">
        <v>898</v>
      </c>
      <c r="E920" s="188" t="s">
        <v>900</v>
      </c>
      <c r="F920" s="188" t="s">
        <v>900</v>
      </c>
      <c r="G920" s="189"/>
      <c r="H920" s="190"/>
      <c r="I920" s="190"/>
      <c r="J920" s="190"/>
      <c r="K920" s="190"/>
      <c r="L920" s="208">
        <v>0</v>
      </c>
      <c r="M920" s="209"/>
      <c r="N920" s="210"/>
    </row>
    <row r="921" ht="20.1" customHeight="1" spans="1:14">
      <c r="A921" s="184">
        <v>13</v>
      </c>
      <c r="B921" s="185">
        <v>24207214221</v>
      </c>
      <c r="C921" s="186" t="s">
        <v>901</v>
      </c>
      <c r="D921" s="187" t="s">
        <v>902</v>
      </c>
      <c r="E921" s="188" t="s">
        <v>31</v>
      </c>
      <c r="F921" s="188" t="s">
        <v>31</v>
      </c>
      <c r="G921" s="189"/>
      <c r="H921" s="190"/>
      <c r="I921" s="190"/>
      <c r="J921" s="190"/>
      <c r="K921" s="190"/>
      <c r="L921" s="208">
        <v>0</v>
      </c>
      <c r="M921" s="209"/>
      <c r="N921" s="210"/>
    </row>
    <row r="922" ht="20.1" customHeight="1" spans="1:14">
      <c r="A922" s="184">
        <v>14</v>
      </c>
      <c r="B922" s="185">
        <v>2321528897</v>
      </c>
      <c r="C922" s="186" t="s">
        <v>903</v>
      </c>
      <c r="D922" s="187" t="s">
        <v>904</v>
      </c>
      <c r="E922" s="188" t="s">
        <v>24</v>
      </c>
      <c r="F922" s="188" t="s">
        <v>24</v>
      </c>
      <c r="G922" s="189"/>
      <c r="H922" s="190"/>
      <c r="I922" s="190"/>
      <c r="J922" s="190"/>
      <c r="K922" s="190"/>
      <c r="L922" s="208">
        <v>0</v>
      </c>
      <c r="M922" s="209"/>
      <c r="N922" s="210"/>
    </row>
    <row r="923" ht="20.1" customHeight="1" spans="1:14">
      <c r="A923" s="184">
        <v>15</v>
      </c>
      <c r="B923" s="185">
        <v>24211705629</v>
      </c>
      <c r="C923" s="186" t="s">
        <v>103</v>
      </c>
      <c r="D923" s="187" t="s">
        <v>904</v>
      </c>
      <c r="E923" s="188" t="s">
        <v>26</v>
      </c>
      <c r="F923" s="188" t="s">
        <v>26</v>
      </c>
      <c r="G923" s="189"/>
      <c r="H923" s="190"/>
      <c r="I923" s="190"/>
      <c r="J923" s="190"/>
      <c r="K923" s="190"/>
      <c r="L923" s="208">
        <v>0</v>
      </c>
      <c r="M923" s="209"/>
      <c r="N923" s="210"/>
    </row>
    <row r="924" ht="20.1" customHeight="1" spans="1:14">
      <c r="A924" s="184">
        <v>16</v>
      </c>
      <c r="B924" s="185">
        <v>24217106283</v>
      </c>
      <c r="C924" s="186" t="s">
        <v>44</v>
      </c>
      <c r="D924" s="187" t="s">
        <v>904</v>
      </c>
      <c r="E924" s="188" t="s">
        <v>39</v>
      </c>
      <c r="F924" s="188" t="s">
        <v>39</v>
      </c>
      <c r="G924" s="189"/>
      <c r="H924" s="190"/>
      <c r="I924" s="190"/>
      <c r="J924" s="190"/>
      <c r="K924" s="190"/>
      <c r="L924" s="208">
        <v>0</v>
      </c>
      <c r="M924" s="209"/>
      <c r="N924" s="210"/>
    </row>
    <row r="925" ht="20.1" customHeight="1" spans="1:14">
      <c r="A925" s="184">
        <v>17</v>
      </c>
      <c r="B925" s="185">
        <v>24212215986</v>
      </c>
      <c r="C925" s="186" t="s">
        <v>905</v>
      </c>
      <c r="D925" s="187" t="s">
        <v>904</v>
      </c>
      <c r="E925" s="188" t="s">
        <v>104</v>
      </c>
      <c r="F925" s="188" t="s">
        <v>104</v>
      </c>
      <c r="G925" s="189"/>
      <c r="H925" s="190"/>
      <c r="I925" s="190"/>
      <c r="J925" s="190"/>
      <c r="K925" s="190"/>
      <c r="L925" s="208">
        <v>0</v>
      </c>
      <c r="M925" s="209"/>
      <c r="N925" s="210"/>
    </row>
    <row r="926" ht="20.1" customHeight="1" spans="1:14">
      <c r="A926" s="184">
        <v>18</v>
      </c>
      <c r="B926" s="185">
        <v>24212102957</v>
      </c>
      <c r="C926" s="186" t="s">
        <v>906</v>
      </c>
      <c r="D926" s="187" t="s">
        <v>904</v>
      </c>
      <c r="E926" s="188" t="s">
        <v>113</v>
      </c>
      <c r="F926" s="188" t="s">
        <v>113</v>
      </c>
      <c r="G926" s="189"/>
      <c r="H926" s="190"/>
      <c r="I926" s="190"/>
      <c r="J926" s="190"/>
      <c r="K926" s="190"/>
      <c r="L926" s="208">
        <v>0</v>
      </c>
      <c r="M926" s="209"/>
      <c r="N926" s="210"/>
    </row>
    <row r="927" ht="20.1" customHeight="1" spans="1:14">
      <c r="A927" s="184">
        <v>19</v>
      </c>
      <c r="B927" s="185">
        <v>24212506369</v>
      </c>
      <c r="C927" s="186" t="s">
        <v>263</v>
      </c>
      <c r="D927" s="187" t="s">
        <v>904</v>
      </c>
      <c r="E927" s="188" t="s">
        <v>113</v>
      </c>
      <c r="F927" s="188" t="s">
        <v>113</v>
      </c>
      <c r="G927" s="189"/>
      <c r="H927" s="190"/>
      <c r="I927" s="190"/>
      <c r="J927" s="190"/>
      <c r="K927" s="190"/>
      <c r="L927" s="208">
        <v>0</v>
      </c>
      <c r="M927" s="209"/>
      <c r="N927" s="210"/>
    </row>
    <row r="928" ht="20.1" customHeight="1" spans="1:14">
      <c r="A928" s="184">
        <v>20</v>
      </c>
      <c r="B928" s="185">
        <v>24212114230</v>
      </c>
      <c r="C928" s="186" t="s">
        <v>907</v>
      </c>
      <c r="D928" s="187" t="s">
        <v>904</v>
      </c>
      <c r="E928" s="188" t="s">
        <v>113</v>
      </c>
      <c r="F928" s="188" t="s">
        <v>113</v>
      </c>
      <c r="G928" s="189"/>
      <c r="H928" s="190"/>
      <c r="I928" s="190"/>
      <c r="J928" s="190"/>
      <c r="K928" s="190"/>
      <c r="L928" s="208">
        <v>0</v>
      </c>
      <c r="M928" s="209"/>
      <c r="N928" s="210"/>
    </row>
    <row r="929" ht="20.1" customHeight="1" spans="1:14">
      <c r="A929" s="184">
        <v>21</v>
      </c>
      <c r="B929" s="185">
        <v>24216207305</v>
      </c>
      <c r="C929" s="186" t="s">
        <v>908</v>
      </c>
      <c r="D929" s="187" t="s">
        <v>904</v>
      </c>
      <c r="E929" s="188" t="s">
        <v>59</v>
      </c>
      <c r="F929" s="188" t="s">
        <v>59</v>
      </c>
      <c r="G929" s="189"/>
      <c r="H929" s="190"/>
      <c r="I929" s="190"/>
      <c r="J929" s="190"/>
      <c r="K929" s="190"/>
      <c r="L929" s="208">
        <v>0</v>
      </c>
      <c r="M929" s="209"/>
      <c r="N929" s="210"/>
    </row>
    <row r="930" ht="20.1" customHeight="1" spans="1:14">
      <c r="A930" s="184">
        <v>22</v>
      </c>
      <c r="B930" s="185">
        <v>24217214277</v>
      </c>
      <c r="C930" s="186" t="s">
        <v>263</v>
      </c>
      <c r="D930" s="187" t="s">
        <v>909</v>
      </c>
      <c r="E930" s="188" t="s">
        <v>31</v>
      </c>
      <c r="F930" s="188" t="s">
        <v>31</v>
      </c>
      <c r="G930" s="189"/>
      <c r="H930" s="190"/>
      <c r="I930" s="190"/>
      <c r="J930" s="190"/>
      <c r="K930" s="190"/>
      <c r="L930" s="208">
        <v>0</v>
      </c>
      <c r="M930" s="209"/>
      <c r="N930" s="210"/>
    </row>
    <row r="931" ht="20.1" customHeight="1" spans="1:14">
      <c r="A931" s="184">
        <v>23</v>
      </c>
      <c r="B931" s="185">
        <v>24212114284</v>
      </c>
      <c r="C931" s="186" t="s">
        <v>270</v>
      </c>
      <c r="D931" s="187" t="s">
        <v>909</v>
      </c>
      <c r="E931" s="188" t="s">
        <v>33</v>
      </c>
      <c r="F931" s="188" t="s">
        <v>33</v>
      </c>
      <c r="G931" s="189"/>
      <c r="H931" s="190"/>
      <c r="I931" s="190"/>
      <c r="J931" s="190"/>
      <c r="K931" s="190"/>
      <c r="L931" s="208">
        <v>0</v>
      </c>
      <c r="M931" s="209"/>
      <c r="N931" s="210"/>
    </row>
    <row r="932" ht="20.1" customHeight="1" spans="1:14">
      <c r="A932" s="184">
        <v>24</v>
      </c>
      <c r="B932" s="185">
        <v>24217215935</v>
      </c>
      <c r="C932" s="186" t="s">
        <v>58</v>
      </c>
      <c r="D932" s="187" t="s">
        <v>909</v>
      </c>
      <c r="E932" s="188" t="s">
        <v>33</v>
      </c>
      <c r="F932" s="188" t="s">
        <v>33</v>
      </c>
      <c r="G932" s="189"/>
      <c r="H932" s="190"/>
      <c r="I932" s="190"/>
      <c r="J932" s="190"/>
      <c r="K932" s="190"/>
      <c r="L932" s="208">
        <v>0</v>
      </c>
      <c r="M932" s="209"/>
      <c r="N932" s="210"/>
    </row>
    <row r="933" ht="20.1" customHeight="1" spans="1:14">
      <c r="A933" s="184">
        <v>25</v>
      </c>
      <c r="B933" s="185">
        <v>24217115294</v>
      </c>
      <c r="C933" s="186" t="s">
        <v>897</v>
      </c>
      <c r="D933" s="187" t="s">
        <v>909</v>
      </c>
      <c r="E933" s="188" t="s">
        <v>39</v>
      </c>
      <c r="F933" s="188" t="s">
        <v>39</v>
      </c>
      <c r="G933" s="189"/>
      <c r="H933" s="190"/>
      <c r="I933" s="190"/>
      <c r="J933" s="190"/>
      <c r="K933" s="190"/>
      <c r="L933" s="208">
        <v>0</v>
      </c>
      <c r="M933" s="209"/>
      <c r="N933" s="210"/>
    </row>
    <row r="934" ht="20.1" customHeight="1" spans="1:14">
      <c r="A934" s="184">
        <v>26</v>
      </c>
      <c r="B934" s="185">
        <v>24216115501</v>
      </c>
      <c r="C934" s="186" t="s">
        <v>781</v>
      </c>
      <c r="D934" s="187" t="s">
        <v>909</v>
      </c>
      <c r="E934" s="188" t="s">
        <v>59</v>
      </c>
      <c r="F934" s="188" t="s">
        <v>59</v>
      </c>
      <c r="G934" s="189"/>
      <c r="H934" s="190"/>
      <c r="I934" s="190"/>
      <c r="J934" s="190"/>
      <c r="K934" s="190"/>
      <c r="L934" s="208">
        <v>0</v>
      </c>
      <c r="M934" s="209"/>
      <c r="N934" s="210"/>
    </row>
    <row r="935" ht="20.1" customHeight="1" spans="1:14">
      <c r="A935" s="184">
        <v>27</v>
      </c>
      <c r="B935" s="185">
        <v>23203112922</v>
      </c>
      <c r="C935" s="186" t="s">
        <v>910</v>
      </c>
      <c r="D935" s="187" t="s">
        <v>911</v>
      </c>
      <c r="E935" s="188" t="s">
        <v>174</v>
      </c>
      <c r="F935" s="188" t="s">
        <v>174</v>
      </c>
      <c r="G935" s="189"/>
      <c r="H935" s="190"/>
      <c r="I935" s="190"/>
      <c r="J935" s="190"/>
      <c r="K935" s="190"/>
      <c r="L935" s="208">
        <v>0</v>
      </c>
      <c r="M935" s="209"/>
      <c r="N935" s="210"/>
    </row>
    <row r="936" ht="20.1" customHeight="1" spans="1:14">
      <c r="A936" s="184">
        <v>28</v>
      </c>
      <c r="B936" s="185">
        <v>24207116863</v>
      </c>
      <c r="C936" s="186" t="s">
        <v>912</v>
      </c>
      <c r="D936" s="187" t="s">
        <v>911</v>
      </c>
      <c r="E936" s="188" t="s">
        <v>31</v>
      </c>
      <c r="F936" s="188" t="s">
        <v>31</v>
      </c>
      <c r="G936" s="189"/>
      <c r="H936" s="190"/>
      <c r="I936" s="190"/>
      <c r="J936" s="190"/>
      <c r="K936" s="190"/>
      <c r="L936" s="208">
        <v>0</v>
      </c>
      <c r="M936" s="209"/>
      <c r="N936" s="210"/>
    </row>
    <row r="937" ht="20.1" customHeight="1" spans="1:14">
      <c r="A937" s="184">
        <v>29</v>
      </c>
      <c r="B937" s="185">
        <v>24207204932</v>
      </c>
      <c r="C937" s="186" t="s">
        <v>913</v>
      </c>
      <c r="D937" s="187" t="s">
        <v>911</v>
      </c>
      <c r="E937" s="188" t="s">
        <v>33</v>
      </c>
      <c r="F937" s="188" t="s">
        <v>33</v>
      </c>
      <c r="G937" s="189"/>
      <c r="H937" s="190"/>
      <c r="I937" s="190"/>
      <c r="J937" s="190"/>
      <c r="K937" s="190"/>
      <c r="L937" s="208">
        <v>0</v>
      </c>
      <c r="M937" s="209"/>
      <c r="N937" s="210"/>
    </row>
    <row r="938" ht="20.1" customHeight="1" spans="1:14">
      <c r="A938" s="191">
        <v>30</v>
      </c>
      <c r="B938" s="185">
        <v>24202501835</v>
      </c>
      <c r="C938" s="186" t="s">
        <v>392</v>
      </c>
      <c r="D938" s="187" t="s">
        <v>911</v>
      </c>
      <c r="E938" s="188" t="s">
        <v>386</v>
      </c>
      <c r="F938" s="188" t="s">
        <v>386</v>
      </c>
      <c r="G938" s="192"/>
      <c r="H938" s="193"/>
      <c r="I938" s="193"/>
      <c r="J938" s="193"/>
      <c r="K938" s="193"/>
      <c r="L938" s="211">
        <v>0</v>
      </c>
      <c r="M938" s="212"/>
      <c r="N938" s="213"/>
    </row>
    <row r="939" ht="12" customHeight="1" spans="13:14">
      <c r="M939" s="214" t="s">
        <v>914</v>
      </c>
      <c r="N939" s="215" t="s">
        <v>79</v>
      </c>
    </row>
    <row r="940" s="169" customFormat="1" ht="14.25" customHeight="1" spans="2:12">
      <c r="B940" s="172" t="s">
        <v>1</v>
      </c>
      <c r="C940" s="172"/>
      <c r="D940" s="173" t="s">
        <v>2</v>
      </c>
      <c r="E940" s="173"/>
      <c r="F940" s="173"/>
      <c r="G940" s="173"/>
      <c r="H940" s="173"/>
      <c r="I940" s="173"/>
      <c r="J940" s="173"/>
      <c r="K940" s="173"/>
      <c r="L940" s="194" t="s">
        <v>915</v>
      </c>
    </row>
    <row r="941" s="169" customFormat="1" ht="13.8" spans="2:14">
      <c r="B941" s="172" t="s">
        <v>4</v>
      </c>
      <c r="C941" s="172"/>
      <c r="D941" s="174" t="s">
        <v>422</v>
      </c>
      <c r="E941" s="173" t="s">
        <v>6</v>
      </c>
      <c r="F941" s="173"/>
      <c r="G941" s="173"/>
      <c r="H941" s="173"/>
      <c r="I941" s="173"/>
      <c r="J941" s="173"/>
      <c r="K941" s="173"/>
      <c r="L941" s="195"/>
      <c r="M941" s="196"/>
      <c r="N941" s="196"/>
    </row>
    <row r="942" s="170" customFormat="1" ht="18.75" customHeight="1" spans="2:14">
      <c r="B942" s="175" t="s">
        <v>916</v>
      </c>
      <c r="C942" s="176"/>
      <c r="D942" s="176"/>
      <c r="E942" s="176"/>
      <c r="F942" s="176"/>
      <c r="G942" s="176"/>
      <c r="H942" s="176"/>
      <c r="I942" s="176"/>
      <c r="J942" s="176"/>
      <c r="K942" s="176"/>
      <c r="L942" s="195"/>
      <c r="M942" s="195"/>
      <c r="N942" s="195"/>
    </row>
    <row r="943" s="170" customFormat="1" ht="18.75" customHeight="1" spans="1:14">
      <c r="A943" s="177" t="s">
        <v>891</v>
      </c>
      <c r="B943" s="177"/>
      <c r="C943" s="177"/>
      <c r="D943" s="177"/>
      <c r="E943" s="177"/>
      <c r="F943" s="177"/>
      <c r="G943" s="177"/>
      <c r="H943" s="177"/>
      <c r="I943" s="177"/>
      <c r="J943" s="177"/>
      <c r="K943" s="177"/>
      <c r="L943" s="195"/>
      <c r="M943" s="195"/>
      <c r="N943" s="195"/>
    </row>
    <row r="944" ht="3.75" customHeight="1"/>
    <row r="945" ht="15" customHeight="1" spans="1:14">
      <c r="A945" s="178" t="s">
        <v>9</v>
      </c>
      <c r="B945" s="179" t="s">
        <v>10</v>
      </c>
      <c r="C945" s="180" t="s">
        <v>11</v>
      </c>
      <c r="D945" s="181" t="s">
        <v>12</v>
      </c>
      <c r="E945" s="179" t="s">
        <v>13</v>
      </c>
      <c r="F945" s="179" t="s">
        <v>14</v>
      </c>
      <c r="G945" s="179" t="s">
        <v>15</v>
      </c>
      <c r="H945" s="182" t="s">
        <v>16</v>
      </c>
      <c r="I945" s="179" t="s">
        <v>17</v>
      </c>
      <c r="J945" s="197" t="s">
        <v>18</v>
      </c>
      <c r="K945" s="197"/>
      <c r="L945" s="198" t="s">
        <v>19</v>
      </c>
      <c r="M945" s="199"/>
      <c r="N945" s="200"/>
    </row>
    <row r="946" ht="27" customHeight="1" spans="1:14">
      <c r="A946" s="178"/>
      <c r="B946" s="178"/>
      <c r="C946" s="180"/>
      <c r="D946" s="181"/>
      <c r="E946" s="178"/>
      <c r="F946" s="178"/>
      <c r="G946" s="178"/>
      <c r="H946" s="183"/>
      <c r="I946" s="178"/>
      <c r="J946" s="201" t="s">
        <v>20</v>
      </c>
      <c r="K946" s="201" t="s">
        <v>21</v>
      </c>
      <c r="L946" s="202"/>
      <c r="M946" s="203"/>
      <c r="N946" s="204"/>
    </row>
    <row r="947" ht="20.1" customHeight="1" spans="1:14">
      <c r="A947" s="184">
        <v>1</v>
      </c>
      <c r="B947" s="185">
        <v>24202515397</v>
      </c>
      <c r="C947" s="186" t="s">
        <v>917</v>
      </c>
      <c r="D947" s="187" t="s">
        <v>911</v>
      </c>
      <c r="E947" s="188" t="s">
        <v>386</v>
      </c>
      <c r="F947" s="188" t="s">
        <v>386</v>
      </c>
      <c r="G947" s="189"/>
      <c r="H947" s="190"/>
      <c r="I947" s="190"/>
      <c r="J947" s="190"/>
      <c r="K947" s="190"/>
      <c r="L947" s="205">
        <v>0</v>
      </c>
      <c r="M947" s="206"/>
      <c r="N947" s="207"/>
    </row>
    <row r="948" ht="20.1" customHeight="1" spans="1:14">
      <c r="A948" s="184">
        <v>2</v>
      </c>
      <c r="B948" s="185">
        <v>24203115711</v>
      </c>
      <c r="C948" s="186" t="s">
        <v>918</v>
      </c>
      <c r="D948" s="187" t="s">
        <v>911</v>
      </c>
      <c r="E948" s="188" t="s">
        <v>35</v>
      </c>
      <c r="F948" s="188" t="s">
        <v>35</v>
      </c>
      <c r="G948" s="189"/>
      <c r="H948" s="190"/>
      <c r="I948" s="190"/>
      <c r="J948" s="190"/>
      <c r="K948" s="190"/>
      <c r="L948" s="208">
        <v>0</v>
      </c>
      <c r="M948" s="209"/>
      <c r="N948" s="210"/>
    </row>
    <row r="949" ht="20.1" customHeight="1" spans="1:14">
      <c r="A949" s="184">
        <v>3</v>
      </c>
      <c r="B949" s="185">
        <v>24203108314</v>
      </c>
      <c r="C949" s="186" t="s">
        <v>919</v>
      </c>
      <c r="D949" s="187" t="s">
        <v>911</v>
      </c>
      <c r="E949" s="188" t="s">
        <v>35</v>
      </c>
      <c r="F949" s="188" t="s">
        <v>35</v>
      </c>
      <c r="G949" s="189"/>
      <c r="H949" s="190"/>
      <c r="I949" s="190"/>
      <c r="J949" s="190"/>
      <c r="K949" s="190"/>
      <c r="L949" s="208">
        <v>0</v>
      </c>
      <c r="M949" s="209"/>
      <c r="N949" s="210"/>
    </row>
    <row r="950" ht="20.1" customHeight="1" spans="1:14">
      <c r="A950" s="184">
        <v>4</v>
      </c>
      <c r="B950" s="185">
        <v>24207115035</v>
      </c>
      <c r="C950" s="186" t="s">
        <v>920</v>
      </c>
      <c r="D950" s="187" t="s">
        <v>911</v>
      </c>
      <c r="E950" s="188" t="s">
        <v>35</v>
      </c>
      <c r="F950" s="188" t="s">
        <v>35</v>
      </c>
      <c r="G950" s="189"/>
      <c r="H950" s="190"/>
      <c r="I950" s="190"/>
      <c r="J950" s="190"/>
      <c r="K950" s="190"/>
      <c r="L950" s="208">
        <v>0</v>
      </c>
      <c r="M950" s="209"/>
      <c r="N950" s="210"/>
    </row>
    <row r="951" ht="20.1" customHeight="1" spans="1:14">
      <c r="A951" s="184">
        <v>5</v>
      </c>
      <c r="B951" s="185">
        <v>24203215967</v>
      </c>
      <c r="C951" s="186" t="s">
        <v>921</v>
      </c>
      <c r="D951" s="187" t="s">
        <v>911</v>
      </c>
      <c r="E951" s="188" t="s">
        <v>253</v>
      </c>
      <c r="F951" s="188" t="s">
        <v>253</v>
      </c>
      <c r="G951" s="189"/>
      <c r="H951" s="190"/>
      <c r="I951" s="190"/>
      <c r="J951" s="190"/>
      <c r="K951" s="190"/>
      <c r="L951" s="208">
        <v>0</v>
      </c>
      <c r="M951" s="209"/>
      <c r="N951" s="210"/>
    </row>
    <row r="952" ht="20.1" customHeight="1" spans="1:14">
      <c r="A952" s="184">
        <v>6</v>
      </c>
      <c r="B952" s="185">
        <v>24203202286</v>
      </c>
      <c r="C952" s="186" t="s">
        <v>922</v>
      </c>
      <c r="D952" s="187" t="s">
        <v>911</v>
      </c>
      <c r="E952" s="188" t="s">
        <v>188</v>
      </c>
      <c r="F952" s="188" t="s">
        <v>188</v>
      </c>
      <c r="G952" s="189"/>
      <c r="H952" s="190"/>
      <c r="I952" s="190"/>
      <c r="J952" s="190"/>
      <c r="K952" s="190"/>
      <c r="L952" s="208">
        <v>0</v>
      </c>
      <c r="M952" s="209"/>
      <c r="N952" s="210"/>
    </row>
    <row r="953" ht="20.1" customHeight="1" spans="1:14">
      <c r="A953" s="184">
        <v>7</v>
      </c>
      <c r="B953" s="185">
        <v>24207214486</v>
      </c>
      <c r="C953" s="186" t="s">
        <v>923</v>
      </c>
      <c r="D953" s="187" t="s">
        <v>911</v>
      </c>
      <c r="E953" s="188" t="s">
        <v>39</v>
      </c>
      <c r="F953" s="188" t="s">
        <v>39</v>
      </c>
      <c r="G953" s="189"/>
      <c r="H953" s="190"/>
      <c r="I953" s="190"/>
      <c r="J953" s="190"/>
      <c r="K953" s="190"/>
      <c r="L953" s="208">
        <v>0</v>
      </c>
      <c r="M953" s="209"/>
      <c r="N953" s="210"/>
    </row>
    <row r="954" ht="20.1" customHeight="1" spans="1:14">
      <c r="A954" s="184">
        <v>8</v>
      </c>
      <c r="B954" s="185">
        <v>24207216326</v>
      </c>
      <c r="C954" s="186" t="s">
        <v>924</v>
      </c>
      <c r="D954" s="187" t="s">
        <v>911</v>
      </c>
      <c r="E954" s="188" t="s">
        <v>50</v>
      </c>
      <c r="F954" s="188" t="s">
        <v>50</v>
      </c>
      <c r="G954" s="189"/>
      <c r="H954" s="190"/>
      <c r="I954" s="190"/>
      <c r="J954" s="190"/>
      <c r="K954" s="190"/>
      <c r="L954" s="208">
        <v>0</v>
      </c>
      <c r="M954" s="209"/>
      <c r="N954" s="210"/>
    </row>
    <row r="955" ht="20.1" customHeight="1" spans="1:14">
      <c r="A955" s="184">
        <v>9</v>
      </c>
      <c r="B955" s="185">
        <v>24205116294</v>
      </c>
      <c r="C955" s="186" t="s">
        <v>925</v>
      </c>
      <c r="D955" s="187" t="s">
        <v>911</v>
      </c>
      <c r="E955" s="188" t="s">
        <v>72</v>
      </c>
      <c r="F955" s="188" t="s">
        <v>72</v>
      </c>
      <c r="G955" s="189"/>
      <c r="H955" s="190"/>
      <c r="I955" s="190"/>
      <c r="J955" s="190"/>
      <c r="K955" s="190"/>
      <c r="L955" s="208">
        <v>0</v>
      </c>
      <c r="M955" s="209"/>
      <c r="N955" s="210"/>
    </row>
    <row r="956" ht="20.1" customHeight="1" spans="1:14">
      <c r="A956" s="184">
        <v>10</v>
      </c>
      <c r="B956" s="185">
        <v>24203102053</v>
      </c>
      <c r="C956" s="186" t="s">
        <v>926</v>
      </c>
      <c r="D956" s="187" t="s">
        <v>911</v>
      </c>
      <c r="E956" s="188" t="s">
        <v>104</v>
      </c>
      <c r="F956" s="188" t="s">
        <v>104</v>
      </c>
      <c r="G956" s="189"/>
      <c r="H956" s="190"/>
      <c r="I956" s="190"/>
      <c r="J956" s="190"/>
      <c r="K956" s="190"/>
      <c r="L956" s="208">
        <v>0</v>
      </c>
      <c r="M956" s="209"/>
      <c r="N956" s="210"/>
    </row>
    <row r="957" ht="12" customHeight="1" spans="13:14">
      <c r="M957" s="214" t="s">
        <v>927</v>
      </c>
      <c r="N957" s="215" t="s">
        <v>79</v>
      </c>
    </row>
    <row r="958" s="169" customFormat="1" ht="14.25" customHeight="1" spans="2:12">
      <c r="B958" s="172" t="s">
        <v>1</v>
      </c>
      <c r="C958" s="172"/>
      <c r="D958" s="173" t="s">
        <v>2</v>
      </c>
      <c r="E958" s="173"/>
      <c r="F958" s="173"/>
      <c r="G958" s="173"/>
      <c r="H958" s="173"/>
      <c r="I958" s="173"/>
      <c r="J958" s="173"/>
      <c r="K958" s="173"/>
      <c r="L958" s="194" t="s">
        <v>928</v>
      </c>
    </row>
    <row r="959" s="169" customFormat="1" ht="13.8" spans="2:14">
      <c r="B959" s="172" t="s">
        <v>4</v>
      </c>
      <c r="C959" s="172"/>
      <c r="D959" s="174" t="s">
        <v>473</v>
      </c>
      <c r="E959" s="173" t="s">
        <v>6</v>
      </c>
      <c r="F959" s="173"/>
      <c r="G959" s="173"/>
      <c r="H959" s="173"/>
      <c r="I959" s="173"/>
      <c r="J959" s="173"/>
      <c r="K959" s="173"/>
      <c r="L959" s="195"/>
      <c r="M959" s="196"/>
      <c r="N959" s="196"/>
    </row>
    <row r="960" s="170" customFormat="1" ht="18.75" customHeight="1" spans="2:14">
      <c r="B960" s="175" t="s">
        <v>929</v>
      </c>
      <c r="C960" s="176"/>
      <c r="D960" s="176"/>
      <c r="E960" s="176"/>
      <c r="F960" s="176"/>
      <c r="G960" s="176"/>
      <c r="H960" s="176"/>
      <c r="I960" s="176"/>
      <c r="J960" s="176"/>
      <c r="K960" s="176"/>
      <c r="L960" s="195"/>
      <c r="M960" s="195"/>
      <c r="N960" s="195"/>
    </row>
    <row r="961" s="170" customFormat="1" ht="18.75" customHeight="1" spans="1:14">
      <c r="A961" s="177" t="s">
        <v>930</v>
      </c>
      <c r="B961" s="177"/>
      <c r="C961" s="177"/>
      <c r="D961" s="177"/>
      <c r="E961" s="177"/>
      <c r="F961" s="177"/>
      <c r="G961" s="177"/>
      <c r="H961" s="177"/>
      <c r="I961" s="177"/>
      <c r="J961" s="177"/>
      <c r="K961" s="177"/>
      <c r="L961" s="195"/>
      <c r="M961" s="195"/>
      <c r="N961" s="195"/>
    </row>
    <row r="962" ht="3.75" customHeight="1"/>
    <row r="963" ht="15" customHeight="1" spans="1:14">
      <c r="A963" s="178" t="s">
        <v>9</v>
      </c>
      <c r="B963" s="179" t="s">
        <v>10</v>
      </c>
      <c r="C963" s="180" t="s">
        <v>11</v>
      </c>
      <c r="D963" s="181" t="s">
        <v>12</v>
      </c>
      <c r="E963" s="179" t="s">
        <v>13</v>
      </c>
      <c r="F963" s="179" t="s">
        <v>14</v>
      </c>
      <c r="G963" s="179" t="s">
        <v>15</v>
      </c>
      <c r="H963" s="182" t="s">
        <v>16</v>
      </c>
      <c r="I963" s="179" t="s">
        <v>17</v>
      </c>
      <c r="J963" s="197" t="s">
        <v>18</v>
      </c>
      <c r="K963" s="197"/>
      <c r="L963" s="198" t="s">
        <v>19</v>
      </c>
      <c r="M963" s="199"/>
      <c r="N963" s="200"/>
    </row>
    <row r="964" ht="27" customHeight="1" spans="1:14">
      <c r="A964" s="178"/>
      <c r="B964" s="178"/>
      <c r="C964" s="180"/>
      <c r="D964" s="181"/>
      <c r="E964" s="178"/>
      <c r="F964" s="178"/>
      <c r="G964" s="178"/>
      <c r="H964" s="183"/>
      <c r="I964" s="178"/>
      <c r="J964" s="201" t="s">
        <v>20</v>
      </c>
      <c r="K964" s="201" t="s">
        <v>21</v>
      </c>
      <c r="L964" s="202"/>
      <c r="M964" s="203"/>
      <c r="N964" s="204"/>
    </row>
    <row r="965" ht="20.1" customHeight="1" spans="1:14">
      <c r="A965" s="184">
        <v>1</v>
      </c>
      <c r="B965" s="185">
        <v>24203705251</v>
      </c>
      <c r="C965" s="186" t="s">
        <v>931</v>
      </c>
      <c r="D965" s="187" t="s">
        <v>911</v>
      </c>
      <c r="E965" s="188" t="s">
        <v>74</v>
      </c>
      <c r="F965" s="188" t="s">
        <v>74</v>
      </c>
      <c r="G965" s="189"/>
      <c r="H965" s="190"/>
      <c r="I965" s="190"/>
      <c r="J965" s="190"/>
      <c r="K965" s="190"/>
      <c r="L965" s="205">
        <v>0</v>
      </c>
      <c r="M965" s="206"/>
      <c r="N965" s="207"/>
    </row>
    <row r="966" ht="20.1" customHeight="1" spans="1:14">
      <c r="A966" s="184">
        <v>2</v>
      </c>
      <c r="B966" s="185">
        <v>2220717138</v>
      </c>
      <c r="C966" s="186" t="s">
        <v>932</v>
      </c>
      <c r="D966" s="187" t="s">
        <v>911</v>
      </c>
      <c r="E966" s="188" t="s">
        <v>61</v>
      </c>
      <c r="F966" s="188" t="s">
        <v>61</v>
      </c>
      <c r="G966" s="189"/>
      <c r="H966" s="190"/>
      <c r="I966" s="190"/>
      <c r="J966" s="190"/>
      <c r="K966" s="190"/>
      <c r="L966" s="208">
        <v>0</v>
      </c>
      <c r="M966" s="209"/>
      <c r="N966" s="210"/>
    </row>
    <row r="967" ht="20.1" customHeight="1" spans="1:14">
      <c r="A967" s="184">
        <v>3</v>
      </c>
      <c r="B967" s="185">
        <v>2320717075</v>
      </c>
      <c r="C967" s="186" t="s">
        <v>933</v>
      </c>
      <c r="D967" s="187" t="s">
        <v>911</v>
      </c>
      <c r="E967" s="188" t="s">
        <v>45</v>
      </c>
      <c r="F967" s="188" t="s">
        <v>45</v>
      </c>
      <c r="G967" s="189"/>
      <c r="H967" s="190"/>
      <c r="I967" s="190"/>
      <c r="J967" s="190"/>
      <c r="K967" s="190"/>
      <c r="L967" s="208">
        <v>0</v>
      </c>
      <c r="M967" s="209"/>
      <c r="N967" s="210"/>
    </row>
    <row r="968" ht="20.1" customHeight="1" spans="1:14">
      <c r="A968" s="184">
        <v>4</v>
      </c>
      <c r="B968" s="185">
        <v>23208610154</v>
      </c>
      <c r="C968" s="186" t="s">
        <v>92</v>
      </c>
      <c r="D968" s="187" t="s">
        <v>911</v>
      </c>
      <c r="E968" s="188" t="s">
        <v>113</v>
      </c>
      <c r="F968" s="188" t="s">
        <v>113</v>
      </c>
      <c r="G968" s="189"/>
      <c r="H968" s="190"/>
      <c r="I968" s="190"/>
      <c r="J968" s="190"/>
      <c r="K968" s="190"/>
      <c r="L968" s="208">
        <v>0</v>
      </c>
      <c r="M968" s="209"/>
      <c r="N968" s="210"/>
    </row>
    <row r="969" ht="20.1" customHeight="1" spans="1:14">
      <c r="A969" s="184">
        <v>5</v>
      </c>
      <c r="B969" s="185">
        <v>24207214492</v>
      </c>
      <c r="C969" s="186" t="s">
        <v>934</v>
      </c>
      <c r="D969" s="187" t="s">
        <v>911</v>
      </c>
      <c r="E969" s="188" t="s">
        <v>33</v>
      </c>
      <c r="F969" s="188" t="s">
        <v>33</v>
      </c>
      <c r="G969" s="189"/>
      <c r="H969" s="190"/>
      <c r="I969" s="190"/>
      <c r="J969" s="190"/>
      <c r="K969" s="190"/>
      <c r="L969" s="208">
        <v>0</v>
      </c>
      <c r="M969" s="209"/>
      <c r="N969" s="210"/>
    </row>
    <row r="970" ht="20.1" customHeight="1" spans="1:14">
      <c r="A970" s="184">
        <v>6</v>
      </c>
      <c r="B970" s="185">
        <v>24218608367</v>
      </c>
      <c r="C970" s="186" t="s">
        <v>237</v>
      </c>
      <c r="D970" s="187" t="s">
        <v>935</v>
      </c>
      <c r="E970" s="188" t="s">
        <v>93</v>
      </c>
      <c r="F970" s="188" t="s">
        <v>93</v>
      </c>
      <c r="G970" s="189"/>
      <c r="H970" s="190"/>
      <c r="I970" s="190"/>
      <c r="J970" s="190"/>
      <c r="K970" s="190"/>
      <c r="L970" s="208">
        <v>0</v>
      </c>
      <c r="M970" s="209"/>
      <c r="N970" s="210"/>
    </row>
    <row r="971" ht="20.1" customHeight="1" spans="1:14">
      <c r="A971" s="184">
        <v>7</v>
      </c>
      <c r="B971" s="185">
        <v>24207102128</v>
      </c>
      <c r="C971" s="186" t="s">
        <v>254</v>
      </c>
      <c r="D971" s="187" t="s">
        <v>936</v>
      </c>
      <c r="E971" s="188" t="s">
        <v>31</v>
      </c>
      <c r="F971" s="188" t="s">
        <v>31</v>
      </c>
      <c r="G971" s="189"/>
      <c r="H971" s="190"/>
      <c r="I971" s="190"/>
      <c r="J971" s="190"/>
      <c r="K971" s="190"/>
      <c r="L971" s="208">
        <v>0</v>
      </c>
      <c r="M971" s="209"/>
      <c r="N971" s="210"/>
    </row>
    <row r="972" ht="20.1" customHeight="1" spans="1:14">
      <c r="A972" s="184">
        <v>8</v>
      </c>
      <c r="B972" s="185">
        <v>24207105354</v>
      </c>
      <c r="C972" s="186" t="s">
        <v>937</v>
      </c>
      <c r="D972" s="187" t="s">
        <v>936</v>
      </c>
      <c r="E972" s="188" t="s">
        <v>31</v>
      </c>
      <c r="F972" s="188" t="s">
        <v>31</v>
      </c>
      <c r="G972" s="189"/>
      <c r="H972" s="190"/>
      <c r="I972" s="190"/>
      <c r="J972" s="190"/>
      <c r="K972" s="190"/>
      <c r="L972" s="208">
        <v>0</v>
      </c>
      <c r="M972" s="209"/>
      <c r="N972" s="210"/>
    </row>
    <row r="973" ht="20.1" customHeight="1" spans="1:14">
      <c r="A973" s="184">
        <v>9</v>
      </c>
      <c r="B973" s="185">
        <v>24207107375</v>
      </c>
      <c r="C973" s="186" t="s">
        <v>463</v>
      </c>
      <c r="D973" s="187" t="s">
        <v>936</v>
      </c>
      <c r="E973" s="188" t="s">
        <v>31</v>
      </c>
      <c r="F973" s="188" t="s">
        <v>31</v>
      </c>
      <c r="G973" s="189"/>
      <c r="H973" s="190"/>
      <c r="I973" s="190"/>
      <c r="J973" s="190"/>
      <c r="K973" s="190"/>
      <c r="L973" s="208">
        <v>0</v>
      </c>
      <c r="M973" s="209"/>
      <c r="N973" s="210"/>
    </row>
    <row r="974" ht="20.1" customHeight="1" spans="1:14">
      <c r="A974" s="184">
        <v>10</v>
      </c>
      <c r="B974" s="185">
        <v>24207100309</v>
      </c>
      <c r="C974" s="186" t="s">
        <v>254</v>
      </c>
      <c r="D974" s="187" t="s">
        <v>936</v>
      </c>
      <c r="E974" s="188" t="s">
        <v>33</v>
      </c>
      <c r="F974" s="188" t="s">
        <v>33</v>
      </c>
      <c r="G974" s="189"/>
      <c r="H974" s="190"/>
      <c r="I974" s="190"/>
      <c r="J974" s="190"/>
      <c r="K974" s="190"/>
      <c r="L974" s="208">
        <v>0</v>
      </c>
      <c r="M974" s="209"/>
      <c r="N974" s="210"/>
    </row>
    <row r="975" ht="20.1" customHeight="1" spans="1:14">
      <c r="A975" s="184">
        <v>11</v>
      </c>
      <c r="B975" s="185">
        <v>24203114600</v>
      </c>
      <c r="C975" s="186" t="s">
        <v>938</v>
      </c>
      <c r="D975" s="187" t="s">
        <v>936</v>
      </c>
      <c r="E975" s="188" t="s">
        <v>253</v>
      </c>
      <c r="F975" s="188" t="s">
        <v>253</v>
      </c>
      <c r="G975" s="189"/>
      <c r="H975" s="190"/>
      <c r="I975" s="190"/>
      <c r="J975" s="190"/>
      <c r="K975" s="190"/>
      <c r="L975" s="208">
        <v>0</v>
      </c>
      <c r="M975" s="209"/>
      <c r="N975" s="210"/>
    </row>
    <row r="976" ht="20.1" customHeight="1" spans="1:14">
      <c r="A976" s="184">
        <v>12</v>
      </c>
      <c r="B976" s="185">
        <v>24207115206</v>
      </c>
      <c r="C976" s="186" t="s">
        <v>939</v>
      </c>
      <c r="D976" s="187" t="s">
        <v>936</v>
      </c>
      <c r="E976" s="188" t="s">
        <v>39</v>
      </c>
      <c r="F976" s="188" t="s">
        <v>39</v>
      </c>
      <c r="G976" s="189"/>
      <c r="H976" s="190"/>
      <c r="I976" s="190"/>
      <c r="J976" s="190"/>
      <c r="K976" s="190"/>
      <c r="L976" s="208">
        <v>0</v>
      </c>
      <c r="M976" s="209"/>
      <c r="N976" s="210"/>
    </row>
    <row r="977" ht="20.1" customHeight="1" spans="1:14">
      <c r="A977" s="184">
        <v>13</v>
      </c>
      <c r="B977" s="185">
        <v>24212103807</v>
      </c>
      <c r="C977" s="186" t="s">
        <v>940</v>
      </c>
      <c r="D977" s="187" t="s">
        <v>936</v>
      </c>
      <c r="E977" s="188" t="s">
        <v>43</v>
      </c>
      <c r="F977" s="188" t="s">
        <v>43</v>
      </c>
      <c r="G977" s="189"/>
      <c r="H977" s="190"/>
      <c r="I977" s="190"/>
      <c r="J977" s="190"/>
      <c r="K977" s="190"/>
      <c r="L977" s="208">
        <v>0</v>
      </c>
      <c r="M977" s="209"/>
      <c r="N977" s="210"/>
    </row>
    <row r="978" ht="20.1" customHeight="1" spans="1:14">
      <c r="A978" s="184">
        <v>14</v>
      </c>
      <c r="B978" s="185">
        <v>24202107394</v>
      </c>
      <c r="C978" s="186" t="s">
        <v>220</v>
      </c>
      <c r="D978" s="187" t="s">
        <v>936</v>
      </c>
      <c r="E978" s="188" t="s">
        <v>43</v>
      </c>
      <c r="F978" s="188" t="s">
        <v>43</v>
      </c>
      <c r="G978" s="189"/>
      <c r="H978" s="190"/>
      <c r="I978" s="190"/>
      <c r="J978" s="190"/>
      <c r="K978" s="190"/>
      <c r="L978" s="208">
        <v>0</v>
      </c>
      <c r="M978" s="209"/>
      <c r="N978" s="210"/>
    </row>
    <row r="979" ht="20.1" customHeight="1" spans="1:14">
      <c r="A979" s="184">
        <v>15</v>
      </c>
      <c r="B979" s="185">
        <v>24202805002</v>
      </c>
      <c r="C979" s="186" t="s">
        <v>577</v>
      </c>
      <c r="D979" s="187" t="s">
        <v>936</v>
      </c>
      <c r="E979" s="188" t="s">
        <v>89</v>
      </c>
      <c r="F979" s="188" t="s">
        <v>89</v>
      </c>
      <c r="G979" s="189"/>
      <c r="H979" s="190"/>
      <c r="I979" s="190"/>
      <c r="J979" s="190"/>
      <c r="K979" s="190"/>
      <c r="L979" s="208">
        <v>0</v>
      </c>
      <c r="M979" s="209"/>
      <c r="N979" s="210"/>
    </row>
    <row r="980" ht="20.1" customHeight="1" spans="1:14">
      <c r="A980" s="184">
        <v>16</v>
      </c>
      <c r="B980" s="185">
        <v>2120866256</v>
      </c>
      <c r="C980" s="186" t="s">
        <v>223</v>
      </c>
      <c r="D980" s="187" t="s">
        <v>936</v>
      </c>
      <c r="E980" s="188" t="s">
        <v>941</v>
      </c>
      <c r="F980" s="188" t="s">
        <v>941</v>
      </c>
      <c r="G980" s="189"/>
      <c r="H980" s="190"/>
      <c r="I980" s="190"/>
      <c r="J980" s="190"/>
      <c r="K980" s="190"/>
      <c r="L980" s="208">
        <v>0</v>
      </c>
      <c r="M980" s="209"/>
      <c r="N980" s="210"/>
    </row>
    <row r="981" ht="20.1" customHeight="1" spans="1:14">
      <c r="A981" s="184">
        <v>17</v>
      </c>
      <c r="B981" s="185">
        <v>2320713310</v>
      </c>
      <c r="C981" s="186" t="s">
        <v>942</v>
      </c>
      <c r="D981" s="187" t="s">
        <v>943</v>
      </c>
      <c r="E981" s="188" t="s">
        <v>209</v>
      </c>
      <c r="F981" s="188" t="s">
        <v>209</v>
      </c>
      <c r="G981" s="189"/>
      <c r="H981" s="190"/>
      <c r="I981" s="190"/>
      <c r="J981" s="190"/>
      <c r="K981" s="190"/>
      <c r="L981" s="208">
        <v>0</v>
      </c>
      <c r="M981" s="209"/>
      <c r="N981" s="210"/>
    </row>
    <row r="982" ht="20.1" customHeight="1" spans="1:14">
      <c r="A982" s="184">
        <v>18</v>
      </c>
      <c r="B982" s="185">
        <v>24207102910</v>
      </c>
      <c r="C982" s="186" t="s">
        <v>944</v>
      </c>
      <c r="D982" s="187" t="s">
        <v>943</v>
      </c>
      <c r="E982" s="188" t="s">
        <v>31</v>
      </c>
      <c r="F982" s="188" t="s">
        <v>31</v>
      </c>
      <c r="G982" s="189"/>
      <c r="H982" s="190"/>
      <c r="I982" s="190"/>
      <c r="J982" s="190"/>
      <c r="K982" s="190"/>
      <c r="L982" s="208">
        <v>0</v>
      </c>
      <c r="M982" s="209"/>
      <c r="N982" s="210"/>
    </row>
    <row r="983" ht="20.1" customHeight="1" spans="1:14">
      <c r="A983" s="184">
        <v>19</v>
      </c>
      <c r="B983" s="185">
        <v>24207106444</v>
      </c>
      <c r="C983" s="186" t="s">
        <v>945</v>
      </c>
      <c r="D983" s="187" t="s">
        <v>943</v>
      </c>
      <c r="E983" s="188" t="s">
        <v>31</v>
      </c>
      <c r="F983" s="188" t="s">
        <v>31</v>
      </c>
      <c r="G983" s="189"/>
      <c r="H983" s="190"/>
      <c r="I983" s="190"/>
      <c r="J983" s="190"/>
      <c r="K983" s="190"/>
      <c r="L983" s="208">
        <v>0</v>
      </c>
      <c r="M983" s="209"/>
      <c r="N983" s="210"/>
    </row>
    <row r="984" ht="20.1" customHeight="1" spans="1:14">
      <c r="A984" s="184">
        <v>20</v>
      </c>
      <c r="B984" s="185">
        <v>24203116085</v>
      </c>
      <c r="C984" s="186" t="s">
        <v>946</v>
      </c>
      <c r="D984" s="187" t="s">
        <v>943</v>
      </c>
      <c r="E984" s="188" t="s">
        <v>35</v>
      </c>
      <c r="F984" s="188" t="s">
        <v>35</v>
      </c>
      <c r="G984" s="189"/>
      <c r="H984" s="190"/>
      <c r="I984" s="190"/>
      <c r="J984" s="190"/>
      <c r="K984" s="190"/>
      <c r="L984" s="208">
        <v>0</v>
      </c>
      <c r="M984" s="209"/>
      <c r="N984" s="210"/>
    </row>
    <row r="985" ht="20.1" customHeight="1" spans="1:14">
      <c r="A985" s="184">
        <v>21</v>
      </c>
      <c r="B985" s="185">
        <v>24203301733</v>
      </c>
      <c r="C985" s="186" t="s">
        <v>947</v>
      </c>
      <c r="D985" s="187" t="s">
        <v>943</v>
      </c>
      <c r="E985" s="188" t="s">
        <v>188</v>
      </c>
      <c r="F985" s="188" t="s">
        <v>188</v>
      </c>
      <c r="G985" s="189"/>
      <c r="H985" s="190"/>
      <c r="I985" s="190"/>
      <c r="J985" s="190"/>
      <c r="K985" s="190"/>
      <c r="L985" s="208">
        <v>0</v>
      </c>
      <c r="M985" s="209"/>
      <c r="N985" s="210"/>
    </row>
    <row r="986" ht="20.1" customHeight="1" spans="1:14">
      <c r="A986" s="184">
        <v>22</v>
      </c>
      <c r="B986" s="185">
        <v>23205112447</v>
      </c>
      <c r="C986" s="186" t="s">
        <v>948</v>
      </c>
      <c r="D986" s="187" t="s">
        <v>943</v>
      </c>
      <c r="E986" s="188" t="s">
        <v>156</v>
      </c>
      <c r="F986" s="188" t="s">
        <v>156</v>
      </c>
      <c r="G986" s="189"/>
      <c r="H986" s="190"/>
      <c r="I986" s="190"/>
      <c r="J986" s="190"/>
      <c r="K986" s="190"/>
      <c r="L986" s="208">
        <v>0</v>
      </c>
      <c r="M986" s="209"/>
      <c r="N986" s="210"/>
    </row>
    <row r="987" ht="20.1" customHeight="1" spans="1:14">
      <c r="A987" s="184">
        <v>23</v>
      </c>
      <c r="B987" s="185">
        <v>24202703539</v>
      </c>
      <c r="C987" s="186" t="s">
        <v>937</v>
      </c>
      <c r="D987" s="187" t="s">
        <v>943</v>
      </c>
      <c r="E987" s="188" t="s">
        <v>72</v>
      </c>
      <c r="F987" s="188" t="s">
        <v>72</v>
      </c>
      <c r="G987" s="189"/>
      <c r="H987" s="190"/>
      <c r="I987" s="190"/>
      <c r="J987" s="190"/>
      <c r="K987" s="190"/>
      <c r="L987" s="208">
        <v>0</v>
      </c>
      <c r="M987" s="209"/>
      <c r="N987" s="210"/>
    </row>
    <row r="988" ht="20.1" customHeight="1" spans="1:14">
      <c r="A988" s="184">
        <v>24</v>
      </c>
      <c r="B988" s="185">
        <v>24208607842</v>
      </c>
      <c r="C988" s="186" t="s">
        <v>602</v>
      </c>
      <c r="D988" s="187" t="s">
        <v>943</v>
      </c>
      <c r="E988" s="188" t="s">
        <v>93</v>
      </c>
      <c r="F988" s="188" t="s">
        <v>93</v>
      </c>
      <c r="G988" s="189"/>
      <c r="H988" s="190"/>
      <c r="I988" s="190"/>
      <c r="J988" s="190"/>
      <c r="K988" s="190"/>
      <c r="L988" s="208">
        <v>0</v>
      </c>
      <c r="M988" s="209"/>
      <c r="N988" s="210"/>
    </row>
    <row r="989" ht="20.1" customHeight="1" spans="1:14">
      <c r="A989" s="184">
        <v>25</v>
      </c>
      <c r="B989" s="185">
        <v>24217214711</v>
      </c>
      <c r="C989" s="186" t="s">
        <v>453</v>
      </c>
      <c r="D989" s="187" t="s">
        <v>949</v>
      </c>
      <c r="E989" s="188" t="s">
        <v>31</v>
      </c>
      <c r="F989" s="188" t="s">
        <v>31</v>
      </c>
      <c r="G989" s="189"/>
      <c r="H989" s="190"/>
      <c r="I989" s="190"/>
      <c r="J989" s="190"/>
      <c r="K989" s="190"/>
      <c r="L989" s="208">
        <v>0</v>
      </c>
      <c r="M989" s="209"/>
      <c r="N989" s="210"/>
    </row>
    <row r="990" ht="20.1" customHeight="1" spans="1:14">
      <c r="A990" s="184">
        <v>26</v>
      </c>
      <c r="B990" s="185">
        <v>2221512690</v>
      </c>
      <c r="C990" s="186" t="s">
        <v>403</v>
      </c>
      <c r="D990" s="187" t="s">
        <v>950</v>
      </c>
      <c r="E990" s="188" t="s">
        <v>156</v>
      </c>
      <c r="F990" s="188" t="s">
        <v>156</v>
      </c>
      <c r="G990" s="189"/>
      <c r="H990" s="190"/>
      <c r="I990" s="190"/>
      <c r="J990" s="190"/>
      <c r="K990" s="190"/>
      <c r="L990" s="208">
        <v>0</v>
      </c>
      <c r="M990" s="209"/>
      <c r="N990" s="210"/>
    </row>
    <row r="991" ht="20.1" customHeight="1" spans="1:14">
      <c r="A991" s="184">
        <v>27</v>
      </c>
      <c r="B991" s="185">
        <v>24211702612</v>
      </c>
      <c r="C991" s="186" t="s">
        <v>44</v>
      </c>
      <c r="D991" s="187" t="s">
        <v>951</v>
      </c>
      <c r="E991" s="188" t="s">
        <v>26</v>
      </c>
      <c r="F991" s="188" t="s">
        <v>26</v>
      </c>
      <c r="G991" s="189"/>
      <c r="H991" s="190"/>
      <c r="I991" s="190"/>
      <c r="J991" s="190"/>
      <c r="K991" s="190"/>
      <c r="L991" s="208">
        <v>0</v>
      </c>
      <c r="M991" s="209"/>
      <c r="N991" s="210"/>
    </row>
    <row r="992" ht="20.1" customHeight="1" spans="1:14">
      <c r="A992" s="184">
        <v>28</v>
      </c>
      <c r="B992" s="185">
        <v>24211715522</v>
      </c>
      <c r="C992" s="186" t="s">
        <v>58</v>
      </c>
      <c r="D992" s="187" t="s">
        <v>951</v>
      </c>
      <c r="E992" s="188" t="s">
        <v>26</v>
      </c>
      <c r="F992" s="188" t="s">
        <v>26</v>
      </c>
      <c r="G992" s="189"/>
      <c r="H992" s="190"/>
      <c r="I992" s="190"/>
      <c r="J992" s="190"/>
      <c r="K992" s="190"/>
      <c r="L992" s="208">
        <v>0</v>
      </c>
      <c r="M992" s="209"/>
      <c r="N992" s="210"/>
    </row>
    <row r="993" ht="20.1" customHeight="1" spans="1:14">
      <c r="A993" s="184">
        <v>29</v>
      </c>
      <c r="B993" s="185">
        <v>24217102703</v>
      </c>
      <c r="C993" s="186" t="s">
        <v>952</v>
      </c>
      <c r="D993" s="187" t="s">
        <v>951</v>
      </c>
      <c r="E993" s="188" t="s">
        <v>39</v>
      </c>
      <c r="F993" s="188" t="s">
        <v>39</v>
      </c>
      <c r="G993" s="189"/>
      <c r="H993" s="190"/>
      <c r="I993" s="190"/>
      <c r="J993" s="190"/>
      <c r="K993" s="190"/>
      <c r="L993" s="208">
        <v>0</v>
      </c>
      <c r="M993" s="209"/>
      <c r="N993" s="210"/>
    </row>
    <row r="994" ht="20.1" customHeight="1" spans="1:14">
      <c r="A994" s="191">
        <v>30</v>
      </c>
      <c r="B994" s="185">
        <v>24217108361</v>
      </c>
      <c r="C994" s="186" t="s">
        <v>634</v>
      </c>
      <c r="D994" s="187" t="s">
        <v>951</v>
      </c>
      <c r="E994" s="188" t="s">
        <v>50</v>
      </c>
      <c r="F994" s="188" t="s">
        <v>50</v>
      </c>
      <c r="G994" s="192"/>
      <c r="H994" s="193"/>
      <c r="I994" s="193"/>
      <c r="J994" s="193"/>
      <c r="K994" s="193"/>
      <c r="L994" s="211">
        <v>0</v>
      </c>
      <c r="M994" s="212"/>
      <c r="N994" s="213"/>
    </row>
    <row r="995" ht="12" customHeight="1" spans="13:14">
      <c r="M995" s="214" t="s">
        <v>953</v>
      </c>
      <c r="N995" s="215" t="s">
        <v>79</v>
      </c>
    </row>
    <row r="996" s="169" customFormat="1" ht="14.25" customHeight="1" spans="2:12">
      <c r="B996" s="172" t="s">
        <v>1</v>
      </c>
      <c r="C996" s="172"/>
      <c r="D996" s="173" t="s">
        <v>2</v>
      </c>
      <c r="E996" s="173"/>
      <c r="F996" s="173"/>
      <c r="G996" s="173"/>
      <c r="H996" s="173"/>
      <c r="I996" s="173"/>
      <c r="J996" s="173"/>
      <c r="K996" s="173"/>
      <c r="L996" s="194" t="s">
        <v>954</v>
      </c>
    </row>
    <row r="997" s="169" customFormat="1" ht="13.8" spans="2:14">
      <c r="B997" s="172" t="s">
        <v>4</v>
      </c>
      <c r="C997" s="172"/>
      <c r="D997" s="174" t="s">
        <v>473</v>
      </c>
      <c r="E997" s="173" t="s">
        <v>6</v>
      </c>
      <c r="F997" s="173"/>
      <c r="G997" s="173"/>
      <c r="H997" s="173"/>
      <c r="I997" s="173"/>
      <c r="J997" s="173"/>
      <c r="K997" s="173"/>
      <c r="L997" s="195"/>
      <c r="M997" s="196"/>
      <c r="N997" s="196"/>
    </row>
    <row r="998" s="170" customFormat="1" ht="18.75" customHeight="1" spans="2:14">
      <c r="B998" s="175" t="s">
        <v>955</v>
      </c>
      <c r="C998" s="176"/>
      <c r="D998" s="176"/>
      <c r="E998" s="176"/>
      <c r="F998" s="176"/>
      <c r="G998" s="176"/>
      <c r="H998" s="176"/>
      <c r="I998" s="176"/>
      <c r="J998" s="176"/>
      <c r="K998" s="176"/>
      <c r="L998" s="195"/>
      <c r="M998" s="195"/>
      <c r="N998" s="195"/>
    </row>
    <row r="999" s="170" customFormat="1" ht="18.75" customHeight="1" spans="1:14">
      <c r="A999" s="177" t="s">
        <v>930</v>
      </c>
      <c r="B999" s="177"/>
      <c r="C999" s="177"/>
      <c r="D999" s="177"/>
      <c r="E999" s="177"/>
      <c r="F999" s="177"/>
      <c r="G999" s="177"/>
      <c r="H999" s="177"/>
      <c r="I999" s="177"/>
      <c r="J999" s="177"/>
      <c r="K999" s="177"/>
      <c r="L999" s="195"/>
      <c r="M999" s="195"/>
      <c r="N999" s="195"/>
    </row>
    <row r="1000" ht="3.75" customHeight="1"/>
    <row r="1001" ht="15" customHeight="1" spans="1:14">
      <c r="A1001" s="178" t="s">
        <v>9</v>
      </c>
      <c r="B1001" s="179" t="s">
        <v>10</v>
      </c>
      <c r="C1001" s="180" t="s">
        <v>11</v>
      </c>
      <c r="D1001" s="181" t="s">
        <v>12</v>
      </c>
      <c r="E1001" s="179" t="s">
        <v>13</v>
      </c>
      <c r="F1001" s="179" t="s">
        <v>14</v>
      </c>
      <c r="G1001" s="179" t="s">
        <v>15</v>
      </c>
      <c r="H1001" s="182" t="s">
        <v>16</v>
      </c>
      <c r="I1001" s="179" t="s">
        <v>17</v>
      </c>
      <c r="J1001" s="197" t="s">
        <v>18</v>
      </c>
      <c r="K1001" s="197"/>
      <c r="L1001" s="198" t="s">
        <v>19</v>
      </c>
      <c r="M1001" s="199"/>
      <c r="N1001" s="200"/>
    </row>
    <row r="1002" ht="27" customHeight="1" spans="1:14">
      <c r="A1002" s="178"/>
      <c r="B1002" s="178"/>
      <c r="C1002" s="180"/>
      <c r="D1002" s="181"/>
      <c r="E1002" s="178"/>
      <c r="F1002" s="178"/>
      <c r="G1002" s="178"/>
      <c r="H1002" s="183"/>
      <c r="I1002" s="178"/>
      <c r="J1002" s="201" t="s">
        <v>20</v>
      </c>
      <c r="K1002" s="201" t="s">
        <v>21</v>
      </c>
      <c r="L1002" s="202"/>
      <c r="M1002" s="203"/>
      <c r="N1002" s="204"/>
    </row>
    <row r="1003" ht="20.1" customHeight="1" spans="1:14">
      <c r="A1003" s="184">
        <v>1</v>
      </c>
      <c r="B1003" s="185">
        <v>24212104603</v>
      </c>
      <c r="C1003" s="186" t="s">
        <v>44</v>
      </c>
      <c r="D1003" s="187" t="s">
        <v>951</v>
      </c>
      <c r="E1003" s="188" t="s">
        <v>113</v>
      </c>
      <c r="F1003" s="188" t="s">
        <v>113</v>
      </c>
      <c r="G1003" s="189"/>
      <c r="H1003" s="190"/>
      <c r="I1003" s="190"/>
      <c r="J1003" s="190"/>
      <c r="K1003" s="190"/>
      <c r="L1003" s="205">
        <v>0</v>
      </c>
      <c r="M1003" s="206"/>
      <c r="N1003" s="207"/>
    </row>
    <row r="1004" ht="20.1" customHeight="1" spans="1:14">
      <c r="A1004" s="184">
        <v>2</v>
      </c>
      <c r="B1004" s="185">
        <v>24217104392</v>
      </c>
      <c r="C1004" s="186" t="s">
        <v>956</v>
      </c>
      <c r="D1004" s="187" t="s">
        <v>951</v>
      </c>
      <c r="E1004" s="188" t="s">
        <v>31</v>
      </c>
      <c r="F1004" s="188" t="s">
        <v>31</v>
      </c>
      <c r="G1004" s="189"/>
      <c r="H1004" s="190"/>
      <c r="I1004" s="190"/>
      <c r="J1004" s="190"/>
      <c r="K1004" s="190"/>
      <c r="L1004" s="208">
        <v>0</v>
      </c>
      <c r="M1004" s="209"/>
      <c r="N1004" s="210"/>
    </row>
    <row r="1005" ht="20.1" customHeight="1" spans="1:14">
      <c r="A1005" s="184">
        <v>3</v>
      </c>
      <c r="B1005" s="185">
        <v>24211608539</v>
      </c>
      <c r="C1005" s="186" t="s">
        <v>263</v>
      </c>
      <c r="D1005" s="187" t="s">
        <v>957</v>
      </c>
      <c r="E1005" s="188" t="s">
        <v>646</v>
      </c>
      <c r="F1005" s="188" t="s">
        <v>646</v>
      </c>
      <c r="G1005" s="189"/>
      <c r="H1005" s="190"/>
      <c r="I1005" s="190"/>
      <c r="J1005" s="190"/>
      <c r="K1005" s="190"/>
      <c r="L1005" s="208">
        <v>0</v>
      </c>
      <c r="M1005" s="209"/>
      <c r="N1005" s="210"/>
    </row>
    <row r="1006" ht="20.1" customHeight="1" spans="1:14">
      <c r="A1006" s="184">
        <v>4</v>
      </c>
      <c r="B1006" s="185">
        <v>2320710576</v>
      </c>
      <c r="C1006" s="186" t="s">
        <v>640</v>
      </c>
      <c r="D1006" s="187" t="s">
        <v>957</v>
      </c>
      <c r="E1006" s="188" t="s">
        <v>39</v>
      </c>
      <c r="F1006" s="188" t="s">
        <v>39</v>
      </c>
      <c r="G1006" s="189"/>
      <c r="H1006" s="190"/>
      <c r="I1006" s="190"/>
      <c r="J1006" s="190"/>
      <c r="K1006" s="190"/>
      <c r="L1006" s="208">
        <v>0</v>
      </c>
      <c r="M1006" s="209"/>
      <c r="N1006" s="210"/>
    </row>
    <row r="1007" ht="20.1" customHeight="1" spans="1:14">
      <c r="A1007" s="184">
        <v>5</v>
      </c>
      <c r="B1007" s="185">
        <v>24212816504</v>
      </c>
      <c r="C1007" s="186" t="s">
        <v>958</v>
      </c>
      <c r="D1007" s="187" t="s">
        <v>957</v>
      </c>
      <c r="E1007" s="188" t="s">
        <v>89</v>
      </c>
      <c r="F1007" s="188" t="s">
        <v>89</v>
      </c>
      <c r="G1007" s="189"/>
      <c r="H1007" s="190"/>
      <c r="I1007" s="190"/>
      <c r="J1007" s="190"/>
      <c r="K1007" s="190"/>
      <c r="L1007" s="208">
        <v>0</v>
      </c>
      <c r="M1007" s="209"/>
      <c r="N1007" s="210"/>
    </row>
    <row r="1008" ht="20.1" customHeight="1" spans="1:14">
      <c r="A1008" s="184">
        <v>6</v>
      </c>
      <c r="B1008" s="185">
        <v>24216116855</v>
      </c>
      <c r="C1008" s="186" t="s">
        <v>194</v>
      </c>
      <c r="D1008" s="187" t="s">
        <v>957</v>
      </c>
      <c r="E1008" s="188" t="s">
        <v>59</v>
      </c>
      <c r="F1008" s="188" t="s">
        <v>59</v>
      </c>
      <c r="G1008" s="189"/>
      <c r="H1008" s="190"/>
      <c r="I1008" s="190"/>
      <c r="J1008" s="190"/>
      <c r="K1008" s="190"/>
      <c r="L1008" s="208">
        <v>0</v>
      </c>
      <c r="M1008" s="209"/>
      <c r="N1008" s="210"/>
    </row>
    <row r="1009" ht="20.1" customHeight="1" spans="1:14">
      <c r="A1009" s="184">
        <v>7</v>
      </c>
      <c r="B1009" s="185">
        <v>24217106771</v>
      </c>
      <c r="C1009" s="186" t="s">
        <v>959</v>
      </c>
      <c r="D1009" s="187" t="s">
        <v>960</v>
      </c>
      <c r="E1009" s="188" t="s">
        <v>31</v>
      </c>
      <c r="F1009" s="188" t="s">
        <v>31</v>
      </c>
      <c r="G1009" s="189"/>
      <c r="H1009" s="190"/>
      <c r="I1009" s="190"/>
      <c r="J1009" s="190"/>
      <c r="K1009" s="190"/>
      <c r="L1009" s="208">
        <v>0</v>
      </c>
      <c r="M1009" s="209"/>
      <c r="N1009" s="210"/>
    </row>
    <row r="1010" ht="20.1" customHeight="1" spans="1:14">
      <c r="A1010" s="184">
        <v>8</v>
      </c>
      <c r="B1010" s="185">
        <v>24211704680</v>
      </c>
      <c r="C1010" s="186" t="s">
        <v>961</v>
      </c>
      <c r="D1010" s="187" t="s">
        <v>960</v>
      </c>
      <c r="E1010" s="188" t="s">
        <v>26</v>
      </c>
      <c r="F1010" s="188" t="s">
        <v>26</v>
      </c>
      <c r="G1010" s="189"/>
      <c r="H1010" s="190"/>
      <c r="I1010" s="190"/>
      <c r="J1010" s="190"/>
      <c r="K1010" s="190"/>
      <c r="L1010" s="208">
        <v>0</v>
      </c>
      <c r="M1010" s="209"/>
      <c r="N1010" s="210"/>
    </row>
    <row r="1011" ht="20.1" customHeight="1" spans="1:14">
      <c r="A1011" s="184">
        <v>9</v>
      </c>
      <c r="B1011" s="185">
        <v>2121654952</v>
      </c>
      <c r="C1011" s="186" t="s">
        <v>520</v>
      </c>
      <c r="D1011" s="187" t="s">
        <v>962</v>
      </c>
      <c r="E1011" s="188" t="s">
        <v>963</v>
      </c>
      <c r="F1011" s="188" t="s">
        <v>963</v>
      </c>
      <c r="G1011" s="189"/>
      <c r="H1011" s="190"/>
      <c r="I1011" s="190"/>
      <c r="J1011" s="190"/>
      <c r="K1011" s="190"/>
      <c r="L1011" s="208">
        <v>0</v>
      </c>
      <c r="M1011" s="209"/>
      <c r="N1011" s="210"/>
    </row>
    <row r="1012" ht="20.1" customHeight="1" spans="1:14">
      <c r="A1012" s="184">
        <v>10</v>
      </c>
      <c r="B1012" s="185">
        <v>24211715471</v>
      </c>
      <c r="C1012" s="186" t="s">
        <v>964</v>
      </c>
      <c r="D1012" s="187" t="s">
        <v>962</v>
      </c>
      <c r="E1012" s="188" t="s">
        <v>26</v>
      </c>
      <c r="F1012" s="188" t="s">
        <v>26</v>
      </c>
      <c r="G1012" s="189"/>
      <c r="H1012" s="190"/>
      <c r="I1012" s="190"/>
      <c r="J1012" s="190"/>
      <c r="K1012" s="190"/>
      <c r="L1012" s="208">
        <v>0</v>
      </c>
      <c r="M1012" s="209"/>
      <c r="N1012" s="210"/>
    </row>
    <row r="1013" ht="12" customHeight="1" spans="13:14">
      <c r="M1013" s="214" t="s">
        <v>965</v>
      </c>
      <c r="N1013" s="215" t="s">
        <v>79</v>
      </c>
    </row>
    <row r="1014" s="169" customFormat="1" ht="14.25" customHeight="1" spans="2:12">
      <c r="B1014" s="172" t="s">
        <v>1</v>
      </c>
      <c r="C1014" s="172"/>
      <c r="D1014" s="173" t="s">
        <v>2</v>
      </c>
      <c r="E1014" s="173"/>
      <c r="F1014" s="173"/>
      <c r="G1014" s="173"/>
      <c r="H1014" s="173"/>
      <c r="I1014" s="173"/>
      <c r="J1014" s="173"/>
      <c r="K1014" s="173"/>
      <c r="L1014" s="194" t="s">
        <v>966</v>
      </c>
    </row>
    <row r="1015" s="169" customFormat="1" ht="13.8" spans="2:14">
      <c r="B1015" s="172" t="s">
        <v>4</v>
      </c>
      <c r="C1015" s="172"/>
      <c r="D1015" s="174" t="s">
        <v>525</v>
      </c>
      <c r="E1015" s="173" t="s">
        <v>6</v>
      </c>
      <c r="F1015" s="173"/>
      <c r="G1015" s="173"/>
      <c r="H1015" s="173"/>
      <c r="I1015" s="173"/>
      <c r="J1015" s="173"/>
      <c r="K1015" s="173"/>
      <c r="L1015" s="195"/>
      <c r="M1015" s="196"/>
      <c r="N1015" s="196"/>
    </row>
    <row r="1016" s="170" customFormat="1" ht="18.75" customHeight="1" spans="2:14">
      <c r="B1016" s="175" t="s">
        <v>967</v>
      </c>
      <c r="C1016" s="176"/>
      <c r="D1016" s="176"/>
      <c r="E1016" s="176"/>
      <c r="F1016" s="176"/>
      <c r="G1016" s="176"/>
      <c r="H1016" s="176"/>
      <c r="I1016" s="176"/>
      <c r="J1016" s="176"/>
      <c r="K1016" s="176"/>
      <c r="L1016" s="195"/>
      <c r="M1016" s="195"/>
      <c r="N1016" s="195"/>
    </row>
    <row r="1017" s="170" customFormat="1" ht="18.75" customHeight="1" spans="1:14">
      <c r="A1017" s="177" t="s">
        <v>968</v>
      </c>
      <c r="B1017" s="177"/>
      <c r="C1017" s="177"/>
      <c r="D1017" s="177"/>
      <c r="E1017" s="177"/>
      <c r="F1017" s="177"/>
      <c r="G1017" s="177"/>
      <c r="H1017" s="177"/>
      <c r="I1017" s="177"/>
      <c r="J1017" s="177"/>
      <c r="K1017" s="177"/>
      <c r="L1017" s="195"/>
      <c r="M1017" s="195"/>
      <c r="N1017" s="195"/>
    </row>
    <row r="1018" ht="3.75" customHeight="1"/>
    <row r="1019" ht="15" customHeight="1" spans="1:14">
      <c r="A1019" s="178" t="s">
        <v>9</v>
      </c>
      <c r="B1019" s="179" t="s">
        <v>10</v>
      </c>
      <c r="C1019" s="180" t="s">
        <v>11</v>
      </c>
      <c r="D1019" s="181" t="s">
        <v>12</v>
      </c>
      <c r="E1019" s="179" t="s">
        <v>13</v>
      </c>
      <c r="F1019" s="179" t="s">
        <v>14</v>
      </c>
      <c r="G1019" s="179" t="s">
        <v>15</v>
      </c>
      <c r="H1019" s="182" t="s">
        <v>16</v>
      </c>
      <c r="I1019" s="179" t="s">
        <v>17</v>
      </c>
      <c r="J1019" s="197" t="s">
        <v>18</v>
      </c>
      <c r="K1019" s="197"/>
      <c r="L1019" s="198" t="s">
        <v>19</v>
      </c>
      <c r="M1019" s="199"/>
      <c r="N1019" s="200"/>
    </row>
    <row r="1020" ht="27" customHeight="1" spans="1:14">
      <c r="A1020" s="178"/>
      <c r="B1020" s="178"/>
      <c r="C1020" s="180"/>
      <c r="D1020" s="181"/>
      <c r="E1020" s="178"/>
      <c r="F1020" s="178"/>
      <c r="G1020" s="178"/>
      <c r="H1020" s="183"/>
      <c r="I1020" s="178"/>
      <c r="J1020" s="201" t="s">
        <v>20</v>
      </c>
      <c r="K1020" s="201" t="s">
        <v>21</v>
      </c>
      <c r="L1020" s="202"/>
      <c r="M1020" s="203"/>
      <c r="N1020" s="204"/>
    </row>
    <row r="1021" ht="20.1" customHeight="1" spans="1:14">
      <c r="A1021" s="184">
        <v>1</v>
      </c>
      <c r="B1021" s="185">
        <v>24211716786</v>
      </c>
      <c r="C1021" s="186" t="s">
        <v>969</v>
      </c>
      <c r="D1021" s="187" t="s">
        <v>962</v>
      </c>
      <c r="E1021" s="188" t="s">
        <v>26</v>
      </c>
      <c r="F1021" s="188" t="s">
        <v>26</v>
      </c>
      <c r="G1021" s="189"/>
      <c r="H1021" s="190"/>
      <c r="I1021" s="190"/>
      <c r="J1021" s="190"/>
      <c r="K1021" s="190"/>
      <c r="L1021" s="205">
        <v>0</v>
      </c>
      <c r="M1021" s="206"/>
      <c r="N1021" s="207"/>
    </row>
    <row r="1022" ht="20.1" customHeight="1" spans="1:14">
      <c r="A1022" s="184">
        <v>2</v>
      </c>
      <c r="B1022" s="185">
        <v>24217115931</v>
      </c>
      <c r="C1022" s="186" t="s">
        <v>970</v>
      </c>
      <c r="D1022" s="187" t="s">
        <v>962</v>
      </c>
      <c r="E1022" s="188" t="s">
        <v>39</v>
      </c>
      <c r="F1022" s="188" t="s">
        <v>39</v>
      </c>
      <c r="G1022" s="189"/>
      <c r="H1022" s="190"/>
      <c r="I1022" s="190"/>
      <c r="J1022" s="190"/>
      <c r="K1022" s="190"/>
      <c r="L1022" s="208">
        <v>0</v>
      </c>
      <c r="M1022" s="209"/>
      <c r="N1022" s="210"/>
    </row>
    <row r="1023" ht="20.1" customHeight="1" spans="1:14">
      <c r="A1023" s="184">
        <v>3</v>
      </c>
      <c r="B1023" s="185">
        <v>24211702989</v>
      </c>
      <c r="C1023" s="186" t="s">
        <v>971</v>
      </c>
      <c r="D1023" s="187" t="s">
        <v>972</v>
      </c>
      <c r="E1023" s="188" t="s">
        <v>26</v>
      </c>
      <c r="F1023" s="188" t="s">
        <v>26</v>
      </c>
      <c r="G1023" s="189"/>
      <c r="H1023" s="190"/>
      <c r="I1023" s="190"/>
      <c r="J1023" s="190"/>
      <c r="K1023" s="190"/>
      <c r="L1023" s="208">
        <v>0</v>
      </c>
      <c r="M1023" s="209"/>
      <c r="N1023" s="210"/>
    </row>
    <row r="1024" ht="20.1" customHeight="1" spans="1:14">
      <c r="A1024" s="184">
        <v>4</v>
      </c>
      <c r="B1024" s="185">
        <v>24212405190</v>
      </c>
      <c r="C1024" s="186" t="s">
        <v>973</v>
      </c>
      <c r="D1024" s="187" t="s">
        <v>972</v>
      </c>
      <c r="E1024" s="188" t="s">
        <v>431</v>
      </c>
      <c r="F1024" s="188" t="s">
        <v>431</v>
      </c>
      <c r="G1024" s="189"/>
      <c r="H1024" s="190"/>
      <c r="I1024" s="190"/>
      <c r="J1024" s="190"/>
      <c r="K1024" s="190"/>
      <c r="L1024" s="208">
        <v>0</v>
      </c>
      <c r="M1024" s="209"/>
      <c r="N1024" s="210"/>
    </row>
    <row r="1025" ht="20.1" customHeight="1" spans="1:14">
      <c r="A1025" s="184">
        <v>5</v>
      </c>
      <c r="B1025" s="185">
        <v>24207104911</v>
      </c>
      <c r="C1025" s="186" t="s">
        <v>974</v>
      </c>
      <c r="D1025" s="187" t="s">
        <v>975</v>
      </c>
      <c r="E1025" s="188" t="s">
        <v>31</v>
      </c>
      <c r="F1025" s="188" t="s">
        <v>31</v>
      </c>
      <c r="G1025" s="189"/>
      <c r="H1025" s="190"/>
      <c r="I1025" s="190"/>
      <c r="J1025" s="190"/>
      <c r="K1025" s="190"/>
      <c r="L1025" s="208">
        <v>0</v>
      </c>
      <c r="M1025" s="209"/>
      <c r="N1025" s="210"/>
    </row>
    <row r="1026" ht="20.1" customHeight="1" spans="1:14">
      <c r="A1026" s="184">
        <v>6</v>
      </c>
      <c r="B1026" s="185">
        <v>24207104978</v>
      </c>
      <c r="C1026" s="186" t="s">
        <v>976</v>
      </c>
      <c r="D1026" s="187" t="s">
        <v>975</v>
      </c>
      <c r="E1026" s="188" t="s">
        <v>31</v>
      </c>
      <c r="F1026" s="188" t="s">
        <v>31</v>
      </c>
      <c r="G1026" s="189"/>
      <c r="H1026" s="190"/>
      <c r="I1026" s="190"/>
      <c r="J1026" s="190"/>
      <c r="K1026" s="190"/>
      <c r="L1026" s="208">
        <v>0</v>
      </c>
      <c r="M1026" s="209"/>
      <c r="N1026" s="210"/>
    </row>
    <row r="1027" ht="20.1" customHeight="1" spans="1:14">
      <c r="A1027" s="184">
        <v>7</v>
      </c>
      <c r="B1027" s="185">
        <v>24207107297</v>
      </c>
      <c r="C1027" s="186" t="s">
        <v>977</v>
      </c>
      <c r="D1027" s="187" t="s">
        <v>975</v>
      </c>
      <c r="E1027" s="188" t="s">
        <v>31</v>
      </c>
      <c r="F1027" s="188" t="s">
        <v>31</v>
      </c>
      <c r="G1027" s="189"/>
      <c r="H1027" s="190"/>
      <c r="I1027" s="190"/>
      <c r="J1027" s="190"/>
      <c r="K1027" s="190"/>
      <c r="L1027" s="208">
        <v>0</v>
      </c>
      <c r="M1027" s="209"/>
      <c r="N1027" s="210"/>
    </row>
    <row r="1028" ht="20.1" customHeight="1" spans="1:14">
      <c r="A1028" s="184">
        <v>8</v>
      </c>
      <c r="B1028" s="185">
        <v>24207107365</v>
      </c>
      <c r="C1028" s="186" t="s">
        <v>978</v>
      </c>
      <c r="D1028" s="187" t="s">
        <v>975</v>
      </c>
      <c r="E1028" s="188" t="s">
        <v>31</v>
      </c>
      <c r="F1028" s="188" t="s">
        <v>31</v>
      </c>
      <c r="G1028" s="189"/>
      <c r="H1028" s="190"/>
      <c r="I1028" s="190"/>
      <c r="J1028" s="190"/>
      <c r="K1028" s="190"/>
      <c r="L1028" s="208">
        <v>0</v>
      </c>
      <c r="M1028" s="209"/>
      <c r="N1028" s="210"/>
    </row>
    <row r="1029" ht="20.1" customHeight="1" spans="1:14">
      <c r="A1029" s="184">
        <v>9</v>
      </c>
      <c r="B1029" s="185">
        <v>24207206117</v>
      </c>
      <c r="C1029" s="186" t="s">
        <v>979</v>
      </c>
      <c r="D1029" s="187" t="s">
        <v>975</v>
      </c>
      <c r="E1029" s="188" t="s">
        <v>33</v>
      </c>
      <c r="F1029" s="188" t="s">
        <v>33</v>
      </c>
      <c r="G1029" s="189"/>
      <c r="H1029" s="190"/>
      <c r="I1029" s="190"/>
      <c r="J1029" s="190"/>
      <c r="K1029" s="190"/>
      <c r="L1029" s="208">
        <v>0</v>
      </c>
      <c r="M1029" s="209"/>
      <c r="N1029" s="210"/>
    </row>
    <row r="1030" ht="20.1" customHeight="1" spans="1:14">
      <c r="A1030" s="184">
        <v>10</v>
      </c>
      <c r="B1030" s="185">
        <v>24203115463</v>
      </c>
      <c r="C1030" s="186" t="s">
        <v>980</v>
      </c>
      <c r="D1030" s="187" t="s">
        <v>975</v>
      </c>
      <c r="E1030" s="188" t="s">
        <v>253</v>
      </c>
      <c r="F1030" s="188" t="s">
        <v>253</v>
      </c>
      <c r="G1030" s="189"/>
      <c r="H1030" s="190"/>
      <c r="I1030" s="190"/>
      <c r="J1030" s="190"/>
      <c r="K1030" s="190"/>
      <c r="L1030" s="208">
        <v>0</v>
      </c>
      <c r="M1030" s="209"/>
      <c r="N1030" s="210"/>
    </row>
    <row r="1031" ht="20.1" customHeight="1" spans="1:14">
      <c r="A1031" s="184">
        <v>11</v>
      </c>
      <c r="B1031" s="185">
        <v>24203208135</v>
      </c>
      <c r="C1031" s="186" t="s">
        <v>398</v>
      </c>
      <c r="D1031" s="187" t="s">
        <v>975</v>
      </c>
      <c r="E1031" s="188" t="s">
        <v>253</v>
      </c>
      <c r="F1031" s="188" t="s">
        <v>253</v>
      </c>
      <c r="G1031" s="189"/>
      <c r="H1031" s="190"/>
      <c r="I1031" s="190"/>
      <c r="J1031" s="190"/>
      <c r="K1031" s="190"/>
      <c r="L1031" s="208">
        <v>0</v>
      </c>
      <c r="M1031" s="209"/>
      <c r="N1031" s="210"/>
    </row>
    <row r="1032" ht="20.1" customHeight="1" spans="1:14">
      <c r="A1032" s="184">
        <v>12</v>
      </c>
      <c r="B1032" s="185">
        <v>24203301229</v>
      </c>
      <c r="C1032" s="186" t="s">
        <v>981</v>
      </c>
      <c r="D1032" s="187" t="s">
        <v>975</v>
      </c>
      <c r="E1032" s="188" t="s">
        <v>253</v>
      </c>
      <c r="F1032" s="188" t="s">
        <v>253</v>
      </c>
      <c r="G1032" s="189"/>
      <c r="H1032" s="190"/>
      <c r="I1032" s="190"/>
      <c r="J1032" s="190"/>
      <c r="K1032" s="190"/>
      <c r="L1032" s="208">
        <v>0</v>
      </c>
      <c r="M1032" s="209"/>
      <c r="N1032" s="210"/>
    </row>
    <row r="1033" ht="20.1" customHeight="1" spans="1:14">
      <c r="A1033" s="184">
        <v>13</v>
      </c>
      <c r="B1033" s="185">
        <v>24207202646</v>
      </c>
      <c r="C1033" s="186" t="s">
        <v>499</v>
      </c>
      <c r="D1033" s="187" t="s">
        <v>975</v>
      </c>
      <c r="E1033" s="188" t="s">
        <v>253</v>
      </c>
      <c r="F1033" s="188" t="s">
        <v>253</v>
      </c>
      <c r="G1033" s="189"/>
      <c r="H1033" s="190"/>
      <c r="I1033" s="190"/>
      <c r="J1033" s="190"/>
      <c r="K1033" s="190"/>
      <c r="L1033" s="208">
        <v>0</v>
      </c>
      <c r="M1033" s="209"/>
      <c r="N1033" s="210"/>
    </row>
    <row r="1034" ht="20.1" customHeight="1" spans="1:14">
      <c r="A1034" s="184">
        <v>14</v>
      </c>
      <c r="B1034" s="185">
        <v>24203115492</v>
      </c>
      <c r="C1034" s="186" t="s">
        <v>982</v>
      </c>
      <c r="D1034" s="187" t="s">
        <v>975</v>
      </c>
      <c r="E1034" s="188" t="s">
        <v>188</v>
      </c>
      <c r="F1034" s="188" t="s">
        <v>188</v>
      </c>
      <c r="G1034" s="189"/>
      <c r="H1034" s="190"/>
      <c r="I1034" s="190"/>
      <c r="J1034" s="190"/>
      <c r="K1034" s="190"/>
      <c r="L1034" s="208">
        <v>0</v>
      </c>
      <c r="M1034" s="209"/>
      <c r="N1034" s="210"/>
    </row>
    <row r="1035" ht="20.1" customHeight="1" spans="1:14">
      <c r="A1035" s="184">
        <v>15</v>
      </c>
      <c r="B1035" s="185">
        <v>24203202444</v>
      </c>
      <c r="C1035" s="186" t="s">
        <v>983</v>
      </c>
      <c r="D1035" s="187" t="s">
        <v>975</v>
      </c>
      <c r="E1035" s="188" t="s">
        <v>188</v>
      </c>
      <c r="F1035" s="188" t="s">
        <v>188</v>
      </c>
      <c r="G1035" s="189"/>
      <c r="H1035" s="190"/>
      <c r="I1035" s="190"/>
      <c r="J1035" s="190"/>
      <c r="K1035" s="190"/>
      <c r="L1035" s="208">
        <v>0</v>
      </c>
      <c r="M1035" s="209"/>
      <c r="N1035" s="210"/>
    </row>
    <row r="1036" ht="20.1" customHeight="1" spans="1:14">
      <c r="A1036" s="184">
        <v>16</v>
      </c>
      <c r="B1036" s="185">
        <v>24203216866</v>
      </c>
      <c r="C1036" s="186" t="s">
        <v>984</v>
      </c>
      <c r="D1036" s="187" t="s">
        <v>975</v>
      </c>
      <c r="E1036" s="188" t="s">
        <v>188</v>
      </c>
      <c r="F1036" s="188" t="s">
        <v>188</v>
      </c>
      <c r="G1036" s="189"/>
      <c r="H1036" s="190"/>
      <c r="I1036" s="190"/>
      <c r="J1036" s="190"/>
      <c r="K1036" s="190"/>
      <c r="L1036" s="208">
        <v>0</v>
      </c>
      <c r="M1036" s="209"/>
      <c r="N1036" s="210"/>
    </row>
    <row r="1037" ht="20.1" customHeight="1" spans="1:14">
      <c r="A1037" s="184">
        <v>17</v>
      </c>
      <c r="B1037" s="185">
        <v>24207105385</v>
      </c>
      <c r="C1037" s="186" t="s">
        <v>985</v>
      </c>
      <c r="D1037" s="187" t="s">
        <v>975</v>
      </c>
      <c r="E1037" s="188" t="s">
        <v>39</v>
      </c>
      <c r="F1037" s="188" t="s">
        <v>39</v>
      </c>
      <c r="G1037" s="189"/>
      <c r="H1037" s="190"/>
      <c r="I1037" s="190"/>
      <c r="J1037" s="190"/>
      <c r="K1037" s="190"/>
      <c r="L1037" s="208">
        <v>0</v>
      </c>
      <c r="M1037" s="209"/>
      <c r="N1037" s="210"/>
    </row>
    <row r="1038" ht="20.1" customHeight="1" spans="1:14">
      <c r="A1038" s="184">
        <v>18</v>
      </c>
      <c r="B1038" s="185">
        <v>24202104566</v>
      </c>
      <c r="C1038" s="186" t="s">
        <v>986</v>
      </c>
      <c r="D1038" s="187" t="s">
        <v>975</v>
      </c>
      <c r="E1038" s="188" t="s">
        <v>43</v>
      </c>
      <c r="F1038" s="188" t="s">
        <v>43</v>
      </c>
      <c r="G1038" s="189"/>
      <c r="H1038" s="190"/>
      <c r="I1038" s="190"/>
      <c r="J1038" s="190"/>
      <c r="K1038" s="190"/>
      <c r="L1038" s="208">
        <v>0</v>
      </c>
      <c r="M1038" s="209"/>
      <c r="N1038" s="210"/>
    </row>
    <row r="1039" ht="20.1" customHeight="1" spans="1:14">
      <c r="A1039" s="184">
        <v>19</v>
      </c>
      <c r="B1039" s="185">
        <v>24205102565</v>
      </c>
      <c r="C1039" s="186" t="s">
        <v>987</v>
      </c>
      <c r="D1039" s="187" t="s">
        <v>975</v>
      </c>
      <c r="E1039" s="188" t="s">
        <v>156</v>
      </c>
      <c r="F1039" s="188" t="s">
        <v>156</v>
      </c>
      <c r="G1039" s="189"/>
      <c r="H1039" s="190"/>
      <c r="I1039" s="190"/>
      <c r="J1039" s="190"/>
      <c r="K1039" s="190"/>
      <c r="L1039" s="208">
        <v>0</v>
      </c>
      <c r="M1039" s="209"/>
      <c r="N1039" s="210"/>
    </row>
    <row r="1040" ht="20.1" customHeight="1" spans="1:14">
      <c r="A1040" s="184">
        <v>20</v>
      </c>
      <c r="B1040" s="185">
        <v>24205104870</v>
      </c>
      <c r="C1040" s="186" t="s">
        <v>988</v>
      </c>
      <c r="D1040" s="187" t="s">
        <v>975</v>
      </c>
      <c r="E1040" s="188" t="s">
        <v>156</v>
      </c>
      <c r="F1040" s="188" t="s">
        <v>156</v>
      </c>
      <c r="G1040" s="189"/>
      <c r="H1040" s="190"/>
      <c r="I1040" s="190"/>
      <c r="J1040" s="190"/>
      <c r="K1040" s="190"/>
      <c r="L1040" s="208">
        <v>0</v>
      </c>
      <c r="M1040" s="209"/>
      <c r="N1040" s="210"/>
    </row>
    <row r="1041" ht="20.1" customHeight="1" spans="1:14">
      <c r="A1041" s="184">
        <v>21</v>
      </c>
      <c r="B1041" s="185">
        <v>24208702598</v>
      </c>
      <c r="C1041" s="186" t="s">
        <v>989</v>
      </c>
      <c r="D1041" s="187" t="s">
        <v>975</v>
      </c>
      <c r="E1041" s="188" t="s">
        <v>113</v>
      </c>
      <c r="F1041" s="188" t="s">
        <v>113</v>
      </c>
      <c r="G1041" s="189"/>
      <c r="H1041" s="190"/>
      <c r="I1041" s="190"/>
      <c r="J1041" s="190"/>
      <c r="K1041" s="190"/>
      <c r="L1041" s="208">
        <v>0</v>
      </c>
      <c r="M1041" s="209"/>
      <c r="N1041" s="210"/>
    </row>
    <row r="1042" ht="20.1" customHeight="1" spans="1:14">
      <c r="A1042" s="184">
        <v>22</v>
      </c>
      <c r="B1042" s="185">
        <v>24207100686</v>
      </c>
      <c r="C1042" s="186" t="s">
        <v>990</v>
      </c>
      <c r="D1042" s="187" t="s">
        <v>991</v>
      </c>
      <c r="E1042" s="188" t="s">
        <v>31</v>
      </c>
      <c r="F1042" s="188" t="s">
        <v>31</v>
      </c>
      <c r="G1042" s="189"/>
      <c r="H1042" s="190"/>
      <c r="I1042" s="190"/>
      <c r="J1042" s="190"/>
      <c r="K1042" s="190"/>
      <c r="L1042" s="208">
        <v>0</v>
      </c>
      <c r="M1042" s="209"/>
      <c r="N1042" s="210"/>
    </row>
    <row r="1043" ht="20.1" customHeight="1" spans="1:14">
      <c r="A1043" s="184">
        <v>23</v>
      </c>
      <c r="B1043" s="185">
        <v>24207206774</v>
      </c>
      <c r="C1043" s="186" t="s">
        <v>25</v>
      </c>
      <c r="D1043" s="187" t="s">
        <v>991</v>
      </c>
      <c r="E1043" s="188" t="s">
        <v>33</v>
      </c>
      <c r="F1043" s="188" t="s">
        <v>33</v>
      </c>
      <c r="G1043" s="189"/>
      <c r="H1043" s="190"/>
      <c r="I1043" s="190"/>
      <c r="J1043" s="190"/>
      <c r="K1043" s="190"/>
      <c r="L1043" s="208">
        <v>0</v>
      </c>
      <c r="M1043" s="209"/>
      <c r="N1043" s="210"/>
    </row>
    <row r="1044" ht="20.1" customHeight="1" spans="1:14">
      <c r="A1044" s="184">
        <v>24</v>
      </c>
      <c r="B1044" s="185">
        <v>24217216859</v>
      </c>
      <c r="C1044" s="186" t="s">
        <v>452</v>
      </c>
      <c r="D1044" s="187" t="s">
        <v>992</v>
      </c>
      <c r="E1044" s="188" t="s">
        <v>33</v>
      </c>
      <c r="F1044" s="188" t="s">
        <v>33</v>
      </c>
      <c r="G1044" s="189"/>
      <c r="H1044" s="190"/>
      <c r="I1044" s="190"/>
      <c r="J1044" s="190"/>
      <c r="K1044" s="190"/>
      <c r="L1044" s="208">
        <v>0</v>
      </c>
      <c r="M1044" s="209"/>
      <c r="N1044" s="210"/>
    </row>
    <row r="1045" ht="20.1" customHeight="1" spans="1:14">
      <c r="A1045" s="184">
        <v>25</v>
      </c>
      <c r="B1045" s="185">
        <v>24207204961</v>
      </c>
      <c r="C1045" s="186" t="s">
        <v>993</v>
      </c>
      <c r="D1045" s="187" t="s">
        <v>992</v>
      </c>
      <c r="E1045" s="188" t="s">
        <v>43</v>
      </c>
      <c r="F1045" s="188" t="s">
        <v>43</v>
      </c>
      <c r="G1045" s="189"/>
      <c r="H1045" s="190"/>
      <c r="I1045" s="190"/>
      <c r="J1045" s="190"/>
      <c r="K1045" s="190"/>
      <c r="L1045" s="208">
        <v>0</v>
      </c>
      <c r="M1045" s="209"/>
      <c r="N1045" s="210"/>
    </row>
    <row r="1046" ht="20.1" customHeight="1" spans="1:14">
      <c r="A1046" s="184">
        <v>26</v>
      </c>
      <c r="B1046" s="185">
        <v>24203105901</v>
      </c>
      <c r="C1046" s="186" t="s">
        <v>994</v>
      </c>
      <c r="D1046" s="187" t="s">
        <v>992</v>
      </c>
      <c r="E1046" s="188" t="s">
        <v>435</v>
      </c>
      <c r="F1046" s="188" t="s">
        <v>435</v>
      </c>
      <c r="G1046" s="189"/>
      <c r="H1046" s="190"/>
      <c r="I1046" s="190"/>
      <c r="J1046" s="190"/>
      <c r="K1046" s="190"/>
      <c r="L1046" s="208">
        <v>0</v>
      </c>
      <c r="M1046" s="209"/>
      <c r="N1046" s="210"/>
    </row>
    <row r="1047" ht="20.1" customHeight="1" spans="1:14">
      <c r="A1047" s="184">
        <v>27</v>
      </c>
      <c r="B1047" s="185">
        <v>24207203986</v>
      </c>
      <c r="C1047" s="186" t="s">
        <v>25</v>
      </c>
      <c r="D1047" s="187" t="s">
        <v>995</v>
      </c>
      <c r="E1047" s="188" t="s">
        <v>33</v>
      </c>
      <c r="F1047" s="188" t="s">
        <v>33</v>
      </c>
      <c r="G1047" s="189"/>
      <c r="H1047" s="190"/>
      <c r="I1047" s="190"/>
      <c r="J1047" s="190"/>
      <c r="K1047" s="190"/>
      <c r="L1047" s="208">
        <v>0</v>
      </c>
      <c r="M1047" s="209"/>
      <c r="N1047" s="210"/>
    </row>
    <row r="1048" ht="20.1" customHeight="1" spans="1:14">
      <c r="A1048" s="184">
        <v>28</v>
      </c>
      <c r="B1048" s="185">
        <v>24212114963</v>
      </c>
      <c r="C1048" s="186" t="s">
        <v>66</v>
      </c>
      <c r="D1048" s="187" t="s">
        <v>995</v>
      </c>
      <c r="E1048" s="188" t="s">
        <v>33</v>
      </c>
      <c r="F1048" s="188" t="s">
        <v>33</v>
      </c>
      <c r="G1048" s="189"/>
      <c r="H1048" s="190"/>
      <c r="I1048" s="190"/>
      <c r="J1048" s="190"/>
      <c r="K1048" s="190"/>
      <c r="L1048" s="208">
        <v>0</v>
      </c>
      <c r="M1048" s="209"/>
      <c r="N1048" s="210"/>
    </row>
    <row r="1049" ht="20.1" customHeight="1" spans="1:14">
      <c r="A1049" s="184">
        <v>29</v>
      </c>
      <c r="B1049" s="185">
        <v>2320717239</v>
      </c>
      <c r="C1049" s="186" t="s">
        <v>832</v>
      </c>
      <c r="D1049" s="187" t="s">
        <v>996</v>
      </c>
      <c r="E1049" s="188" t="s">
        <v>45</v>
      </c>
      <c r="F1049" s="188" t="s">
        <v>45</v>
      </c>
      <c r="G1049" s="189"/>
      <c r="H1049" s="190"/>
      <c r="I1049" s="190"/>
      <c r="J1049" s="190"/>
      <c r="K1049" s="190"/>
      <c r="L1049" s="208">
        <v>0</v>
      </c>
      <c r="M1049" s="209"/>
      <c r="N1049" s="210"/>
    </row>
    <row r="1050" ht="20.1" customHeight="1" spans="1:14">
      <c r="A1050" s="191">
        <v>30</v>
      </c>
      <c r="B1050" s="185">
        <v>24207202559</v>
      </c>
      <c r="C1050" s="186" t="s">
        <v>997</v>
      </c>
      <c r="D1050" s="187" t="s">
        <v>996</v>
      </c>
      <c r="E1050" s="188" t="s">
        <v>31</v>
      </c>
      <c r="F1050" s="188" t="s">
        <v>31</v>
      </c>
      <c r="G1050" s="192"/>
      <c r="H1050" s="193"/>
      <c r="I1050" s="193"/>
      <c r="J1050" s="193"/>
      <c r="K1050" s="193"/>
      <c r="L1050" s="211">
        <v>0</v>
      </c>
      <c r="M1050" s="212"/>
      <c r="N1050" s="213"/>
    </row>
    <row r="1051" ht="12" customHeight="1" spans="13:14">
      <c r="M1051" s="214" t="s">
        <v>998</v>
      </c>
      <c r="N1051" s="215" t="s">
        <v>79</v>
      </c>
    </row>
    <row r="1052" s="169" customFormat="1" ht="14.25" customHeight="1" spans="2:12">
      <c r="B1052" s="172" t="s">
        <v>1</v>
      </c>
      <c r="C1052" s="172"/>
      <c r="D1052" s="173" t="s">
        <v>2</v>
      </c>
      <c r="E1052" s="173"/>
      <c r="F1052" s="173"/>
      <c r="G1052" s="173"/>
      <c r="H1052" s="173"/>
      <c r="I1052" s="173"/>
      <c r="J1052" s="173"/>
      <c r="K1052" s="173"/>
      <c r="L1052" s="194" t="s">
        <v>999</v>
      </c>
    </row>
    <row r="1053" s="169" customFormat="1" ht="13.8" spans="2:14">
      <c r="B1053" s="172" t="s">
        <v>4</v>
      </c>
      <c r="C1053" s="172"/>
      <c r="D1053" s="174" t="s">
        <v>525</v>
      </c>
      <c r="E1053" s="173" t="s">
        <v>6</v>
      </c>
      <c r="F1053" s="173"/>
      <c r="G1053" s="173"/>
      <c r="H1053" s="173"/>
      <c r="I1053" s="173"/>
      <c r="J1053" s="173"/>
      <c r="K1053" s="173"/>
      <c r="L1053" s="195"/>
      <c r="M1053" s="196"/>
      <c r="N1053" s="196"/>
    </row>
    <row r="1054" s="170" customFormat="1" ht="18.75" customHeight="1" spans="2:14">
      <c r="B1054" s="175" t="s">
        <v>1000</v>
      </c>
      <c r="C1054" s="176"/>
      <c r="D1054" s="176"/>
      <c r="E1054" s="176"/>
      <c r="F1054" s="176"/>
      <c r="G1054" s="176"/>
      <c r="H1054" s="176"/>
      <c r="I1054" s="176"/>
      <c r="J1054" s="176"/>
      <c r="K1054" s="176"/>
      <c r="L1054" s="195"/>
      <c r="M1054" s="195"/>
      <c r="N1054" s="195"/>
    </row>
    <row r="1055" s="170" customFormat="1" ht="18.75" customHeight="1" spans="1:14">
      <c r="A1055" s="177" t="s">
        <v>968</v>
      </c>
      <c r="B1055" s="177"/>
      <c r="C1055" s="177"/>
      <c r="D1055" s="177"/>
      <c r="E1055" s="177"/>
      <c r="F1055" s="177"/>
      <c r="G1055" s="177"/>
      <c r="H1055" s="177"/>
      <c r="I1055" s="177"/>
      <c r="J1055" s="177"/>
      <c r="K1055" s="177"/>
      <c r="L1055" s="195"/>
      <c r="M1055" s="195"/>
      <c r="N1055" s="195"/>
    </row>
    <row r="1056" ht="3.75" customHeight="1"/>
    <row r="1057" ht="15" customHeight="1" spans="1:14">
      <c r="A1057" s="178" t="s">
        <v>9</v>
      </c>
      <c r="B1057" s="179" t="s">
        <v>10</v>
      </c>
      <c r="C1057" s="180" t="s">
        <v>11</v>
      </c>
      <c r="D1057" s="181" t="s">
        <v>12</v>
      </c>
      <c r="E1057" s="179" t="s">
        <v>13</v>
      </c>
      <c r="F1057" s="179" t="s">
        <v>14</v>
      </c>
      <c r="G1057" s="179" t="s">
        <v>15</v>
      </c>
      <c r="H1057" s="182" t="s">
        <v>16</v>
      </c>
      <c r="I1057" s="179" t="s">
        <v>17</v>
      </c>
      <c r="J1057" s="197" t="s">
        <v>18</v>
      </c>
      <c r="K1057" s="197"/>
      <c r="L1057" s="198" t="s">
        <v>19</v>
      </c>
      <c r="M1057" s="199"/>
      <c r="N1057" s="200"/>
    </row>
    <row r="1058" ht="27" customHeight="1" spans="1:14">
      <c r="A1058" s="178"/>
      <c r="B1058" s="178"/>
      <c r="C1058" s="180"/>
      <c r="D1058" s="181"/>
      <c r="E1058" s="178"/>
      <c r="F1058" s="178"/>
      <c r="G1058" s="178"/>
      <c r="H1058" s="183"/>
      <c r="I1058" s="178"/>
      <c r="J1058" s="201" t="s">
        <v>20</v>
      </c>
      <c r="K1058" s="201" t="s">
        <v>21</v>
      </c>
      <c r="L1058" s="202"/>
      <c r="M1058" s="203"/>
      <c r="N1058" s="204"/>
    </row>
    <row r="1059" ht="20.1" customHeight="1" spans="1:14">
      <c r="A1059" s="184">
        <v>1</v>
      </c>
      <c r="B1059" s="185">
        <v>2320710542</v>
      </c>
      <c r="C1059" s="186" t="s">
        <v>1001</v>
      </c>
      <c r="D1059" s="187" t="s">
        <v>996</v>
      </c>
      <c r="E1059" s="188" t="s">
        <v>209</v>
      </c>
      <c r="F1059" s="188" t="s">
        <v>209</v>
      </c>
      <c r="G1059" s="189"/>
      <c r="H1059" s="190"/>
      <c r="I1059" s="190"/>
      <c r="J1059" s="190"/>
      <c r="K1059" s="190"/>
      <c r="L1059" s="205">
        <v>0</v>
      </c>
      <c r="M1059" s="206"/>
      <c r="N1059" s="207"/>
    </row>
    <row r="1060" ht="12" customHeight="1" spans="13:14">
      <c r="M1060" s="214" t="s">
        <v>1002</v>
      </c>
      <c r="N1060" s="215" t="s">
        <v>79</v>
      </c>
    </row>
  </sheetData>
  <mergeCells count="1402">
    <mergeCell ref="A1:K1"/>
    <mergeCell ref="B2:C2"/>
    <mergeCell ref="D2:K2"/>
    <mergeCell ref="B3:C3"/>
    <mergeCell ref="E3:K3"/>
    <mergeCell ref="C4:K4"/>
    <mergeCell ref="A5:K5"/>
    <mergeCell ref="J7:K7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38:N38"/>
    <mergeCell ref="B40:C40"/>
    <mergeCell ref="D40:K40"/>
    <mergeCell ref="B41:C41"/>
    <mergeCell ref="E41:K41"/>
    <mergeCell ref="C42:K42"/>
    <mergeCell ref="A43:K43"/>
    <mergeCell ref="J45:K45"/>
    <mergeCell ref="L47:N47"/>
    <mergeCell ref="L48:N48"/>
    <mergeCell ref="L49:N49"/>
    <mergeCell ref="L50:N50"/>
    <mergeCell ref="L51:N51"/>
    <mergeCell ref="L52:N52"/>
    <mergeCell ref="L53:N53"/>
    <mergeCell ref="L54:N54"/>
    <mergeCell ref="L55:N55"/>
    <mergeCell ref="L56:N56"/>
    <mergeCell ref="B58:C58"/>
    <mergeCell ref="D58:K58"/>
    <mergeCell ref="B59:C59"/>
    <mergeCell ref="E59:K59"/>
    <mergeCell ref="C60:K60"/>
    <mergeCell ref="A61:K61"/>
    <mergeCell ref="J63:K63"/>
    <mergeCell ref="L65:N65"/>
    <mergeCell ref="L66:N66"/>
    <mergeCell ref="L67:N67"/>
    <mergeCell ref="L68:N68"/>
    <mergeCell ref="L69:N69"/>
    <mergeCell ref="L70:N70"/>
    <mergeCell ref="L71:N71"/>
    <mergeCell ref="L72:N72"/>
    <mergeCell ref="L73:N73"/>
    <mergeCell ref="L74:N74"/>
    <mergeCell ref="L75:N75"/>
    <mergeCell ref="L76:N76"/>
    <mergeCell ref="L77:N77"/>
    <mergeCell ref="L78:N78"/>
    <mergeCell ref="L79:N79"/>
    <mergeCell ref="L80:N80"/>
    <mergeCell ref="L81:N81"/>
    <mergeCell ref="L82:N82"/>
    <mergeCell ref="L83:N83"/>
    <mergeCell ref="L84:N84"/>
    <mergeCell ref="L85:N85"/>
    <mergeCell ref="L86:N86"/>
    <mergeCell ref="L87:N87"/>
    <mergeCell ref="L88:N88"/>
    <mergeCell ref="L89:N89"/>
    <mergeCell ref="L90:N90"/>
    <mergeCell ref="L91:N91"/>
    <mergeCell ref="L92:N92"/>
    <mergeCell ref="L93:N93"/>
    <mergeCell ref="L94:N94"/>
    <mergeCell ref="B96:C96"/>
    <mergeCell ref="D96:K96"/>
    <mergeCell ref="B97:C97"/>
    <mergeCell ref="E97:K97"/>
    <mergeCell ref="C98:K98"/>
    <mergeCell ref="A99:K99"/>
    <mergeCell ref="J101:K101"/>
    <mergeCell ref="L103:N103"/>
    <mergeCell ref="L104:N104"/>
    <mergeCell ref="L105:N105"/>
    <mergeCell ref="L106:N106"/>
    <mergeCell ref="L107:N107"/>
    <mergeCell ref="L108:N108"/>
    <mergeCell ref="L109:N109"/>
    <mergeCell ref="L110:N110"/>
    <mergeCell ref="L111:N111"/>
    <mergeCell ref="L112:N112"/>
    <mergeCell ref="B114:C114"/>
    <mergeCell ref="D114:K114"/>
    <mergeCell ref="B115:C115"/>
    <mergeCell ref="E115:K115"/>
    <mergeCell ref="C116:K116"/>
    <mergeCell ref="A117:K117"/>
    <mergeCell ref="J119:K119"/>
    <mergeCell ref="L121:N121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49:N149"/>
    <mergeCell ref="L150:N150"/>
    <mergeCell ref="B152:C152"/>
    <mergeCell ref="D152:K152"/>
    <mergeCell ref="B153:C153"/>
    <mergeCell ref="E153:K153"/>
    <mergeCell ref="C154:K154"/>
    <mergeCell ref="A155:K155"/>
    <mergeCell ref="J157:K157"/>
    <mergeCell ref="L159:N159"/>
    <mergeCell ref="L160:N160"/>
    <mergeCell ref="L161:N161"/>
    <mergeCell ref="L162:N162"/>
    <mergeCell ref="L163:N163"/>
    <mergeCell ref="L164:N164"/>
    <mergeCell ref="L165:N165"/>
    <mergeCell ref="L166:N166"/>
    <mergeCell ref="L167:N167"/>
    <mergeCell ref="L168:N168"/>
    <mergeCell ref="B170:C170"/>
    <mergeCell ref="D170:K170"/>
    <mergeCell ref="B171:C171"/>
    <mergeCell ref="E171:K171"/>
    <mergeCell ref="C172:K172"/>
    <mergeCell ref="A173:K173"/>
    <mergeCell ref="J175:K175"/>
    <mergeCell ref="L177:N177"/>
    <mergeCell ref="L178:N178"/>
    <mergeCell ref="L179:N179"/>
    <mergeCell ref="L180:N180"/>
    <mergeCell ref="L181:N181"/>
    <mergeCell ref="L182:N182"/>
    <mergeCell ref="L183:N183"/>
    <mergeCell ref="L184:N184"/>
    <mergeCell ref="L185:N185"/>
    <mergeCell ref="L186:N186"/>
    <mergeCell ref="L187:N187"/>
    <mergeCell ref="L188:N188"/>
    <mergeCell ref="L189:N189"/>
    <mergeCell ref="L190:N190"/>
    <mergeCell ref="L191:N191"/>
    <mergeCell ref="L192:N192"/>
    <mergeCell ref="L193:N193"/>
    <mergeCell ref="L194:N194"/>
    <mergeCell ref="L195:N195"/>
    <mergeCell ref="L196:N196"/>
    <mergeCell ref="L197:N197"/>
    <mergeCell ref="L198:N198"/>
    <mergeCell ref="L199:N199"/>
    <mergeCell ref="L200:N200"/>
    <mergeCell ref="L201:N201"/>
    <mergeCell ref="L202:N202"/>
    <mergeCell ref="L203:N203"/>
    <mergeCell ref="L204:N204"/>
    <mergeCell ref="L205:N205"/>
    <mergeCell ref="L206:N206"/>
    <mergeCell ref="B208:C208"/>
    <mergeCell ref="D208:K208"/>
    <mergeCell ref="B209:C209"/>
    <mergeCell ref="E209:K209"/>
    <mergeCell ref="C210:K210"/>
    <mergeCell ref="A211:K211"/>
    <mergeCell ref="J213:K213"/>
    <mergeCell ref="L215:N215"/>
    <mergeCell ref="L216:N216"/>
    <mergeCell ref="L217:N217"/>
    <mergeCell ref="L218:N218"/>
    <mergeCell ref="L219:N219"/>
    <mergeCell ref="L220:N220"/>
    <mergeCell ref="L221:N221"/>
    <mergeCell ref="L222:N222"/>
    <mergeCell ref="L223:N223"/>
    <mergeCell ref="L224:N224"/>
    <mergeCell ref="B226:C226"/>
    <mergeCell ref="D226:K226"/>
    <mergeCell ref="B227:C227"/>
    <mergeCell ref="E227:K227"/>
    <mergeCell ref="C228:K228"/>
    <mergeCell ref="A229:K229"/>
    <mergeCell ref="J231:K231"/>
    <mergeCell ref="L233:N233"/>
    <mergeCell ref="L234:N234"/>
    <mergeCell ref="L235:N235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54:N254"/>
    <mergeCell ref="L255:N255"/>
    <mergeCell ref="L256:N256"/>
    <mergeCell ref="B258:C258"/>
    <mergeCell ref="D258:K258"/>
    <mergeCell ref="B259:C259"/>
    <mergeCell ref="E259:K259"/>
    <mergeCell ref="C260:K260"/>
    <mergeCell ref="A261:K261"/>
    <mergeCell ref="J263:K263"/>
    <mergeCell ref="L265:N265"/>
    <mergeCell ref="L266:N266"/>
    <mergeCell ref="L267:N267"/>
    <mergeCell ref="L268:N268"/>
    <mergeCell ref="L269:N269"/>
    <mergeCell ref="L270:N270"/>
    <mergeCell ref="L271:N271"/>
    <mergeCell ref="L272:N272"/>
    <mergeCell ref="L273:N273"/>
    <mergeCell ref="L274:N274"/>
    <mergeCell ref="L275:N275"/>
    <mergeCell ref="L276:N276"/>
    <mergeCell ref="L277:N277"/>
    <mergeCell ref="L278:N278"/>
    <mergeCell ref="L279:N279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89:N289"/>
    <mergeCell ref="L290:N290"/>
    <mergeCell ref="L291:N291"/>
    <mergeCell ref="L292:N292"/>
    <mergeCell ref="L293:N293"/>
    <mergeCell ref="L294:N294"/>
    <mergeCell ref="B296:C296"/>
    <mergeCell ref="D296:K296"/>
    <mergeCell ref="B297:C297"/>
    <mergeCell ref="E297:K297"/>
    <mergeCell ref="C298:K298"/>
    <mergeCell ref="A299:K299"/>
    <mergeCell ref="J301:K301"/>
    <mergeCell ref="L303:N303"/>
    <mergeCell ref="L304:N304"/>
    <mergeCell ref="L305:N305"/>
    <mergeCell ref="L306:N306"/>
    <mergeCell ref="L307:N307"/>
    <mergeCell ref="L308:N308"/>
    <mergeCell ref="L309:N309"/>
    <mergeCell ref="L310:N310"/>
    <mergeCell ref="L311:N311"/>
    <mergeCell ref="L312:N312"/>
    <mergeCell ref="B314:C314"/>
    <mergeCell ref="D314:K314"/>
    <mergeCell ref="B315:C315"/>
    <mergeCell ref="E315:K315"/>
    <mergeCell ref="C316:K316"/>
    <mergeCell ref="A317:K317"/>
    <mergeCell ref="J319:K319"/>
    <mergeCell ref="L321:N321"/>
    <mergeCell ref="L322:N322"/>
    <mergeCell ref="L323:N323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42:N342"/>
    <mergeCell ref="L343:N343"/>
    <mergeCell ref="L344:N344"/>
    <mergeCell ref="L345:N345"/>
    <mergeCell ref="L346:N346"/>
    <mergeCell ref="L347:N347"/>
    <mergeCell ref="L348:N348"/>
    <mergeCell ref="L349:N349"/>
    <mergeCell ref="L350:N350"/>
    <mergeCell ref="B352:C352"/>
    <mergeCell ref="D352:K352"/>
    <mergeCell ref="B353:C353"/>
    <mergeCell ref="E353:K353"/>
    <mergeCell ref="C354:K354"/>
    <mergeCell ref="A355:K355"/>
    <mergeCell ref="J357:K357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68:N368"/>
    <mergeCell ref="B370:C370"/>
    <mergeCell ref="D370:K370"/>
    <mergeCell ref="B371:C371"/>
    <mergeCell ref="E371:K371"/>
    <mergeCell ref="C372:K372"/>
    <mergeCell ref="A373:K373"/>
    <mergeCell ref="J375:K375"/>
    <mergeCell ref="L377:N377"/>
    <mergeCell ref="L378:N378"/>
    <mergeCell ref="L379:N379"/>
    <mergeCell ref="L380:N380"/>
    <mergeCell ref="L381:N381"/>
    <mergeCell ref="L382:N382"/>
    <mergeCell ref="L383:N383"/>
    <mergeCell ref="L384:N384"/>
    <mergeCell ref="L385:N385"/>
    <mergeCell ref="L386:N386"/>
    <mergeCell ref="L387:N387"/>
    <mergeCell ref="L388:N388"/>
    <mergeCell ref="L389:N389"/>
    <mergeCell ref="L390:N390"/>
    <mergeCell ref="L391:N391"/>
    <mergeCell ref="L392:N392"/>
    <mergeCell ref="L393:N393"/>
    <mergeCell ref="L394:N394"/>
    <mergeCell ref="L395:N395"/>
    <mergeCell ref="L396:N396"/>
    <mergeCell ref="L397:N397"/>
    <mergeCell ref="L398:N398"/>
    <mergeCell ref="L399:N399"/>
    <mergeCell ref="L400:N400"/>
    <mergeCell ref="L401:N401"/>
    <mergeCell ref="L402:N402"/>
    <mergeCell ref="L403:N403"/>
    <mergeCell ref="L404:N404"/>
    <mergeCell ref="L405:N405"/>
    <mergeCell ref="L406:N406"/>
    <mergeCell ref="B408:C408"/>
    <mergeCell ref="D408:K408"/>
    <mergeCell ref="B409:C409"/>
    <mergeCell ref="E409:K409"/>
    <mergeCell ref="C410:K410"/>
    <mergeCell ref="A411:K411"/>
    <mergeCell ref="J413:K413"/>
    <mergeCell ref="L415:N415"/>
    <mergeCell ref="L416:N416"/>
    <mergeCell ref="L417:N417"/>
    <mergeCell ref="L418:N418"/>
    <mergeCell ref="L419:N419"/>
    <mergeCell ref="L420:N420"/>
    <mergeCell ref="L421:N421"/>
    <mergeCell ref="L422:N422"/>
    <mergeCell ref="L423:N423"/>
    <mergeCell ref="L424:N424"/>
    <mergeCell ref="B426:C426"/>
    <mergeCell ref="D426:K426"/>
    <mergeCell ref="B427:C427"/>
    <mergeCell ref="E427:K427"/>
    <mergeCell ref="C428:K428"/>
    <mergeCell ref="A429:K429"/>
    <mergeCell ref="J431:K431"/>
    <mergeCell ref="L433:N433"/>
    <mergeCell ref="L434:N434"/>
    <mergeCell ref="L435:N435"/>
    <mergeCell ref="L436:N436"/>
    <mergeCell ref="L437:N437"/>
    <mergeCell ref="L438:N438"/>
    <mergeCell ref="L439:N439"/>
    <mergeCell ref="L440:N440"/>
    <mergeCell ref="L441:N441"/>
    <mergeCell ref="L442:N442"/>
    <mergeCell ref="L443:N443"/>
    <mergeCell ref="L444:N444"/>
    <mergeCell ref="L445:N445"/>
    <mergeCell ref="L446:N446"/>
    <mergeCell ref="L447:N447"/>
    <mergeCell ref="L448:N448"/>
    <mergeCell ref="L449:N449"/>
    <mergeCell ref="L450:N450"/>
    <mergeCell ref="L451:N451"/>
    <mergeCell ref="L452:N452"/>
    <mergeCell ref="L453:N453"/>
    <mergeCell ref="L454:N454"/>
    <mergeCell ref="L455:N455"/>
    <mergeCell ref="L456:N456"/>
    <mergeCell ref="L457:N457"/>
    <mergeCell ref="L458:N458"/>
    <mergeCell ref="L459:N459"/>
    <mergeCell ref="L460:N460"/>
    <mergeCell ref="L461:N461"/>
    <mergeCell ref="L462:N462"/>
    <mergeCell ref="B464:C464"/>
    <mergeCell ref="D464:K464"/>
    <mergeCell ref="B465:C465"/>
    <mergeCell ref="E465:K465"/>
    <mergeCell ref="C466:K466"/>
    <mergeCell ref="A467:K467"/>
    <mergeCell ref="J469:K469"/>
    <mergeCell ref="L471:N471"/>
    <mergeCell ref="L472:N472"/>
    <mergeCell ref="L473:N473"/>
    <mergeCell ref="L474:N474"/>
    <mergeCell ref="L475:N475"/>
    <mergeCell ref="L476:N476"/>
    <mergeCell ref="L477:N477"/>
    <mergeCell ref="L478:N478"/>
    <mergeCell ref="L479:N479"/>
    <mergeCell ref="L480:N480"/>
    <mergeCell ref="B482:C482"/>
    <mergeCell ref="D482:K482"/>
    <mergeCell ref="B483:C483"/>
    <mergeCell ref="E483:K483"/>
    <mergeCell ref="C484:K484"/>
    <mergeCell ref="A485:K485"/>
    <mergeCell ref="J487:K487"/>
    <mergeCell ref="L489:N489"/>
    <mergeCell ref="L490:N490"/>
    <mergeCell ref="L491:N491"/>
    <mergeCell ref="L492:N492"/>
    <mergeCell ref="L493:N493"/>
    <mergeCell ref="L494:N494"/>
    <mergeCell ref="L495:N495"/>
    <mergeCell ref="L496:N496"/>
    <mergeCell ref="L497:N497"/>
    <mergeCell ref="L498:N498"/>
    <mergeCell ref="L499:N499"/>
    <mergeCell ref="L500:N500"/>
    <mergeCell ref="L501:N501"/>
    <mergeCell ref="L502:N502"/>
    <mergeCell ref="L503:N503"/>
    <mergeCell ref="L504:N504"/>
    <mergeCell ref="L505:N505"/>
    <mergeCell ref="L506:N506"/>
    <mergeCell ref="L507:N507"/>
    <mergeCell ref="L508:N508"/>
    <mergeCell ref="L509:N509"/>
    <mergeCell ref="L510:N510"/>
    <mergeCell ref="L511:N511"/>
    <mergeCell ref="L512:N512"/>
    <mergeCell ref="L513:N513"/>
    <mergeCell ref="L514:N514"/>
    <mergeCell ref="L515:N515"/>
    <mergeCell ref="L516:N516"/>
    <mergeCell ref="L517:N517"/>
    <mergeCell ref="L518:N518"/>
    <mergeCell ref="B520:C520"/>
    <mergeCell ref="D520:K520"/>
    <mergeCell ref="B521:C521"/>
    <mergeCell ref="E521:K521"/>
    <mergeCell ref="C522:K522"/>
    <mergeCell ref="A523:K523"/>
    <mergeCell ref="J525:K525"/>
    <mergeCell ref="L527:N527"/>
    <mergeCell ref="L528:N528"/>
    <mergeCell ref="L529:N529"/>
    <mergeCell ref="L530:N530"/>
    <mergeCell ref="L531:N531"/>
    <mergeCell ref="L532:N532"/>
    <mergeCell ref="B534:C534"/>
    <mergeCell ref="D534:K534"/>
    <mergeCell ref="B535:C535"/>
    <mergeCell ref="E535:K535"/>
    <mergeCell ref="C536:K536"/>
    <mergeCell ref="A537:K537"/>
    <mergeCell ref="J539:K539"/>
    <mergeCell ref="L541:N541"/>
    <mergeCell ref="L542:N542"/>
    <mergeCell ref="L543:N543"/>
    <mergeCell ref="L544:N544"/>
    <mergeCell ref="L545:N545"/>
    <mergeCell ref="L546:N546"/>
    <mergeCell ref="L547:N547"/>
    <mergeCell ref="L548:N548"/>
    <mergeCell ref="L549:N549"/>
    <mergeCell ref="L550:N550"/>
    <mergeCell ref="L551:N551"/>
    <mergeCell ref="L552:N552"/>
    <mergeCell ref="L553:N553"/>
    <mergeCell ref="L554:N554"/>
    <mergeCell ref="L555:N555"/>
    <mergeCell ref="L556:N556"/>
    <mergeCell ref="L557:N557"/>
    <mergeCell ref="L558:N558"/>
    <mergeCell ref="L559:N559"/>
    <mergeCell ref="L560:N560"/>
    <mergeCell ref="L561:N561"/>
    <mergeCell ref="L562:N562"/>
    <mergeCell ref="L563:N563"/>
    <mergeCell ref="L564:N564"/>
    <mergeCell ref="L565:N565"/>
    <mergeCell ref="L566:N566"/>
    <mergeCell ref="L567:N567"/>
    <mergeCell ref="L568:N568"/>
    <mergeCell ref="L569:N569"/>
    <mergeCell ref="L570:N570"/>
    <mergeCell ref="B572:C572"/>
    <mergeCell ref="D572:K572"/>
    <mergeCell ref="B573:C573"/>
    <mergeCell ref="E573:K573"/>
    <mergeCell ref="C574:K574"/>
    <mergeCell ref="A575:K575"/>
    <mergeCell ref="J577:K577"/>
    <mergeCell ref="L579:N579"/>
    <mergeCell ref="L580:N580"/>
    <mergeCell ref="L581:N581"/>
    <mergeCell ref="L582:N582"/>
    <mergeCell ref="L583:N583"/>
    <mergeCell ref="L584:N584"/>
    <mergeCell ref="L585:N585"/>
    <mergeCell ref="L586:N586"/>
    <mergeCell ref="L587:N587"/>
    <mergeCell ref="L588:N588"/>
    <mergeCell ref="B590:C590"/>
    <mergeCell ref="D590:K590"/>
    <mergeCell ref="B591:C591"/>
    <mergeCell ref="E591:K591"/>
    <mergeCell ref="C592:K592"/>
    <mergeCell ref="A593:K593"/>
    <mergeCell ref="J595:K595"/>
    <mergeCell ref="L597:N597"/>
    <mergeCell ref="L598:N598"/>
    <mergeCell ref="L599:N599"/>
    <mergeCell ref="L600:N600"/>
    <mergeCell ref="L601:N601"/>
    <mergeCell ref="L602:N602"/>
    <mergeCell ref="L603:N603"/>
    <mergeCell ref="L604:N604"/>
    <mergeCell ref="L605:N605"/>
    <mergeCell ref="L606:N606"/>
    <mergeCell ref="L607:N607"/>
    <mergeCell ref="L608:N608"/>
    <mergeCell ref="L609:N609"/>
    <mergeCell ref="L610:N610"/>
    <mergeCell ref="L611:N611"/>
    <mergeCell ref="L612:N612"/>
    <mergeCell ref="L613:N613"/>
    <mergeCell ref="L614:N614"/>
    <mergeCell ref="L615:N615"/>
    <mergeCell ref="L616:N616"/>
    <mergeCell ref="L617:N617"/>
    <mergeCell ref="L618:N618"/>
    <mergeCell ref="L619:N619"/>
    <mergeCell ref="L620:N620"/>
    <mergeCell ref="L621:N621"/>
    <mergeCell ref="L622:N622"/>
    <mergeCell ref="L623:N623"/>
    <mergeCell ref="L624:N624"/>
    <mergeCell ref="L625:N625"/>
    <mergeCell ref="L626:N626"/>
    <mergeCell ref="B628:C628"/>
    <mergeCell ref="D628:K628"/>
    <mergeCell ref="B629:C629"/>
    <mergeCell ref="E629:K629"/>
    <mergeCell ref="C630:K630"/>
    <mergeCell ref="A631:K631"/>
    <mergeCell ref="J633:K633"/>
    <mergeCell ref="L635:N635"/>
    <mergeCell ref="L636:N636"/>
    <mergeCell ref="L637:N637"/>
    <mergeCell ref="L638:N638"/>
    <mergeCell ref="L639:N639"/>
    <mergeCell ref="L640:N640"/>
    <mergeCell ref="L641:N641"/>
    <mergeCell ref="L642:N642"/>
    <mergeCell ref="L643:N643"/>
    <mergeCell ref="L644:N644"/>
    <mergeCell ref="B646:C646"/>
    <mergeCell ref="D646:K646"/>
    <mergeCell ref="B647:C647"/>
    <mergeCell ref="E647:K647"/>
    <mergeCell ref="C648:K648"/>
    <mergeCell ref="A649:K649"/>
    <mergeCell ref="J651:K651"/>
    <mergeCell ref="L653:N653"/>
    <mergeCell ref="L654:N654"/>
    <mergeCell ref="L655:N655"/>
    <mergeCell ref="L656:N656"/>
    <mergeCell ref="L657:N657"/>
    <mergeCell ref="L658:N658"/>
    <mergeCell ref="L659:N659"/>
    <mergeCell ref="L660:N660"/>
    <mergeCell ref="L661:N661"/>
    <mergeCell ref="L662:N662"/>
    <mergeCell ref="L663:N663"/>
    <mergeCell ref="L664:N664"/>
    <mergeCell ref="L665:N665"/>
    <mergeCell ref="L666:N666"/>
    <mergeCell ref="L667:N667"/>
    <mergeCell ref="L668:N668"/>
    <mergeCell ref="L669:N669"/>
    <mergeCell ref="L670:N670"/>
    <mergeCell ref="L671:N671"/>
    <mergeCell ref="L672:N672"/>
    <mergeCell ref="L673:N673"/>
    <mergeCell ref="L674:N674"/>
    <mergeCell ref="L675:N675"/>
    <mergeCell ref="L676:N676"/>
    <mergeCell ref="L677:N677"/>
    <mergeCell ref="L678:N678"/>
    <mergeCell ref="L679:N679"/>
    <mergeCell ref="L680:N680"/>
    <mergeCell ref="L681:N681"/>
    <mergeCell ref="L682:N682"/>
    <mergeCell ref="B684:C684"/>
    <mergeCell ref="D684:K684"/>
    <mergeCell ref="B685:C685"/>
    <mergeCell ref="E685:K685"/>
    <mergeCell ref="C686:K686"/>
    <mergeCell ref="A687:K687"/>
    <mergeCell ref="J689:K689"/>
    <mergeCell ref="L691:N691"/>
    <mergeCell ref="L692:N692"/>
    <mergeCell ref="L693:N693"/>
    <mergeCell ref="L694:N694"/>
    <mergeCell ref="L695:N695"/>
    <mergeCell ref="L696:N696"/>
    <mergeCell ref="L697:N697"/>
    <mergeCell ref="L698:N698"/>
    <mergeCell ref="L699:N699"/>
    <mergeCell ref="L700:N700"/>
    <mergeCell ref="B702:C702"/>
    <mergeCell ref="D702:K702"/>
    <mergeCell ref="B703:C703"/>
    <mergeCell ref="E703:K703"/>
    <mergeCell ref="C704:K704"/>
    <mergeCell ref="A705:K705"/>
    <mergeCell ref="J707:K707"/>
    <mergeCell ref="L709:N709"/>
    <mergeCell ref="L710:N710"/>
    <mergeCell ref="L711:N711"/>
    <mergeCell ref="L712:N712"/>
    <mergeCell ref="L713:N713"/>
    <mergeCell ref="L714:N714"/>
    <mergeCell ref="L715:N715"/>
    <mergeCell ref="L716:N716"/>
    <mergeCell ref="L717:N717"/>
    <mergeCell ref="L718:N718"/>
    <mergeCell ref="L719:N719"/>
    <mergeCell ref="L720:N720"/>
    <mergeCell ref="L721:N721"/>
    <mergeCell ref="L722:N722"/>
    <mergeCell ref="L723:N723"/>
    <mergeCell ref="L724:N724"/>
    <mergeCell ref="L725:N725"/>
    <mergeCell ref="L726:N726"/>
    <mergeCell ref="L727:N727"/>
    <mergeCell ref="L728:N728"/>
    <mergeCell ref="L729:N729"/>
    <mergeCell ref="L730:N730"/>
    <mergeCell ref="L731:N731"/>
    <mergeCell ref="L732:N732"/>
    <mergeCell ref="L733:N733"/>
    <mergeCell ref="L734:N734"/>
    <mergeCell ref="L735:N735"/>
    <mergeCell ref="L736:N736"/>
    <mergeCell ref="L737:N737"/>
    <mergeCell ref="L738:N738"/>
    <mergeCell ref="B740:C740"/>
    <mergeCell ref="D740:K740"/>
    <mergeCell ref="B741:C741"/>
    <mergeCell ref="E741:K741"/>
    <mergeCell ref="C742:K742"/>
    <mergeCell ref="A743:K743"/>
    <mergeCell ref="J745:K745"/>
    <mergeCell ref="L747:N747"/>
    <mergeCell ref="L748:N748"/>
    <mergeCell ref="L749:N749"/>
    <mergeCell ref="L750:N750"/>
    <mergeCell ref="L751:N751"/>
    <mergeCell ref="L752:N752"/>
    <mergeCell ref="L753:N753"/>
    <mergeCell ref="L754:N754"/>
    <mergeCell ref="L755:N755"/>
    <mergeCell ref="L756:N756"/>
    <mergeCell ref="B758:C758"/>
    <mergeCell ref="D758:K758"/>
    <mergeCell ref="B759:C759"/>
    <mergeCell ref="E759:K759"/>
    <mergeCell ref="C760:K760"/>
    <mergeCell ref="A761:K761"/>
    <mergeCell ref="J763:K763"/>
    <mergeCell ref="L765:N765"/>
    <mergeCell ref="L766:N766"/>
    <mergeCell ref="L767:N767"/>
    <mergeCell ref="L768:N768"/>
    <mergeCell ref="L769:N769"/>
    <mergeCell ref="L770:N770"/>
    <mergeCell ref="L771:N771"/>
    <mergeCell ref="L772:N772"/>
    <mergeCell ref="L773:N773"/>
    <mergeCell ref="L774:N774"/>
    <mergeCell ref="L775:N775"/>
    <mergeCell ref="L776:N776"/>
    <mergeCell ref="L777:N777"/>
    <mergeCell ref="L778:N778"/>
    <mergeCell ref="L779:N779"/>
    <mergeCell ref="L780:N780"/>
    <mergeCell ref="L781:N781"/>
    <mergeCell ref="L782:N782"/>
    <mergeCell ref="L783:N783"/>
    <mergeCell ref="L784:N784"/>
    <mergeCell ref="L785:N785"/>
    <mergeCell ref="L786:N786"/>
    <mergeCell ref="L787:N787"/>
    <mergeCell ref="L788:N788"/>
    <mergeCell ref="B790:C790"/>
    <mergeCell ref="D790:K790"/>
    <mergeCell ref="B791:C791"/>
    <mergeCell ref="E791:K791"/>
    <mergeCell ref="C792:K792"/>
    <mergeCell ref="A793:K793"/>
    <mergeCell ref="J795:K795"/>
    <mergeCell ref="L797:N797"/>
    <mergeCell ref="L798:N798"/>
    <mergeCell ref="L799:N799"/>
    <mergeCell ref="L800:N800"/>
    <mergeCell ref="L801:N801"/>
    <mergeCell ref="L802:N802"/>
    <mergeCell ref="L803:N803"/>
    <mergeCell ref="L804:N804"/>
    <mergeCell ref="L805:N805"/>
    <mergeCell ref="L806:N806"/>
    <mergeCell ref="L807:N807"/>
    <mergeCell ref="L808:N808"/>
    <mergeCell ref="L809:N809"/>
    <mergeCell ref="L810:N810"/>
    <mergeCell ref="L811:N811"/>
    <mergeCell ref="L812:N812"/>
    <mergeCell ref="L813:N813"/>
    <mergeCell ref="L814:N814"/>
    <mergeCell ref="L815:N815"/>
    <mergeCell ref="L816:N816"/>
    <mergeCell ref="L817:N817"/>
    <mergeCell ref="L818:N818"/>
    <mergeCell ref="L819:N819"/>
    <mergeCell ref="L820:N820"/>
    <mergeCell ref="L821:N821"/>
    <mergeCell ref="L822:N822"/>
    <mergeCell ref="L823:N823"/>
    <mergeCell ref="L824:N824"/>
    <mergeCell ref="L825:N825"/>
    <mergeCell ref="L826:N826"/>
    <mergeCell ref="B828:C828"/>
    <mergeCell ref="D828:K828"/>
    <mergeCell ref="B829:C829"/>
    <mergeCell ref="E829:K829"/>
    <mergeCell ref="C830:K830"/>
    <mergeCell ref="A831:K831"/>
    <mergeCell ref="J833:K833"/>
    <mergeCell ref="L835:N835"/>
    <mergeCell ref="L836:N836"/>
    <mergeCell ref="L837:N837"/>
    <mergeCell ref="L838:N838"/>
    <mergeCell ref="L839:N839"/>
    <mergeCell ref="L840:N840"/>
    <mergeCell ref="L841:N841"/>
    <mergeCell ref="L842:N842"/>
    <mergeCell ref="L843:N843"/>
    <mergeCell ref="L844:N844"/>
    <mergeCell ref="B846:C846"/>
    <mergeCell ref="D846:K846"/>
    <mergeCell ref="B847:C847"/>
    <mergeCell ref="E847:K847"/>
    <mergeCell ref="C848:K848"/>
    <mergeCell ref="A849:K849"/>
    <mergeCell ref="J851:K851"/>
    <mergeCell ref="L853:N853"/>
    <mergeCell ref="L854:N854"/>
    <mergeCell ref="L855:N855"/>
    <mergeCell ref="L856:N856"/>
    <mergeCell ref="L857:N857"/>
    <mergeCell ref="L858:N858"/>
    <mergeCell ref="L859:N859"/>
    <mergeCell ref="L860:N860"/>
    <mergeCell ref="L861:N861"/>
    <mergeCell ref="L862:N862"/>
    <mergeCell ref="L863:N863"/>
    <mergeCell ref="L864:N864"/>
    <mergeCell ref="L865:N865"/>
    <mergeCell ref="L866:N866"/>
    <mergeCell ref="L867:N867"/>
    <mergeCell ref="L868:N868"/>
    <mergeCell ref="L869:N869"/>
    <mergeCell ref="L870:N870"/>
    <mergeCell ref="L871:N871"/>
    <mergeCell ref="L872:N872"/>
    <mergeCell ref="L873:N873"/>
    <mergeCell ref="L874:N874"/>
    <mergeCell ref="L875:N875"/>
    <mergeCell ref="L876:N876"/>
    <mergeCell ref="L877:N877"/>
    <mergeCell ref="L878:N878"/>
    <mergeCell ref="L879:N879"/>
    <mergeCell ref="L880:N880"/>
    <mergeCell ref="L881:N881"/>
    <mergeCell ref="L882:N882"/>
    <mergeCell ref="B884:C884"/>
    <mergeCell ref="D884:K884"/>
    <mergeCell ref="B885:C885"/>
    <mergeCell ref="E885:K885"/>
    <mergeCell ref="C886:K886"/>
    <mergeCell ref="A887:K887"/>
    <mergeCell ref="J889:K889"/>
    <mergeCell ref="L891:N891"/>
    <mergeCell ref="L892:N892"/>
    <mergeCell ref="L893:N893"/>
    <mergeCell ref="L894:N894"/>
    <mergeCell ref="L895:N895"/>
    <mergeCell ref="L896:N896"/>
    <mergeCell ref="L897:N897"/>
    <mergeCell ref="L898:N898"/>
    <mergeCell ref="L899:N899"/>
    <mergeCell ref="L900:N900"/>
    <mergeCell ref="B902:C902"/>
    <mergeCell ref="D902:K902"/>
    <mergeCell ref="B903:C903"/>
    <mergeCell ref="E903:K903"/>
    <mergeCell ref="C904:K904"/>
    <mergeCell ref="A905:K905"/>
    <mergeCell ref="J907:K907"/>
    <mergeCell ref="L909:N909"/>
    <mergeCell ref="L910:N910"/>
    <mergeCell ref="L911:N911"/>
    <mergeCell ref="L912:N912"/>
    <mergeCell ref="L913:N913"/>
    <mergeCell ref="L914:N914"/>
    <mergeCell ref="L915:N915"/>
    <mergeCell ref="L916:N916"/>
    <mergeCell ref="L917:N917"/>
    <mergeCell ref="L918:N918"/>
    <mergeCell ref="L919:N919"/>
    <mergeCell ref="L920:N920"/>
    <mergeCell ref="L921:N921"/>
    <mergeCell ref="L922:N922"/>
    <mergeCell ref="L923:N923"/>
    <mergeCell ref="L924:N924"/>
    <mergeCell ref="L925:N925"/>
    <mergeCell ref="L926:N926"/>
    <mergeCell ref="L927:N927"/>
    <mergeCell ref="L928:N928"/>
    <mergeCell ref="L929:N929"/>
    <mergeCell ref="L930:N930"/>
    <mergeCell ref="L931:N931"/>
    <mergeCell ref="L932:N932"/>
    <mergeCell ref="L933:N933"/>
    <mergeCell ref="L934:N934"/>
    <mergeCell ref="L935:N935"/>
    <mergeCell ref="L936:N936"/>
    <mergeCell ref="L937:N937"/>
    <mergeCell ref="L938:N938"/>
    <mergeCell ref="B940:C940"/>
    <mergeCell ref="D940:K940"/>
    <mergeCell ref="B941:C941"/>
    <mergeCell ref="E941:K941"/>
    <mergeCell ref="C942:K942"/>
    <mergeCell ref="A943:K943"/>
    <mergeCell ref="J945:K945"/>
    <mergeCell ref="L947:N947"/>
    <mergeCell ref="L948:N948"/>
    <mergeCell ref="L949:N949"/>
    <mergeCell ref="L950:N950"/>
    <mergeCell ref="L951:N951"/>
    <mergeCell ref="L952:N952"/>
    <mergeCell ref="L953:N953"/>
    <mergeCell ref="L954:N954"/>
    <mergeCell ref="L955:N955"/>
    <mergeCell ref="L956:N956"/>
    <mergeCell ref="B958:C958"/>
    <mergeCell ref="D958:K958"/>
    <mergeCell ref="B959:C959"/>
    <mergeCell ref="E959:K959"/>
    <mergeCell ref="C960:K960"/>
    <mergeCell ref="A961:K961"/>
    <mergeCell ref="J963:K963"/>
    <mergeCell ref="L965:N965"/>
    <mergeCell ref="L966:N966"/>
    <mergeCell ref="L967:N967"/>
    <mergeCell ref="L968:N968"/>
    <mergeCell ref="L969:N969"/>
    <mergeCell ref="L970:N970"/>
    <mergeCell ref="L971:N971"/>
    <mergeCell ref="L972:N972"/>
    <mergeCell ref="L973:N973"/>
    <mergeCell ref="L974:N974"/>
    <mergeCell ref="L975:N975"/>
    <mergeCell ref="L976:N976"/>
    <mergeCell ref="L977:N977"/>
    <mergeCell ref="L978:N978"/>
    <mergeCell ref="L979:N979"/>
    <mergeCell ref="L980:N980"/>
    <mergeCell ref="L981:N981"/>
    <mergeCell ref="L982:N982"/>
    <mergeCell ref="L983:N983"/>
    <mergeCell ref="L984:N984"/>
    <mergeCell ref="L985:N985"/>
    <mergeCell ref="L986:N986"/>
    <mergeCell ref="L987:N987"/>
    <mergeCell ref="L988:N988"/>
    <mergeCell ref="L989:N989"/>
    <mergeCell ref="L990:N990"/>
    <mergeCell ref="L991:N991"/>
    <mergeCell ref="L992:N992"/>
    <mergeCell ref="L993:N993"/>
    <mergeCell ref="L994:N994"/>
    <mergeCell ref="B996:C996"/>
    <mergeCell ref="D996:K996"/>
    <mergeCell ref="B997:C997"/>
    <mergeCell ref="E997:K997"/>
    <mergeCell ref="C998:K998"/>
    <mergeCell ref="A999:K999"/>
    <mergeCell ref="J1001:K1001"/>
    <mergeCell ref="L1003:N1003"/>
    <mergeCell ref="L1004:N1004"/>
    <mergeCell ref="L1005:N1005"/>
    <mergeCell ref="L1006:N1006"/>
    <mergeCell ref="L1007:N1007"/>
    <mergeCell ref="L1008:N1008"/>
    <mergeCell ref="L1009:N1009"/>
    <mergeCell ref="L1010:N1010"/>
    <mergeCell ref="L1011:N1011"/>
    <mergeCell ref="L1012:N1012"/>
    <mergeCell ref="B1014:C1014"/>
    <mergeCell ref="D1014:K1014"/>
    <mergeCell ref="B1015:C1015"/>
    <mergeCell ref="E1015:K1015"/>
    <mergeCell ref="C1016:K1016"/>
    <mergeCell ref="A1017:K1017"/>
    <mergeCell ref="J1019:K1019"/>
    <mergeCell ref="L1021:N1021"/>
    <mergeCell ref="L1022:N1022"/>
    <mergeCell ref="L1023:N1023"/>
    <mergeCell ref="L1024:N1024"/>
    <mergeCell ref="L1025:N1025"/>
    <mergeCell ref="L1026:N1026"/>
    <mergeCell ref="L1027:N1027"/>
    <mergeCell ref="L1028:N1028"/>
    <mergeCell ref="L1029:N1029"/>
    <mergeCell ref="L1030:N1030"/>
    <mergeCell ref="L1031:N1031"/>
    <mergeCell ref="L1032:N1032"/>
    <mergeCell ref="L1033:N1033"/>
    <mergeCell ref="L1034:N1034"/>
    <mergeCell ref="L1035:N1035"/>
    <mergeCell ref="L1036:N1036"/>
    <mergeCell ref="L1037:N1037"/>
    <mergeCell ref="L1038:N1038"/>
    <mergeCell ref="L1039:N1039"/>
    <mergeCell ref="L1040:N1040"/>
    <mergeCell ref="L1041:N1041"/>
    <mergeCell ref="L1042:N1042"/>
    <mergeCell ref="L1043:N1043"/>
    <mergeCell ref="L1044:N1044"/>
    <mergeCell ref="L1045:N1045"/>
    <mergeCell ref="L1046:N1046"/>
    <mergeCell ref="L1047:N1047"/>
    <mergeCell ref="L1048:N1048"/>
    <mergeCell ref="L1049:N1049"/>
    <mergeCell ref="L1050:N1050"/>
    <mergeCell ref="B1052:C1052"/>
    <mergeCell ref="D1052:K1052"/>
    <mergeCell ref="B1053:C1053"/>
    <mergeCell ref="E1053:K1053"/>
    <mergeCell ref="C1054:K1054"/>
    <mergeCell ref="A1055:K1055"/>
    <mergeCell ref="J1057:K1057"/>
    <mergeCell ref="L1059:N1059"/>
    <mergeCell ref="A7:A8"/>
    <mergeCell ref="A45:A46"/>
    <mergeCell ref="A63:A64"/>
    <mergeCell ref="A101:A102"/>
    <mergeCell ref="A119:A120"/>
    <mergeCell ref="A157:A158"/>
    <mergeCell ref="A175:A176"/>
    <mergeCell ref="A213:A214"/>
    <mergeCell ref="A231:A232"/>
    <mergeCell ref="A263:A264"/>
    <mergeCell ref="A301:A302"/>
    <mergeCell ref="A319:A320"/>
    <mergeCell ref="A357:A358"/>
    <mergeCell ref="A375:A376"/>
    <mergeCell ref="A413:A414"/>
    <mergeCell ref="A431:A432"/>
    <mergeCell ref="A469:A470"/>
    <mergeCell ref="A487:A488"/>
    <mergeCell ref="A525:A526"/>
    <mergeCell ref="A539:A540"/>
    <mergeCell ref="A577:A578"/>
    <mergeCell ref="A595:A596"/>
    <mergeCell ref="A633:A634"/>
    <mergeCell ref="A651:A652"/>
    <mergeCell ref="A689:A690"/>
    <mergeCell ref="A707:A708"/>
    <mergeCell ref="A745:A746"/>
    <mergeCell ref="A763:A764"/>
    <mergeCell ref="A795:A796"/>
    <mergeCell ref="A833:A834"/>
    <mergeCell ref="A851:A852"/>
    <mergeCell ref="A889:A890"/>
    <mergeCell ref="A907:A908"/>
    <mergeCell ref="A945:A946"/>
    <mergeCell ref="A963:A964"/>
    <mergeCell ref="A1001:A1002"/>
    <mergeCell ref="A1019:A1020"/>
    <mergeCell ref="A1057:A1058"/>
    <mergeCell ref="B7:B8"/>
    <mergeCell ref="B45:B46"/>
    <mergeCell ref="B63:B64"/>
    <mergeCell ref="B101:B102"/>
    <mergeCell ref="B119:B120"/>
    <mergeCell ref="B157:B158"/>
    <mergeCell ref="B175:B176"/>
    <mergeCell ref="B213:B214"/>
    <mergeCell ref="B231:B232"/>
    <mergeCell ref="B263:B264"/>
    <mergeCell ref="B301:B302"/>
    <mergeCell ref="B319:B320"/>
    <mergeCell ref="B357:B358"/>
    <mergeCell ref="B375:B376"/>
    <mergeCell ref="B413:B414"/>
    <mergeCell ref="B431:B432"/>
    <mergeCell ref="B469:B470"/>
    <mergeCell ref="B487:B488"/>
    <mergeCell ref="B525:B526"/>
    <mergeCell ref="B539:B540"/>
    <mergeCell ref="B577:B578"/>
    <mergeCell ref="B595:B596"/>
    <mergeCell ref="B633:B634"/>
    <mergeCell ref="B651:B652"/>
    <mergeCell ref="B689:B690"/>
    <mergeCell ref="B707:B708"/>
    <mergeCell ref="B745:B746"/>
    <mergeCell ref="B763:B764"/>
    <mergeCell ref="B795:B796"/>
    <mergeCell ref="B833:B834"/>
    <mergeCell ref="B851:B852"/>
    <mergeCell ref="B889:B890"/>
    <mergeCell ref="B907:B908"/>
    <mergeCell ref="B945:B946"/>
    <mergeCell ref="B963:B964"/>
    <mergeCell ref="B1001:B1002"/>
    <mergeCell ref="B1019:B1020"/>
    <mergeCell ref="B1057:B1058"/>
    <mergeCell ref="C7:C8"/>
    <mergeCell ref="C45:C46"/>
    <mergeCell ref="C63:C64"/>
    <mergeCell ref="C101:C102"/>
    <mergeCell ref="C119:C120"/>
    <mergeCell ref="C157:C158"/>
    <mergeCell ref="C175:C176"/>
    <mergeCell ref="C213:C214"/>
    <mergeCell ref="C231:C232"/>
    <mergeCell ref="C263:C264"/>
    <mergeCell ref="C301:C302"/>
    <mergeCell ref="C319:C320"/>
    <mergeCell ref="C357:C358"/>
    <mergeCell ref="C375:C376"/>
    <mergeCell ref="C413:C414"/>
    <mergeCell ref="C431:C432"/>
    <mergeCell ref="C469:C470"/>
    <mergeCell ref="C487:C488"/>
    <mergeCell ref="C525:C526"/>
    <mergeCell ref="C539:C540"/>
    <mergeCell ref="C577:C578"/>
    <mergeCell ref="C595:C596"/>
    <mergeCell ref="C633:C634"/>
    <mergeCell ref="C651:C652"/>
    <mergeCell ref="C689:C690"/>
    <mergeCell ref="C707:C708"/>
    <mergeCell ref="C745:C746"/>
    <mergeCell ref="C763:C764"/>
    <mergeCell ref="C795:C796"/>
    <mergeCell ref="C833:C834"/>
    <mergeCell ref="C851:C852"/>
    <mergeCell ref="C889:C890"/>
    <mergeCell ref="C907:C908"/>
    <mergeCell ref="C945:C946"/>
    <mergeCell ref="C963:C964"/>
    <mergeCell ref="C1001:C1002"/>
    <mergeCell ref="C1019:C1020"/>
    <mergeCell ref="C1057:C1058"/>
    <mergeCell ref="D7:D8"/>
    <mergeCell ref="D45:D46"/>
    <mergeCell ref="D63:D64"/>
    <mergeCell ref="D101:D102"/>
    <mergeCell ref="D119:D120"/>
    <mergeCell ref="D157:D158"/>
    <mergeCell ref="D175:D176"/>
    <mergeCell ref="D213:D214"/>
    <mergeCell ref="D231:D232"/>
    <mergeCell ref="D263:D264"/>
    <mergeCell ref="D301:D302"/>
    <mergeCell ref="D319:D320"/>
    <mergeCell ref="D357:D358"/>
    <mergeCell ref="D375:D376"/>
    <mergeCell ref="D413:D414"/>
    <mergeCell ref="D431:D432"/>
    <mergeCell ref="D469:D470"/>
    <mergeCell ref="D487:D488"/>
    <mergeCell ref="D525:D526"/>
    <mergeCell ref="D539:D540"/>
    <mergeCell ref="D577:D578"/>
    <mergeCell ref="D595:D596"/>
    <mergeCell ref="D633:D634"/>
    <mergeCell ref="D651:D652"/>
    <mergeCell ref="D689:D690"/>
    <mergeCell ref="D707:D708"/>
    <mergeCell ref="D745:D746"/>
    <mergeCell ref="D763:D764"/>
    <mergeCell ref="D795:D796"/>
    <mergeCell ref="D833:D834"/>
    <mergeCell ref="D851:D852"/>
    <mergeCell ref="D889:D890"/>
    <mergeCell ref="D907:D908"/>
    <mergeCell ref="D945:D946"/>
    <mergeCell ref="D963:D964"/>
    <mergeCell ref="D1001:D1002"/>
    <mergeCell ref="D1019:D1020"/>
    <mergeCell ref="D1057:D1058"/>
    <mergeCell ref="E7:E8"/>
    <mergeCell ref="E45:E46"/>
    <mergeCell ref="E63:E64"/>
    <mergeCell ref="E101:E102"/>
    <mergeCell ref="E119:E120"/>
    <mergeCell ref="E157:E158"/>
    <mergeCell ref="E175:E176"/>
    <mergeCell ref="E213:E214"/>
    <mergeCell ref="E231:E232"/>
    <mergeCell ref="E263:E264"/>
    <mergeCell ref="E301:E302"/>
    <mergeCell ref="E319:E320"/>
    <mergeCell ref="E357:E358"/>
    <mergeCell ref="E375:E376"/>
    <mergeCell ref="E413:E414"/>
    <mergeCell ref="E431:E432"/>
    <mergeCell ref="E469:E470"/>
    <mergeCell ref="E487:E488"/>
    <mergeCell ref="E525:E526"/>
    <mergeCell ref="E539:E540"/>
    <mergeCell ref="E577:E578"/>
    <mergeCell ref="E595:E596"/>
    <mergeCell ref="E633:E634"/>
    <mergeCell ref="E651:E652"/>
    <mergeCell ref="E689:E690"/>
    <mergeCell ref="E707:E708"/>
    <mergeCell ref="E745:E746"/>
    <mergeCell ref="E763:E764"/>
    <mergeCell ref="E795:E796"/>
    <mergeCell ref="E833:E834"/>
    <mergeCell ref="E851:E852"/>
    <mergeCell ref="E889:E890"/>
    <mergeCell ref="E907:E908"/>
    <mergeCell ref="E945:E946"/>
    <mergeCell ref="E963:E964"/>
    <mergeCell ref="E1001:E1002"/>
    <mergeCell ref="E1019:E1020"/>
    <mergeCell ref="E1057:E1058"/>
    <mergeCell ref="F7:F8"/>
    <mergeCell ref="F45:F46"/>
    <mergeCell ref="F63:F64"/>
    <mergeCell ref="F101:F102"/>
    <mergeCell ref="F119:F120"/>
    <mergeCell ref="F157:F158"/>
    <mergeCell ref="F175:F176"/>
    <mergeCell ref="F213:F214"/>
    <mergeCell ref="F231:F232"/>
    <mergeCell ref="F263:F264"/>
    <mergeCell ref="F301:F302"/>
    <mergeCell ref="F319:F320"/>
    <mergeCell ref="F357:F358"/>
    <mergeCell ref="F375:F376"/>
    <mergeCell ref="F413:F414"/>
    <mergeCell ref="F431:F432"/>
    <mergeCell ref="F469:F470"/>
    <mergeCell ref="F487:F488"/>
    <mergeCell ref="F525:F526"/>
    <mergeCell ref="F539:F540"/>
    <mergeCell ref="F577:F578"/>
    <mergeCell ref="F595:F596"/>
    <mergeCell ref="F633:F634"/>
    <mergeCell ref="F651:F652"/>
    <mergeCell ref="F689:F690"/>
    <mergeCell ref="F707:F708"/>
    <mergeCell ref="F745:F746"/>
    <mergeCell ref="F763:F764"/>
    <mergeCell ref="F795:F796"/>
    <mergeCell ref="F833:F834"/>
    <mergeCell ref="F851:F852"/>
    <mergeCell ref="F889:F890"/>
    <mergeCell ref="F907:F908"/>
    <mergeCell ref="F945:F946"/>
    <mergeCell ref="F963:F964"/>
    <mergeCell ref="F1001:F1002"/>
    <mergeCell ref="F1019:F1020"/>
    <mergeCell ref="F1057:F1058"/>
    <mergeCell ref="G7:G8"/>
    <mergeCell ref="G45:G46"/>
    <mergeCell ref="G63:G64"/>
    <mergeCell ref="G101:G102"/>
    <mergeCell ref="G119:G120"/>
    <mergeCell ref="G157:G158"/>
    <mergeCell ref="G175:G176"/>
    <mergeCell ref="G213:G214"/>
    <mergeCell ref="G231:G232"/>
    <mergeCell ref="G263:G264"/>
    <mergeCell ref="G301:G302"/>
    <mergeCell ref="G319:G320"/>
    <mergeCell ref="G357:G358"/>
    <mergeCell ref="G375:G376"/>
    <mergeCell ref="G413:G414"/>
    <mergeCell ref="G431:G432"/>
    <mergeCell ref="G469:G470"/>
    <mergeCell ref="G487:G488"/>
    <mergeCell ref="G525:G526"/>
    <mergeCell ref="G539:G540"/>
    <mergeCell ref="G577:G578"/>
    <mergeCell ref="G595:G596"/>
    <mergeCell ref="G633:G634"/>
    <mergeCell ref="G651:G652"/>
    <mergeCell ref="G689:G690"/>
    <mergeCell ref="G707:G708"/>
    <mergeCell ref="G745:G746"/>
    <mergeCell ref="G763:G764"/>
    <mergeCell ref="G795:G796"/>
    <mergeCell ref="G833:G834"/>
    <mergeCell ref="G851:G852"/>
    <mergeCell ref="G889:G890"/>
    <mergeCell ref="G907:G908"/>
    <mergeCell ref="G945:G946"/>
    <mergeCell ref="G963:G964"/>
    <mergeCell ref="G1001:G1002"/>
    <mergeCell ref="G1019:G1020"/>
    <mergeCell ref="G1057:G1058"/>
    <mergeCell ref="H7:H8"/>
    <mergeCell ref="H45:H46"/>
    <mergeCell ref="H63:H64"/>
    <mergeCell ref="H101:H102"/>
    <mergeCell ref="H119:H120"/>
    <mergeCell ref="H157:H158"/>
    <mergeCell ref="H175:H176"/>
    <mergeCell ref="H213:H214"/>
    <mergeCell ref="H231:H232"/>
    <mergeCell ref="H263:H264"/>
    <mergeCell ref="H301:H302"/>
    <mergeCell ref="H319:H320"/>
    <mergeCell ref="H357:H358"/>
    <mergeCell ref="H375:H376"/>
    <mergeCell ref="H413:H414"/>
    <mergeCell ref="H431:H432"/>
    <mergeCell ref="H469:H470"/>
    <mergeCell ref="H487:H488"/>
    <mergeCell ref="H525:H526"/>
    <mergeCell ref="H539:H540"/>
    <mergeCell ref="H577:H578"/>
    <mergeCell ref="H595:H596"/>
    <mergeCell ref="H633:H634"/>
    <mergeCell ref="H651:H652"/>
    <mergeCell ref="H689:H690"/>
    <mergeCell ref="H707:H708"/>
    <mergeCell ref="H745:H746"/>
    <mergeCell ref="H763:H764"/>
    <mergeCell ref="H795:H796"/>
    <mergeCell ref="H833:H834"/>
    <mergeCell ref="H851:H852"/>
    <mergeCell ref="H889:H890"/>
    <mergeCell ref="H907:H908"/>
    <mergeCell ref="H945:H946"/>
    <mergeCell ref="H963:H964"/>
    <mergeCell ref="H1001:H1002"/>
    <mergeCell ref="H1019:H1020"/>
    <mergeCell ref="H1057:H1058"/>
    <mergeCell ref="I7:I8"/>
    <mergeCell ref="I45:I46"/>
    <mergeCell ref="I63:I64"/>
    <mergeCell ref="I101:I102"/>
    <mergeCell ref="I119:I120"/>
    <mergeCell ref="I157:I158"/>
    <mergeCell ref="I175:I176"/>
    <mergeCell ref="I213:I214"/>
    <mergeCell ref="I231:I232"/>
    <mergeCell ref="I263:I264"/>
    <mergeCell ref="I301:I302"/>
    <mergeCell ref="I319:I320"/>
    <mergeCell ref="I357:I358"/>
    <mergeCell ref="I375:I376"/>
    <mergeCell ref="I413:I414"/>
    <mergeCell ref="I431:I432"/>
    <mergeCell ref="I469:I470"/>
    <mergeCell ref="I487:I488"/>
    <mergeCell ref="I525:I526"/>
    <mergeCell ref="I539:I540"/>
    <mergeCell ref="I577:I578"/>
    <mergeCell ref="I595:I596"/>
    <mergeCell ref="I633:I634"/>
    <mergeCell ref="I651:I652"/>
    <mergeCell ref="I689:I690"/>
    <mergeCell ref="I707:I708"/>
    <mergeCell ref="I745:I746"/>
    <mergeCell ref="I763:I764"/>
    <mergeCell ref="I795:I796"/>
    <mergeCell ref="I833:I834"/>
    <mergeCell ref="I851:I852"/>
    <mergeCell ref="I889:I890"/>
    <mergeCell ref="I907:I908"/>
    <mergeCell ref="I945:I946"/>
    <mergeCell ref="I963:I964"/>
    <mergeCell ref="I1001:I1002"/>
    <mergeCell ref="I1019:I1020"/>
    <mergeCell ref="I1057:I1058"/>
    <mergeCell ref="L1057:N1058"/>
    <mergeCell ref="L1019:N1020"/>
    <mergeCell ref="L1001:N1002"/>
    <mergeCell ref="L963:N964"/>
    <mergeCell ref="L945:N946"/>
    <mergeCell ref="L907:N908"/>
    <mergeCell ref="L889:N890"/>
    <mergeCell ref="L851:N852"/>
    <mergeCell ref="L833:N834"/>
    <mergeCell ref="L795:N796"/>
    <mergeCell ref="L763:N764"/>
    <mergeCell ref="L745:N746"/>
    <mergeCell ref="L707:N708"/>
    <mergeCell ref="L689:N690"/>
    <mergeCell ref="L651:N652"/>
    <mergeCell ref="L633:N634"/>
    <mergeCell ref="L595:N596"/>
    <mergeCell ref="L577:N578"/>
    <mergeCell ref="L539:N540"/>
    <mergeCell ref="L525:N526"/>
    <mergeCell ref="L487:N488"/>
    <mergeCell ref="L469:N470"/>
    <mergeCell ref="L431:N432"/>
    <mergeCell ref="L413:N414"/>
    <mergeCell ref="L375:N376"/>
    <mergeCell ref="L357:N358"/>
    <mergeCell ref="L319:N320"/>
    <mergeCell ref="L301:N302"/>
    <mergeCell ref="L263:N264"/>
    <mergeCell ref="L231:N232"/>
    <mergeCell ref="L213:N214"/>
    <mergeCell ref="L175:N176"/>
    <mergeCell ref="L157:N158"/>
    <mergeCell ref="L119:N120"/>
    <mergeCell ref="L101:N102"/>
    <mergeCell ref="L63:N64"/>
    <mergeCell ref="L45:N46"/>
    <mergeCell ref="L7:N8"/>
  </mergeCells>
  <conditionalFormatting sqref="M39:N39">
    <cfRule type="cellIs" dxfId="0" priority="75" stopIfTrue="1" operator="equal">
      <formula>0</formula>
    </cfRule>
  </conditionalFormatting>
  <conditionalFormatting sqref="M57:N57">
    <cfRule type="cellIs" dxfId="0" priority="73" stopIfTrue="1" operator="equal">
      <formula>0</formula>
    </cfRule>
  </conditionalFormatting>
  <conditionalFormatting sqref="M95:N95">
    <cfRule type="cellIs" dxfId="0" priority="71" stopIfTrue="1" operator="equal">
      <formula>0</formula>
    </cfRule>
  </conditionalFormatting>
  <conditionalFormatting sqref="M113:N113">
    <cfRule type="cellIs" dxfId="0" priority="69" stopIfTrue="1" operator="equal">
      <formula>0</formula>
    </cfRule>
  </conditionalFormatting>
  <conditionalFormatting sqref="M151:N151">
    <cfRule type="cellIs" dxfId="0" priority="67" stopIfTrue="1" operator="equal">
      <formula>0</formula>
    </cfRule>
  </conditionalFormatting>
  <conditionalFormatting sqref="M169:N169">
    <cfRule type="cellIs" dxfId="0" priority="65" stopIfTrue="1" operator="equal">
      <formula>0</formula>
    </cfRule>
  </conditionalFormatting>
  <conditionalFormatting sqref="M207:N207">
    <cfRule type="cellIs" dxfId="0" priority="63" stopIfTrue="1" operator="equal">
      <formula>0</formula>
    </cfRule>
  </conditionalFormatting>
  <conditionalFormatting sqref="M225:N225">
    <cfRule type="cellIs" dxfId="0" priority="61" stopIfTrue="1" operator="equal">
      <formula>0</formula>
    </cfRule>
  </conditionalFormatting>
  <conditionalFormatting sqref="M257:N257">
    <cfRule type="cellIs" dxfId="0" priority="59" stopIfTrue="1" operator="equal">
      <formula>0</formula>
    </cfRule>
  </conditionalFormatting>
  <conditionalFormatting sqref="M295:N295">
    <cfRule type="cellIs" dxfId="0" priority="57" stopIfTrue="1" operator="equal">
      <formula>0</formula>
    </cfRule>
  </conditionalFormatting>
  <conditionalFormatting sqref="M313:N313">
    <cfRule type="cellIs" dxfId="0" priority="55" stopIfTrue="1" operator="equal">
      <formula>0</formula>
    </cfRule>
  </conditionalFormatting>
  <conditionalFormatting sqref="M351:N351">
    <cfRule type="cellIs" dxfId="0" priority="53" stopIfTrue="1" operator="equal">
      <formula>0</formula>
    </cfRule>
  </conditionalFormatting>
  <conditionalFormatting sqref="M369:N369">
    <cfRule type="cellIs" dxfId="0" priority="51" stopIfTrue="1" operator="equal">
      <formula>0</formula>
    </cfRule>
  </conditionalFormatting>
  <conditionalFormatting sqref="M407:N407">
    <cfRule type="cellIs" dxfId="0" priority="49" stopIfTrue="1" operator="equal">
      <formula>0</formula>
    </cfRule>
  </conditionalFormatting>
  <conditionalFormatting sqref="M425:N425">
    <cfRule type="cellIs" dxfId="0" priority="47" stopIfTrue="1" operator="equal">
      <formula>0</formula>
    </cfRule>
  </conditionalFormatting>
  <conditionalFormatting sqref="M463:N463">
    <cfRule type="cellIs" dxfId="0" priority="45" stopIfTrue="1" operator="equal">
      <formula>0</formula>
    </cfRule>
  </conditionalFormatting>
  <conditionalFormatting sqref="M481:N481">
    <cfRule type="cellIs" dxfId="0" priority="43" stopIfTrue="1" operator="equal">
      <formula>0</formula>
    </cfRule>
  </conditionalFormatting>
  <conditionalFormatting sqref="M519:N519">
    <cfRule type="cellIs" dxfId="0" priority="41" stopIfTrue="1" operator="equal">
      <formula>0</formula>
    </cfRule>
  </conditionalFormatting>
  <conditionalFormatting sqref="M533:N533">
    <cfRule type="cellIs" dxfId="0" priority="39" stopIfTrue="1" operator="equal">
      <formula>0</formula>
    </cfRule>
  </conditionalFormatting>
  <conditionalFormatting sqref="M571:N571">
    <cfRule type="cellIs" dxfId="0" priority="37" stopIfTrue="1" operator="equal">
      <formula>0</formula>
    </cfRule>
  </conditionalFormatting>
  <conditionalFormatting sqref="M589:N589">
    <cfRule type="cellIs" dxfId="0" priority="35" stopIfTrue="1" operator="equal">
      <formula>0</formula>
    </cfRule>
  </conditionalFormatting>
  <conditionalFormatting sqref="M627:N627">
    <cfRule type="cellIs" dxfId="0" priority="33" stopIfTrue="1" operator="equal">
      <formula>0</formula>
    </cfRule>
  </conditionalFormatting>
  <conditionalFormatting sqref="M645:N645">
    <cfRule type="cellIs" dxfId="0" priority="31" stopIfTrue="1" operator="equal">
      <formula>0</formula>
    </cfRule>
  </conditionalFormatting>
  <conditionalFormatting sqref="M683:N683">
    <cfRule type="cellIs" dxfId="0" priority="29" stopIfTrue="1" operator="equal">
      <formula>0</formula>
    </cfRule>
  </conditionalFormatting>
  <conditionalFormatting sqref="M701:N701">
    <cfRule type="cellIs" dxfId="0" priority="27" stopIfTrue="1" operator="equal">
      <formula>0</formula>
    </cfRule>
  </conditionalFormatting>
  <conditionalFormatting sqref="M739:N739">
    <cfRule type="cellIs" dxfId="0" priority="25" stopIfTrue="1" operator="equal">
      <formula>0</formula>
    </cfRule>
  </conditionalFormatting>
  <conditionalFormatting sqref="M757:N757">
    <cfRule type="cellIs" dxfId="0" priority="23" stopIfTrue="1" operator="equal">
      <formula>0</formula>
    </cfRule>
  </conditionalFormatting>
  <conditionalFormatting sqref="M789:N789">
    <cfRule type="cellIs" dxfId="0" priority="21" stopIfTrue="1" operator="equal">
      <formula>0</formula>
    </cfRule>
  </conditionalFormatting>
  <conditionalFormatting sqref="M827:N827">
    <cfRule type="cellIs" dxfId="0" priority="19" stopIfTrue="1" operator="equal">
      <formula>0</formula>
    </cfRule>
  </conditionalFormatting>
  <conditionalFormatting sqref="M845:N845">
    <cfRule type="cellIs" dxfId="0" priority="17" stopIfTrue="1" operator="equal">
      <formula>0</formula>
    </cfRule>
  </conditionalFormatting>
  <conditionalFormatting sqref="M883:N883">
    <cfRule type="cellIs" dxfId="0" priority="15" stopIfTrue="1" operator="equal">
      <formula>0</formula>
    </cfRule>
  </conditionalFormatting>
  <conditionalFormatting sqref="M901:N901">
    <cfRule type="cellIs" dxfId="0" priority="13" stopIfTrue="1" operator="equal">
      <formula>0</formula>
    </cfRule>
  </conditionalFormatting>
  <conditionalFormatting sqref="M939:N939">
    <cfRule type="cellIs" dxfId="0" priority="11" stopIfTrue="1" operator="equal">
      <formula>0</formula>
    </cfRule>
  </conditionalFormatting>
  <conditionalFormatting sqref="M957:N957">
    <cfRule type="cellIs" dxfId="0" priority="9" stopIfTrue="1" operator="equal">
      <formula>0</formula>
    </cfRule>
  </conditionalFormatting>
  <conditionalFormatting sqref="M995:N995">
    <cfRule type="cellIs" dxfId="0" priority="7" stopIfTrue="1" operator="equal">
      <formula>0</formula>
    </cfRule>
  </conditionalFormatting>
  <conditionalFormatting sqref="M1013:N1013">
    <cfRule type="cellIs" dxfId="0" priority="5" stopIfTrue="1" operator="equal">
      <formula>0</formula>
    </cfRule>
  </conditionalFormatting>
  <conditionalFormatting sqref="M1051:N1051">
    <cfRule type="cellIs" dxfId="0" priority="3" stopIfTrue="1" operator="equal">
      <formula>0</formula>
    </cfRule>
  </conditionalFormatting>
  <conditionalFormatting sqref="M1060:N1060">
    <cfRule type="cellIs" dxfId="0" priority="1" stopIfTrue="1" operator="equal">
      <formula>0</formula>
    </cfRule>
  </conditionalFormatting>
  <conditionalFormatting sqref="F7:F38 L9:N38">
    <cfRule type="cellIs" dxfId="0" priority="76" stopIfTrue="1" operator="equal">
      <formula>0</formula>
    </cfRule>
  </conditionalFormatting>
  <conditionalFormatting sqref="F45:F56 L47:N56">
    <cfRule type="cellIs" dxfId="0" priority="74" stopIfTrue="1" operator="equal">
      <formula>0</formula>
    </cfRule>
  </conditionalFormatting>
  <conditionalFormatting sqref="F63:F94 L65:N94">
    <cfRule type="cellIs" dxfId="0" priority="72" stopIfTrue="1" operator="equal">
      <formula>0</formula>
    </cfRule>
  </conditionalFormatting>
  <conditionalFormatting sqref="F101:F112 L103:N112">
    <cfRule type="cellIs" dxfId="0" priority="70" stopIfTrue="1" operator="equal">
      <formula>0</formula>
    </cfRule>
  </conditionalFormatting>
  <conditionalFormatting sqref="F119:F150 L121:N150">
    <cfRule type="cellIs" dxfId="0" priority="68" stopIfTrue="1" operator="equal">
      <formula>0</formula>
    </cfRule>
  </conditionalFormatting>
  <conditionalFormatting sqref="F157:F168 L159:N168">
    <cfRule type="cellIs" dxfId="0" priority="66" stopIfTrue="1" operator="equal">
      <formula>0</formula>
    </cfRule>
  </conditionalFormatting>
  <conditionalFormatting sqref="F175:F206 L177:N206">
    <cfRule type="cellIs" dxfId="0" priority="64" stopIfTrue="1" operator="equal">
      <formula>0</formula>
    </cfRule>
  </conditionalFormatting>
  <conditionalFormatting sqref="F213:F224 L215:N224">
    <cfRule type="cellIs" dxfId="0" priority="62" stopIfTrue="1" operator="equal">
      <formula>0</formula>
    </cfRule>
  </conditionalFormatting>
  <conditionalFormatting sqref="F231:F256 L233:N256">
    <cfRule type="cellIs" dxfId="0" priority="60" stopIfTrue="1" operator="equal">
      <formula>0</formula>
    </cfRule>
  </conditionalFormatting>
  <conditionalFormatting sqref="F263:F294 L265:N294">
    <cfRule type="cellIs" dxfId="0" priority="58" stopIfTrue="1" operator="equal">
      <formula>0</formula>
    </cfRule>
  </conditionalFormatting>
  <conditionalFormatting sqref="F301:F312 L303:N312">
    <cfRule type="cellIs" dxfId="0" priority="56" stopIfTrue="1" operator="equal">
      <formula>0</formula>
    </cfRule>
  </conditionalFormatting>
  <conditionalFormatting sqref="F319:F350 L321:N350">
    <cfRule type="cellIs" dxfId="0" priority="54" stopIfTrue="1" operator="equal">
      <formula>0</formula>
    </cfRule>
  </conditionalFormatting>
  <conditionalFormatting sqref="F357:F368 L359:N368">
    <cfRule type="cellIs" dxfId="0" priority="52" stopIfTrue="1" operator="equal">
      <formula>0</formula>
    </cfRule>
  </conditionalFormatting>
  <conditionalFormatting sqref="F375:F406 L377:N406">
    <cfRule type="cellIs" dxfId="0" priority="50" stopIfTrue="1" operator="equal">
      <formula>0</formula>
    </cfRule>
  </conditionalFormatting>
  <conditionalFormatting sqref="F413:F424 L415:N424">
    <cfRule type="cellIs" dxfId="0" priority="48" stopIfTrue="1" operator="equal">
      <formula>0</formula>
    </cfRule>
  </conditionalFormatting>
  <conditionalFormatting sqref="F431:F462 L433:N462">
    <cfRule type="cellIs" dxfId="0" priority="46" stopIfTrue="1" operator="equal">
      <formula>0</formula>
    </cfRule>
  </conditionalFormatting>
  <conditionalFormatting sqref="F469:F480 L471:N480">
    <cfRule type="cellIs" dxfId="0" priority="44" stopIfTrue="1" operator="equal">
      <formula>0</formula>
    </cfRule>
  </conditionalFormatting>
  <conditionalFormatting sqref="F487:F518 L489:N518">
    <cfRule type="cellIs" dxfId="0" priority="42" stopIfTrue="1" operator="equal">
      <formula>0</formula>
    </cfRule>
  </conditionalFormatting>
  <conditionalFormatting sqref="F525:F532 L527:N532">
    <cfRule type="cellIs" dxfId="0" priority="40" stopIfTrue="1" operator="equal">
      <formula>0</formula>
    </cfRule>
  </conditionalFormatting>
  <conditionalFormatting sqref="F539:F570 L541:N570">
    <cfRule type="cellIs" dxfId="0" priority="38" stopIfTrue="1" operator="equal">
      <formula>0</formula>
    </cfRule>
  </conditionalFormatting>
  <conditionalFormatting sqref="F577:F588 L579:N588">
    <cfRule type="cellIs" dxfId="0" priority="36" stopIfTrue="1" operator="equal">
      <formula>0</formula>
    </cfRule>
  </conditionalFormatting>
  <conditionalFormatting sqref="F595:F626 L597:N626">
    <cfRule type="cellIs" dxfId="0" priority="34" stopIfTrue="1" operator="equal">
      <formula>0</formula>
    </cfRule>
  </conditionalFormatting>
  <conditionalFormatting sqref="F633:F644 L635:N644">
    <cfRule type="cellIs" dxfId="0" priority="32" stopIfTrue="1" operator="equal">
      <formula>0</formula>
    </cfRule>
  </conditionalFormatting>
  <conditionalFormatting sqref="F651:F682 L653:N682">
    <cfRule type="cellIs" dxfId="0" priority="30" stopIfTrue="1" operator="equal">
      <formula>0</formula>
    </cfRule>
  </conditionalFormatting>
  <conditionalFormatting sqref="F689:F700 L691:N700">
    <cfRule type="cellIs" dxfId="0" priority="28" stopIfTrue="1" operator="equal">
      <formula>0</formula>
    </cfRule>
  </conditionalFormatting>
  <conditionalFormatting sqref="F707:F738 L709:N738">
    <cfRule type="cellIs" dxfId="0" priority="26" stopIfTrue="1" operator="equal">
      <formula>0</formula>
    </cfRule>
  </conditionalFormatting>
  <conditionalFormatting sqref="F745:F756 L747:N756">
    <cfRule type="cellIs" dxfId="0" priority="24" stopIfTrue="1" operator="equal">
      <formula>0</formula>
    </cfRule>
  </conditionalFormatting>
  <conditionalFormatting sqref="F763:F788 L765:N788">
    <cfRule type="cellIs" dxfId="0" priority="22" stopIfTrue="1" operator="equal">
      <formula>0</formula>
    </cfRule>
  </conditionalFormatting>
  <conditionalFormatting sqref="F795:F826 L797:N826">
    <cfRule type="cellIs" dxfId="0" priority="20" stopIfTrue="1" operator="equal">
      <formula>0</formula>
    </cfRule>
  </conditionalFormatting>
  <conditionalFormatting sqref="F833:F844 L835:N844">
    <cfRule type="cellIs" dxfId="0" priority="18" stopIfTrue="1" operator="equal">
      <formula>0</formula>
    </cfRule>
  </conditionalFormatting>
  <conditionalFormatting sqref="F851:F882 L853:N882">
    <cfRule type="cellIs" dxfId="0" priority="16" stopIfTrue="1" operator="equal">
      <formula>0</formula>
    </cfRule>
  </conditionalFormatting>
  <conditionalFormatting sqref="F889:F900 L891:N900">
    <cfRule type="cellIs" dxfId="0" priority="14" stopIfTrue="1" operator="equal">
      <formula>0</formula>
    </cfRule>
  </conditionalFormatting>
  <conditionalFormatting sqref="F907:F938 L909:N938">
    <cfRule type="cellIs" dxfId="0" priority="12" stopIfTrue="1" operator="equal">
      <formula>0</formula>
    </cfRule>
  </conditionalFormatting>
  <conditionalFormatting sqref="F945:F956 L947:N956">
    <cfRule type="cellIs" dxfId="0" priority="10" stopIfTrue="1" operator="equal">
      <formula>0</formula>
    </cfRule>
  </conditionalFormatting>
  <conditionalFormatting sqref="F963:F994 L965:N994">
    <cfRule type="cellIs" dxfId="0" priority="8" stopIfTrue="1" operator="equal">
      <formula>0</formula>
    </cfRule>
  </conditionalFormatting>
  <conditionalFormatting sqref="F1001:F1012 L1003:N1012">
    <cfRule type="cellIs" dxfId="0" priority="6" stopIfTrue="1" operator="equal">
      <formula>0</formula>
    </cfRule>
  </conditionalFormatting>
  <conditionalFormatting sqref="F1019:F1050 L1021:N1050">
    <cfRule type="cellIs" dxfId="0" priority="4" stopIfTrue="1" operator="equal">
      <formula>0</formula>
    </cfRule>
  </conditionalFormatting>
  <conditionalFormatting sqref="F1057:F1059 L1059:N1059">
    <cfRule type="cellIs" dxfId="0" priority="2" stopIfTrue="1" operator="equal">
      <formula>0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96"/>
  <sheetViews>
    <sheetView topLeftCell="A53" workbookViewId="0">
      <selection activeCell="K88" sqref="K88"/>
    </sheetView>
  </sheetViews>
  <sheetFormatPr defaultColWidth="9" defaultRowHeight="13.2" outlineLevelCol="1"/>
  <cols>
    <col min="1" max="16384" width="9.13888888888889" style="5"/>
  </cols>
  <sheetData>
    <row r="1" spans="1:2">
      <c r="A1" s="167">
        <v>1</v>
      </c>
      <c r="B1" s="167" t="s">
        <v>1003</v>
      </c>
    </row>
    <row r="2" spans="1:2">
      <c r="A2" s="167">
        <v>2</v>
      </c>
      <c r="B2" s="167" t="s">
        <v>1004</v>
      </c>
    </row>
    <row r="3" spans="1:2">
      <c r="A3" s="167">
        <v>3</v>
      </c>
      <c r="B3" s="167" t="s">
        <v>1005</v>
      </c>
    </row>
    <row r="4" spans="1:2">
      <c r="A4" s="167">
        <v>4</v>
      </c>
      <c r="B4" s="167" t="s">
        <v>1006</v>
      </c>
    </row>
    <row r="5" spans="1:2">
      <c r="A5" s="167">
        <v>5</v>
      </c>
      <c r="B5" s="167" t="s">
        <v>1007</v>
      </c>
    </row>
    <row r="6" spans="1:2">
      <c r="A6" s="167">
        <v>7</v>
      </c>
      <c r="B6" s="167" t="s">
        <v>1008</v>
      </c>
    </row>
    <row r="7" spans="1:2">
      <c r="A7" s="167" t="s">
        <v>1009</v>
      </c>
      <c r="B7" s="167" t="s">
        <v>1010</v>
      </c>
    </row>
    <row r="8" spans="1:2">
      <c r="A8" s="167" t="s">
        <v>1011</v>
      </c>
      <c r="B8" s="167" t="s">
        <v>1012</v>
      </c>
    </row>
    <row r="9" spans="1:2">
      <c r="A9" s="167">
        <v>0</v>
      </c>
      <c r="B9" s="167" t="s">
        <v>1013</v>
      </c>
    </row>
    <row r="10" spans="1:2">
      <c r="A10" s="167" t="s">
        <v>1014</v>
      </c>
      <c r="B10" s="167" t="s">
        <v>1015</v>
      </c>
    </row>
    <row r="11" spans="1:2">
      <c r="A11" s="167">
        <v>8</v>
      </c>
      <c r="B11" s="167" t="s">
        <v>1016</v>
      </c>
    </row>
    <row r="12" spans="1:2">
      <c r="A12" s="167">
        <v>6</v>
      </c>
      <c r="B12" s="167" t="s">
        <v>1017</v>
      </c>
    </row>
    <row r="13" spans="1:2">
      <c r="A13" s="167">
        <v>9</v>
      </c>
      <c r="B13" s="167" t="s">
        <v>1018</v>
      </c>
    </row>
    <row r="14" spans="1:2">
      <c r="A14" s="167" t="s">
        <v>1019</v>
      </c>
      <c r="B14" s="167" t="s">
        <v>1020</v>
      </c>
    </row>
    <row r="15" spans="1:2">
      <c r="A15" s="167">
        <v>1.1</v>
      </c>
      <c r="B15" s="167" t="s">
        <v>1021</v>
      </c>
    </row>
    <row r="16" spans="1:2">
      <c r="A16" s="167">
        <v>1.2</v>
      </c>
      <c r="B16" s="167" t="s">
        <v>1022</v>
      </c>
    </row>
    <row r="17" spans="1:2">
      <c r="A17" s="167">
        <v>1.3</v>
      </c>
      <c r="B17" s="167" t="s">
        <v>1023</v>
      </c>
    </row>
    <row r="18" spans="1:2">
      <c r="A18" s="167">
        <v>1.4</v>
      </c>
      <c r="B18" s="167" t="s">
        <v>1024</v>
      </c>
    </row>
    <row r="19" spans="1:2">
      <c r="A19" s="167">
        <v>1.5</v>
      </c>
      <c r="B19" s="167" t="s">
        <v>1025</v>
      </c>
    </row>
    <row r="20" spans="1:2">
      <c r="A20" s="167">
        <v>1.6</v>
      </c>
      <c r="B20" s="167" t="s">
        <v>1026</v>
      </c>
    </row>
    <row r="21" spans="1:2">
      <c r="A21" s="167">
        <v>1.7</v>
      </c>
      <c r="B21" s="167" t="s">
        <v>1027</v>
      </c>
    </row>
    <row r="22" spans="1:2">
      <c r="A22" s="167">
        <v>1.8</v>
      </c>
      <c r="B22" s="167" t="s">
        <v>1028</v>
      </c>
    </row>
    <row r="23" spans="1:2">
      <c r="A23" s="167">
        <v>1.9</v>
      </c>
      <c r="B23" s="167" t="s">
        <v>1029</v>
      </c>
    </row>
    <row r="24" spans="1:2">
      <c r="A24" s="167">
        <v>2.1</v>
      </c>
      <c r="B24" s="167" t="s">
        <v>1030</v>
      </c>
    </row>
    <row r="25" spans="1:2">
      <c r="A25" s="167">
        <v>2.2</v>
      </c>
      <c r="B25" s="167" t="s">
        <v>1031</v>
      </c>
    </row>
    <row r="26" spans="1:2">
      <c r="A26" s="167">
        <v>2.3</v>
      </c>
      <c r="B26" s="167" t="s">
        <v>1032</v>
      </c>
    </row>
    <row r="27" spans="1:2">
      <c r="A27" s="167">
        <v>2.4</v>
      </c>
      <c r="B27" s="167" t="s">
        <v>1033</v>
      </c>
    </row>
    <row r="28" spans="1:2">
      <c r="A28" s="167">
        <v>2.5</v>
      </c>
      <c r="B28" s="167" t="s">
        <v>1034</v>
      </c>
    </row>
    <row r="29" spans="1:2">
      <c r="A29" s="167">
        <v>2.6</v>
      </c>
      <c r="B29" s="167" t="s">
        <v>1035</v>
      </c>
    </row>
    <row r="30" spans="1:2">
      <c r="A30" s="167">
        <v>2.7</v>
      </c>
      <c r="B30" s="167" t="s">
        <v>1036</v>
      </c>
    </row>
    <row r="31" spans="1:2">
      <c r="A31" s="167">
        <v>2.8</v>
      </c>
      <c r="B31" s="167" t="s">
        <v>1037</v>
      </c>
    </row>
    <row r="32" spans="1:2">
      <c r="A32" s="167">
        <v>2.9</v>
      </c>
      <c r="B32" s="167" t="s">
        <v>1038</v>
      </c>
    </row>
    <row r="33" spans="1:2">
      <c r="A33" s="167">
        <v>3.1</v>
      </c>
      <c r="B33" s="167" t="s">
        <v>1039</v>
      </c>
    </row>
    <row r="34" spans="1:2">
      <c r="A34" s="167">
        <v>3.2</v>
      </c>
      <c r="B34" s="167" t="s">
        <v>1040</v>
      </c>
    </row>
    <row r="35" spans="1:2">
      <c r="A35" s="167">
        <v>3.3</v>
      </c>
      <c r="B35" s="167" t="s">
        <v>1041</v>
      </c>
    </row>
    <row r="36" spans="1:2">
      <c r="A36" s="167">
        <v>3.4</v>
      </c>
      <c r="B36" s="167" t="s">
        <v>1042</v>
      </c>
    </row>
    <row r="37" spans="1:2">
      <c r="A37" s="167">
        <v>3.5</v>
      </c>
      <c r="B37" s="167" t="s">
        <v>1043</v>
      </c>
    </row>
    <row r="38" spans="1:2">
      <c r="A38" s="167">
        <v>3.6</v>
      </c>
      <c r="B38" s="167" t="s">
        <v>1044</v>
      </c>
    </row>
    <row r="39" spans="1:2">
      <c r="A39" s="167">
        <v>3.7</v>
      </c>
      <c r="B39" s="167" t="s">
        <v>1045</v>
      </c>
    </row>
    <row r="40" spans="1:2">
      <c r="A40" s="167">
        <v>3.8</v>
      </c>
      <c r="B40" s="167" t="s">
        <v>1046</v>
      </c>
    </row>
    <row r="41" spans="1:2">
      <c r="A41" s="167">
        <v>3.9</v>
      </c>
      <c r="B41" s="167" t="s">
        <v>1047</v>
      </c>
    </row>
    <row r="42" spans="1:2">
      <c r="A42" s="167">
        <v>4.1</v>
      </c>
      <c r="B42" s="167" t="s">
        <v>1048</v>
      </c>
    </row>
    <row r="43" spans="1:2">
      <c r="A43" s="167">
        <v>4.2</v>
      </c>
      <c r="B43" s="167" t="s">
        <v>1049</v>
      </c>
    </row>
    <row r="44" spans="1:2">
      <c r="A44" s="167">
        <v>4.3</v>
      </c>
      <c r="B44" s="168" t="s">
        <v>1050</v>
      </c>
    </row>
    <row r="45" spans="1:2">
      <c r="A45" s="167">
        <v>4.4</v>
      </c>
      <c r="B45" s="167" t="s">
        <v>1051</v>
      </c>
    </row>
    <row r="46" spans="1:2">
      <c r="A46" s="167">
        <v>4.5</v>
      </c>
      <c r="B46" s="167" t="s">
        <v>1052</v>
      </c>
    </row>
    <row r="47" spans="1:2">
      <c r="A47" s="167">
        <v>4.6</v>
      </c>
      <c r="B47" s="167" t="s">
        <v>1053</v>
      </c>
    </row>
    <row r="48" spans="1:2">
      <c r="A48" s="167">
        <v>4.7</v>
      </c>
      <c r="B48" s="167" t="s">
        <v>1054</v>
      </c>
    </row>
    <row r="49" spans="1:2">
      <c r="A49" s="167">
        <v>4.8</v>
      </c>
      <c r="B49" s="167" t="s">
        <v>1055</v>
      </c>
    </row>
    <row r="50" spans="1:2">
      <c r="A50" s="167">
        <v>4.9</v>
      </c>
      <c r="B50" s="167" t="s">
        <v>1056</v>
      </c>
    </row>
    <row r="51" spans="1:2">
      <c r="A51" s="167">
        <v>5.1</v>
      </c>
      <c r="B51" s="167" t="s">
        <v>1057</v>
      </c>
    </row>
    <row r="52" spans="1:2">
      <c r="A52" s="167">
        <v>5.2</v>
      </c>
      <c r="B52" s="167" t="s">
        <v>1058</v>
      </c>
    </row>
    <row r="53" spans="1:2">
      <c r="A53" s="167">
        <v>5.3</v>
      </c>
      <c r="B53" s="168" t="s">
        <v>1059</v>
      </c>
    </row>
    <row r="54" spans="1:2">
      <c r="A54" s="167">
        <v>5.4</v>
      </c>
      <c r="B54" s="167" t="s">
        <v>1060</v>
      </c>
    </row>
    <row r="55" spans="1:2">
      <c r="A55" s="167">
        <v>5.5</v>
      </c>
      <c r="B55" s="167" t="s">
        <v>1061</v>
      </c>
    </row>
    <row r="56" spans="1:2">
      <c r="A56" s="167">
        <v>5.6</v>
      </c>
      <c r="B56" s="167" t="s">
        <v>1062</v>
      </c>
    </row>
    <row r="57" spans="1:2">
      <c r="A57" s="167">
        <v>5.7</v>
      </c>
      <c r="B57" s="167" t="s">
        <v>1063</v>
      </c>
    </row>
    <row r="58" spans="1:2">
      <c r="A58" s="167">
        <v>5.8</v>
      </c>
      <c r="B58" s="167" t="s">
        <v>1064</v>
      </c>
    </row>
    <row r="59" spans="1:2">
      <c r="A59" s="167">
        <v>5.9</v>
      </c>
      <c r="B59" s="167" t="s">
        <v>1065</v>
      </c>
    </row>
    <row r="60" spans="1:2">
      <c r="A60" s="167">
        <v>6.1</v>
      </c>
      <c r="B60" s="167" t="s">
        <v>1066</v>
      </c>
    </row>
    <row r="61" spans="1:2">
      <c r="A61" s="167">
        <v>6.2</v>
      </c>
      <c r="B61" s="167" t="s">
        <v>1067</v>
      </c>
    </row>
    <row r="62" spans="1:2">
      <c r="A62" s="167">
        <v>6.3</v>
      </c>
      <c r="B62" s="167" t="s">
        <v>1068</v>
      </c>
    </row>
    <row r="63" spans="1:2">
      <c r="A63" s="167">
        <v>6.4</v>
      </c>
      <c r="B63" s="167" t="s">
        <v>1069</v>
      </c>
    </row>
    <row r="64" spans="1:2">
      <c r="A64" s="167">
        <v>6.5</v>
      </c>
      <c r="B64" s="167" t="s">
        <v>1070</v>
      </c>
    </row>
    <row r="65" spans="1:2">
      <c r="A65" s="167">
        <v>6.6</v>
      </c>
      <c r="B65" s="167" t="s">
        <v>1071</v>
      </c>
    </row>
    <row r="66" spans="1:2">
      <c r="A66" s="167">
        <v>6.7</v>
      </c>
      <c r="B66" s="167" t="s">
        <v>1072</v>
      </c>
    </row>
    <row r="67" spans="1:2">
      <c r="A67" s="167">
        <v>6.8</v>
      </c>
      <c r="B67" s="167" t="s">
        <v>1073</v>
      </c>
    </row>
    <row r="68" spans="1:2">
      <c r="A68" s="167">
        <v>6.9</v>
      </c>
      <c r="B68" s="167" t="s">
        <v>1074</v>
      </c>
    </row>
    <row r="69" spans="1:2">
      <c r="A69" s="167">
        <v>7.1</v>
      </c>
      <c r="B69" s="167" t="s">
        <v>1075</v>
      </c>
    </row>
    <row r="70" spans="1:2">
      <c r="A70" s="167">
        <v>7.2</v>
      </c>
      <c r="B70" s="167" t="s">
        <v>1076</v>
      </c>
    </row>
    <row r="71" spans="1:2">
      <c r="A71" s="167">
        <v>7.3</v>
      </c>
      <c r="B71" s="167" t="s">
        <v>1077</v>
      </c>
    </row>
    <row r="72" spans="1:2">
      <c r="A72" s="167">
        <v>7.4</v>
      </c>
      <c r="B72" s="167" t="s">
        <v>1078</v>
      </c>
    </row>
    <row r="73" spans="1:2">
      <c r="A73" s="167">
        <v>7.5</v>
      </c>
      <c r="B73" s="167" t="s">
        <v>1079</v>
      </c>
    </row>
    <row r="74" spans="1:2">
      <c r="A74" s="167">
        <v>7.6</v>
      </c>
      <c r="B74" s="167" t="s">
        <v>1080</v>
      </c>
    </row>
    <row r="75" spans="1:2">
      <c r="A75" s="167">
        <v>7.7</v>
      </c>
      <c r="B75" s="167" t="s">
        <v>1081</v>
      </c>
    </row>
    <row r="76" spans="1:2">
      <c r="A76" s="167">
        <v>7.8</v>
      </c>
      <c r="B76" s="167" t="s">
        <v>1082</v>
      </c>
    </row>
    <row r="77" spans="1:2">
      <c r="A77" s="167">
        <v>7.9</v>
      </c>
      <c r="B77" s="167" t="s">
        <v>1083</v>
      </c>
    </row>
    <row r="78" spans="1:2">
      <c r="A78" s="167">
        <v>8.1</v>
      </c>
      <c r="B78" s="167" t="s">
        <v>1084</v>
      </c>
    </row>
    <row r="79" spans="1:2">
      <c r="A79" s="167">
        <v>8.2</v>
      </c>
      <c r="B79" s="167" t="s">
        <v>1085</v>
      </c>
    </row>
    <row r="80" spans="1:2">
      <c r="A80" s="167">
        <v>8.3</v>
      </c>
      <c r="B80" s="167" t="s">
        <v>1086</v>
      </c>
    </row>
    <row r="81" spans="1:2">
      <c r="A81" s="167">
        <v>8.4</v>
      </c>
      <c r="B81" s="167" t="s">
        <v>1087</v>
      </c>
    </row>
    <row r="82" spans="1:2">
      <c r="A82" s="167">
        <v>8.5</v>
      </c>
      <c r="B82" s="167" t="s">
        <v>1088</v>
      </c>
    </row>
    <row r="83" spans="1:2">
      <c r="A83" s="167">
        <v>8.6</v>
      </c>
      <c r="B83" s="167" t="s">
        <v>1089</v>
      </c>
    </row>
    <row r="84" spans="1:2">
      <c r="A84" s="167">
        <v>8.7</v>
      </c>
      <c r="B84" s="167" t="s">
        <v>1090</v>
      </c>
    </row>
    <row r="85" spans="1:2">
      <c r="A85" s="167">
        <v>8.8</v>
      </c>
      <c r="B85" s="167" t="s">
        <v>1091</v>
      </c>
    </row>
    <row r="86" spans="1:2">
      <c r="A86" s="167">
        <v>8.9</v>
      </c>
      <c r="B86" s="167" t="s">
        <v>1092</v>
      </c>
    </row>
    <row r="87" spans="1:2">
      <c r="A87" s="167">
        <v>9.1</v>
      </c>
      <c r="B87" s="167" t="s">
        <v>1093</v>
      </c>
    </row>
    <row r="88" spans="1:2">
      <c r="A88" s="167">
        <v>9.2</v>
      </c>
      <c r="B88" s="167" t="s">
        <v>1094</v>
      </c>
    </row>
    <row r="89" spans="1:2">
      <c r="A89" s="167">
        <v>9.3</v>
      </c>
      <c r="B89" s="167" t="s">
        <v>1095</v>
      </c>
    </row>
    <row r="90" spans="1:2">
      <c r="A90" s="167">
        <v>9.4</v>
      </c>
      <c r="B90" s="167" t="s">
        <v>1096</v>
      </c>
    </row>
    <row r="91" spans="1:2">
      <c r="A91" s="167">
        <v>9.5</v>
      </c>
      <c r="B91" s="167" t="s">
        <v>1097</v>
      </c>
    </row>
    <row r="92" spans="1:2">
      <c r="A92" s="167">
        <v>9.6</v>
      </c>
      <c r="B92" s="167" t="s">
        <v>1098</v>
      </c>
    </row>
    <row r="93" spans="1:2">
      <c r="A93" s="167">
        <v>9.7</v>
      </c>
      <c r="B93" s="167" t="s">
        <v>1099</v>
      </c>
    </row>
    <row r="94" spans="1:2">
      <c r="A94" s="167">
        <v>9.8</v>
      </c>
      <c r="B94" s="167" t="s">
        <v>1100</v>
      </c>
    </row>
    <row r="95" spans="1:2">
      <c r="A95" s="167">
        <v>9.9</v>
      </c>
      <c r="B95" s="167" t="s">
        <v>1101</v>
      </c>
    </row>
    <row r="96" spans="1:2">
      <c r="A96" s="167">
        <v>10</v>
      </c>
      <c r="B96" s="167" t="s">
        <v>1102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theme="5" tint="0.599993896298105"/>
  </sheetPr>
  <dimension ref="A1:J13"/>
  <sheetViews>
    <sheetView workbookViewId="0">
      <pane xSplit="6" ySplit="7" topLeftCell="G8" activePane="bottomRight" state="frozen"/>
      <selection/>
      <selection pane="topRight"/>
      <selection pane="bottomLeft"/>
      <selection pane="bottomRight" activeCell="E19" sqref="E19:G19"/>
    </sheetView>
  </sheetViews>
  <sheetFormatPr defaultColWidth="9" defaultRowHeight="13.2"/>
  <cols>
    <col min="1" max="1" width="4" style="135" hidden="1" customWidth="1"/>
    <col min="2" max="2" width="5.13888888888889" style="135" customWidth="1"/>
    <col min="3" max="3" width="12.1388888888889" style="136" customWidth="1"/>
    <col min="4" max="4" width="17.1388888888889" style="134" customWidth="1"/>
    <col min="5" max="5" width="8.42592592592593" style="137" customWidth="1"/>
    <col min="6" max="6" width="14.287037037037" style="138" customWidth="1"/>
    <col min="7" max="7" width="15.4259259259259" style="138" customWidth="1"/>
    <col min="8" max="8" width="16.287037037037" style="138" customWidth="1"/>
    <col min="9" max="9" width="11.287037037037" style="139" customWidth="1"/>
    <col min="10" max="10" width="9.13888888888889" style="140"/>
    <col min="11" max="233" width="9.13888888888889" style="135"/>
    <col min="234" max="234" width="9" style="135" hidden="1" customWidth="1"/>
    <col min="235" max="235" width="5.13888888888889" style="135" customWidth="1"/>
    <col min="236" max="236" width="12.1388888888889" style="135" customWidth="1"/>
    <col min="237" max="237" width="17.1388888888889" style="135" customWidth="1"/>
    <col min="238" max="238" width="8.42592592592593" style="135" customWidth="1"/>
    <col min="239" max="239" width="15.8518518518519" style="135" customWidth="1"/>
    <col min="240" max="240" width="16.1388888888889" style="135" customWidth="1"/>
    <col min="241" max="241" width="16.287037037037" style="135" customWidth="1"/>
    <col min="242" max="242" width="11.287037037037" style="135" customWidth="1"/>
    <col min="243" max="489" width="9.13888888888889" style="135"/>
    <col min="490" max="490" width="9" style="135" hidden="1" customWidth="1"/>
    <col min="491" max="491" width="5.13888888888889" style="135" customWidth="1"/>
    <col min="492" max="492" width="12.1388888888889" style="135" customWidth="1"/>
    <col min="493" max="493" width="17.1388888888889" style="135" customWidth="1"/>
    <col min="494" max="494" width="8.42592592592593" style="135" customWidth="1"/>
    <col min="495" max="495" width="15.8518518518519" style="135" customWidth="1"/>
    <col min="496" max="496" width="16.1388888888889" style="135" customWidth="1"/>
    <col min="497" max="497" width="16.287037037037" style="135" customWidth="1"/>
    <col min="498" max="498" width="11.287037037037" style="135" customWidth="1"/>
    <col min="499" max="745" width="9.13888888888889" style="135"/>
    <col min="746" max="746" width="9" style="135" hidden="1" customWidth="1"/>
    <col min="747" max="747" width="5.13888888888889" style="135" customWidth="1"/>
    <col min="748" max="748" width="12.1388888888889" style="135" customWidth="1"/>
    <col min="749" max="749" width="17.1388888888889" style="135" customWidth="1"/>
    <col min="750" max="750" width="8.42592592592593" style="135" customWidth="1"/>
    <col min="751" max="751" width="15.8518518518519" style="135" customWidth="1"/>
    <col min="752" max="752" width="16.1388888888889" style="135" customWidth="1"/>
    <col min="753" max="753" width="16.287037037037" style="135" customWidth="1"/>
    <col min="754" max="754" width="11.287037037037" style="135" customWidth="1"/>
    <col min="755" max="1001" width="9.13888888888889" style="135"/>
    <col min="1002" max="1002" width="9" style="135" hidden="1" customWidth="1"/>
    <col min="1003" max="1003" width="5.13888888888889" style="135" customWidth="1"/>
    <col min="1004" max="1004" width="12.1388888888889" style="135" customWidth="1"/>
    <col min="1005" max="1005" width="17.1388888888889" style="135" customWidth="1"/>
    <col min="1006" max="1006" width="8.42592592592593" style="135" customWidth="1"/>
    <col min="1007" max="1007" width="15.8518518518519" style="135" customWidth="1"/>
    <col min="1008" max="1008" width="16.1388888888889" style="135" customWidth="1"/>
    <col min="1009" max="1009" width="16.287037037037" style="135" customWidth="1"/>
    <col min="1010" max="1010" width="11.287037037037" style="135" customWidth="1"/>
    <col min="1011" max="1257" width="9.13888888888889" style="135"/>
    <col min="1258" max="1258" width="9" style="135" hidden="1" customWidth="1"/>
    <col min="1259" max="1259" width="5.13888888888889" style="135" customWidth="1"/>
    <col min="1260" max="1260" width="12.1388888888889" style="135" customWidth="1"/>
    <col min="1261" max="1261" width="17.1388888888889" style="135" customWidth="1"/>
    <col min="1262" max="1262" width="8.42592592592593" style="135" customWidth="1"/>
    <col min="1263" max="1263" width="15.8518518518519" style="135" customWidth="1"/>
    <col min="1264" max="1264" width="16.1388888888889" style="135" customWidth="1"/>
    <col min="1265" max="1265" width="16.287037037037" style="135" customWidth="1"/>
    <col min="1266" max="1266" width="11.287037037037" style="135" customWidth="1"/>
    <col min="1267" max="1513" width="9.13888888888889" style="135"/>
    <col min="1514" max="1514" width="9" style="135" hidden="1" customWidth="1"/>
    <col min="1515" max="1515" width="5.13888888888889" style="135" customWidth="1"/>
    <col min="1516" max="1516" width="12.1388888888889" style="135" customWidth="1"/>
    <col min="1517" max="1517" width="17.1388888888889" style="135" customWidth="1"/>
    <col min="1518" max="1518" width="8.42592592592593" style="135" customWidth="1"/>
    <col min="1519" max="1519" width="15.8518518518519" style="135" customWidth="1"/>
    <col min="1520" max="1520" width="16.1388888888889" style="135" customWidth="1"/>
    <col min="1521" max="1521" width="16.287037037037" style="135" customWidth="1"/>
    <col min="1522" max="1522" width="11.287037037037" style="135" customWidth="1"/>
    <col min="1523" max="1769" width="9.13888888888889" style="135"/>
    <col min="1770" max="1770" width="9" style="135" hidden="1" customWidth="1"/>
    <col min="1771" max="1771" width="5.13888888888889" style="135" customWidth="1"/>
    <col min="1772" max="1772" width="12.1388888888889" style="135" customWidth="1"/>
    <col min="1773" max="1773" width="17.1388888888889" style="135" customWidth="1"/>
    <col min="1774" max="1774" width="8.42592592592593" style="135" customWidth="1"/>
    <col min="1775" max="1775" width="15.8518518518519" style="135" customWidth="1"/>
    <col min="1776" max="1776" width="16.1388888888889" style="135" customWidth="1"/>
    <col min="1777" max="1777" width="16.287037037037" style="135" customWidth="1"/>
    <col min="1778" max="1778" width="11.287037037037" style="135" customWidth="1"/>
    <col min="1779" max="2025" width="9.13888888888889" style="135"/>
    <col min="2026" max="2026" width="9" style="135" hidden="1" customWidth="1"/>
    <col min="2027" max="2027" width="5.13888888888889" style="135" customWidth="1"/>
    <col min="2028" max="2028" width="12.1388888888889" style="135" customWidth="1"/>
    <col min="2029" max="2029" width="17.1388888888889" style="135" customWidth="1"/>
    <col min="2030" max="2030" width="8.42592592592593" style="135" customWidth="1"/>
    <col min="2031" max="2031" width="15.8518518518519" style="135" customWidth="1"/>
    <col min="2032" max="2032" width="16.1388888888889" style="135" customWidth="1"/>
    <col min="2033" max="2033" width="16.287037037037" style="135" customWidth="1"/>
    <col min="2034" max="2034" width="11.287037037037" style="135" customWidth="1"/>
    <col min="2035" max="2281" width="9.13888888888889" style="135"/>
    <col min="2282" max="2282" width="9" style="135" hidden="1" customWidth="1"/>
    <col min="2283" max="2283" width="5.13888888888889" style="135" customWidth="1"/>
    <col min="2284" max="2284" width="12.1388888888889" style="135" customWidth="1"/>
    <col min="2285" max="2285" width="17.1388888888889" style="135" customWidth="1"/>
    <col min="2286" max="2286" width="8.42592592592593" style="135" customWidth="1"/>
    <col min="2287" max="2287" width="15.8518518518519" style="135" customWidth="1"/>
    <col min="2288" max="2288" width="16.1388888888889" style="135" customWidth="1"/>
    <col min="2289" max="2289" width="16.287037037037" style="135" customWidth="1"/>
    <col min="2290" max="2290" width="11.287037037037" style="135" customWidth="1"/>
    <col min="2291" max="2537" width="9.13888888888889" style="135"/>
    <col min="2538" max="2538" width="9" style="135" hidden="1" customWidth="1"/>
    <col min="2539" max="2539" width="5.13888888888889" style="135" customWidth="1"/>
    <col min="2540" max="2540" width="12.1388888888889" style="135" customWidth="1"/>
    <col min="2541" max="2541" width="17.1388888888889" style="135" customWidth="1"/>
    <col min="2542" max="2542" width="8.42592592592593" style="135" customWidth="1"/>
    <col min="2543" max="2543" width="15.8518518518519" style="135" customWidth="1"/>
    <col min="2544" max="2544" width="16.1388888888889" style="135" customWidth="1"/>
    <col min="2545" max="2545" width="16.287037037037" style="135" customWidth="1"/>
    <col min="2546" max="2546" width="11.287037037037" style="135" customWidth="1"/>
    <col min="2547" max="2793" width="9.13888888888889" style="135"/>
    <col min="2794" max="2794" width="9" style="135" hidden="1" customWidth="1"/>
    <col min="2795" max="2795" width="5.13888888888889" style="135" customWidth="1"/>
    <col min="2796" max="2796" width="12.1388888888889" style="135" customWidth="1"/>
    <col min="2797" max="2797" width="17.1388888888889" style="135" customWidth="1"/>
    <col min="2798" max="2798" width="8.42592592592593" style="135" customWidth="1"/>
    <col min="2799" max="2799" width="15.8518518518519" style="135" customWidth="1"/>
    <col min="2800" max="2800" width="16.1388888888889" style="135" customWidth="1"/>
    <col min="2801" max="2801" width="16.287037037037" style="135" customWidth="1"/>
    <col min="2802" max="2802" width="11.287037037037" style="135" customWidth="1"/>
    <col min="2803" max="3049" width="9.13888888888889" style="135"/>
    <col min="3050" max="3050" width="9" style="135" hidden="1" customWidth="1"/>
    <col min="3051" max="3051" width="5.13888888888889" style="135" customWidth="1"/>
    <col min="3052" max="3052" width="12.1388888888889" style="135" customWidth="1"/>
    <col min="3053" max="3053" width="17.1388888888889" style="135" customWidth="1"/>
    <col min="3054" max="3054" width="8.42592592592593" style="135" customWidth="1"/>
    <col min="3055" max="3055" width="15.8518518518519" style="135" customWidth="1"/>
    <col min="3056" max="3056" width="16.1388888888889" style="135" customWidth="1"/>
    <col min="3057" max="3057" width="16.287037037037" style="135" customWidth="1"/>
    <col min="3058" max="3058" width="11.287037037037" style="135" customWidth="1"/>
    <col min="3059" max="3305" width="9.13888888888889" style="135"/>
    <col min="3306" max="3306" width="9" style="135" hidden="1" customWidth="1"/>
    <col min="3307" max="3307" width="5.13888888888889" style="135" customWidth="1"/>
    <col min="3308" max="3308" width="12.1388888888889" style="135" customWidth="1"/>
    <col min="3309" max="3309" width="17.1388888888889" style="135" customWidth="1"/>
    <col min="3310" max="3310" width="8.42592592592593" style="135" customWidth="1"/>
    <col min="3311" max="3311" width="15.8518518518519" style="135" customWidth="1"/>
    <col min="3312" max="3312" width="16.1388888888889" style="135" customWidth="1"/>
    <col min="3313" max="3313" width="16.287037037037" style="135" customWidth="1"/>
    <col min="3314" max="3314" width="11.287037037037" style="135" customWidth="1"/>
    <col min="3315" max="3561" width="9.13888888888889" style="135"/>
    <col min="3562" max="3562" width="9" style="135" hidden="1" customWidth="1"/>
    <col min="3563" max="3563" width="5.13888888888889" style="135" customWidth="1"/>
    <col min="3564" max="3564" width="12.1388888888889" style="135" customWidth="1"/>
    <col min="3565" max="3565" width="17.1388888888889" style="135" customWidth="1"/>
    <col min="3566" max="3566" width="8.42592592592593" style="135" customWidth="1"/>
    <col min="3567" max="3567" width="15.8518518518519" style="135" customWidth="1"/>
    <col min="3568" max="3568" width="16.1388888888889" style="135" customWidth="1"/>
    <col min="3569" max="3569" width="16.287037037037" style="135" customWidth="1"/>
    <col min="3570" max="3570" width="11.287037037037" style="135" customWidth="1"/>
    <col min="3571" max="3817" width="9.13888888888889" style="135"/>
    <col min="3818" max="3818" width="9" style="135" hidden="1" customWidth="1"/>
    <col min="3819" max="3819" width="5.13888888888889" style="135" customWidth="1"/>
    <col min="3820" max="3820" width="12.1388888888889" style="135" customWidth="1"/>
    <col min="3821" max="3821" width="17.1388888888889" style="135" customWidth="1"/>
    <col min="3822" max="3822" width="8.42592592592593" style="135" customWidth="1"/>
    <col min="3823" max="3823" width="15.8518518518519" style="135" customWidth="1"/>
    <col min="3824" max="3824" width="16.1388888888889" style="135" customWidth="1"/>
    <col min="3825" max="3825" width="16.287037037037" style="135" customWidth="1"/>
    <col min="3826" max="3826" width="11.287037037037" style="135" customWidth="1"/>
    <col min="3827" max="4073" width="9.13888888888889" style="135"/>
    <col min="4074" max="4074" width="9" style="135" hidden="1" customWidth="1"/>
    <col min="4075" max="4075" width="5.13888888888889" style="135" customWidth="1"/>
    <col min="4076" max="4076" width="12.1388888888889" style="135" customWidth="1"/>
    <col min="4077" max="4077" width="17.1388888888889" style="135" customWidth="1"/>
    <col min="4078" max="4078" width="8.42592592592593" style="135" customWidth="1"/>
    <col min="4079" max="4079" width="15.8518518518519" style="135" customWidth="1"/>
    <col min="4080" max="4080" width="16.1388888888889" style="135" customWidth="1"/>
    <col min="4081" max="4081" width="16.287037037037" style="135" customWidth="1"/>
    <col min="4082" max="4082" width="11.287037037037" style="135" customWidth="1"/>
    <col min="4083" max="4329" width="9.13888888888889" style="135"/>
    <col min="4330" max="4330" width="9" style="135" hidden="1" customWidth="1"/>
    <col min="4331" max="4331" width="5.13888888888889" style="135" customWidth="1"/>
    <col min="4332" max="4332" width="12.1388888888889" style="135" customWidth="1"/>
    <col min="4333" max="4333" width="17.1388888888889" style="135" customWidth="1"/>
    <col min="4334" max="4334" width="8.42592592592593" style="135" customWidth="1"/>
    <col min="4335" max="4335" width="15.8518518518519" style="135" customWidth="1"/>
    <col min="4336" max="4336" width="16.1388888888889" style="135" customWidth="1"/>
    <col min="4337" max="4337" width="16.287037037037" style="135" customWidth="1"/>
    <col min="4338" max="4338" width="11.287037037037" style="135" customWidth="1"/>
    <col min="4339" max="4585" width="9.13888888888889" style="135"/>
    <col min="4586" max="4586" width="9" style="135" hidden="1" customWidth="1"/>
    <col min="4587" max="4587" width="5.13888888888889" style="135" customWidth="1"/>
    <col min="4588" max="4588" width="12.1388888888889" style="135" customWidth="1"/>
    <col min="4589" max="4589" width="17.1388888888889" style="135" customWidth="1"/>
    <col min="4590" max="4590" width="8.42592592592593" style="135" customWidth="1"/>
    <col min="4591" max="4591" width="15.8518518518519" style="135" customWidth="1"/>
    <col min="4592" max="4592" width="16.1388888888889" style="135" customWidth="1"/>
    <col min="4593" max="4593" width="16.287037037037" style="135" customWidth="1"/>
    <col min="4594" max="4594" width="11.287037037037" style="135" customWidth="1"/>
    <col min="4595" max="4841" width="9.13888888888889" style="135"/>
    <col min="4842" max="4842" width="9" style="135" hidden="1" customWidth="1"/>
    <col min="4843" max="4843" width="5.13888888888889" style="135" customWidth="1"/>
    <col min="4844" max="4844" width="12.1388888888889" style="135" customWidth="1"/>
    <col min="4845" max="4845" width="17.1388888888889" style="135" customWidth="1"/>
    <col min="4846" max="4846" width="8.42592592592593" style="135" customWidth="1"/>
    <col min="4847" max="4847" width="15.8518518518519" style="135" customWidth="1"/>
    <col min="4848" max="4848" width="16.1388888888889" style="135" customWidth="1"/>
    <col min="4849" max="4849" width="16.287037037037" style="135" customWidth="1"/>
    <col min="4850" max="4850" width="11.287037037037" style="135" customWidth="1"/>
    <col min="4851" max="5097" width="9.13888888888889" style="135"/>
    <col min="5098" max="5098" width="9" style="135" hidden="1" customWidth="1"/>
    <col min="5099" max="5099" width="5.13888888888889" style="135" customWidth="1"/>
    <col min="5100" max="5100" width="12.1388888888889" style="135" customWidth="1"/>
    <col min="5101" max="5101" width="17.1388888888889" style="135" customWidth="1"/>
    <col min="5102" max="5102" width="8.42592592592593" style="135" customWidth="1"/>
    <col min="5103" max="5103" width="15.8518518518519" style="135" customWidth="1"/>
    <col min="5104" max="5104" width="16.1388888888889" style="135" customWidth="1"/>
    <col min="5105" max="5105" width="16.287037037037" style="135" customWidth="1"/>
    <col min="5106" max="5106" width="11.287037037037" style="135" customWidth="1"/>
    <col min="5107" max="5353" width="9.13888888888889" style="135"/>
    <col min="5354" max="5354" width="9" style="135" hidden="1" customWidth="1"/>
    <col min="5355" max="5355" width="5.13888888888889" style="135" customWidth="1"/>
    <col min="5356" max="5356" width="12.1388888888889" style="135" customWidth="1"/>
    <col min="5357" max="5357" width="17.1388888888889" style="135" customWidth="1"/>
    <col min="5358" max="5358" width="8.42592592592593" style="135" customWidth="1"/>
    <col min="5359" max="5359" width="15.8518518518519" style="135" customWidth="1"/>
    <col min="5360" max="5360" width="16.1388888888889" style="135" customWidth="1"/>
    <col min="5361" max="5361" width="16.287037037037" style="135" customWidth="1"/>
    <col min="5362" max="5362" width="11.287037037037" style="135" customWidth="1"/>
    <col min="5363" max="5609" width="9.13888888888889" style="135"/>
    <col min="5610" max="5610" width="9" style="135" hidden="1" customWidth="1"/>
    <col min="5611" max="5611" width="5.13888888888889" style="135" customWidth="1"/>
    <col min="5612" max="5612" width="12.1388888888889" style="135" customWidth="1"/>
    <col min="5613" max="5613" width="17.1388888888889" style="135" customWidth="1"/>
    <col min="5614" max="5614" width="8.42592592592593" style="135" customWidth="1"/>
    <col min="5615" max="5615" width="15.8518518518519" style="135" customWidth="1"/>
    <col min="5616" max="5616" width="16.1388888888889" style="135" customWidth="1"/>
    <col min="5617" max="5617" width="16.287037037037" style="135" customWidth="1"/>
    <col min="5618" max="5618" width="11.287037037037" style="135" customWidth="1"/>
    <col min="5619" max="5865" width="9.13888888888889" style="135"/>
    <col min="5866" max="5866" width="9" style="135" hidden="1" customWidth="1"/>
    <col min="5867" max="5867" width="5.13888888888889" style="135" customWidth="1"/>
    <col min="5868" max="5868" width="12.1388888888889" style="135" customWidth="1"/>
    <col min="5869" max="5869" width="17.1388888888889" style="135" customWidth="1"/>
    <col min="5870" max="5870" width="8.42592592592593" style="135" customWidth="1"/>
    <col min="5871" max="5871" width="15.8518518518519" style="135" customWidth="1"/>
    <col min="5872" max="5872" width="16.1388888888889" style="135" customWidth="1"/>
    <col min="5873" max="5873" width="16.287037037037" style="135" customWidth="1"/>
    <col min="5874" max="5874" width="11.287037037037" style="135" customWidth="1"/>
    <col min="5875" max="6121" width="9.13888888888889" style="135"/>
    <col min="6122" max="6122" width="9" style="135" hidden="1" customWidth="1"/>
    <col min="6123" max="6123" width="5.13888888888889" style="135" customWidth="1"/>
    <col min="6124" max="6124" width="12.1388888888889" style="135" customWidth="1"/>
    <col min="6125" max="6125" width="17.1388888888889" style="135" customWidth="1"/>
    <col min="6126" max="6126" width="8.42592592592593" style="135" customWidth="1"/>
    <col min="6127" max="6127" width="15.8518518518519" style="135" customWidth="1"/>
    <col min="6128" max="6128" width="16.1388888888889" style="135" customWidth="1"/>
    <col min="6129" max="6129" width="16.287037037037" style="135" customWidth="1"/>
    <col min="6130" max="6130" width="11.287037037037" style="135" customWidth="1"/>
    <col min="6131" max="6377" width="9.13888888888889" style="135"/>
    <col min="6378" max="6378" width="9" style="135" hidden="1" customWidth="1"/>
    <col min="6379" max="6379" width="5.13888888888889" style="135" customWidth="1"/>
    <col min="6380" max="6380" width="12.1388888888889" style="135" customWidth="1"/>
    <col min="6381" max="6381" width="17.1388888888889" style="135" customWidth="1"/>
    <col min="6382" max="6382" width="8.42592592592593" style="135" customWidth="1"/>
    <col min="6383" max="6383" width="15.8518518518519" style="135" customWidth="1"/>
    <col min="6384" max="6384" width="16.1388888888889" style="135" customWidth="1"/>
    <col min="6385" max="6385" width="16.287037037037" style="135" customWidth="1"/>
    <col min="6386" max="6386" width="11.287037037037" style="135" customWidth="1"/>
    <col min="6387" max="6633" width="9.13888888888889" style="135"/>
    <col min="6634" max="6634" width="9" style="135" hidden="1" customWidth="1"/>
    <col min="6635" max="6635" width="5.13888888888889" style="135" customWidth="1"/>
    <col min="6636" max="6636" width="12.1388888888889" style="135" customWidth="1"/>
    <col min="6637" max="6637" width="17.1388888888889" style="135" customWidth="1"/>
    <col min="6638" max="6638" width="8.42592592592593" style="135" customWidth="1"/>
    <col min="6639" max="6639" width="15.8518518518519" style="135" customWidth="1"/>
    <col min="6640" max="6640" width="16.1388888888889" style="135" customWidth="1"/>
    <col min="6641" max="6641" width="16.287037037037" style="135" customWidth="1"/>
    <col min="6642" max="6642" width="11.287037037037" style="135" customWidth="1"/>
    <col min="6643" max="6889" width="9.13888888888889" style="135"/>
    <col min="6890" max="6890" width="9" style="135" hidden="1" customWidth="1"/>
    <col min="6891" max="6891" width="5.13888888888889" style="135" customWidth="1"/>
    <col min="6892" max="6892" width="12.1388888888889" style="135" customWidth="1"/>
    <col min="6893" max="6893" width="17.1388888888889" style="135" customWidth="1"/>
    <col min="6894" max="6894" width="8.42592592592593" style="135" customWidth="1"/>
    <col min="6895" max="6895" width="15.8518518518519" style="135" customWidth="1"/>
    <col min="6896" max="6896" width="16.1388888888889" style="135" customWidth="1"/>
    <col min="6897" max="6897" width="16.287037037037" style="135" customWidth="1"/>
    <col min="6898" max="6898" width="11.287037037037" style="135" customWidth="1"/>
    <col min="6899" max="7145" width="9.13888888888889" style="135"/>
    <col min="7146" max="7146" width="9" style="135" hidden="1" customWidth="1"/>
    <col min="7147" max="7147" width="5.13888888888889" style="135" customWidth="1"/>
    <col min="7148" max="7148" width="12.1388888888889" style="135" customWidth="1"/>
    <col min="7149" max="7149" width="17.1388888888889" style="135" customWidth="1"/>
    <col min="7150" max="7150" width="8.42592592592593" style="135" customWidth="1"/>
    <col min="7151" max="7151" width="15.8518518518519" style="135" customWidth="1"/>
    <col min="7152" max="7152" width="16.1388888888889" style="135" customWidth="1"/>
    <col min="7153" max="7153" width="16.287037037037" style="135" customWidth="1"/>
    <col min="7154" max="7154" width="11.287037037037" style="135" customWidth="1"/>
    <col min="7155" max="7401" width="9.13888888888889" style="135"/>
    <col min="7402" max="7402" width="9" style="135" hidden="1" customWidth="1"/>
    <col min="7403" max="7403" width="5.13888888888889" style="135" customWidth="1"/>
    <col min="7404" max="7404" width="12.1388888888889" style="135" customWidth="1"/>
    <col min="7405" max="7405" width="17.1388888888889" style="135" customWidth="1"/>
    <col min="7406" max="7406" width="8.42592592592593" style="135" customWidth="1"/>
    <col min="7407" max="7407" width="15.8518518518519" style="135" customWidth="1"/>
    <col min="7408" max="7408" width="16.1388888888889" style="135" customWidth="1"/>
    <col min="7409" max="7409" width="16.287037037037" style="135" customWidth="1"/>
    <col min="7410" max="7410" width="11.287037037037" style="135" customWidth="1"/>
    <col min="7411" max="7657" width="9.13888888888889" style="135"/>
    <col min="7658" max="7658" width="9" style="135" hidden="1" customWidth="1"/>
    <col min="7659" max="7659" width="5.13888888888889" style="135" customWidth="1"/>
    <col min="7660" max="7660" width="12.1388888888889" style="135" customWidth="1"/>
    <col min="7661" max="7661" width="17.1388888888889" style="135" customWidth="1"/>
    <col min="7662" max="7662" width="8.42592592592593" style="135" customWidth="1"/>
    <col min="7663" max="7663" width="15.8518518518519" style="135" customWidth="1"/>
    <col min="7664" max="7664" width="16.1388888888889" style="135" customWidth="1"/>
    <col min="7665" max="7665" width="16.287037037037" style="135" customWidth="1"/>
    <col min="7666" max="7666" width="11.287037037037" style="135" customWidth="1"/>
    <col min="7667" max="7913" width="9.13888888888889" style="135"/>
    <col min="7914" max="7914" width="9" style="135" hidden="1" customWidth="1"/>
    <col min="7915" max="7915" width="5.13888888888889" style="135" customWidth="1"/>
    <col min="7916" max="7916" width="12.1388888888889" style="135" customWidth="1"/>
    <col min="7917" max="7917" width="17.1388888888889" style="135" customWidth="1"/>
    <col min="7918" max="7918" width="8.42592592592593" style="135" customWidth="1"/>
    <col min="7919" max="7919" width="15.8518518518519" style="135" customWidth="1"/>
    <col min="7920" max="7920" width="16.1388888888889" style="135" customWidth="1"/>
    <col min="7921" max="7921" width="16.287037037037" style="135" customWidth="1"/>
    <col min="7922" max="7922" width="11.287037037037" style="135" customWidth="1"/>
    <col min="7923" max="8169" width="9.13888888888889" style="135"/>
    <col min="8170" max="8170" width="9" style="135" hidden="1" customWidth="1"/>
    <col min="8171" max="8171" width="5.13888888888889" style="135" customWidth="1"/>
    <col min="8172" max="8172" width="12.1388888888889" style="135" customWidth="1"/>
    <col min="8173" max="8173" width="17.1388888888889" style="135" customWidth="1"/>
    <col min="8174" max="8174" width="8.42592592592593" style="135" customWidth="1"/>
    <col min="8175" max="8175" width="15.8518518518519" style="135" customWidth="1"/>
    <col min="8176" max="8176" width="16.1388888888889" style="135" customWidth="1"/>
    <col min="8177" max="8177" width="16.287037037037" style="135" customWidth="1"/>
    <col min="8178" max="8178" width="11.287037037037" style="135" customWidth="1"/>
    <col min="8179" max="8425" width="9.13888888888889" style="135"/>
    <col min="8426" max="8426" width="9" style="135" hidden="1" customWidth="1"/>
    <col min="8427" max="8427" width="5.13888888888889" style="135" customWidth="1"/>
    <col min="8428" max="8428" width="12.1388888888889" style="135" customWidth="1"/>
    <col min="8429" max="8429" width="17.1388888888889" style="135" customWidth="1"/>
    <col min="8430" max="8430" width="8.42592592592593" style="135" customWidth="1"/>
    <col min="8431" max="8431" width="15.8518518518519" style="135" customWidth="1"/>
    <col min="8432" max="8432" width="16.1388888888889" style="135" customWidth="1"/>
    <col min="8433" max="8433" width="16.287037037037" style="135" customWidth="1"/>
    <col min="8434" max="8434" width="11.287037037037" style="135" customWidth="1"/>
    <col min="8435" max="8681" width="9.13888888888889" style="135"/>
    <col min="8682" max="8682" width="9" style="135" hidden="1" customWidth="1"/>
    <col min="8683" max="8683" width="5.13888888888889" style="135" customWidth="1"/>
    <col min="8684" max="8684" width="12.1388888888889" style="135" customWidth="1"/>
    <col min="8685" max="8685" width="17.1388888888889" style="135" customWidth="1"/>
    <col min="8686" max="8686" width="8.42592592592593" style="135" customWidth="1"/>
    <col min="8687" max="8687" width="15.8518518518519" style="135" customWidth="1"/>
    <col min="8688" max="8688" width="16.1388888888889" style="135" customWidth="1"/>
    <col min="8689" max="8689" width="16.287037037037" style="135" customWidth="1"/>
    <col min="8690" max="8690" width="11.287037037037" style="135" customWidth="1"/>
    <col min="8691" max="8937" width="9.13888888888889" style="135"/>
    <col min="8938" max="8938" width="9" style="135" hidden="1" customWidth="1"/>
    <col min="8939" max="8939" width="5.13888888888889" style="135" customWidth="1"/>
    <col min="8940" max="8940" width="12.1388888888889" style="135" customWidth="1"/>
    <col min="8941" max="8941" width="17.1388888888889" style="135" customWidth="1"/>
    <col min="8942" max="8942" width="8.42592592592593" style="135" customWidth="1"/>
    <col min="8943" max="8943" width="15.8518518518519" style="135" customWidth="1"/>
    <col min="8944" max="8944" width="16.1388888888889" style="135" customWidth="1"/>
    <col min="8945" max="8945" width="16.287037037037" style="135" customWidth="1"/>
    <col min="8946" max="8946" width="11.287037037037" style="135" customWidth="1"/>
    <col min="8947" max="9193" width="9.13888888888889" style="135"/>
    <col min="9194" max="9194" width="9" style="135" hidden="1" customWidth="1"/>
    <col min="9195" max="9195" width="5.13888888888889" style="135" customWidth="1"/>
    <col min="9196" max="9196" width="12.1388888888889" style="135" customWidth="1"/>
    <col min="9197" max="9197" width="17.1388888888889" style="135" customWidth="1"/>
    <col min="9198" max="9198" width="8.42592592592593" style="135" customWidth="1"/>
    <col min="9199" max="9199" width="15.8518518518519" style="135" customWidth="1"/>
    <col min="9200" max="9200" width="16.1388888888889" style="135" customWidth="1"/>
    <col min="9201" max="9201" width="16.287037037037" style="135" customWidth="1"/>
    <col min="9202" max="9202" width="11.287037037037" style="135" customWidth="1"/>
    <col min="9203" max="9449" width="9.13888888888889" style="135"/>
    <col min="9450" max="9450" width="9" style="135" hidden="1" customWidth="1"/>
    <col min="9451" max="9451" width="5.13888888888889" style="135" customWidth="1"/>
    <col min="9452" max="9452" width="12.1388888888889" style="135" customWidth="1"/>
    <col min="9453" max="9453" width="17.1388888888889" style="135" customWidth="1"/>
    <col min="9454" max="9454" width="8.42592592592593" style="135" customWidth="1"/>
    <col min="9455" max="9455" width="15.8518518518519" style="135" customWidth="1"/>
    <col min="9456" max="9456" width="16.1388888888889" style="135" customWidth="1"/>
    <col min="9457" max="9457" width="16.287037037037" style="135" customWidth="1"/>
    <col min="9458" max="9458" width="11.287037037037" style="135" customWidth="1"/>
    <col min="9459" max="9705" width="9.13888888888889" style="135"/>
    <col min="9706" max="9706" width="9" style="135" hidden="1" customWidth="1"/>
    <col min="9707" max="9707" width="5.13888888888889" style="135" customWidth="1"/>
    <col min="9708" max="9708" width="12.1388888888889" style="135" customWidth="1"/>
    <col min="9709" max="9709" width="17.1388888888889" style="135" customWidth="1"/>
    <col min="9710" max="9710" width="8.42592592592593" style="135" customWidth="1"/>
    <col min="9711" max="9711" width="15.8518518518519" style="135" customWidth="1"/>
    <col min="9712" max="9712" width="16.1388888888889" style="135" customWidth="1"/>
    <col min="9713" max="9713" width="16.287037037037" style="135" customWidth="1"/>
    <col min="9714" max="9714" width="11.287037037037" style="135" customWidth="1"/>
    <col min="9715" max="9961" width="9.13888888888889" style="135"/>
    <col min="9962" max="9962" width="9" style="135" hidden="1" customWidth="1"/>
    <col min="9963" max="9963" width="5.13888888888889" style="135" customWidth="1"/>
    <col min="9964" max="9964" width="12.1388888888889" style="135" customWidth="1"/>
    <col min="9965" max="9965" width="17.1388888888889" style="135" customWidth="1"/>
    <col min="9966" max="9966" width="8.42592592592593" style="135" customWidth="1"/>
    <col min="9967" max="9967" width="15.8518518518519" style="135" customWidth="1"/>
    <col min="9968" max="9968" width="16.1388888888889" style="135" customWidth="1"/>
    <col min="9969" max="9969" width="16.287037037037" style="135" customWidth="1"/>
    <col min="9970" max="9970" width="11.287037037037" style="135" customWidth="1"/>
    <col min="9971" max="10217" width="9.13888888888889" style="135"/>
    <col min="10218" max="10218" width="9" style="135" hidden="1" customWidth="1"/>
    <col min="10219" max="10219" width="5.13888888888889" style="135" customWidth="1"/>
    <col min="10220" max="10220" width="12.1388888888889" style="135" customWidth="1"/>
    <col min="10221" max="10221" width="17.1388888888889" style="135" customWidth="1"/>
    <col min="10222" max="10222" width="8.42592592592593" style="135" customWidth="1"/>
    <col min="10223" max="10223" width="15.8518518518519" style="135" customWidth="1"/>
    <col min="10224" max="10224" width="16.1388888888889" style="135" customWidth="1"/>
    <col min="10225" max="10225" width="16.287037037037" style="135" customWidth="1"/>
    <col min="10226" max="10226" width="11.287037037037" style="135" customWidth="1"/>
    <col min="10227" max="10473" width="9.13888888888889" style="135"/>
    <col min="10474" max="10474" width="9" style="135" hidden="1" customWidth="1"/>
    <col min="10475" max="10475" width="5.13888888888889" style="135" customWidth="1"/>
    <col min="10476" max="10476" width="12.1388888888889" style="135" customWidth="1"/>
    <col min="10477" max="10477" width="17.1388888888889" style="135" customWidth="1"/>
    <col min="10478" max="10478" width="8.42592592592593" style="135" customWidth="1"/>
    <col min="10479" max="10479" width="15.8518518518519" style="135" customWidth="1"/>
    <col min="10480" max="10480" width="16.1388888888889" style="135" customWidth="1"/>
    <col min="10481" max="10481" width="16.287037037037" style="135" customWidth="1"/>
    <col min="10482" max="10482" width="11.287037037037" style="135" customWidth="1"/>
    <col min="10483" max="10729" width="9.13888888888889" style="135"/>
    <col min="10730" max="10730" width="9" style="135" hidden="1" customWidth="1"/>
    <col min="10731" max="10731" width="5.13888888888889" style="135" customWidth="1"/>
    <col min="10732" max="10732" width="12.1388888888889" style="135" customWidth="1"/>
    <col min="10733" max="10733" width="17.1388888888889" style="135" customWidth="1"/>
    <col min="10734" max="10734" width="8.42592592592593" style="135" customWidth="1"/>
    <col min="10735" max="10735" width="15.8518518518519" style="135" customWidth="1"/>
    <col min="10736" max="10736" width="16.1388888888889" style="135" customWidth="1"/>
    <col min="10737" max="10737" width="16.287037037037" style="135" customWidth="1"/>
    <col min="10738" max="10738" width="11.287037037037" style="135" customWidth="1"/>
    <col min="10739" max="10985" width="9.13888888888889" style="135"/>
    <col min="10986" max="10986" width="9" style="135" hidden="1" customWidth="1"/>
    <col min="10987" max="10987" width="5.13888888888889" style="135" customWidth="1"/>
    <col min="10988" max="10988" width="12.1388888888889" style="135" customWidth="1"/>
    <col min="10989" max="10989" width="17.1388888888889" style="135" customWidth="1"/>
    <col min="10990" max="10990" width="8.42592592592593" style="135" customWidth="1"/>
    <col min="10991" max="10991" width="15.8518518518519" style="135" customWidth="1"/>
    <col min="10992" max="10992" width="16.1388888888889" style="135" customWidth="1"/>
    <col min="10993" max="10993" width="16.287037037037" style="135" customWidth="1"/>
    <col min="10994" max="10994" width="11.287037037037" style="135" customWidth="1"/>
    <col min="10995" max="11241" width="9.13888888888889" style="135"/>
    <col min="11242" max="11242" width="9" style="135" hidden="1" customWidth="1"/>
    <col min="11243" max="11243" width="5.13888888888889" style="135" customWidth="1"/>
    <col min="11244" max="11244" width="12.1388888888889" style="135" customWidth="1"/>
    <col min="11245" max="11245" width="17.1388888888889" style="135" customWidth="1"/>
    <col min="11246" max="11246" width="8.42592592592593" style="135" customWidth="1"/>
    <col min="11247" max="11247" width="15.8518518518519" style="135" customWidth="1"/>
    <col min="11248" max="11248" width="16.1388888888889" style="135" customWidth="1"/>
    <col min="11249" max="11249" width="16.287037037037" style="135" customWidth="1"/>
    <col min="11250" max="11250" width="11.287037037037" style="135" customWidth="1"/>
    <col min="11251" max="11497" width="9.13888888888889" style="135"/>
    <col min="11498" max="11498" width="9" style="135" hidden="1" customWidth="1"/>
    <col min="11499" max="11499" width="5.13888888888889" style="135" customWidth="1"/>
    <col min="11500" max="11500" width="12.1388888888889" style="135" customWidth="1"/>
    <col min="11501" max="11501" width="17.1388888888889" style="135" customWidth="1"/>
    <col min="11502" max="11502" width="8.42592592592593" style="135" customWidth="1"/>
    <col min="11503" max="11503" width="15.8518518518519" style="135" customWidth="1"/>
    <col min="11504" max="11504" width="16.1388888888889" style="135" customWidth="1"/>
    <col min="11505" max="11505" width="16.287037037037" style="135" customWidth="1"/>
    <col min="11506" max="11506" width="11.287037037037" style="135" customWidth="1"/>
    <col min="11507" max="11753" width="9.13888888888889" style="135"/>
    <col min="11754" max="11754" width="9" style="135" hidden="1" customWidth="1"/>
    <col min="11755" max="11755" width="5.13888888888889" style="135" customWidth="1"/>
    <col min="11756" max="11756" width="12.1388888888889" style="135" customWidth="1"/>
    <col min="11757" max="11757" width="17.1388888888889" style="135" customWidth="1"/>
    <col min="11758" max="11758" width="8.42592592592593" style="135" customWidth="1"/>
    <col min="11759" max="11759" width="15.8518518518519" style="135" customWidth="1"/>
    <col min="11760" max="11760" width="16.1388888888889" style="135" customWidth="1"/>
    <col min="11761" max="11761" width="16.287037037037" style="135" customWidth="1"/>
    <col min="11762" max="11762" width="11.287037037037" style="135" customWidth="1"/>
    <col min="11763" max="12009" width="9.13888888888889" style="135"/>
    <col min="12010" max="12010" width="9" style="135" hidden="1" customWidth="1"/>
    <col min="12011" max="12011" width="5.13888888888889" style="135" customWidth="1"/>
    <col min="12012" max="12012" width="12.1388888888889" style="135" customWidth="1"/>
    <col min="12013" max="12013" width="17.1388888888889" style="135" customWidth="1"/>
    <col min="12014" max="12014" width="8.42592592592593" style="135" customWidth="1"/>
    <col min="12015" max="12015" width="15.8518518518519" style="135" customWidth="1"/>
    <col min="12016" max="12016" width="16.1388888888889" style="135" customWidth="1"/>
    <col min="12017" max="12017" width="16.287037037037" style="135" customWidth="1"/>
    <col min="12018" max="12018" width="11.287037037037" style="135" customWidth="1"/>
    <col min="12019" max="12265" width="9.13888888888889" style="135"/>
    <col min="12266" max="12266" width="9" style="135" hidden="1" customWidth="1"/>
    <col min="12267" max="12267" width="5.13888888888889" style="135" customWidth="1"/>
    <col min="12268" max="12268" width="12.1388888888889" style="135" customWidth="1"/>
    <col min="12269" max="12269" width="17.1388888888889" style="135" customWidth="1"/>
    <col min="12270" max="12270" width="8.42592592592593" style="135" customWidth="1"/>
    <col min="12271" max="12271" width="15.8518518518519" style="135" customWidth="1"/>
    <col min="12272" max="12272" width="16.1388888888889" style="135" customWidth="1"/>
    <col min="12273" max="12273" width="16.287037037037" style="135" customWidth="1"/>
    <col min="12274" max="12274" width="11.287037037037" style="135" customWidth="1"/>
    <col min="12275" max="12521" width="9.13888888888889" style="135"/>
    <col min="12522" max="12522" width="9" style="135" hidden="1" customWidth="1"/>
    <col min="12523" max="12523" width="5.13888888888889" style="135" customWidth="1"/>
    <col min="12524" max="12524" width="12.1388888888889" style="135" customWidth="1"/>
    <col min="12525" max="12525" width="17.1388888888889" style="135" customWidth="1"/>
    <col min="12526" max="12526" width="8.42592592592593" style="135" customWidth="1"/>
    <col min="12527" max="12527" width="15.8518518518519" style="135" customWidth="1"/>
    <col min="12528" max="12528" width="16.1388888888889" style="135" customWidth="1"/>
    <col min="12529" max="12529" width="16.287037037037" style="135" customWidth="1"/>
    <col min="12530" max="12530" width="11.287037037037" style="135" customWidth="1"/>
    <col min="12531" max="12777" width="9.13888888888889" style="135"/>
    <col min="12778" max="12778" width="9" style="135" hidden="1" customWidth="1"/>
    <col min="12779" max="12779" width="5.13888888888889" style="135" customWidth="1"/>
    <col min="12780" max="12780" width="12.1388888888889" style="135" customWidth="1"/>
    <col min="12781" max="12781" width="17.1388888888889" style="135" customWidth="1"/>
    <col min="12782" max="12782" width="8.42592592592593" style="135" customWidth="1"/>
    <col min="12783" max="12783" width="15.8518518518519" style="135" customWidth="1"/>
    <col min="12784" max="12784" width="16.1388888888889" style="135" customWidth="1"/>
    <col min="12785" max="12785" width="16.287037037037" style="135" customWidth="1"/>
    <col min="12786" max="12786" width="11.287037037037" style="135" customWidth="1"/>
    <col min="12787" max="13033" width="9.13888888888889" style="135"/>
    <col min="13034" max="13034" width="9" style="135" hidden="1" customWidth="1"/>
    <col min="13035" max="13035" width="5.13888888888889" style="135" customWidth="1"/>
    <col min="13036" max="13036" width="12.1388888888889" style="135" customWidth="1"/>
    <col min="13037" max="13037" width="17.1388888888889" style="135" customWidth="1"/>
    <col min="13038" max="13038" width="8.42592592592593" style="135" customWidth="1"/>
    <col min="13039" max="13039" width="15.8518518518519" style="135" customWidth="1"/>
    <col min="13040" max="13040" width="16.1388888888889" style="135" customWidth="1"/>
    <col min="13041" max="13041" width="16.287037037037" style="135" customWidth="1"/>
    <col min="13042" max="13042" width="11.287037037037" style="135" customWidth="1"/>
    <col min="13043" max="13289" width="9.13888888888889" style="135"/>
    <col min="13290" max="13290" width="9" style="135" hidden="1" customWidth="1"/>
    <col min="13291" max="13291" width="5.13888888888889" style="135" customWidth="1"/>
    <col min="13292" max="13292" width="12.1388888888889" style="135" customWidth="1"/>
    <col min="13293" max="13293" width="17.1388888888889" style="135" customWidth="1"/>
    <col min="13294" max="13294" width="8.42592592592593" style="135" customWidth="1"/>
    <col min="13295" max="13295" width="15.8518518518519" style="135" customWidth="1"/>
    <col min="13296" max="13296" width="16.1388888888889" style="135" customWidth="1"/>
    <col min="13297" max="13297" width="16.287037037037" style="135" customWidth="1"/>
    <col min="13298" max="13298" width="11.287037037037" style="135" customWidth="1"/>
    <col min="13299" max="13545" width="9.13888888888889" style="135"/>
    <col min="13546" max="13546" width="9" style="135" hidden="1" customWidth="1"/>
    <col min="13547" max="13547" width="5.13888888888889" style="135" customWidth="1"/>
    <col min="13548" max="13548" width="12.1388888888889" style="135" customWidth="1"/>
    <col min="13549" max="13549" width="17.1388888888889" style="135" customWidth="1"/>
    <col min="13550" max="13550" width="8.42592592592593" style="135" customWidth="1"/>
    <col min="13551" max="13551" width="15.8518518518519" style="135" customWidth="1"/>
    <col min="13552" max="13552" width="16.1388888888889" style="135" customWidth="1"/>
    <col min="13553" max="13553" width="16.287037037037" style="135" customWidth="1"/>
    <col min="13554" max="13554" width="11.287037037037" style="135" customWidth="1"/>
    <col min="13555" max="13801" width="9.13888888888889" style="135"/>
    <col min="13802" max="13802" width="9" style="135" hidden="1" customWidth="1"/>
    <col min="13803" max="13803" width="5.13888888888889" style="135" customWidth="1"/>
    <col min="13804" max="13804" width="12.1388888888889" style="135" customWidth="1"/>
    <col min="13805" max="13805" width="17.1388888888889" style="135" customWidth="1"/>
    <col min="13806" max="13806" width="8.42592592592593" style="135" customWidth="1"/>
    <col min="13807" max="13807" width="15.8518518518519" style="135" customWidth="1"/>
    <col min="13808" max="13808" width="16.1388888888889" style="135" customWidth="1"/>
    <col min="13809" max="13809" width="16.287037037037" style="135" customWidth="1"/>
    <col min="13810" max="13810" width="11.287037037037" style="135" customWidth="1"/>
    <col min="13811" max="14057" width="9.13888888888889" style="135"/>
    <col min="14058" max="14058" width="9" style="135" hidden="1" customWidth="1"/>
    <col min="14059" max="14059" width="5.13888888888889" style="135" customWidth="1"/>
    <col min="14060" max="14060" width="12.1388888888889" style="135" customWidth="1"/>
    <col min="14061" max="14061" width="17.1388888888889" style="135" customWidth="1"/>
    <col min="14062" max="14062" width="8.42592592592593" style="135" customWidth="1"/>
    <col min="14063" max="14063" width="15.8518518518519" style="135" customWidth="1"/>
    <col min="14064" max="14064" width="16.1388888888889" style="135" customWidth="1"/>
    <col min="14065" max="14065" width="16.287037037037" style="135" customWidth="1"/>
    <col min="14066" max="14066" width="11.287037037037" style="135" customWidth="1"/>
    <col min="14067" max="14313" width="9.13888888888889" style="135"/>
    <col min="14314" max="14314" width="9" style="135" hidden="1" customWidth="1"/>
    <col min="14315" max="14315" width="5.13888888888889" style="135" customWidth="1"/>
    <col min="14316" max="14316" width="12.1388888888889" style="135" customWidth="1"/>
    <col min="14317" max="14317" width="17.1388888888889" style="135" customWidth="1"/>
    <col min="14318" max="14318" width="8.42592592592593" style="135" customWidth="1"/>
    <col min="14319" max="14319" width="15.8518518518519" style="135" customWidth="1"/>
    <col min="14320" max="14320" width="16.1388888888889" style="135" customWidth="1"/>
    <col min="14321" max="14321" width="16.287037037037" style="135" customWidth="1"/>
    <col min="14322" max="14322" width="11.287037037037" style="135" customWidth="1"/>
    <col min="14323" max="14569" width="9.13888888888889" style="135"/>
    <col min="14570" max="14570" width="9" style="135" hidden="1" customWidth="1"/>
    <col min="14571" max="14571" width="5.13888888888889" style="135" customWidth="1"/>
    <col min="14572" max="14572" width="12.1388888888889" style="135" customWidth="1"/>
    <col min="14573" max="14573" width="17.1388888888889" style="135" customWidth="1"/>
    <col min="14574" max="14574" width="8.42592592592593" style="135" customWidth="1"/>
    <col min="14575" max="14575" width="15.8518518518519" style="135" customWidth="1"/>
    <col min="14576" max="14576" width="16.1388888888889" style="135" customWidth="1"/>
    <col min="14577" max="14577" width="16.287037037037" style="135" customWidth="1"/>
    <col min="14578" max="14578" width="11.287037037037" style="135" customWidth="1"/>
    <col min="14579" max="14825" width="9.13888888888889" style="135"/>
    <col min="14826" max="14826" width="9" style="135" hidden="1" customWidth="1"/>
    <col min="14827" max="14827" width="5.13888888888889" style="135" customWidth="1"/>
    <col min="14828" max="14828" width="12.1388888888889" style="135" customWidth="1"/>
    <col min="14829" max="14829" width="17.1388888888889" style="135" customWidth="1"/>
    <col min="14830" max="14830" width="8.42592592592593" style="135" customWidth="1"/>
    <col min="14831" max="14831" width="15.8518518518519" style="135" customWidth="1"/>
    <col min="14832" max="14832" width="16.1388888888889" style="135" customWidth="1"/>
    <col min="14833" max="14833" width="16.287037037037" style="135" customWidth="1"/>
    <col min="14834" max="14834" width="11.287037037037" style="135" customWidth="1"/>
    <col min="14835" max="15081" width="9.13888888888889" style="135"/>
    <col min="15082" max="15082" width="9" style="135" hidden="1" customWidth="1"/>
    <col min="15083" max="15083" width="5.13888888888889" style="135" customWidth="1"/>
    <col min="15084" max="15084" width="12.1388888888889" style="135" customWidth="1"/>
    <col min="15085" max="15085" width="17.1388888888889" style="135" customWidth="1"/>
    <col min="15086" max="15086" width="8.42592592592593" style="135" customWidth="1"/>
    <col min="15087" max="15087" width="15.8518518518519" style="135" customWidth="1"/>
    <col min="15088" max="15088" width="16.1388888888889" style="135" customWidth="1"/>
    <col min="15089" max="15089" width="16.287037037037" style="135" customWidth="1"/>
    <col min="15090" max="15090" width="11.287037037037" style="135" customWidth="1"/>
    <col min="15091" max="15337" width="9.13888888888889" style="135"/>
    <col min="15338" max="15338" width="9" style="135" hidden="1" customWidth="1"/>
    <col min="15339" max="15339" width="5.13888888888889" style="135" customWidth="1"/>
    <col min="15340" max="15340" width="12.1388888888889" style="135" customWidth="1"/>
    <col min="15341" max="15341" width="17.1388888888889" style="135" customWidth="1"/>
    <col min="15342" max="15342" width="8.42592592592593" style="135" customWidth="1"/>
    <col min="15343" max="15343" width="15.8518518518519" style="135" customWidth="1"/>
    <col min="15344" max="15344" width="16.1388888888889" style="135" customWidth="1"/>
    <col min="15345" max="15345" width="16.287037037037" style="135" customWidth="1"/>
    <col min="15346" max="15346" width="11.287037037037" style="135" customWidth="1"/>
    <col min="15347" max="15593" width="9.13888888888889" style="135"/>
    <col min="15594" max="15594" width="9" style="135" hidden="1" customWidth="1"/>
    <col min="15595" max="15595" width="5.13888888888889" style="135" customWidth="1"/>
    <col min="15596" max="15596" width="12.1388888888889" style="135" customWidth="1"/>
    <col min="15597" max="15597" width="17.1388888888889" style="135" customWidth="1"/>
    <col min="15598" max="15598" width="8.42592592592593" style="135" customWidth="1"/>
    <col min="15599" max="15599" width="15.8518518518519" style="135" customWidth="1"/>
    <col min="15600" max="15600" width="16.1388888888889" style="135" customWidth="1"/>
    <col min="15601" max="15601" width="16.287037037037" style="135" customWidth="1"/>
    <col min="15602" max="15602" width="11.287037037037" style="135" customWidth="1"/>
    <col min="15603" max="15849" width="9.13888888888889" style="135"/>
    <col min="15850" max="15850" width="9" style="135" hidden="1" customWidth="1"/>
    <col min="15851" max="15851" width="5.13888888888889" style="135" customWidth="1"/>
    <col min="15852" max="15852" width="12.1388888888889" style="135" customWidth="1"/>
    <col min="15853" max="15853" width="17.1388888888889" style="135" customWidth="1"/>
    <col min="15854" max="15854" width="8.42592592592593" style="135" customWidth="1"/>
    <col min="15855" max="15855" width="15.8518518518519" style="135" customWidth="1"/>
    <col min="15856" max="15856" width="16.1388888888889" style="135" customWidth="1"/>
    <col min="15857" max="15857" width="16.287037037037" style="135" customWidth="1"/>
    <col min="15858" max="15858" width="11.287037037037" style="135" customWidth="1"/>
    <col min="15859" max="16105" width="9.13888888888889" style="135"/>
    <col min="16106" max="16106" width="9" style="135" hidden="1" customWidth="1"/>
    <col min="16107" max="16107" width="5.13888888888889" style="135" customWidth="1"/>
    <col min="16108" max="16108" width="12.1388888888889" style="135" customWidth="1"/>
    <col min="16109" max="16109" width="17.1388888888889" style="135" customWidth="1"/>
    <col min="16110" max="16110" width="8.42592592592593" style="135" customWidth="1"/>
    <col min="16111" max="16111" width="15.8518518518519" style="135" customWidth="1"/>
    <col min="16112" max="16112" width="16.1388888888889" style="135" customWidth="1"/>
    <col min="16113" max="16113" width="16.287037037037" style="135" customWidth="1"/>
    <col min="16114" max="16114" width="11.287037037037" style="135" customWidth="1"/>
    <col min="16115" max="16384" width="9.13888888888889" style="135"/>
  </cols>
  <sheetData>
    <row r="1" s="132" customFormat="1" ht="13.8" spans="2:10">
      <c r="B1" s="141" t="s">
        <v>1103</v>
      </c>
      <c r="C1" s="141"/>
      <c r="D1" s="141"/>
      <c r="E1" s="136" t="s">
        <v>1104</v>
      </c>
      <c r="F1" s="136"/>
      <c r="G1" s="136"/>
      <c r="H1" s="136"/>
      <c r="I1" s="136"/>
      <c r="J1" s="162"/>
    </row>
    <row r="2" s="132" customFormat="1" ht="13.8" spans="2:10">
      <c r="B2" s="141" t="s">
        <v>1105</v>
      </c>
      <c r="C2" s="141"/>
      <c r="D2" s="141"/>
      <c r="E2" s="141" t="e">
        <f>"MÔN:    "&amp;#REF!</f>
        <v>#REF!</v>
      </c>
      <c r="F2" s="141"/>
      <c r="G2" s="141"/>
      <c r="H2" s="141"/>
      <c r="I2" s="141"/>
      <c r="J2" s="162"/>
    </row>
    <row r="3" s="132" customFormat="1" ht="13.8" spans="2:10">
      <c r="B3" s="141"/>
      <c r="C3" s="142" t="str">
        <f>[1]DSSV!$D$1</f>
        <v>BẢNG ĐIỂM ĐÁNH GIÁ KẾT QUẢ HỌC TẬP * NĂM HỌC: 2014-2015</v>
      </c>
      <c r="D3" s="141"/>
      <c r="E3" s="141" t="e">
        <f>"MÃ MÔN: "&amp;#REF!</f>
        <v>#REF!</v>
      </c>
      <c r="F3" s="141"/>
      <c r="G3" s="141"/>
      <c r="H3" s="141"/>
      <c r="I3" s="141"/>
      <c r="J3" s="162"/>
    </row>
    <row r="4" s="132" customFormat="1" ht="13.5" customHeight="1" spans="2:10">
      <c r="B4" s="141"/>
      <c r="C4" s="141"/>
      <c r="D4" s="141"/>
      <c r="E4" s="141"/>
      <c r="F4" s="141"/>
      <c r="G4" s="141"/>
      <c r="H4" s="141"/>
      <c r="I4" s="163" t="s">
        <v>1106</v>
      </c>
      <c r="J4" s="162"/>
    </row>
    <row r="5" ht="13.8" spans="2:9">
      <c r="B5" s="143" t="s">
        <v>1107</v>
      </c>
      <c r="C5" s="139"/>
      <c r="D5" s="144"/>
      <c r="E5" s="145"/>
      <c r="I5" s="163" t="s">
        <v>1108</v>
      </c>
    </row>
    <row r="6" s="133" customFormat="1" ht="15" customHeight="1" spans="1:10">
      <c r="A6" s="146" t="s">
        <v>9</v>
      </c>
      <c r="B6" s="147" t="s">
        <v>9</v>
      </c>
      <c r="C6" s="148" t="s">
        <v>1109</v>
      </c>
      <c r="D6" s="149" t="s">
        <v>11</v>
      </c>
      <c r="E6" s="150" t="s">
        <v>12</v>
      </c>
      <c r="F6" s="151" t="s">
        <v>13</v>
      </c>
      <c r="G6" s="148" t="s">
        <v>14</v>
      </c>
      <c r="H6" s="148" t="s">
        <v>1110</v>
      </c>
      <c r="I6" s="148" t="s">
        <v>19</v>
      </c>
      <c r="J6" s="164" t="s">
        <v>1111</v>
      </c>
    </row>
    <row r="7" s="133" customFormat="1" ht="15" customHeight="1" spans="1:10">
      <c r="A7" s="146"/>
      <c r="B7" s="147"/>
      <c r="C7" s="147"/>
      <c r="D7" s="149"/>
      <c r="E7" s="150"/>
      <c r="F7" s="152"/>
      <c r="G7" s="147"/>
      <c r="H7" s="147"/>
      <c r="I7" s="148"/>
      <c r="J7" s="164"/>
    </row>
    <row r="8" s="134" customFormat="1" ht="14.25" customHeight="1" spans="1:10">
      <c r="A8" s="153">
        <v>1</v>
      </c>
      <c r="B8" s="154">
        <v>1</v>
      </c>
      <c r="C8" s="154">
        <v>2020525605</v>
      </c>
      <c r="D8" s="155" t="e">
        <f>VLOOKUP(C8,#REF!,2,0)</f>
        <v>#REF!</v>
      </c>
      <c r="E8" s="156" t="e">
        <f>VLOOKUP(C8,#REF!,3,0)</f>
        <v>#REF!</v>
      </c>
      <c r="F8" s="157" t="e">
        <f>VLOOKUP(C8,#REF!,5,0)</f>
        <v>#REF!</v>
      </c>
      <c r="G8" s="157" t="e">
        <f>VLOOKUP(C8,#REF!,6,0)</f>
        <v>#REF!</v>
      </c>
      <c r="H8" s="157"/>
      <c r="I8" s="165"/>
      <c r="J8" s="166">
        <v>9</v>
      </c>
    </row>
    <row r="9" s="134" customFormat="1" ht="14.25" customHeight="1" spans="1:10">
      <c r="A9" s="153">
        <v>2</v>
      </c>
      <c r="B9" s="158">
        <v>2</v>
      </c>
      <c r="C9" s="158"/>
      <c r="D9" s="159" t="e">
        <f>VLOOKUP(C9,#REF!,2,0)</f>
        <v>#REF!</v>
      </c>
      <c r="E9" s="160" t="e">
        <f>VLOOKUP(C9,#REF!,3,0)</f>
        <v>#REF!</v>
      </c>
      <c r="F9" s="161" t="e">
        <f>VLOOKUP(C9,#REF!,5,0)</f>
        <v>#REF!</v>
      </c>
      <c r="G9" s="161" t="e">
        <f>VLOOKUP(C9,#REF!,6,0)</f>
        <v>#REF!</v>
      </c>
      <c r="H9" s="161"/>
      <c r="I9" s="165"/>
      <c r="J9" s="166"/>
    </row>
    <row r="10" s="134" customFormat="1" ht="14.25" customHeight="1" spans="1:10">
      <c r="A10" s="153">
        <v>3</v>
      </c>
      <c r="B10" s="158">
        <v>3</v>
      </c>
      <c r="C10" s="158"/>
      <c r="D10" s="159" t="e">
        <f>VLOOKUP(C10,#REF!,2,0)</f>
        <v>#REF!</v>
      </c>
      <c r="E10" s="160" t="e">
        <f>VLOOKUP(C10,#REF!,3,0)</f>
        <v>#REF!</v>
      </c>
      <c r="F10" s="161" t="e">
        <f>VLOOKUP(C10,#REF!,5,0)</f>
        <v>#REF!</v>
      </c>
      <c r="G10" s="161" t="e">
        <f>VLOOKUP(C10,#REF!,6,0)</f>
        <v>#REF!</v>
      </c>
      <c r="H10" s="161"/>
      <c r="I10" s="165"/>
      <c r="J10" s="166"/>
    </row>
    <row r="11" s="134" customFormat="1" ht="14.25" customHeight="1" spans="1:10">
      <c r="A11" s="153">
        <v>4</v>
      </c>
      <c r="B11" s="158">
        <v>4</v>
      </c>
      <c r="C11" s="158"/>
      <c r="D11" s="159" t="e">
        <f>VLOOKUP(C11,#REF!,2,0)</f>
        <v>#REF!</v>
      </c>
      <c r="E11" s="160" t="e">
        <f>VLOOKUP(C11,#REF!,3,0)</f>
        <v>#REF!</v>
      </c>
      <c r="F11" s="161" t="e">
        <f>VLOOKUP(C11,#REF!,5,0)</f>
        <v>#REF!</v>
      </c>
      <c r="G11" s="161" t="e">
        <f>VLOOKUP(C11,#REF!,6,0)</f>
        <v>#REF!</v>
      </c>
      <c r="H11" s="161"/>
      <c r="I11" s="165"/>
      <c r="J11" s="166"/>
    </row>
    <row r="12" s="134" customFormat="1" ht="14.25" customHeight="1" spans="1:10">
      <c r="A12" s="153">
        <v>5</v>
      </c>
      <c r="B12" s="158">
        <v>5</v>
      </c>
      <c r="C12" s="158"/>
      <c r="D12" s="159" t="e">
        <f>VLOOKUP(C12,#REF!,2,0)</f>
        <v>#REF!</v>
      </c>
      <c r="E12" s="160" t="e">
        <f>VLOOKUP(C12,#REF!,3,0)</f>
        <v>#REF!</v>
      </c>
      <c r="F12" s="161" t="e">
        <f>VLOOKUP(C12,#REF!,5,0)</f>
        <v>#REF!</v>
      </c>
      <c r="G12" s="161" t="e">
        <f>VLOOKUP(C12,#REF!,6,0)</f>
        <v>#REF!</v>
      </c>
      <c r="H12" s="161"/>
      <c r="I12" s="165"/>
      <c r="J12" s="166"/>
    </row>
    <row r="13" s="134" customFormat="1" ht="14.25" customHeight="1" spans="1:10">
      <c r="A13" s="153">
        <v>6</v>
      </c>
      <c r="B13" s="158">
        <v>6</v>
      </c>
      <c r="C13" s="158"/>
      <c r="D13" s="159" t="e">
        <f>VLOOKUP(C13,#REF!,2,0)</f>
        <v>#REF!</v>
      </c>
      <c r="E13" s="160" t="e">
        <f>VLOOKUP(C13,#REF!,3,0)</f>
        <v>#REF!</v>
      </c>
      <c r="F13" s="161" t="e">
        <f>VLOOKUP(C13,#REF!,5,0)</f>
        <v>#REF!</v>
      </c>
      <c r="G13" s="161" t="e">
        <f>VLOOKUP(C13,#REF!,6,0)</f>
        <v>#REF!</v>
      </c>
      <c r="H13" s="161"/>
      <c r="I13" s="165"/>
      <c r="J13" s="166"/>
    </row>
  </sheetData>
  <mergeCells count="15"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conditionalFormatting sqref="I8:I13">
    <cfRule type="containsErrors" dxfId="1" priority="1">
      <formula>ISERROR(I8)</formula>
    </cfRule>
  </conditionalFormatting>
  <conditionalFormatting sqref="I8:I13 C8:F13">
    <cfRule type="cellIs" dxfId="0" priority="2" stopIfTrue="1" operator="equal">
      <formula>0</formula>
    </cfRule>
  </conditionalFormatting>
  <printOptions horizontalCentered="1"/>
  <pageMargins left="0" right="0" top="0.36" bottom="0" header="0.17" footer="0.5"/>
  <pageSetup paperSize="9" orientation="portrait"/>
  <headerFooter alignWithMargins="0">
    <oddHeader>&amp;R&amp;P&amp; /&amp;N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theme="5" tint="0.599993896298105"/>
  </sheetPr>
  <dimension ref="A1:U31"/>
  <sheetViews>
    <sheetView zoomScale="110" zoomScaleNormal="110" workbookViewId="0">
      <pane xSplit="7" ySplit="9" topLeftCell="H10" activePane="bottomRight" state="frozen"/>
      <selection/>
      <selection pane="topRight"/>
      <selection pane="bottomLeft"/>
      <selection pane="bottomRight" activeCell="E19" sqref="E19:G19"/>
    </sheetView>
  </sheetViews>
  <sheetFormatPr defaultColWidth="9" defaultRowHeight="12"/>
  <cols>
    <col min="1" max="1" width="3.42592592592593" style="46" hidden="1" customWidth="1"/>
    <col min="2" max="2" width="3.85185185185185" style="46" customWidth="1"/>
    <col min="3" max="3" width="8.57407407407407" style="47" customWidth="1"/>
    <col min="4" max="4" width="13.5740740740741" style="48" customWidth="1"/>
    <col min="5" max="5" width="5.85185185185185" style="49" customWidth="1"/>
    <col min="6" max="6" width="9.28703703703704" style="50" customWidth="1"/>
    <col min="7" max="7" width="9.42592592592593" style="41" customWidth="1"/>
    <col min="8" max="8" width="3.13888888888889" style="41" customWidth="1"/>
    <col min="9" max="14" width="3" style="41" customWidth="1"/>
    <col min="15" max="15" width="3" style="47" customWidth="1"/>
    <col min="16" max="16" width="3.28703703703704" style="47" customWidth="1"/>
    <col min="17" max="17" width="3.85185185185185" style="47" customWidth="1"/>
    <col min="18" max="18" width="11.287037037037" style="51" customWidth="1"/>
    <col min="19" max="19" width="7.71296296296296" style="52" customWidth="1"/>
    <col min="20" max="16384" width="9.13888888888889" style="46"/>
  </cols>
  <sheetData>
    <row r="1" ht="17.4" spans="2:19">
      <c r="B1" s="53" t="s">
        <v>1112</v>
      </c>
      <c r="C1" s="54"/>
      <c r="D1" s="55"/>
      <c r="E1" s="56"/>
      <c r="F1" s="57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14"/>
      <c r="S1" s="115"/>
    </row>
    <row r="2" ht="12.6" spans="2:19">
      <c r="B2" s="58" t="s">
        <v>1113</v>
      </c>
      <c r="C2" s="58"/>
      <c r="D2" s="58"/>
      <c r="E2" s="59" t="e">
        <f>#REF!</f>
        <v>#REF!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116"/>
    </row>
    <row r="3" ht="13.8" spans="2:19">
      <c r="B3" s="47" t="s">
        <v>1114</v>
      </c>
      <c r="D3" s="47"/>
      <c r="E3" s="60" t="e">
        <f>"MÔN:    "&amp;#REF!&amp;"  *   "&amp;#REF!&amp;" "&amp;#REF!</f>
        <v>#REF!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117"/>
    </row>
    <row r="4" s="40" customFormat="1" ht="13.8" spans="2:19">
      <c r="B4" s="60"/>
      <c r="C4" s="60"/>
      <c r="D4" s="61"/>
      <c r="E4" s="62"/>
      <c r="F4" s="63"/>
      <c r="G4" s="60"/>
      <c r="H4" s="60"/>
      <c r="I4" s="60" t="e">
        <f>"MÃ MÔN: "&amp;#REF!</f>
        <v>#REF!</v>
      </c>
      <c r="J4" s="60"/>
      <c r="L4" s="60"/>
      <c r="M4" s="60"/>
      <c r="N4" s="60"/>
      <c r="O4" s="60"/>
      <c r="P4" s="60"/>
      <c r="Q4" s="65" t="e">
        <f>"Học kỳ : "&amp;#REF!</f>
        <v>#REF!</v>
      </c>
      <c r="R4" s="117"/>
      <c r="S4" s="52"/>
    </row>
    <row r="5" s="40" customFormat="1" ht="13.8" spans="2:19">
      <c r="B5" s="64" t="str">
        <f>'LPl2'!$B$5</f>
        <v>Thời gian : 31/07/2016</v>
      </c>
      <c r="C5" s="65"/>
      <c r="D5" s="66"/>
      <c r="E5" s="62"/>
      <c r="F5" s="62"/>
      <c r="G5" s="60"/>
      <c r="H5" s="60"/>
      <c r="I5" s="60"/>
      <c r="J5" s="60"/>
      <c r="K5" s="60"/>
      <c r="L5" s="60"/>
      <c r="M5" s="60"/>
      <c r="N5" s="60"/>
      <c r="O5" s="60"/>
      <c r="P5" s="60"/>
      <c r="Q5" s="65" t="s">
        <v>1115</v>
      </c>
      <c r="R5" s="117"/>
      <c r="S5" s="52"/>
    </row>
    <row r="6" s="41" customFormat="1" hidden="1" spans="2:19">
      <c r="B6" s="41">
        <v>1</v>
      </c>
      <c r="C6" s="41">
        <v>2</v>
      </c>
      <c r="D6" s="48">
        <v>3</v>
      </c>
      <c r="E6" s="67">
        <v>4</v>
      </c>
      <c r="F6" s="68">
        <v>5</v>
      </c>
      <c r="G6" s="41">
        <v>6</v>
      </c>
      <c r="H6" s="41">
        <v>7</v>
      </c>
      <c r="I6" s="41">
        <v>8</v>
      </c>
      <c r="J6" s="41">
        <v>9</v>
      </c>
      <c r="K6" s="41">
        <v>10</v>
      </c>
      <c r="L6" s="41">
        <v>11</v>
      </c>
      <c r="M6" s="41">
        <v>12</v>
      </c>
      <c r="N6" s="41">
        <v>13</v>
      </c>
      <c r="O6" s="41">
        <v>14</v>
      </c>
      <c r="P6" s="41">
        <v>15</v>
      </c>
      <c r="Q6" s="41">
        <v>16</v>
      </c>
      <c r="R6" s="118">
        <v>17</v>
      </c>
      <c r="S6" s="119">
        <v>18</v>
      </c>
    </row>
    <row r="7" s="40" customFormat="1" ht="15" customHeight="1" spans="2:19">
      <c r="B7" s="69" t="s">
        <v>9</v>
      </c>
      <c r="C7" s="70" t="s">
        <v>1109</v>
      </c>
      <c r="D7" s="71" t="s">
        <v>11</v>
      </c>
      <c r="E7" s="72" t="s">
        <v>12</v>
      </c>
      <c r="F7" s="70" t="s">
        <v>13</v>
      </c>
      <c r="G7" s="70" t="s">
        <v>14</v>
      </c>
      <c r="H7" s="73" t="s">
        <v>1116</v>
      </c>
      <c r="I7" s="106"/>
      <c r="J7" s="106"/>
      <c r="K7" s="106"/>
      <c r="L7" s="106"/>
      <c r="M7" s="106"/>
      <c r="N7" s="106"/>
      <c r="O7" s="106"/>
      <c r="P7" s="107"/>
      <c r="Q7" s="120" t="s">
        <v>1117</v>
      </c>
      <c r="R7" s="121"/>
      <c r="S7" s="70" t="s">
        <v>1118</v>
      </c>
    </row>
    <row r="8" s="42" customFormat="1" ht="15" customHeight="1" spans="1:19">
      <c r="A8" s="74" t="s">
        <v>9</v>
      </c>
      <c r="B8" s="75"/>
      <c r="C8" s="76"/>
      <c r="D8" s="77"/>
      <c r="E8" s="78"/>
      <c r="F8" s="76"/>
      <c r="G8" s="76"/>
      <c r="H8" s="79" t="e">
        <f>#REF!</f>
        <v>#REF!</v>
      </c>
      <c r="I8" s="79" t="e">
        <f>#REF!</f>
        <v>#REF!</v>
      </c>
      <c r="J8" s="79" t="e">
        <f>#REF!</f>
        <v>#REF!</v>
      </c>
      <c r="K8" s="79" t="e">
        <f>#REF!</f>
        <v>#REF!</v>
      </c>
      <c r="L8" s="79" t="e">
        <f>#REF!</f>
        <v>#REF!</v>
      </c>
      <c r="M8" s="79" t="e">
        <f>#REF!</f>
        <v>#REF!</v>
      </c>
      <c r="N8" s="79" t="e">
        <f>#REF!</f>
        <v>#REF!</v>
      </c>
      <c r="O8" s="79" t="e">
        <f>#REF!</f>
        <v>#REF!</v>
      </c>
      <c r="P8" s="79" t="e">
        <f>#REF!</f>
        <v>#REF!</v>
      </c>
      <c r="Q8" s="122"/>
      <c r="R8" s="123"/>
      <c r="S8" s="76"/>
    </row>
    <row r="9" s="42" customFormat="1" ht="25.5" customHeight="1" spans="1:19">
      <c r="A9" s="74"/>
      <c r="B9" s="80"/>
      <c r="C9" s="81"/>
      <c r="D9" s="82"/>
      <c r="E9" s="83"/>
      <c r="F9" s="81"/>
      <c r="G9" s="81"/>
      <c r="H9" s="84" t="e">
        <f>#REF!</f>
        <v>#REF!</v>
      </c>
      <c r="I9" s="84" t="e">
        <f>#REF!</f>
        <v>#REF!</v>
      </c>
      <c r="J9" s="84" t="e">
        <f>#REF!</f>
        <v>#REF!</v>
      </c>
      <c r="K9" s="84" t="e">
        <f>#REF!</f>
        <v>#REF!</v>
      </c>
      <c r="L9" s="84" t="e">
        <f>#REF!</f>
        <v>#REF!</v>
      </c>
      <c r="M9" s="84" t="e">
        <f>#REF!</f>
        <v>#REF!</v>
      </c>
      <c r="N9" s="84" t="e">
        <f>#REF!</f>
        <v>#REF!</v>
      </c>
      <c r="O9" s="84" t="e">
        <f>#REF!</f>
        <v>#REF!</v>
      </c>
      <c r="P9" s="84" t="e">
        <f>#REF!</f>
        <v>#REF!</v>
      </c>
      <c r="Q9" s="124" t="s">
        <v>20</v>
      </c>
      <c r="R9" s="125" t="s">
        <v>21</v>
      </c>
      <c r="S9" s="81"/>
    </row>
    <row r="10" s="43" customFormat="1" ht="20.25" customHeight="1" spans="1:21">
      <c r="A10" s="85">
        <v>1</v>
      </c>
      <c r="B10" s="86">
        <f>--SUBTOTAL(2,C$7:C10)</f>
        <v>1</v>
      </c>
      <c r="C10" s="87">
        <f>'LPl2'!C8</f>
        <v>2020525605</v>
      </c>
      <c r="D10" s="88" t="e">
        <f>VLOOKUP(C10,#REF!,2,0)</f>
        <v>#REF!</v>
      </c>
      <c r="E10" s="89" t="e">
        <f>VLOOKUP(C10,#REF!,3,0)</f>
        <v>#REF!</v>
      </c>
      <c r="F10" s="90" t="e">
        <f>VLOOKUP(C10,#REF!,4,0)</f>
        <v>#REF!</v>
      </c>
      <c r="G10" s="90" t="e">
        <f>VLOOKUP(C10,#REF!,5,0)</f>
        <v>#REF!</v>
      </c>
      <c r="H10" s="86" t="e">
        <f>VLOOKUP(C10,#REF!,6,0)</f>
        <v>#REF!</v>
      </c>
      <c r="I10" s="86" t="e">
        <f>VLOOKUP(C10,#REF!,7,0)</f>
        <v>#REF!</v>
      </c>
      <c r="J10" s="86" t="e">
        <f>VLOOKUP(C10,#REF!,8,0)</f>
        <v>#REF!</v>
      </c>
      <c r="K10" s="86" t="e">
        <f>VLOOKUP(C10,#REF!,9,0)</f>
        <v>#REF!</v>
      </c>
      <c r="L10" s="86" t="e">
        <f>VLOOKUP(C10,#REF!,10,0)</f>
        <v>#REF!</v>
      </c>
      <c r="M10" s="86" t="e">
        <f>VLOOKUP(C10,#REF!,11,0)</f>
        <v>#REF!</v>
      </c>
      <c r="N10" s="86" t="e">
        <f>VLOOKUP(C10,#REF!,12,0)</f>
        <v>#REF!</v>
      </c>
      <c r="O10" s="86" t="e">
        <f>VLOOKUP(C10,#REF!,13,0)</f>
        <v>#REF!</v>
      </c>
      <c r="P10" s="86">
        <f>VLOOKUP(C10,'LPl2'!$C$8:$J$13,8,0)</f>
        <v>9</v>
      </c>
      <c r="Q10" s="126" t="e">
        <f>IF(OR(ISNUMBER(P10)=FALSE,P10&lt;4),0,ROUND(SUMPRODUCT($H$9:$P$9,H10:P10),1))</f>
        <v>#REF!</v>
      </c>
      <c r="R10" s="127" t="e">
        <f>VLOOKUP(Q10,IDCODE!$A$1:$B$96,2,0)</f>
        <v>#REF!</v>
      </c>
      <c r="S10" s="128">
        <f>VLOOKUP(C10,'LPl2'!$C$8:$I$13,7,0)</f>
        <v>0</v>
      </c>
      <c r="T10" s="43" t="e">
        <f>MID(G10,4,10)</f>
        <v>#REF!</v>
      </c>
      <c r="U10" s="43" t="e">
        <f>LEFT(T10,3)</f>
        <v>#REF!</v>
      </c>
    </row>
    <row r="11" s="43" customFormat="1" ht="20.25" customHeight="1" spans="1:21">
      <c r="A11" s="85">
        <v>2</v>
      </c>
      <c r="B11" s="86">
        <f>--SUBTOTAL(2,C$7:C11)</f>
        <v>1</v>
      </c>
      <c r="C11" s="87"/>
      <c r="D11" s="88" t="e">
        <f>VLOOKUP(C11,#REF!,2,0)</f>
        <v>#REF!</v>
      </c>
      <c r="E11" s="89" t="e">
        <f>VLOOKUP(C11,#REF!,3,0)</f>
        <v>#REF!</v>
      </c>
      <c r="F11" s="90" t="e">
        <f>VLOOKUP(C11,#REF!,4,0)</f>
        <v>#REF!</v>
      </c>
      <c r="G11" s="90" t="e">
        <f>VLOOKUP(C11,#REF!,5,0)</f>
        <v>#REF!</v>
      </c>
      <c r="H11" s="86" t="e">
        <f>VLOOKUP(C11,#REF!,6,0)</f>
        <v>#REF!</v>
      </c>
      <c r="I11" s="86" t="e">
        <f>VLOOKUP(C11,#REF!,7,0)</f>
        <v>#REF!</v>
      </c>
      <c r="J11" s="86" t="e">
        <f>VLOOKUP(C11,#REF!,8,0)</f>
        <v>#REF!</v>
      </c>
      <c r="K11" s="86" t="e">
        <f>VLOOKUP(C11,#REF!,9,0)</f>
        <v>#REF!</v>
      </c>
      <c r="L11" s="86" t="e">
        <f>VLOOKUP(C11,#REF!,10,0)</f>
        <v>#REF!</v>
      </c>
      <c r="M11" s="86" t="e">
        <f>VLOOKUP(C11,#REF!,11,0)</f>
        <v>#REF!</v>
      </c>
      <c r="N11" s="86" t="e">
        <f>VLOOKUP(C11,#REF!,12,0)</f>
        <v>#REF!</v>
      </c>
      <c r="O11" s="86" t="e">
        <f>VLOOKUP(C11,#REF!,13,0)</f>
        <v>#REF!</v>
      </c>
      <c r="P11" s="86" t="e">
        <f>VLOOKUP(C11,'LPl2'!$C$8:$J$13,8,0)</f>
        <v>#N/A</v>
      </c>
      <c r="Q11" s="126" t="e">
        <f t="shared" ref="Q11:Q14" si="0">IF(OR(ISNUMBER(P11)=FALSE,P11&lt;4),0,ROUND(SUMPRODUCT($H$9:$P$9,H11:P11),1))</f>
        <v>#N/A</v>
      </c>
      <c r="R11" s="127" t="e">
        <f>VLOOKUP(Q11,IDCODE!$A$1:$B$96,2,0)</f>
        <v>#N/A</v>
      </c>
      <c r="S11" s="128" t="e">
        <f>VLOOKUP(C11,'LPl2'!$C$8:$I$13,7,0)</f>
        <v>#N/A</v>
      </c>
      <c r="T11" s="43" t="e">
        <f t="shared" ref="T11:T14" si="1">MID(G11,4,10)</f>
        <v>#REF!</v>
      </c>
      <c r="U11" s="43" t="e">
        <f t="shared" ref="U11:U14" si="2">LEFT(T11,3)</f>
        <v>#REF!</v>
      </c>
    </row>
    <row r="12" s="43" customFormat="1" ht="20.25" customHeight="1" spans="1:21">
      <c r="A12" s="85">
        <v>3</v>
      </c>
      <c r="B12" s="86">
        <f>--SUBTOTAL(2,C$7:C12)</f>
        <v>1</v>
      </c>
      <c r="C12" s="87"/>
      <c r="D12" s="88" t="e">
        <f>VLOOKUP(C12,#REF!,2,0)</f>
        <v>#REF!</v>
      </c>
      <c r="E12" s="89" t="e">
        <f>VLOOKUP(C12,#REF!,3,0)</f>
        <v>#REF!</v>
      </c>
      <c r="F12" s="90" t="e">
        <f>VLOOKUP(C12,#REF!,4,0)</f>
        <v>#REF!</v>
      </c>
      <c r="G12" s="90" t="e">
        <f>VLOOKUP(C12,#REF!,5,0)</f>
        <v>#REF!</v>
      </c>
      <c r="H12" s="86" t="e">
        <f>VLOOKUP(C12,#REF!,6,0)</f>
        <v>#REF!</v>
      </c>
      <c r="I12" s="86" t="e">
        <f>VLOOKUP(C12,#REF!,7,0)</f>
        <v>#REF!</v>
      </c>
      <c r="J12" s="86" t="e">
        <f>VLOOKUP(C12,#REF!,8,0)</f>
        <v>#REF!</v>
      </c>
      <c r="K12" s="86" t="e">
        <f>VLOOKUP(C12,#REF!,9,0)</f>
        <v>#REF!</v>
      </c>
      <c r="L12" s="86" t="e">
        <f>VLOOKUP(C12,#REF!,10,0)</f>
        <v>#REF!</v>
      </c>
      <c r="M12" s="86" t="e">
        <f>VLOOKUP(C12,#REF!,11,0)</f>
        <v>#REF!</v>
      </c>
      <c r="N12" s="86" t="e">
        <f>VLOOKUP(C12,#REF!,12,0)</f>
        <v>#REF!</v>
      </c>
      <c r="O12" s="86" t="e">
        <f>VLOOKUP(C12,#REF!,13,0)</f>
        <v>#REF!</v>
      </c>
      <c r="P12" s="86" t="e">
        <f>VLOOKUP(C12,'LPl2'!$C$8:$J$13,8,0)</f>
        <v>#N/A</v>
      </c>
      <c r="Q12" s="126" t="e">
        <f t="shared" si="0"/>
        <v>#N/A</v>
      </c>
      <c r="R12" s="127" t="e">
        <f>VLOOKUP(Q12,IDCODE!$A$1:$B$96,2,0)</f>
        <v>#N/A</v>
      </c>
      <c r="S12" s="128" t="e">
        <f>VLOOKUP(C12,'LPl2'!$C$8:$I$13,7,0)</f>
        <v>#N/A</v>
      </c>
      <c r="T12" s="43" t="e">
        <f t="shared" si="1"/>
        <v>#REF!</v>
      </c>
      <c r="U12" s="43" t="e">
        <f t="shared" si="2"/>
        <v>#REF!</v>
      </c>
    </row>
    <row r="13" s="43" customFormat="1" ht="20.25" customHeight="1" spans="1:21">
      <c r="A13" s="85">
        <v>4</v>
      </c>
      <c r="B13" s="86">
        <f>--SUBTOTAL(2,C$7:C13)</f>
        <v>1</v>
      </c>
      <c r="C13" s="87"/>
      <c r="D13" s="88" t="e">
        <f>VLOOKUP(C13,#REF!,2,0)</f>
        <v>#REF!</v>
      </c>
      <c r="E13" s="89" t="e">
        <f>VLOOKUP(C13,#REF!,3,0)</f>
        <v>#REF!</v>
      </c>
      <c r="F13" s="90" t="e">
        <f>VLOOKUP(C13,#REF!,4,0)</f>
        <v>#REF!</v>
      </c>
      <c r="G13" s="90" t="e">
        <f>VLOOKUP(C13,#REF!,5,0)</f>
        <v>#REF!</v>
      </c>
      <c r="H13" s="86" t="e">
        <f>VLOOKUP(C13,#REF!,6,0)</f>
        <v>#REF!</v>
      </c>
      <c r="I13" s="86" t="e">
        <f>VLOOKUP(C13,#REF!,7,0)</f>
        <v>#REF!</v>
      </c>
      <c r="J13" s="86" t="e">
        <f>VLOOKUP(C13,#REF!,8,0)</f>
        <v>#REF!</v>
      </c>
      <c r="K13" s="86" t="e">
        <f>VLOOKUP(C13,#REF!,9,0)</f>
        <v>#REF!</v>
      </c>
      <c r="L13" s="86" t="e">
        <f>VLOOKUP(C13,#REF!,10,0)</f>
        <v>#REF!</v>
      </c>
      <c r="M13" s="86" t="e">
        <f>VLOOKUP(C13,#REF!,11,0)</f>
        <v>#REF!</v>
      </c>
      <c r="N13" s="86" t="e">
        <f>VLOOKUP(C13,#REF!,12,0)</f>
        <v>#REF!</v>
      </c>
      <c r="O13" s="86" t="e">
        <f>VLOOKUP(C13,#REF!,13,0)</f>
        <v>#REF!</v>
      </c>
      <c r="P13" s="86" t="e">
        <f>VLOOKUP(C13,'LPl2'!$C$8:$J$13,8,0)</f>
        <v>#N/A</v>
      </c>
      <c r="Q13" s="126" t="e">
        <f t="shared" si="0"/>
        <v>#N/A</v>
      </c>
      <c r="R13" s="127" t="e">
        <f>VLOOKUP(Q13,IDCODE!$A$1:$B$96,2,0)</f>
        <v>#N/A</v>
      </c>
      <c r="S13" s="128" t="e">
        <f>VLOOKUP(C13,'LPl2'!$C$8:$I$13,7,0)</f>
        <v>#N/A</v>
      </c>
      <c r="T13" s="43" t="e">
        <f t="shared" si="1"/>
        <v>#REF!</v>
      </c>
      <c r="U13" s="43" t="e">
        <f t="shared" si="2"/>
        <v>#REF!</v>
      </c>
    </row>
    <row r="14" s="43" customFormat="1" ht="20.25" customHeight="1" spans="1:21">
      <c r="A14" s="85">
        <v>5</v>
      </c>
      <c r="B14" s="86">
        <f>--SUBTOTAL(2,C$7:C14)</f>
        <v>1</v>
      </c>
      <c r="C14" s="87"/>
      <c r="D14" s="88" t="e">
        <f>VLOOKUP(C14,#REF!,2,0)</f>
        <v>#REF!</v>
      </c>
      <c r="E14" s="89" t="e">
        <f>VLOOKUP(C14,#REF!,3,0)</f>
        <v>#REF!</v>
      </c>
      <c r="F14" s="90" t="e">
        <f>VLOOKUP(C14,#REF!,4,0)</f>
        <v>#REF!</v>
      </c>
      <c r="G14" s="90" t="e">
        <f>VLOOKUP(C14,#REF!,5,0)</f>
        <v>#REF!</v>
      </c>
      <c r="H14" s="86" t="e">
        <f>VLOOKUP(C14,#REF!,6,0)</f>
        <v>#REF!</v>
      </c>
      <c r="I14" s="86" t="e">
        <f>VLOOKUP(C14,#REF!,7,0)</f>
        <v>#REF!</v>
      </c>
      <c r="J14" s="86" t="e">
        <f>VLOOKUP(C14,#REF!,8,0)</f>
        <v>#REF!</v>
      </c>
      <c r="K14" s="86" t="e">
        <f>VLOOKUP(C14,#REF!,9,0)</f>
        <v>#REF!</v>
      </c>
      <c r="L14" s="86" t="e">
        <f>VLOOKUP(C14,#REF!,10,0)</f>
        <v>#REF!</v>
      </c>
      <c r="M14" s="86" t="e">
        <f>VLOOKUP(C14,#REF!,11,0)</f>
        <v>#REF!</v>
      </c>
      <c r="N14" s="86" t="e">
        <f>VLOOKUP(C14,#REF!,12,0)</f>
        <v>#REF!</v>
      </c>
      <c r="O14" s="86" t="e">
        <f>VLOOKUP(C14,#REF!,13,0)</f>
        <v>#REF!</v>
      </c>
      <c r="P14" s="86" t="e">
        <f>VLOOKUP(C14,'LPl2'!$C$8:$J$13,8,0)</f>
        <v>#N/A</v>
      </c>
      <c r="Q14" s="126" t="e">
        <f t="shared" si="0"/>
        <v>#N/A</v>
      </c>
      <c r="R14" s="127" t="e">
        <f>VLOOKUP(Q14,IDCODE!$A$1:$B$96,2,0)</f>
        <v>#N/A</v>
      </c>
      <c r="S14" s="128" t="e">
        <f>VLOOKUP(C14,'LPl2'!$C$8:$I$13,7,0)</f>
        <v>#N/A</v>
      </c>
      <c r="T14" s="43" t="e">
        <f t="shared" si="1"/>
        <v>#REF!</v>
      </c>
      <c r="U14" s="43" t="e">
        <f t="shared" si="2"/>
        <v>#REF!</v>
      </c>
    </row>
    <row r="15" s="44" customFormat="1" customHeight="1" spans="2:19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</row>
    <row r="16" s="43" customFormat="1" ht="15.75" customHeight="1" spans="1:19">
      <c r="A16" s="85"/>
      <c r="B16" s="92"/>
      <c r="C16"/>
      <c r="D16" s="93" t="s">
        <v>1119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2"/>
      <c r="R16" s="42"/>
      <c r="S16" s="129"/>
    </row>
    <row r="17" s="43" customFormat="1" ht="15" customHeight="1" spans="1:19">
      <c r="A17" s="85"/>
      <c r="B17" s="85"/>
      <c r="C17"/>
      <c r="D17" s="94" t="s">
        <v>9</v>
      </c>
      <c r="E17" s="94" t="s">
        <v>1120</v>
      </c>
      <c r="F17" s="94"/>
      <c r="G17" s="94"/>
      <c r="H17" s="95" t="s">
        <v>1121</v>
      </c>
      <c r="I17" s="95"/>
      <c r="J17" s="95"/>
      <c r="K17" s="95" t="s">
        <v>1122</v>
      </c>
      <c r="L17" s="95"/>
      <c r="M17" s="95"/>
      <c r="N17" s="94" t="s">
        <v>19</v>
      </c>
      <c r="O17" s="94"/>
      <c r="P17" s="94"/>
      <c r="Q17" s="85"/>
      <c r="R17" s="101"/>
      <c r="S17" s="130"/>
    </row>
    <row r="18" s="43" customFormat="1" ht="12.75" customHeight="1" spans="1:19">
      <c r="A18" s="85"/>
      <c r="B18" s="85"/>
      <c r="C18"/>
      <c r="D18" s="96">
        <v>1</v>
      </c>
      <c r="E18" s="97" t="s">
        <v>1123</v>
      </c>
      <c r="F18" s="98"/>
      <c r="G18" s="99"/>
      <c r="H18" s="96" t="e">
        <f ca="1">SUMPRODUCT((SUBTOTAL(3,OFFSET($Q$10:$Q$14,ROW($Q$10:$Q$14)-ROW($Q$10),0,1))),--($Q$10:$Q$14&gt;=4))</f>
        <v>#REF!</v>
      </c>
      <c r="I18" s="96"/>
      <c r="J18" s="96"/>
      <c r="K18" s="108" t="e">
        <f ca="1">H18/$H$20</f>
        <v>#REF!</v>
      </c>
      <c r="L18" s="108"/>
      <c r="M18" s="108"/>
      <c r="N18" s="96"/>
      <c r="O18" s="96"/>
      <c r="P18" s="96"/>
      <c r="Q18" s="85"/>
      <c r="R18" s="101"/>
      <c r="S18" s="130"/>
    </row>
    <row r="19" s="43" customFormat="1" ht="12.75" customHeight="1" spans="1:19">
      <c r="A19" s="85"/>
      <c r="B19" s="85"/>
      <c r="C19"/>
      <c r="D19" s="96">
        <v>2</v>
      </c>
      <c r="E19" s="97" t="s">
        <v>1124</v>
      </c>
      <c r="F19" s="98"/>
      <c r="G19" s="99"/>
      <c r="H19" s="96" t="e">
        <f ca="1">SUMPRODUCT((SUBTOTAL(3,OFFSET($Q$10:$Q$14,ROW($Q$10:$Q$14)-ROW($Q$10),0,1))),--($Q$10:$Q$14&lt;4))</f>
        <v>#REF!</v>
      </c>
      <c r="I19" s="96"/>
      <c r="J19" s="96"/>
      <c r="K19" s="108" t="e">
        <f ca="1">H19/$H$20</f>
        <v>#REF!</v>
      </c>
      <c r="L19" s="108"/>
      <c r="M19" s="108"/>
      <c r="N19" s="96"/>
      <c r="O19" s="96"/>
      <c r="P19" s="96"/>
      <c r="Q19" s="85"/>
      <c r="R19" s="101"/>
      <c r="S19" s="130"/>
    </row>
    <row r="20" s="43" customFormat="1" ht="12.75" customHeight="1" spans="1:19">
      <c r="A20" s="85"/>
      <c r="B20" s="85"/>
      <c r="C20"/>
      <c r="D20" s="100" t="s">
        <v>1125</v>
      </c>
      <c r="E20" s="100"/>
      <c r="F20" s="100"/>
      <c r="G20" s="100"/>
      <c r="H20" s="100" t="e">
        <f ca="1">SUM(H18:H19)</f>
        <v>#REF!</v>
      </c>
      <c r="I20" s="100"/>
      <c r="J20" s="100"/>
      <c r="K20" s="109" t="e">
        <f ca="1">SUM(K18:L19)</f>
        <v>#REF!</v>
      </c>
      <c r="L20" s="109"/>
      <c r="M20" s="109"/>
      <c r="N20" s="96"/>
      <c r="O20" s="96"/>
      <c r="P20" s="96"/>
      <c r="Q20" s="85"/>
      <c r="R20" s="101"/>
      <c r="S20" s="130"/>
    </row>
    <row r="21" s="43" customFormat="1" spans="1:19">
      <c r="A21" s="85"/>
      <c r="B21" s="85"/>
      <c r="C21" s="85"/>
      <c r="D21" s="48"/>
      <c r="E21" s="49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101"/>
      <c r="S21" s="130"/>
    </row>
    <row r="22" s="43" customFormat="1" spans="1:19">
      <c r="A22" s="85"/>
      <c r="B22" s="85"/>
      <c r="C22" s="47"/>
      <c r="D22" s="48"/>
      <c r="E22" s="49"/>
      <c r="F22" s="50"/>
      <c r="G22" s="41"/>
      <c r="H22" s="41"/>
      <c r="I22" s="41"/>
      <c r="J22" s="41"/>
      <c r="K22" s="41"/>
      <c r="L22" s="41"/>
      <c r="M22" s="41"/>
      <c r="N22" s="110" t="str">
        <f ca="1">"Đà nẵng, ngày "&amp;TEXT(DAY(TODAY()),"00")&amp;" tháng "&amp;TEXT(MONTH(TODAY()),"00")&amp;" năm "&amp;YEAR(TODAY())</f>
        <v>Đà nẵng, ngày 08 tháng 09 năm 2022</v>
      </c>
      <c r="O22" s="110"/>
      <c r="P22" s="110"/>
      <c r="Q22" s="110"/>
      <c r="R22" s="110"/>
      <c r="S22" s="110"/>
    </row>
    <row r="23" s="43" customFormat="1" ht="12.75" customHeight="1" spans="1:19">
      <c r="A23" s="85"/>
      <c r="B23" s="47" t="s">
        <v>1126</v>
      </c>
      <c r="C23" s="47"/>
      <c r="D23" s="47"/>
      <c r="E23" s="101"/>
      <c r="F23" s="102" t="s">
        <v>1127</v>
      </c>
      <c r="G23" s="101"/>
      <c r="H23" s="41"/>
      <c r="I23" s="111" t="s">
        <v>1128</v>
      </c>
      <c r="K23" s="85"/>
      <c r="L23" s="47"/>
      <c r="M23" s="41"/>
      <c r="N23" s="47" t="s">
        <v>1129</v>
      </c>
      <c r="O23" s="47"/>
      <c r="P23" s="47"/>
      <c r="Q23" s="47"/>
      <c r="R23" s="47"/>
      <c r="S23" s="47"/>
    </row>
    <row r="24" s="43" customFormat="1" customHeight="1" spans="1:19">
      <c r="A24" s="85"/>
      <c r="B24" s="85"/>
      <c r="C24" s="47"/>
      <c r="D24" s="48"/>
      <c r="E24" s="49"/>
      <c r="F24" s="50"/>
      <c r="G24" s="41"/>
      <c r="H24" s="41"/>
      <c r="I24" s="112"/>
      <c r="K24" s="113"/>
      <c r="L24" s="41"/>
      <c r="M24" s="41"/>
      <c r="N24" s="41"/>
      <c r="O24" s="47"/>
      <c r="Q24" s="131"/>
      <c r="R24" s="131"/>
      <c r="S24" s="52"/>
    </row>
    <row r="25" s="43" customFormat="1" customHeight="1" spans="1:19">
      <c r="A25" s="85"/>
      <c r="B25" s="85"/>
      <c r="C25" s="47"/>
      <c r="D25" s="48"/>
      <c r="E25" s="49"/>
      <c r="F25" s="50"/>
      <c r="G25" s="41"/>
      <c r="H25" s="41"/>
      <c r="I25" s="112"/>
      <c r="K25" s="113"/>
      <c r="L25" s="41"/>
      <c r="M25" s="41"/>
      <c r="N25" s="41"/>
      <c r="O25" s="47"/>
      <c r="Q25" s="131"/>
      <c r="R25" s="131"/>
      <c r="S25" s="52"/>
    </row>
    <row r="26" s="43" customFormat="1" customHeight="1" spans="1:19">
      <c r="A26" s="85"/>
      <c r="B26" s="85"/>
      <c r="C26" s="47"/>
      <c r="D26" s="48"/>
      <c r="E26" s="49"/>
      <c r="F26" s="50"/>
      <c r="G26" s="41"/>
      <c r="H26" s="41"/>
      <c r="I26" s="112"/>
      <c r="K26" s="113"/>
      <c r="L26" s="41"/>
      <c r="M26" s="41"/>
      <c r="N26" s="41"/>
      <c r="O26" s="47"/>
      <c r="Q26" s="131"/>
      <c r="R26" s="131"/>
      <c r="S26" s="52"/>
    </row>
    <row r="27" s="43" customFormat="1" spans="1:19">
      <c r="A27" s="85"/>
      <c r="B27" s="85"/>
      <c r="C27" s="47"/>
      <c r="D27" s="48"/>
      <c r="E27" s="49"/>
      <c r="F27" s="50"/>
      <c r="G27" s="85"/>
      <c r="H27" s="41"/>
      <c r="I27" s="41"/>
      <c r="J27" s="41"/>
      <c r="K27" s="41"/>
      <c r="L27" s="47"/>
      <c r="M27" s="41"/>
      <c r="N27" s="41"/>
      <c r="O27" s="47"/>
      <c r="P27" s="47"/>
      <c r="Q27" s="47"/>
      <c r="R27" s="51"/>
      <c r="S27" s="52"/>
    </row>
    <row r="28" s="43" customFormat="1" spans="1:19">
      <c r="A28" s="85"/>
      <c r="B28" s="85"/>
      <c r="C28" s="47"/>
      <c r="D28" s="48"/>
      <c r="E28" s="49"/>
      <c r="F28" s="50"/>
      <c r="G28" s="85"/>
      <c r="H28" s="41"/>
      <c r="I28" s="41"/>
      <c r="J28" s="41"/>
      <c r="K28" s="41"/>
      <c r="L28" s="47"/>
      <c r="M28" s="41"/>
      <c r="N28" s="41"/>
      <c r="O28" s="47"/>
      <c r="P28" s="47"/>
      <c r="Q28" s="47"/>
      <c r="R28" s="51"/>
      <c r="S28" s="52"/>
    </row>
    <row r="29" s="43" customFormat="1" ht="12.75" customHeight="1" spans="1:19">
      <c r="A29" s="85"/>
      <c r="B29" s="63" t="s">
        <v>1130</v>
      </c>
      <c r="C29" s="63"/>
      <c r="D29" s="63"/>
      <c r="E29" s="62"/>
      <c r="F29" s="103"/>
      <c r="G29" s="104"/>
      <c r="H29" s="104"/>
      <c r="I29" s="104"/>
      <c r="J29" s="104"/>
      <c r="K29" s="104"/>
      <c r="L29" s="104"/>
      <c r="M29" s="104"/>
      <c r="N29" s="60" t="s">
        <v>1131</v>
      </c>
      <c r="O29" s="60"/>
      <c r="P29" s="60"/>
      <c r="Q29" s="60"/>
      <c r="R29" s="60"/>
      <c r="S29" s="60"/>
    </row>
    <row r="30" s="43" customFormat="1" ht="12.75" customHeight="1" spans="1:19">
      <c r="A30" s="85"/>
      <c r="B30" s="63"/>
      <c r="C30" s="63"/>
      <c r="D30" s="63"/>
      <c r="E30" s="62"/>
      <c r="F30" s="103"/>
      <c r="G30" s="104"/>
      <c r="H30" s="104"/>
      <c r="I30" s="104"/>
      <c r="J30" s="104"/>
      <c r="K30" s="104"/>
      <c r="L30" s="104"/>
      <c r="M30" s="104"/>
      <c r="N30" s="60"/>
      <c r="O30" s="60"/>
      <c r="P30" s="60"/>
      <c r="Q30" s="60"/>
      <c r="R30" s="60"/>
      <c r="S30" s="60"/>
    </row>
    <row r="31" s="45" customFormat="1" ht="11.4" spans="2:19"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</row>
  </sheetData>
  <mergeCells count="39">
    <mergeCell ref="B2:D2"/>
    <mergeCell ref="E2:R2"/>
    <mergeCell ref="B3:D3"/>
    <mergeCell ref="E3:R3"/>
    <mergeCell ref="H7:P7"/>
    <mergeCell ref="D16:P16"/>
    <mergeCell ref="E17:G17"/>
    <mergeCell ref="H17:J17"/>
    <mergeCell ref="K17:M17"/>
    <mergeCell ref="N17:P17"/>
    <mergeCell ref="E18:G18"/>
    <mergeCell ref="H18:J18"/>
    <mergeCell ref="K18:M18"/>
    <mergeCell ref="N18:P18"/>
    <mergeCell ref="E19:G19"/>
    <mergeCell ref="H19:J19"/>
    <mergeCell ref="K19:M19"/>
    <mergeCell ref="N19:P19"/>
    <mergeCell ref="D20:G20"/>
    <mergeCell ref="H20:J20"/>
    <mergeCell ref="K20:M20"/>
    <mergeCell ref="N20:P20"/>
    <mergeCell ref="N22:S22"/>
    <mergeCell ref="B23:D23"/>
    <mergeCell ref="N23:S23"/>
    <mergeCell ref="B29:D29"/>
    <mergeCell ref="N29:S29"/>
    <mergeCell ref="B30:D30"/>
    <mergeCell ref="N30:S30"/>
    <mergeCell ref="B31:S31"/>
    <mergeCell ref="A8:A9"/>
    <mergeCell ref="B7:B9"/>
    <mergeCell ref="C7:C9"/>
    <mergeCell ref="D7:D9"/>
    <mergeCell ref="E7:E9"/>
    <mergeCell ref="F7:F9"/>
    <mergeCell ref="G7:G9"/>
    <mergeCell ref="S7:S9"/>
    <mergeCell ref="Q7:R8"/>
  </mergeCells>
  <conditionalFormatting sqref="Q10:Q14">
    <cfRule type="cellIs" dxfId="2" priority="1" stopIfTrue="1" operator="lessThan">
      <formula>4</formula>
    </cfRule>
  </conditionalFormatting>
  <conditionalFormatting sqref="S10:S14">
    <cfRule type="cellIs" dxfId="0" priority="2" stopIfTrue="1" operator="equal">
      <formula>0</formula>
    </cfRule>
  </conditionalFormatting>
  <conditionalFormatting sqref="C21:G21 C10:G14 R10:S14 R16:S21">
    <cfRule type="cellIs" dxfId="3" priority="3" stopIfTrue="1" operator="equal">
      <formula>0</formula>
    </cfRule>
  </conditionalFormatting>
  <printOptions horizontalCentered="1"/>
  <pageMargins left="0.17" right="0.16" top="0.19" bottom="0.2" header="0.17" footer="0.16"/>
  <pageSetup paperSize="9" orientation="portrait"/>
  <headerFooter alignWithMargins="0">
    <oddHeader>&amp;R&amp;P/&amp;N
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5"/>
  <sheetViews>
    <sheetView topLeftCell="A127" workbookViewId="0">
      <selection activeCell="A2" sqref="$A2:$XFD145"/>
    </sheetView>
  </sheetViews>
  <sheetFormatPr defaultColWidth="9" defaultRowHeight="14.4" outlineLevelCol="3"/>
  <cols>
    <col min="1" max="1" width="9.13888888888889" style="35"/>
  </cols>
  <sheetData>
    <row r="1" spans="1:4">
      <c r="A1" s="35" t="s">
        <v>1132</v>
      </c>
      <c r="B1" t="s">
        <v>1133</v>
      </c>
      <c r="D1" t="s">
        <v>1134</v>
      </c>
    </row>
    <row r="2" spans="1:4">
      <c r="A2" s="35">
        <v>2</v>
      </c>
      <c r="B2" t="s">
        <v>1135</v>
      </c>
      <c r="C2" t="str">
        <f>A2&amp;B2</f>
        <v>2401/1</v>
      </c>
      <c r="D2" t="s">
        <v>1136</v>
      </c>
    </row>
    <row r="3" spans="1:4">
      <c r="A3" s="35">
        <v>2</v>
      </c>
      <c r="B3" t="s">
        <v>1137</v>
      </c>
      <c r="C3" t="str">
        <f t="shared" ref="C3:C53" si="0">A3&amp;B3</f>
        <v>2401/2</v>
      </c>
      <c r="D3" t="s">
        <v>1136</v>
      </c>
    </row>
    <row r="4" spans="1:4">
      <c r="A4" s="35">
        <v>2</v>
      </c>
      <c r="B4">
        <v>702</v>
      </c>
      <c r="C4" t="str">
        <f t="shared" si="0"/>
        <v>2702</v>
      </c>
      <c r="D4" t="s">
        <v>1136</v>
      </c>
    </row>
    <row r="5" spans="1:4">
      <c r="A5" s="35">
        <v>2</v>
      </c>
      <c r="B5">
        <v>703</v>
      </c>
      <c r="C5" t="str">
        <f t="shared" si="0"/>
        <v>2703</v>
      </c>
      <c r="D5" t="s">
        <v>1136</v>
      </c>
    </row>
    <row r="6" spans="1:4">
      <c r="A6" s="35">
        <v>2</v>
      </c>
      <c r="B6" t="s">
        <v>1138</v>
      </c>
      <c r="C6" t="str">
        <f t="shared" si="0"/>
        <v>2801A</v>
      </c>
      <c r="D6" t="s">
        <v>1136</v>
      </c>
    </row>
    <row r="7" spans="1:4">
      <c r="A7" s="35">
        <v>2</v>
      </c>
      <c r="B7" t="s">
        <v>1139</v>
      </c>
      <c r="C7" t="str">
        <f t="shared" si="0"/>
        <v>2801B</v>
      </c>
      <c r="D7" t="s">
        <v>1136</v>
      </c>
    </row>
    <row r="8" spans="1:4">
      <c r="A8" s="35">
        <v>2</v>
      </c>
      <c r="B8">
        <v>802</v>
      </c>
      <c r="C8" t="str">
        <f t="shared" si="0"/>
        <v>2802</v>
      </c>
      <c r="D8" t="s">
        <v>1136</v>
      </c>
    </row>
    <row r="9" spans="1:4">
      <c r="A9" s="35">
        <v>2</v>
      </c>
      <c r="B9">
        <v>803</v>
      </c>
      <c r="C9" t="str">
        <f t="shared" si="0"/>
        <v>2803</v>
      </c>
      <c r="D9" t="s">
        <v>1136</v>
      </c>
    </row>
    <row r="10" spans="1:4">
      <c r="A10" s="35">
        <v>2</v>
      </c>
      <c r="B10" t="s">
        <v>1140</v>
      </c>
      <c r="C10" t="str">
        <f t="shared" si="0"/>
        <v>2901A</v>
      </c>
      <c r="D10" t="s">
        <v>1136</v>
      </c>
    </row>
    <row r="11" spans="1:4">
      <c r="A11" s="35">
        <v>2</v>
      </c>
      <c r="B11" t="s">
        <v>1141</v>
      </c>
      <c r="C11" t="str">
        <f t="shared" si="0"/>
        <v>2901B</v>
      </c>
      <c r="D11" t="s">
        <v>1136</v>
      </c>
    </row>
    <row r="12" spans="1:4">
      <c r="A12" s="35">
        <v>2</v>
      </c>
      <c r="B12">
        <v>902</v>
      </c>
      <c r="C12" t="str">
        <f t="shared" si="0"/>
        <v>2902</v>
      </c>
      <c r="D12" t="s">
        <v>1136</v>
      </c>
    </row>
    <row r="13" spans="1:4">
      <c r="A13" s="35">
        <v>2</v>
      </c>
      <c r="B13">
        <v>903</v>
      </c>
      <c r="C13" t="str">
        <f t="shared" si="0"/>
        <v>2903</v>
      </c>
      <c r="D13" t="s">
        <v>1136</v>
      </c>
    </row>
    <row r="14" spans="1:4">
      <c r="A14" s="35">
        <v>2</v>
      </c>
      <c r="B14" t="s">
        <v>1142</v>
      </c>
      <c r="C14" t="str">
        <f t="shared" si="0"/>
        <v>21001A</v>
      </c>
      <c r="D14" t="s">
        <v>1136</v>
      </c>
    </row>
    <row r="15" spans="1:4">
      <c r="A15" s="35">
        <v>2</v>
      </c>
      <c r="B15" t="s">
        <v>1143</v>
      </c>
      <c r="C15" t="str">
        <f t="shared" si="0"/>
        <v>21001B</v>
      </c>
      <c r="D15" t="s">
        <v>1136</v>
      </c>
    </row>
    <row r="16" spans="1:4">
      <c r="A16" s="35">
        <v>2</v>
      </c>
      <c r="B16">
        <v>1002</v>
      </c>
      <c r="C16" t="str">
        <f t="shared" si="0"/>
        <v>21002</v>
      </c>
      <c r="D16" t="s">
        <v>1136</v>
      </c>
    </row>
    <row r="17" spans="1:4">
      <c r="A17" s="35">
        <v>2</v>
      </c>
      <c r="B17">
        <v>1003</v>
      </c>
      <c r="C17" t="str">
        <f t="shared" si="0"/>
        <v>21003</v>
      </c>
      <c r="D17" t="s">
        <v>1136</v>
      </c>
    </row>
    <row r="18" spans="1:4">
      <c r="A18" s="35">
        <v>2</v>
      </c>
      <c r="B18" t="s">
        <v>1144</v>
      </c>
      <c r="C18" t="str">
        <f t="shared" si="0"/>
        <v>21101/1</v>
      </c>
      <c r="D18" t="s">
        <v>1136</v>
      </c>
    </row>
    <row r="19" spans="1:4">
      <c r="A19" s="35">
        <v>2</v>
      </c>
      <c r="B19" t="s">
        <v>1145</v>
      </c>
      <c r="C19" t="str">
        <f t="shared" si="0"/>
        <v>21101/2</v>
      </c>
      <c r="D19" t="s">
        <v>1136</v>
      </c>
    </row>
    <row r="20" spans="1:4">
      <c r="A20" s="35">
        <v>2</v>
      </c>
      <c r="B20" t="s">
        <v>1146</v>
      </c>
      <c r="C20" t="str">
        <f t="shared" si="0"/>
        <v>2213/1</v>
      </c>
      <c r="D20" t="s">
        <v>1136</v>
      </c>
    </row>
    <row r="21" spans="1:4">
      <c r="A21" s="35">
        <v>2</v>
      </c>
      <c r="B21" t="s">
        <v>1147</v>
      </c>
      <c r="C21" t="str">
        <f t="shared" si="0"/>
        <v>2213/2</v>
      </c>
      <c r="D21" t="s">
        <v>1136</v>
      </c>
    </row>
    <row r="22" spans="1:4">
      <c r="A22" s="35">
        <v>2</v>
      </c>
      <c r="B22" t="s">
        <v>1148</v>
      </c>
      <c r="C22" t="str">
        <f t="shared" si="0"/>
        <v>2214/1</v>
      </c>
      <c r="D22" t="s">
        <v>1136</v>
      </c>
    </row>
    <row r="23" spans="1:4">
      <c r="A23" s="35">
        <v>2</v>
      </c>
      <c r="B23" t="s">
        <v>1149</v>
      </c>
      <c r="C23" t="str">
        <f t="shared" si="0"/>
        <v>2214/2</v>
      </c>
      <c r="D23" t="s">
        <v>1136</v>
      </c>
    </row>
    <row r="24" spans="1:4">
      <c r="A24" s="35">
        <v>2</v>
      </c>
      <c r="B24" t="s">
        <v>1150</v>
      </c>
      <c r="C24" t="str">
        <f t="shared" si="0"/>
        <v>2307/1</v>
      </c>
      <c r="D24" t="s">
        <v>1136</v>
      </c>
    </row>
    <row r="25" spans="1:4">
      <c r="A25" s="35">
        <v>2</v>
      </c>
      <c r="B25" t="s">
        <v>1151</v>
      </c>
      <c r="C25" t="str">
        <f t="shared" si="0"/>
        <v>2307/2</v>
      </c>
      <c r="D25" t="s">
        <v>1136</v>
      </c>
    </row>
    <row r="26" spans="1:4">
      <c r="A26" s="35">
        <v>2</v>
      </c>
      <c r="B26" t="s">
        <v>1152</v>
      </c>
      <c r="C26" t="str">
        <f t="shared" si="0"/>
        <v>2308/1</v>
      </c>
      <c r="D26" t="s">
        <v>1136</v>
      </c>
    </row>
    <row r="27" spans="1:4">
      <c r="A27" s="35">
        <v>2</v>
      </c>
      <c r="B27" t="s">
        <v>1153</v>
      </c>
      <c r="C27" t="str">
        <f t="shared" si="0"/>
        <v>2308/2</v>
      </c>
      <c r="D27" t="s">
        <v>1136</v>
      </c>
    </row>
    <row r="28" spans="1:4">
      <c r="A28" s="35">
        <v>2</v>
      </c>
      <c r="B28" t="s">
        <v>1154</v>
      </c>
      <c r="C28" t="str">
        <f t="shared" si="0"/>
        <v>2313/1</v>
      </c>
      <c r="D28" t="s">
        <v>1136</v>
      </c>
    </row>
    <row r="29" spans="1:4">
      <c r="A29" s="35">
        <v>2</v>
      </c>
      <c r="B29" t="s">
        <v>1155</v>
      </c>
      <c r="C29" t="str">
        <f t="shared" si="0"/>
        <v>2313/2</v>
      </c>
      <c r="D29" t="s">
        <v>1136</v>
      </c>
    </row>
    <row r="30" spans="1:4">
      <c r="A30" s="35">
        <v>2</v>
      </c>
      <c r="B30" t="s">
        <v>1156</v>
      </c>
      <c r="C30" t="str">
        <f t="shared" si="0"/>
        <v>2314/1</v>
      </c>
      <c r="D30" t="s">
        <v>1136</v>
      </c>
    </row>
    <row r="31" spans="1:4">
      <c r="A31" s="35">
        <v>2</v>
      </c>
      <c r="B31" t="s">
        <v>1157</v>
      </c>
      <c r="C31" t="str">
        <f t="shared" ref="C31" si="1">A31&amp;B31</f>
        <v>2314/2</v>
      </c>
      <c r="D31" t="s">
        <v>1136</v>
      </c>
    </row>
    <row r="32" spans="1:4">
      <c r="A32" s="35">
        <v>2</v>
      </c>
      <c r="B32">
        <v>406</v>
      </c>
      <c r="C32" t="str">
        <f t="shared" si="0"/>
        <v>2406</v>
      </c>
      <c r="D32" t="s">
        <v>1136</v>
      </c>
    </row>
    <row r="33" spans="1:4">
      <c r="A33" s="35">
        <v>2</v>
      </c>
      <c r="B33" t="s">
        <v>1158</v>
      </c>
      <c r="C33" t="str">
        <f t="shared" si="0"/>
        <v>2407/1</v>
      </c>
      <c r="D33" t="s">
        <v>1136</v>
      </c>
    </row>
    <row r="34" spans="1:4">
      <c r="A34" s="35">
        <v>2</v>
      </c>
      <c r="B34" t="s">
        <v>1159</v>
      </c>
      <c r="C34" t="str">
        <f t="shared" si="0"/>
        <v>2407/2</v>
      </c>
      <c r="D34" t="s">
        <v>1136</v>
      </c>
    </row>
    <row r="35" spans="1:4">
      <c r="A35" s="35">
        <v>2</v>
      </c>
      <c r="B35" t="s">
        <v>1160</v>
      </c>
      <c r="C35" t="str">
        <f t="shared" si="0"/>
        <v>2408/1</v>
      </c>
      <c r="D35" t="s">
        <v>1136</v>
      </c>
    </row>
    <row r="36" spans="1:4">
      <c r="A36" s="35">
        <v>2</v>
      </c>
      <c r="B36" t="s">
        <v>1161</v>
      </c>
      <c r="C36" t="str">
        <f t="shared" si="0"/>
        <v>2408/2</v>
      </c>
      <c r="D36" t="s">
        <v>1136</v>
      </c>
    </row>
    <row r="37" spans="1:4">
      <c r="A37" s="35">
        <v>2</v>
      </c>
      <c r="B37" t="s">
        <v>1162</v>
      </c>
      <c r="C37" t="str">
        <f t="shared" si="0"/>
        <v>2413/1</v>
      </c>
      <c r="D37" t="s">
        <v>1136</v>
      </c>
    </row>
    <row r="38" spans="1:4">
      <c r="A38" s="35">
        <v>2</v>
      </c>
      <c r="B38" t="s">
        <v>1163</v>
      </c>
      <c r="C38" t="str">
        <f t="shared" si="0"/>
        <v>2413/2</v>
      </c>
      <c r="D38" t="s">
        <v>1136</v>
      </c>
    </row>
    <row r="39" spans="1:4">
      <c r="A39" s="35">
        <v>2</v>
      </c>
      <c r="B39" t="s">
        <v>1164</v>
      </c>
      <c r="C39" t="str">
        <f t="shared" si="0"/>
        <v>2414/1</v>
      </c>
      <c r="D39" t="s">
        <v>1136</v>
      </c>
    </row>
    <row r="40" spans="1:4">
      <c r="A40" s="35">
        <v>2</v>
      </c>
      <c r="B40" t="s">
        <v>1165</v>
      </c>
      <c r="C40" t="str">
        <f t="shared" si="0"/>
        <v>2414/2</v>
      </c>
      <c r="D40" t="s">
        <v>1136</v>
      </c>
    </row>
    <row r="41" spans="1:4">
      <c r="A41" s="35">
        <v>2</v>
      </c>
      <c r="B41" t="s">
        <v>1166</v>
      </c>
      <c r="C41" t="str">
        <f t="shared" si="0"/>
        <v>2208/1</v>
      </c>
      <c r="D41" t="s">
        <v>1136</v>
      </c>
    </row>
    <row r="42" spans="1:4">
      <c r="A42" s="35">
        <v>2</v>
      </c>
      <c r="B42" t="s">
        <v>1167</v>
      </c>
      <c r="C42" t="str">
        <f t="shared" si="0"/>
        <v>2208/2</v>
      </c>
      <c r="D42" t="s">
        <v>1136</v>
      </c>
    </row>
    <row r="43" spans="1:4">
      <c r="A43" s="35">
        <v>2</v>
      </c>
      <c r="B43" t="s">
        <v>1168</v>
      </c>
      <c r="C43" t="str">
        <f t="shared" si="0"/>
        <v>2208/3</v>
      </c>
      <c r="D43" t="s">
        <v>1136</v>
      </c>
    </row>
    <row r="44" spans="1:4">
      <c r="A44" s="35">
        <v>2</v>
      </c>
      <c r="B44" t="s">
        <v>1169</v>
      </c>
      <c r="C44" t="str">
        <f t="shared" si="0"/>
        <v>2208/4</v>
      </c>
      <c r="D44" t="s">
        <v>1136</v>
      </c>
    </row>
    <row r="45" s="34" customFormat="1" spans="1:4">
      <c r="A45" s="36">
        <v>1</v>
      </c>
      <c r="B45" s="34" t="s">
        <v>1170</v>
      </c>
      <c r="C45" s="34" t="str">
        <f t="shared" si="0"/>
        <v>1302/1</v>
      </c>
      <c r="D45" s="34" t="s">
        <v>1136</v>
      </c>
    </row>
    <row r="46" spans="1:4">
      <c r="A46" s="36">
        <v>1</v>
      </c>
      <c r="B46" s="34" t="s">
        <v>1171</v>
      </c>
      <c r="C46" s="34" t="str">
        <f t="shared" si="0"/>
        <v>1302/2</v>
      </c>
      <c r="D46" s="34" t="s">
        <v>1136</v>
      </c>
    </row>
    <row r="47" spans="1:4">
      <c r="A47" s="36">
        <v>1</v>
      </c>
      <c r="B47" s="34" t="s">
        <v>1172</v>
      </c>
      <c r="C47" s="34" t="str">
        <f t="shared" si="0"/>
        <v>1304/1</v>
      </c>
      <c r="D47" s="34" t="s">
        <v>1136</v>
      </c>
    </row>
    <row r="48" spans="1:4">
      <c r="A48" s="36">
        <v>1</v>
      </c>
      <c r="B48" s="34" t="s">
        <v>1173</v>
      </c>
      <c r="C48" s="34" t="str">
        <f t="shared" si="0"/>
        <v>1304/2</v>
      </c>
      <c r="D48" s="34" t="s">
        <v>1136</v>
      </c>
    </row>
    <row r="49" spans="1:4">
      <c r="A49" s="36">
        <v>1</v>
      </c>
      <c r="B49" s="34">
        <v>305</v>
      </c>
      <c r="C49" s="34" t="str">
        <f t="shared" si="0"/>
        <v>1305</v>
      </c>
      <c r="D49" s="34" t="s">
        <v>1136</v>
      </c>
    </row>
    <row r="50" spans="1:4">
      <c r="A50" s="36">
        <v>1</v>
      </c>
      <c r="B50" s="34" t="s">
        <v>1150</v>
      </c>
      <c r="C50" s="34" t="str">
        <f t="shared" si="0"/>
        <v>1307/1</v>
      </c>
      <c r="D50" s="34" t="s">
        <v>1136</v>
      </c>
    </row>
    <row r="51" spans="1:4">
      <c r="A51" s="36">
        <v>1</v>
      </c>
      <c r="B51" s="34" t="s">
        <v>1151</v>
      </c>
      <c r="C51" s="34" t="str">
        <f t="shared" si="0"/>
        <v>1307/2</v>
      </c>
      <c r="D51" s="34" t="s">
        <v>1136</v>
      </c>
    </row>
    <row r="52" spans="1:4">
      <c r="A52" s="36">
        <v>1</v>
      </c>
      <c r="B52" s="34">
        <v>308</v>
      </c>
      <c r="C52" s="34" t="str">
        <f t="shared" si="0"/>
        <v>1308</v>
      </c>
      <c r="D52" s="34" t="s">
        <v>1136</v>
      </c>
    </row>
    <row r="53" spans="1:4">
      <c r="A53" s="36">
        <v>1</v>
      </c>
      <c r="B53" s="34" t="s">
        <v>1174</v>
      </c>
      <c r="C53" s="34" t="str">
        <f t="shared" si="0"/>
        <v>1310/1</v>
      </c>
      <c r="D53" s="34" t="s">
        <v>1136</v>
      </c>
    </row>
    <row r="54" spans="1:4">
      <c r="A54" s="36">
        <v>1</v>
      </c>
      <c r="B54" s="34" t="s">
        <v>1175</v>
      </c>
      <c r="C54" s="34" t="str">
        <f t="shared" ref="C54:C91" si="2">A54&amp;B54</f>
        <v>1310/2</v>
      </c>
      <c r="D54" s="34" t="s">
        <v>1136</v>
      </c>
    </row>
    <row r="55" spans="1:4">
      <c r="A55" s="36">
        <v>1</v>
      </c>
      <c r="B55" s="34" t="s">
        <v>1176</v>
      </c>
      <c r="C55" s="34" t="str">
        <f t="shared" si="2"/>
        <v>1510/1</v>
      </c>
      <c r="D55" s="34" t="s">
        <v>1136</v>
      </c>
    </row>
    <row r="56" spans="1:4">
      <c r="A56" s="36">
        <v>1</v>
      </c>
      <c r="B56" s="34" t="s">
        <v>1177</v>
      </c>
      <c r="C56" s="34" t="str">
        <f t="shared" si="2"/>
        <v>1510/2</v>
      </c>
      <c r="D56" s="34" t="s">
        <v>1136</v>
      </c>
    </row>
    <row r="57" spans="1:4">
      <c r="A57" s="36">
        <v>1</v>
      </c>
      <c r="B57" s="34" t="s">
        <v>1178</v>
      </c>
      <c r="C57" s="34" t="str">
        <f t="shared" si="2"/>
        <v>1510/3</v>
      </c>
      <c r="D57" s="34" t="s">
        <v>1136</v>
      </c>
    </row>
    <row r="58" spans="1:4">
      <c r="A58" s="36">
        <v>1</v>
      </c>
      <c r="B58" s="34">
        <v>612</v>
      </c>
      <c r="C58" s="34" t="str">
        <f t="shared" si="2"/>
        <v>1612</v>
      </c>
      <c r="D58" s="34" t="s">
        <v>1136</v>
      </c>
    </row>
    <row r="59" spans="1:4">
      <c r="A59" s="36">
        <v>1</v>
      </c>
      <c r="B59" s="34">
        <v>801</v>
      </c>
      <c r="C59" s="34" t="str">
        <f t="shared" si="2"/>
        <v>1801</v>
      </c>
      <c r="D59" s="34" t="s">
        <v>1136</v>
      </c>
    </row>
    <row r="60" spans="1:4">
      <c r="A60" s="36">
        <v>1</v>
      </c>
      <c r="B60" s="34">
        <v>802</v>
      </c>
      <c r="C60" s="34" t="str">
        <f t="shared" si="2"/>
        <v>1802</v>
      </c>
      <c r="D60" s="34" t="s">
        <v>1136</v>
      </c>
    </row>
    <row r="61" spans="1:4">
      <c r="A61" s="36">
        <v>1</v>
      </c>
      <c r="B61" s="34">
        <v>803</v>
      </c>
      <c r="C61" s="34" t="str">
        <f t="shared" si="2"/>
        <v>1803</v>
      </c>
      <c r="D61" s="34" t="s">
        <v>1136</v>
      </c>
    </row>
    <row r="62" spans="1:4">
      <c r="A62" s="36">
        <v>1</v>
      </c>
      <c r="B62" s="34">
        <v>805</v>
      </c>
      <c r="C62" s="34" t="str">
        <f t="shared" si="2"/>
        <v>1805</v>
      </c>
      <c r="D62" s="34" t="s">
        <v>1136</v>
      </c>
    </row>
    <row r="63" spans="1:4">
      <c r="A63" s="36">
        <v>1</v>
      </c>
      <c r="B63" s="34">
        <v>806</v>
      </c>
      <c r="C63" s="34" t="str">
        <f t="shared" si="2"/>
        <v>1806</v>
      </c>
      <c r="D63" s="34" t="s">
        <v>1136</v>
      </c>
    </row>
    <row r="64" spans="1:4">
      <c r="A64" s="36">
        <v>1</v>
      </c>
      <c r="B64" s="34">
        <v>807</v>
      </c>
      <c r="C64" s="34" t="str">
        <f t="shared" si="2"/>
        <v>1807</v>
      </c>
      <c r="D64" s="34" t="s">
        <v>1136</v>
      </c>
    </row>
    <row r="65" spans="1:4">
      <c r="A65" s="36">
        <v>1</v>
      </c>
      <c r="B65" s="34" t="s">
        <v>1179</v>
      </c>
      <c r="C65" s="34" t="str">
        <f t="shared" si="2"/>
        <v>1613/1</v>
      </c>
      <c r="D65" s="34" t="s">
        <v>1136</v>
      </c>
    </row>
    <row r="66" spans="1:4">
      <c r="A66" s="36">
        <v>1</v>
      </c>
      <c r="B66" s="34" t="s">
        <v>1180</v>
      </c>
      <c r="C66" s="34" t="str">
        <f t="shared" si="2"/>
        <v>1613/2</v>
      </c>
      <c r="D66" s="34" t="s">
        <v>1136</v>
      </c>
    </row>
    <row r="67" spans="1:4">
      <c r="A67" s="36">
        <v>1</v>
      </c>
      <c r="B67" s="34" t="s">
        <v>1181</v>
      </c>
      <c r="C67" s="34" t="str">
        <f t="shared" si="2"/>
        <v>1613/3</v>
      </c>
      <c r="D67" s="34" t="s">
        <v>1136</v>
      </c>
    </row>
    <row r="68" spans="1:4">
      <c r="A68" s="36">
        <v>1</v>
      </c>
      <c r="B68" s="34" t="s">
        <v>1182</v>
      </c>
      <c r="C68" s="34" t="str">
        <f t="shared" si="2"/>
        <v>1613/4</v>
      </c>
      <c r="D68" s="34" t="s">
        <v>1136</v>
      </c>
    </row>
    <row r="69" spans="1:4">
      <c r="A69" s="36">
        <v>1</v>
      </c>
      <c r="B69" s="34" t="s">
        <v>1183</v>
      </c>
      <c r="C69" s="34" t="str">
        <f t="shared" si="2"/>
        <v>1613/5</v>
      </c>
      <c r="D69" s="34" t="s">
        <v>1136</v>
      </c>
    </row>
    <row r="70" spans="1:4">
      <c r="A70" s="36">
        <v>1</v>
      </c>
      <c r="B70" s="34" t="s">
        <v>1184</v>
      </c>
      <c r="C70" s="34" t="str">
        <f t="shared" si="2"/>
        <v>1613/6</v>
      </c>
      <c r="D70" s="34" t="s">
        <v>1136</v>
      </c>
    </row>
    <row r="71" spans="1:4">
      <c r="A71" s="36">
        <v>1</v>
      </c>
      <c r="B71" s="34" t="s">
        <v>1185</v>
      </c>
      <c r="C71" s="34" t="str">
        <f t="shared" si="2"/>
        <v>1613/7</v>
      </c>
      <c r="D71" s="34" t="s">
        <v>1136</v>
      </c>
    </row>
    <row r="72" spans="1:4">
      <c r="A72" s="37">
        <v>3</v>
      </c>
      <c r="B72" s="34" t="s">
        <v>1186</v>
      </c>
      <c r="C72" s="34" t="str">
        <f t="shared" si="2"/>
        <v>3133/1-A</v>
      </c>
      <c r="D72" s="34" t="s">
        <v>1136</v>
      </c>
    </row>
    <row r="73" spans="1:4">
      <c r="A73" s="37">
        <v>3</v>
      </c>
      <c r="B73" s="34" t="s">
        <v>1187</v>
      </c>
      <c r="C73" s="34" t="str">
        <f t="shared" si="2"/>
        <v>3133/2-A</v>
      </c>
      <c r="D73" s="34" t="s">
        <v>1136</v>
      </c>
    </row>
    <row r="74" spans="1:4">
      <c r="A74" s="37">
        <v>3</v>
      </c>
      <c r="B74" s="34" t="s">
        <v>1188</v>
      </c>
      <c r="C74" s="34" t="str">
        <f t="shared" ref="C74" si="3">A74&amp;B74</f>
        <v>3131-A</v>
      </c>
      <c r="D74" s="34" t="s">
        <v>1136</v>
      </c>
    </row>
    <row r="75" spans="1:4">
      <c r="A75" s="37">
        <v>3</v>
      </c>
      <c r="B75" s="34" t="s">
        <v>1189</v>
      </c>
      <c r="C75" s="34" t="str">
        <f t="shared" si="2"/>
        <v>3109-B</v>
      </c>
      <c r="D75" s="34" t="s">
        <v>1136</v>
      </c>
    </row>
    <row r="76" spans="1:4">
      <c r="A76" s="37">
        <v>3</v>
      </c>
      <c r="B76" s="34" t="s">
        <v>1190</v>
      </c>
      <c r="C76" s="34" t="str">
        <f t="shared" si="2"/>
        <v>3110-B</v>
      </c>
      <c r="D76" s="34" t="s">
        <v>1136</v>
      </c>
    </row>
    <row r="77" spans="1:4">
      <c r="A77" s="37">
        <v>3</v>
      </c>
      <c r="B77" s="34" t="s">
        <v>1191</v>
      </c>
      <c r="C77" s="34" t="str">
        <f t="shared" si="2"/>
        <v>3201-C</v>
      </c>
      <c r="D77" s="34" t="s">
        <v>1136</v>
      </c>
    </row>
    <row r="78" spans="1:4">
      <c r="A78" s="37">
        <v>3</v>
      </c>
      <c r="B78" s="34" t="s">
        <v>1192</v>
      </c>
      <c r="C78" s="34" t="str">
        <f t="shared" si="2"/>
        <v>3501/1-C</v>
      </c>
      <c r="D78" s="34" t="s">
        <v>1136</v>
      </c>
    </row>
    <row r="79" spans="1:4">
      <c r="A79" s="37">
        <v>3</v>
      </c>
      <c r="B79" s="34" t="s">
        <v>1193</v>
      </c>
      <c r="C79" s="34" t="str">
        <f t="shared" ref="C79" si="4">A79&amp;B79</f>
        <v>3501/2-C</v>
      </c>
      <c r="D79" s="34" t="s">
        <v>1136</v>
      </c>
    </row>
    <row r="80" spans="1:4">
      <c r="A80" s="37">
        <v>3</v>
      </c>
      <c r="B80" t="s">
        <v>1194</v>
      </c>
      <c r="C80" s="34" t="str">
        <f t="shared" si="2"/>
        <v>3504/1-C</v>
      </c>
      <c r="D80" s="34" t="s">
        <v>1136</v>
      </c>
    </row>
    <row r="81" spans="1:4">
      <c r="A81" s="37">
        <v>3</v>
      </c>
      <c r="B81" t="s">
        <v>1195</v>
      </c>
      <c r="C81" s="34" t="str">
        <f t="shared" si="2"/>
        <v>3504/2-C</v>
      </c>
      <c r="D81" s="34" t="s">
        <v>1136</v>
      </c>
    </row>
    <row r="82" spans="1:4">
      <c r="A82" s="37">
        <v>3</v>
      </c>
      <c r="B82" t="s">
        <v>1196</v>
      </c>
      <c r="C82" s="34" t="str">
        <f t="shared" si="2"/>
        <v>3504/3-C</v>
      </c>
      <c r="D82" s="34" t="s">
        <v>1136</v>
      </c>
    </row>
    <row r="83" spans="1:4">
      <c r="A83" s="37">
        <v>3</v>
      </c>
      <c r="B83" t="s">
        <v>1197</v>
      </c>
      <c r="C83" s="34" t="str">
        <f t="shared" si="2"/>
        <v>3504/4-C</v>
      </c>
      <c r="D83" s="34" t="s">
        <v>1136</v>
      </c>
    </row>
    <row r="84" spans="1:4">
      <c r="A84" s="37">
        <v>3</v>
      </c>
      <c r="B84" t="s">
        <v>1198</v>
      </c>
      <c r="C84" s="34" t="str">
        <f t="shared" si="2"/>
        <v>3301/1-D</v>
      </c>
      <c r="D84" s="34" t="s">
        <v>1136</v>
      </c>
    </row>
    <row r="85" spans="1:4">
      <c r="A85" s="37">
        <v>3</v>
      </c>
      <c r="B85" t="s">
        <v>1199</v>
      </c>
      <c r="C85" s="34" t="str">
        <f t="shared" si="2"/>
        <v>3301/2-D</v>
      </c>
      <c r="D85" s="34" t="s">
        <v>1136</v>
      </c>
    </row>
    <row r="86" spans="1:4">
      <c r="A86" s="37">
        <v>3</v>
      </c>
      <c r="B86" t="s">
        <v>1200</v>
      </c>
      <c r="C86" s="34" t="str">
        <f t="shared" si="2"/>
        <v>3304/1-D</v>
      </c>
      <c r="D86" s="34" t="s">
        <v>1136</v>
      </c>
    </row>
    <row r="87" spans="1:4">
      <c r="A87" s="37">
        <v>3</v>
      </c>
      <c r="B87" t="s">
        <v>1201</v>
      </c>
      <c r="C87" s="34" t="str">
        <f t="shared" si="2"/>
        <v>3304/2-D</v>
      </c>
      <c r="D87" s="34" t="s">
        <v>1136</v>
      </c>
    </row>
    <row r="88" spans="1:4">
      <c r="A88" s="37">
        <v>3</v>
      </c>
      <c r="B88" t="s">
        <v>1202</v>
      </c>
      <c r="C88" s="34" t="str">
        <f t="shared" si="2"/>
        <v>3404/1-D</v>
      </c>
      <c r="D88" s="34" t="s">
        <v>1136</v>
      </c>
    </row>
    <row r="89" spans="1:4">
      <c r="A89" s="37">
        <v>3</v>
      </c>
      <c r="B89" t="s">
        <v>1203</v>
      </c>
      <c r="C89" s="34" t="str">
        <f t="shared" si="2"/>
        <v>3404/2-D</v>
      </c>
      <c r="D89" s="34" t="s">
        <v>1136</v>
      </c>
    </row>
    <row r="90" spans="1:4">
      <c r="A90" s="37">
        <v>3</v>
      </c>
      <c r="B90" t="s">
        <v>1204</v>
      </c>
      <c r="C90" s="34" t="str">
        <f t="shared" si="2"/>
        <v>3101/1-E</v>
      </c>
      <c r="D90" s="34" t="s">
        <v>1136</v>
      </c>
    </row>
    <row r="91" spans="1:4">
      <c r="A91" s="37">
        <v>3</v>
      </c>
      <c r="B91" t="s">
        <v>1205</v>
      </c>
      <c r="C91" s="34" t="str">
        <f t="shared" si="2"/>
        <v>3101/2-E</v>
      </c>
      <c r="D91" s="34" t="s">
        <v>1136</v>
      </c>
    </row>
    <row r="92" spans="1:4">
      <c r="A92" s="37">
        <v>3</v>
      </c>
      <c r="B92" t="s">
        <v>1206</v>
      </c>
      <c r="C92" s="34" t="str">
        <f t="shared" ref="C92:C101" si="5">A92&amp;B92</f>
        <v>3204-E</v>
      </c>
      <c r="D92" s="34" t="s">
        <v>1136</v>
      </c>
    </row>
    <row r="93" spans="1:4">
      <c r="A93" s="37">
        <v>3</v>
      </c>
      <c r="B93" t="s">
        <v>1207</v>
      </c>
      <c r="C93" s="34" t="str">
        <f t="shared" si="5"/>
        <v>3205-E</v>
      </c>
      <c r="D93" s="34" t="s">
        <v>1136</v>
      </c>
    </row>
    <row r="94" spans="1:4">
      <c r="A94" s="37">
        <v>3</v>
      </c>
      <c r="B94" t="s">
        <v>1208</v>
      </c>
      <c r="C94" s="34" t="str">
        <f t="shared" si="5"/>
        <v>3301/1-E</v>
      </c>
      <c r="D94" s="34" t="s">
        <v>1136</v>
      </c>
    </row>
    <row r="95" spans="1:4">
      <c r="A95" s="37">
        <v>3</v>
      </c>
      <c r="B95" t="s">
        <v>1209</v>
      </c>
      <c r="C95" s="34" t="str">
        <f t="shared" si="5"/>
        <v>3301/2-E</v>
      </c>
      <c r="D95" s="34" t="s">
        <v>1136</v>
      </c>
    </row>
    <row r="96" spans="1:4">
      <c r="A96" s="37">
        <v>3</v>
      </c>
      <c r="B96" t="s">
        <v>1210</v>
      </c>
      <c r="C96" s="34" t="str">
        <f t="shared" si="5"/>
        <v>3304/1-E</v>
      </c>
      <c r="D96" s="34" t="s">
        <v>1136</v>
      </c>
    </row>
    <row r="97" spans="1:4">
      <c r="A97" s="37">
        <v>3</v>
      </c>
      <c r="B97" t="s">
        <v>1211</v>
      </c>
      <c r="C97" s="34" t="str">
        <f t="shared" si="5"/>
        <v>3304/2-E</v>
      </c>
      <c r="D97" s="34" t="s">
        <v>1136</v>
      </c>
    </row>
    <row r="98" spans="1:4">
      <c r="A98" s="37">
        <v>3</v>
      </c>
      <c r="B98" t="s">
        <v>1212</v>
      </c>
      <c r="C98" s="34" t="str">
        <f t="shared" si="5"/>
        <v>3401-E</v>
      </c>
      <c r="D98" s="34" t="s">
        <v>1136</v>
      </c>
    </row>
    <row r="99" spans="1:4">
      <c r="A99" s="37">
        <v>3</v>
      </c>
      <c r="B99" t="s">
        <v>1213</v>
      </c>
      <c r="C99" s="34" t="str">
        <f t="shared" si="5"/>
        <v>3402-E</v>
      </c>
      <c r="D99" s="34" t="s">
        <v>1136</v>
      </c>
    </row>
    <row r="100" spans="1:4">
      <c r="A100" s="37">
        <v>3</v>
      </c>
      <c r="B100" t="s">
        <v>1214</v>
      </c>
      <c r="C100" s="34" t="str">
        <f t="shared" si="5"/>
        <v>3404-E</v>
      </c>
      <c r="D100" s="34" t="s">
        <v>1136</v>
      </c>
    </row>
    <row r="101" spans="1:4">
      <c r="A101" s="37">
        <v>3</v>
      </c>
      <c r="B101" t="s">
        <v>1215</v>
      </c>
      <c r="C101" s="34" t="str">
        <f t="shared" si="5"/>
        <v>3405-E</v>
      </c>
      <c r="D101" s="34" t="s">
        <v>1136</v>
      </c>
    </row>
    <row r="102" spans="1:4">
      <c r="A102" s="37">
        <v>3</v>
      </c>
      <c r="B102" t="s">
        <v>1216</v>
      </c>
      <c r="C102" s="34" t="str">
        <f t="shared" ref="C102:C104" si="6">A102&amp;B102</f>
        <v>3501/1-E</v>
      </c>
      <c r="D102" s="34" t="s">
        <v>1136</v>
      </c>
    </row>
    <row r="103" spans="1:4">
      <c r="A103" s="37">
        <v>3</v>
      </c>
      <c r="B103" t="s">
        <v>1217</v>
      </c>
      <c r="C103" s="34" t="str">
        <f t="shared" si="6"/>
        <v>3501/2-E</v>
      </c>
      <c r="D103" s="34" t="s">
        <v>1136</v>
      </c>
    </row>
    <row r="104" spans="1:4">
      <c r="A104" s="37">
        <v>3</v>
      </c>
      <c r="B104" t="s">
        <v>1218</v>
      </c>
      <c r="C104" s="34" t="str">
        <f t="shared" si="6"/>
        <v>3504/1-E</v>
      </c>
      <c r="D104" s="34" t="s">
        <v>1136</v>
      </c>
    </row>
    <row r="105" spans="1:4">
      <c r="A105" s="37">
        <v>3</v>
      </c>
      <c r="B105" t="s">
        <v>1219</v>
      </c>
      <c r="C105" s="34" t="str">
        <f t="shared" ref="C105:C115" si="7">A105&amp;B105</f>
        <v>3504/2-E</v>
      </c>
      <c r="D105" s="34" t="s">
        <v>1136</v>
      </c>
    </row>
    <row r="106" spans="1:4">
      <c r="A106" s="38">
        <v>4</v>
      </c>
      <c r="B106" s="34">
        <v>401</v>
      </c>
      <c r="C106" s="34" t="str">
        <f t="shared" si="7"/>
        <v>4401</v>
      </c>
      <c r="D106" s="34" t="s">
        <v>1136</v>
      </c>
    </row>
    <row r="107" spans="1:4">
      <c r="A107" s="38">
        <v>4</v>
      </c>
      <c r="B107" s="34">
        <v>403</v>
      </c>
      <c r="C107" s="34" t="str">
        <f t="shared" si="7"/>
        <v>4403</v>
      </c>
      <c r="D107" s="34" t="s">
        <v>1136</v>
      </c>
    </row>
    <row r="108" spans="1:4">
      <c r="A108" s="38">
        <v>4</v>
      </c>
      <c r="B108" s="34">
        <v>404</v>
      </c>
      <c r="C108" s="34" t="str">
        <f t="shared" si="7"/>
        <v>4404</v>
      </c>
      <c r="D108" s="34" t="s">
        <v>1136</v>
      </c>
    </row>
    <row r="109" spans="1:4">
      <c r="A109" s="38">
        <v>4</v>
      </c>
      <c r="B109" s="34">
        <v>501</v>
      </c>
      <c r="C109" s="34" t="str">
        <f t="shared" si="7"/>
        <v>4501</v>
      </c>
      <c r="D109" s="34" t="s">
        <v>1136</v>
      </c>
    </row>
    <row r="110" spans="1:4">
      <c r="A110" s="38">
        <v>4</v>
      </c>
      <c r="B110" s="34">
        <v>502</v>
      </c>
      <c r="C110" s="34" t="str">
        <f t="shared" si="7"/>
        <v>4502</v>
      </c>
      <c r="D110" s="34" t="s">
        <v>1136</v>
      </c>
    </row>
    <row r="111" spans="1:4">
      <c r="A111" s="38">
        <v>4</v>
      </c>
      <c r="B111" s="34">
        <v>503</v>
      </c>
      <c r="C111" s="34" t="str">
        <f t="shared" si="7"/>
        <v>4503</v>
      </c>
      <c r="D111" s="34" t="s">
        <v>1136</v>
      </c>
    </row>
    <row r="112" spans="1:4">
      <c r="A112" s="38">
        <v>4</v>
      </c>
      <c r="B112">
        <v>504</v>
      </c>
      <c r="C112" s="34" t="str">
        <f t="shared" si="7"/>
        <v>4504</v>
      </c>
      <c r="D112" s="34" t="s">
        <v>1136</v>
      </c>
    </row>
    <row r="113" spans="1:4">
      <c r="A113" s="38">
        <v>4</v>
      </c>
      <c r="B113">
        <v>601</v>
      </c>
      <c r="C113" s="34" t="str">
        <f t="shared" si="7"/>
        <v>4601</v>
      </c>
      <c r="D113" s="34" t="s">
        <v>1136</v>
      </c>
    </row>
    <row r="114" spans="1:4">
      <c r="A114" s="38">
        <v>4</v>
      </c>
      <c r="B114">
        <v>602</v>
      </c>
      <c r="C114" s="34" t="str">
        <f t="shared" si="7"/>
        <v>4602</v>
      </c>
      <c r="D114" s="34" t="s">
        <v>1136</v>
      </c>
    </row>
    <row r="115" spans="1:4">
      <c r="A115" s="38">
        <v>4</v>
      </c>
      <c r="B115">
        <v>603</v>
      </c>
      <c r="C115" s="34" t="str">
        <f t="shared" si="7"/>
        <v>4603</v>
      </c>
      <c r="D115" s="34" t="s">
        <v>1136</v>
      </c>
    </row>
    <row r="116" spans="1:4">
      <c r="A116" s="39">
        <v>5</v>
      </c>
      <c r="B116" s="34">
        <v>201</v>
      </c>
      <c r="C116" s="34" t="str">
        <f t="shared" ref="C116:C133" si="8">A116&amp;B116</f>
        <v>5201</v>
      </c>
      <c r="D116" s="34" t="s">
        <v>1136</v>
      </c>
    </row>
    <row r="117" spans="1:4">
      <c r="A117" s="39">
        <v>5</v>
      </c>
      <c r="B117" s="34">
        <v>202</v>
      </c>
      <c r="C117" s="34" t="str">
        <f t="shared" si="8"/>
        <v>5202</v>
      </c>
      <c r="D117" s="34" t="s">
        <v>1136</v>
      </c>
    </row>
    <row r="118" spans="1:4">
      <c r="A118" s="39">
        <v>5</v>
      </c>
      <c r="B118" s="34">
        <v>203</v>
      </c>
      <c r="C118" s="34" t="str">
        <f t="shared" si="8"/>
        <v>5203</v>
      </c>
      <c r="D118" s="34" t="s">
        <v>1136</v>
      </c>
    </row>
    <row r="119" spans="1:4">
      <c r="A119" s="39">
        <v>5</v>
      </c>
      <c r="B119" s="34">
        <v>204</v>
      </c>
      <c r="C119" s="34" t="str">
        <f t="shared" si="8"/>
        <v>5204</v>
      </c>
      <c r="D119" s="34" t="s">
        <v>1136</v>
      </c>
    </row>
    <row r="120" spans="1:4">
      <c r="A120" s="39">
        <v>5</v>
      </c>
      <c r="B120" s="34">
        <v>205</v>
      </c>
      <c r="C120" s="34" t="str">
        <f t="shared" si="8"/>
        <v>5205</v>
      </c>
      <c r="D120" s="34" t="s">
        <v>1136</v>
      </c>
    </row>
    <row r="121" spans="1:4">
      <c r="A121" s="39">
        <v>5</v>
      </c>
      <c r="B121" s="34">
        <v>206</v>
      </c>
      <c r="C121" s="34" t="str">
        <f t="shared" si="8"/>
        <v>5206</v>
      </c>
      <c r="D121" s="34" t="s">
        <v>1136</v>
      </c>
    </row>
    <row r="122" spans="1:4">
      <c r="A122" s="39">
        <v>5</v>
      </c>
      <c r="B122">
        <v>301</v>
      </c>
      <c r="C122" s="34" t="str">
        <f t="shared" si="8"/>
        <v>5301</v>
      </c>
      <c r="D122" s="34" t="s">
        <v>1136</v>
      </c>
    </row>
    <row r="123" spans="1:4">
      <c r="A123" s="39">
        <v>5</v>
      </c>
      <c r="B123">
        <v>302</v>
      </c>
      <c r="C123" s="34" t="str">
        <f t="shared" si="8"/>
        <v>5302</v>
      </c>
      <c r="D123" s="34" t="s">
        <v>1136</v>
      </c>
    </row>
    <row r="124" spans="1:4">
      <c r="A124" s="39">
        <v>5</v>
      </c>
      <c r="B124">
        <v>303</v>
      </c>
      <c r="C124" s="34" t="str">
        <f t="shared" si="8"/>
        <v>5303</v>
      </c>
      <c r="D124" s="34" t="s">
        <v>1136</v>
      </c>
    </row>
    <row r="125" spans="1:4">
      <c r="A125" s="39">
        <v>5</v>
      </c>
      <c r="B125">
        <v>304</v>
      </c>
      <c r="C125" s="34" t="str">
        <f t="shared" si="8"/>
        <v>5304</v>
      </c>
      <c r="D125" s="34" t="s">
        <v>1136</v>
      </c>
    </row>
    <row r="126" spans="1:4">
      <c r="A126" s="39">
        <v>5</v>
      </c>
      <c r="B126">
        <v>305</v>
      </c>
      <c r="C126" s="34" t="str">
        <f t="shared" si="8"/>
        <v>5305</v>
      </c>
      <c r="D126" s="34" t="s">
        <v>1136</v>
      </c>
    </row>
    <row r="127" spans="1:4">
      <c r="A127" s="39">
        <v>5</v>
      </c>
      <c r="B127">
        <v>306</v>
      </c>
      <c r="C127" s="34" t="str">
        <f t="shared" si="8"/>
        <v>5306</v>
      </c>
      <c r="D127" s="34" t="s">
        <v>1136</v>
      </c>
    </row>
    <row r="128" spans="1:4">
      <c r="A128" s="39">
        <v>5</v>
      </c>
      <c r="B128">
        <v>404</v>
      </c>
      <c r="C128" s="34" t="str">
        <f t="shared" si="8"/>
        <v>5404</v>
      </c>
      <c r="D128" s="34" t="s">
        <v>1136</v>
      </c>
    </row>
    <row r="129" spans="1:4">
      <c r="A129" s="39">
        <v>5</v>
      </c>
      <c r="B129">
        <v>405</v>
      </c>
      <c r="C129" s="34" t="str">
        <f t="shared" si="8"/>
        <v>5405</v>
      </c>
      <c r="D129" s="34" t="s">
        <v>1136</v>
      </c>
    </row>
    <row r="130" spans="1:4">
      <c r="A130" s="39">
        <v>5</v>
      </c>
      <c r="B130">
        <v>406</v>
      </c>
      <c r="C130" s="34" t="str">
        <f t="shared" si="8"/>
        <v>5406</v>
      </c>
      <c r="D130" s="34" t="s">
        <v>1136</v>
      </c>
    </row>
    <row r="131" spans="1:4">
      <c r="A131" s="39">
        <v>5</v>
      </c>
      <c r="B131">
        <v>504</v>
      </c>
      <c r="C131" s="34" t="str">
        <f t="shared" si="8"/>
        <v>5504</v>
      </c>
      <c r="D131" s="34" t="s">
        <v>1136</v>
      </c>
    </row>
    <row r="132" spans="1:4">
      <c r="A132" s="39">
        <v>5</v>
      </c>
      <c r="B132">
        <v>505</v>
      </c>
      <c r="C132" s="34" t="str">
        <f t="shared" si="8"/>
        <v>5505</v>
      </c>
      <c r="D132" s="34" t="s">
        <v>1136</v>
      </c>
    </row>
    <row r="133" spans="1:4">
      <c r="A133" s="39">
        <v>5</v>
      </c>
      <c r="B133">
        <v>506</v>
      </c>
      <c r="C133" s="34" t="str">
        <f t="shared" si="8"/>
        <v>5506</v>
      </c>
      <c r="D133" s="34" t="s">
        <v>1136</v>
      </c>
    </row>
    <row r="134" spans="1:4">
      <c r="A134" s="39">
        <v>5</v>
      </c>
      <c r="B134">
        <v>601</v>
      </c>
      <c r="C134" s="34" t="str">
        <f t="shared" ref="C134:C145" si="9">A134&amp;B134</f>
        <v>5601</v>
      </c>
      <c r="D134" s="34" t="s">
        <v>1136</v>
      </c>
    </row>
    <row r="135" spans="1:4">
      <c r="A135" s="39">
        <v>5</v>
      </c>
      <c r="B135">
        <v>602</v>
      </c>
      <c r="C135" s="34" t="str">
        <f t="shared" si="9"/>
        <v>5602</v>
      </c>
      <c r="D135" s="34" t="s">
        <v>1136</v>
      </c>
    </row>
    <row r="136" spans="1:4">
      <c r="A136" s="39">
        <v>5</v>
      </c>
      <c r="B136">
        <v>603</v>
      </c>
      <c r="C136" s="34" t="str">
        <f t="shared" si="9"/>
        <v>5603</v>
      </c>
      <c r="D136" s="34" t="s">
        <v>1136</v>
      </c>
    </row>
    <row r="137" spans="1:4">
      <c r="A137" s="39">
        <v>5</v>
      </c>
      <c r="B137">
        <v>604</v>
      </c>
      <c r="C137" s="34" t="str">
        <f t="shared" si="9"/>
        <v>5604</v>
      </c>
      <c r="D137" s="34" t="s">
        <v>1136</v>
      </c>
    </row>
    <row r="138" spans="1:4">
      <c r="A138" s="39">
        <v>5</v>
      </c>
      <c r="B138">
        <v>605</v>
      </c>
      <c r="C138" s="34" t="str">
        <f t="shared" si="9"/>
        <v>5605</v>
      </c>
      <c r="D138" s="34" t="s">
        <v>1136</v>
      </c>
    </row>
    <row r="139" spans="1:4">
      <c r="A139" s="39">
        <v>5</v>
      </c>
      <c r="B139">
        <v>606</v>
      </c>
      <c r="C139" s="34" t="str">
        <f t="shared" si="9"/>
        <v>5606</v>
      </c>
      <c r="D139" s="34" t="s">
        <v>1136</v>
      </c>
    </row>
    <row r="140" spans="1:4">
      <c r="A140" s="39">
        <v>5</v>
      </c>
      <c r="B140" t="s">
        <v>1135</v>
      </c>
      <c r="C140" s="34" t="str">
        <f t="shared" si="9"/>
        <v>5401/1</v>
      </c>
      <c r="D140" s="34" t="s">
        <v>1136</v>
      </c>
    </row>
    <row r="141" spans="1:4">
      <c r="A141" s="39">
        <v>5</v>
      </c>
      <c r="B141" t="s">
        <v>1137</v>
      </c>
      <c r="C141" s="34" t="str">
        <f t="shared" si="9"/>
        <v>5401/2</v>
      </c>
      <c r="D141" s="34" t="s">
        <v>1136</v>
      </c>
    </row>
    <row r="142" spans="1:4">
      <c r="A142" s="39">
        <v>5</v>
      </c>
      <c r="B142" t="s">
        <v>1220</v>
      </c>
      <c r="C142" s="34" t="str">
        <f t="shared" ref="C142:C143" si="10">A142&amp;B142</f>
        <v>5401/3</v>
      </c>
      <c r="D142" s="34" t="s">
        <v>1136</v>
      </c>
    </row>
    <row r="143" spans="1:4">
      <c r="A143" s="39">
        <v>5</v>
      </c>
      <c r="B143" t="s">
        <v>1221</v>
      </c>
      <c r="C143" s="34" t="str">
        <f t="shared" si="10"/>
        <v>5501/1</v>
      </c>
      <c r="D143" s="34" t="s">
        <v>1136</v>
      </c>
    </row>
    <row r="144" spans="1:4">
      <c r="A144" s="39">
        <v>5</v>
      </c>
      <c r="B144" t="s">
        <v>1222</v>
      </c>
      <c r="C144" s="34" t="str">
        <f t="shared" ref="C144" si="11">A144&amp;B144</f>
        <v>5501/2</v>
      </c>
      <c r="D144" s="34" t="s">
        <v>1136</v>
      </c>
    </row>
    <row r="145" spans="1:4">
      <c r="A145" s="39">
        <v>5</v>
      </c>
      <c r="B145" t="s">
        <v>1223</v>
      </c>
      <c r="C145" s="34" t="str">
        <f t="shared" si="9"/>
        <v>5501/3</v>
      </c>
      <c r="D145" s="34" t="s">
        <v>1136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Z798"/>
  <sheetViews>
    <sheetView topLeftCell="A782" workbookViewId="0">
      <selection activeCell="D803" sqref="D803"/>
    </sheetView>
  </sheetViews>
  <sheetFormatPr defaultColWidth="9" defaultRowHeight="13.2"/>
  <cols>
    <col min="1" max="2" width="9.13888888888889" style="2"/>
    <col min="3" max="3" width="12.8518518518519" style="3" customWidth="1"/>
    <col min="4" max="4" width="85.712962962963" style="4" customWidth="1"/>
    <col min="5" max="5" width="6.57407407407407" style="2" customWidth="1"/>
    <col min="6" max="6" width="6.71296296296296" style="2" customWidth="1"/>
    <col min="7" max="7" width="10.1388888888889" style="2" customWidth="1"/>
    <col min="8" max="8" width="5.13888888888889" style="2" customWidth="1"/>
    <col min="9" max="13" width="9.13888888888889" style="2"/>
    <col min="14" max="26" width="9.13888888888889" style="1"/>
    <col min="27" max="16384" width="9.13888888888889" style="5"/>
  </cols>
  <sheetData>
    <row r="1" ht="26.4" spans="1:26">
      <c r="A1" s="6" t="s">
        <v>1224</v>
      </c>
      <c r="B1" s="6"/>
      <c r="C1" s="6"/>
      <c r="D1" s="7" t="s">
        <v>1225</v>
      </c>
      <c r="E1" s="8" t="s">
        <v>1226</v>
      </c>
      <c r="F1" s="8" t="s">
        <v>1227</v>
      </c>
      <c r="G1" s="8" t="s">
        <v>1228</v>
      </c>
      <c r="H1" s="9" t="s">
        <v>1229</v>
      </c>
      <c r="I1" s="9"/>
      <c r="J1" s="9"/>
      <c r="K1" s="9"/>
      <c r="L1" s="9"/>
      <c r="M1" s="14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39.6" spans="1:26">
      <c r="A2" s="10" t="s">
        <v>1230</v>
      </c>
      <c r="B2" s="11" t="s">
        <v>1231</v>
      </c>
      <c r="C2" s="11" t="s">
        <v>1232</v>
      </c>
      <c r="D2" s="7"/>
      <c r="E2" s="8"/>
      <c r="F2" s="8"/>
      <c r="G2" s="8"/>
      <c r="H2" s="9"/>
      <c r="I2" s="9"/>
      <c r="J2" s="9"/>
      <c r="K2" s="9"/>
      <c r="L2" s="9"/>
      <c r="M2" s="14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>
      <c r="A3" s="12"/>
      <c r="B3" s="13"/>
      <c r="C3" s="11"/>
      <c r="D3" s="7"/>
      <c r="E3" s="8"/>
      <c r="F3" s="8"/>
      <c r="G3" s="8"/>
      <c r="H3" s="9"/>
      <c r="I3" s="9"/>
      <c r="J3" s="9"/>
      <c r="K3" s="9"/>
      <c r="L3" s="9"/>
      <c r="M3" s="9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10">
      <c r="A4" s="2" t="str">
        <f>LEFT(C4,3)</f>
        <v>AHI</v>
      </c>
      <c r="B4" s="2" t="str">
        <f>RIGHT(C4,3)</f>
        <v>391</v>
      </c>
      <c r="C4" s="3" t="s">
        <v>1233</v>
      </c>
      <c r="D4" s="4" t="s">
        <v>1234</v>
      </c>
      <c r="E4" s="2">
        <v>2</v>
      </c>
      <c r="I4" s="2">
        <v>1</v>
      </c>
      <c r="J4" s="4" t="s">
        <v>1235</v>
      </c>
    </row>
    <row r="5" spans="1:10">
      <c r="A5" s="2" t="str">
        <f t="shared" ref="A5:A40" si="0">LEFT(C5,3)</f>
        <v>AHI</v>
      </c>
      <c r="B5" s="2" t="str">
        <f t="shared" ref="B5:B40" si="1">RIGHT(C5,3)</f>
        <v>392</v>
      </c>
      <c r="C5" s="3" t="s">
        <v>1236</v>
      </c>
      <c r="D5" s="4" t="s">
        <v>1237</v>
      </c>
      <c r="E5" s="2">
        <v>2</v>
      </c>
      <c r="I5" s="2">
        <v>2</v>
      </c>
      <c r="J5" s="4" t="s">
        <v>1238</v>
      </c>
    </row>
    <row r="6" spans="1:10">
      <c r="A6" s="2" t="str">
        <f t="shared" si="0"/>
        <v>AHI</v>
      </c>
      <c r="B6" s="2" t="str">
        <f t="shared" si="1"/>
        <v>394</v>
      </c>
      <c r="C6" s="3" t="s">
        <v>1239</v>
      </c>
      <c r="D6" s="4" t="s">
        <v>1240</v>
      </c>
      <c r="E6" s="2">
        <v>1</v>
      </c>
      <c r="I6" s="2">
        <v>3</v>
      </c>
      <c r="J6" s="4" t="s">
        <v>1241</v>
      </c>
    </row>
    <row r="7" spans="1:10">
      <c r="A7" s="2" t="str">
        <f t="shared" si="0"/>
        <v>ARC</v>
      </c>
      <c r="B7" s="2" t="str">
        <f t="shared" si="1"/>
        <v>101</v>
      </c>
      <c r="C7" s="3" t="s">
        <v>1242</v>
      </c>
      <c r="D7" s="4" t="s">
        <v>1243</v>
      </c>
      <c r="E7" s="2">
        <v>2</v>
      </c>
      <c r="I7" s="2">
        <v>4</v>
      </c>
      <c r="J7" s="4" t="s">
        <v>1244</v>
      </c>
    </row>
    <row r="8" spans="1:10">
      <c r="A8" s="2" t="str">
        <f t="shared" si="0"/>
        <v>ARC</v>
      </c>
      <c r="B8" s="2" t="str">
        <f t="shared" si="1"/>
        <v>102</v>
      </c>
      <c r="C8" s="3" t="s">
        <v>1245</v>
      </c>
      <c r="D8" s="4" t="s">
        <v>1246</v>
      </c>
      <c r="E8" s="2">
        <v>3</v>
      </c>
      <c r="I8" s="2">
        <v>5</v>
      </c>
      <c r="J8" s="4" t="s">
        <v>1247</v>
      </c>
    </row>
    <row r="9" spans="1:10">
      <c r="A9" s="2" t="str">
        <f t="shared" si="0"/>
        <v>ARC</v>
      </c>
      <c r="B9" s="2" t="str">
        <f t="shared" si="1"/>
        <v>112</v>
      </c>
      <c r="C9" s="3" t="s">
        <v>1248</v>
      </c>
      <c r="D9" s="4" t="s">
        <v>1249</v>
      </c>
      <c r="E9" s="2">
        <v>2</v>
      </c>
      <c r="J9" s="4"/>
    </row>
    <row r="10" spans="1:5">
      <c r="A10" s="2" t="str">
        <f t="shared" si="0"/>
        <v>ARC</v>
      </c>
      <c r="B10" s="2" t="str">
        <f t="shared" si="1"/>
        <v>116</v>
      </c>
      <c r="C10" s="3" t="s">
        <v>1250</v>
      </c>
      <c r="D10" s="4" t="s">
        <v>1251</v>
      </c>
      <c r="E10" s="2">
        <v>2</v>
      </c>
    </row>
    <row r="11" spans="1:5">
      <c r="A11" s="2" t="str">
        <f t="shared" si="0"/>
        <v>ARC</v>
      </c>
      <c r="B11" s="2" t="str">
        <f t="shared" si="1"/>
        <v>117</v>
      </c>
      <c r="C11" s="3" t="s">
        <v>1252</v>
      </c>
      <c r="D11" s="4" t="s">
        <v>1253</v>
      </c>
      <c r="E11" s="2">
        <v>2</v>
      </c>
    </row>
    <row r="12" spans="1:5">
      <c r="A12" s="2" t="str">
        <f t="shared" si="0"/>
        <v>ARC</v>
      </c>
      <c r="B12" s="2" t="str">
        <f t="shared" si="1"/>
        <v>200</v>
      </c>
      <c r="C12" s="3" t="s">
        <v>1254</v>
      </c>
      <c r="D12" s="4" t="s">
        <v>1255</v>
      </c>
      <c r="E12" s="2">
        <v>2</v>
      </c>
    </row>
    <row r="13" spans="1:5">
      <c r="A13" s="2" t="str">
        <f t="shared" si="0"/>
        <v>ARC</v>
      </c>
      <c r="B13" s="2" t="str">
        <f t="shared" si="1"/>
        <v>201</v>
      </c>
      <c r="C13" s="3" t="s">
        <v>1256</v>
      </c>
      <c r="D13" s="4" t="s">
        <v>1257</v>
      </c>
      <c r="E13" s="2">
        <v>3</v>
      </c>
    </row>
    <row r="14" spans="1:5">
      <c r="A14" s="2" t="str">
        <f t="shared" si="0"/>
        <v>ARC</v>
      </c>
      <c r="B14" s="2" t="str">
        <f t="shared" si="1"/>
        <v>216</v>
      </c>
      <c r="C14" s="3" t="s">
        <v>1258</v>
      </c>
      <c r="D14" s="4" t="s">
        <v>1259</v>
      </c>
      <c r="E14" s="2">
        <v>2</v>
      </c>
    </row>
    <row r="15" spans="1:5">
      <c r="A15" s="2" t="str">
        <f t="shared" si="0"/>
        <v>ARC</v>
      </c>
      <c r="B15" s="2" t="str">
        <f t="shared" si="1"/>
        <v>245</v>
      </c>
      <c r="C15" s="3" t="s">
        <v>1260</v>
      </c>
      <c r="D15" s="4" t="s">
        <v>1261</v>
      </c>
      <c r="E15" s="2">
        <v>2</v>
      </c>
    </row>
    <row r="16" s="1" customFormat="1" spans="1:13">
      <c r="A16" s="2" t="str">
        <f t="shared" si="0"/>
        <v>ARC</v>
      </c>
      <c r="B16" s="2" t="str">
        <f t="shared" si="1"/>
        <v>246</v>
      </c>
      <c r="C16" s="3" t="s">
        <v>1262</v>
      </c>
      <c r="D16" s="4" t="s">
        <v>1263</v>
      </c>
      <c r="E16" s="2">
        <v>2</v>
      </c>
      <c r="F16" s="2"/>
      <c r="G16" s="2"/>
      <c r="H16" s="2"/>
      <c r="I16" s="2"/>
      <c r="J16" s="2"/>
      <c r="K16" s="2"/>
      <c r="L16" s="2"/>
      <c r="M16" s="2"/>
    </row>
    <row r="17" s="1" customFormat="1" spans="1:13">
      <c r="A17" s="2" t="str">
        <f t="shared" si="0"/>
        <v>ARC</v>
      </c>
      <c r="B17" s="2" t="str">
        <f t="shared" si="1"/>
        <v>252</v>
      </c>
      <c r="C17" s="3" t="s">
        <v>1264</v>
      </c>
      <c r="D17" s="4" t="s">
        <v>1265</v>
      </c>
      <c r="E17" s="2">
        <v>2</v>
      </c>
      <c r="F17" s="2"/>
      <c r="G17" s="2"/>
      <c r="H17" s="2"/>
      <c r="I17" s="2"/>
      <c r="J17" s="2"/>
      <c r="K17" s="2"/>
      <c r="L17" s="2"/>
      <c r="M17" s="2"/>
    </row>
    <row r="18" s="1" customFormat="1" spans="1:13">
      <c r="A18" s="2" t="str">
        <f t="shared" si="0"/>
        <v>ARC</v>
      </c>
      <c r="B18" s="2" t="str">
        <f t="shared" si="1"/>
        <v>261</v>
      </c>
      <c r="C18" s="3" t="s">
        <v>1266</v>
      </c>
      <c r="D18" s="4" t="s">
        <v>1267</v>
      </c>
      <c r="E18" s="2">
        <v>1</v>
      </c>
      <c r="F18" s="2"/>
      <c r="G18" s="2"/>
      <c r="H18" s="2"/>
      <c r="I18" s="2"/>
      <c r="J18" s="2"/>
      <c r="K18" s="2"/>
      <c r="L18" s="2"/>
      <c r="M18" s="2"/>
    </row>
    <row r="19" s="1" customFormat="1" spans="1:13">
      <c r="A19" s="2" t="str">
        <f t="shared" si="0"/>
        <v>ARC</v>
      </c>
      <c r="B19" s="2" t="str">
        <f t="shared" si="1"/>
        <v>265</v>
      </c>
      <c r="C19" s="3" t="s">
        <v>1268</v>
      </c>
      <c r="D19" s="4" t="s">
        <v>1269</v>
      </c>
      <c r="E19" s="2">
        <v>2</v>
      </c>
      <c r="F19" s="2"/>
      <c r="G19" s="2"/>
      <c r="H19" s="2"/>
      <c r="I19" s="2"/>
      <c r="J19" s="2"/>
      <c r="K19" s="2"/>
      <c r="L19" s="2"/>
      <c r="M19" s="2"/>
    </row>
    <row r="20" s="1" customFormat="1" spans="1:13">
      <c r="A20" s="2" t="str">
        <f t="shared" si="0"/>
        <v>ARC</v>
      </c>
      <c r="B20" s="2" t="str">
        <f t="shared" si="1"/>
        <v>272</v>
      </c>
      <c r="C20" s="3" t="s">
        <v>1270</v>
      </c>
      <c r="D20" s="4" t="s">
        <v>1271</v>
      </c>
      <c r="E20" s="2">
        <v>2</v>
      </c>
      <c r="F20" s="2"/>
      <c r="G20" s="2"/>
      <c r="H20" s="2"/>
      <c r="I20" s="2"/>
      <c r="J20" s="2"/>
      <c r="K20" s="2"/>
      <c r="L20" s="2"/>
      <c r="M20" s="2"/>
    </row>
    <row r="21" s="1" customFormat="1" spans="1:13">
      <c r="A21" s="2" t="str">
        <f t="shared" si="0"/>
        <v>ARC</v>
      </c>
      <c r="B21" s="2" t="str">
        <f t="shared" si="1"/>
        <v>278</v>
      </c>
      <c r="C21" s="3" t="s">
        <v>1272</v>
      </c>
      <c r="D21" s="4" t="s">
        <v>1273</v>
      </c>
      <c r="E21" s="2">
        <v>2</v>
      </c>
      <c r="F21" s="2"/>
      <c r="G21" s="2"/>
      <c r="H21" s="2"/>
      <c r="I21" s="2"/>
      <c r="J21" s="2"/>
      <c r="K21" s="2"/>
      <c r="L21" s="2"/>
      <c r="M21" s="2"/>
    </row>
    <row r="22" s="1" customFormat="1" spans="1:13">
      <c r="A22" s="2" t="str">
        <f t="shared" si="0"/>
        <v>ARC</v>
      </c>
      <c r="B22" s="2" t="str">
        <f t="shared" si="1"/>
        <v>279</v>
      </c>
      <c r="C22" s="3" t="s">
        <v>1274</v>
      </c>
      <c r="D22" s="4" t="s">
        <v>1275</v>
      </c>
      <c r="E22" s="2">
        <v>2</v>
      </c>
      <c r="F22" s="2"/>
      <c r="G22" s="2"/>
      <c r="H22" s="2"/>
      <c r="I22" s="2"/>
      <c r="J22" s="2"/>
      <c r="K22" s="2"/>
      <c r="L22" s="2"/>
      <c r="M22" s="2"/>
    </row>
    <row r="23" s="1" customFormat="1" spans="1:13">
      <c r="A23" s="2" t="str">
        <f t="shared" si="0"/>
        <v>ARC</v>
      </c>
      <c r="B23" s="2" t="str">
        <f t="shared" si="1"/>
        <v>296</v>
      </c>
      <c r="C23" s="3" t="s">
        <v>1276</v>
      </c>
      <c r="D23" s="4" t="s">
        <v>1277</v>
      </c>
      <c r="E23" s="2">
        <v>1</v>
      </c>
      <c r="F23" s="2"/>
      <c r="G23" s="2"/>
      <c r="H23" s="2"/>
      <c r="I23" s="2"/>
      <c r="J23" s="2"/>
      <c r="K23" s="2"/>
      <c r="L23" s="2"/>
      <c r="M23" s="2"/>
    </row>
    <row r="24" s="1" customFormat="1" spans="1:13">
      <c r="A24" s="2" t="str">
        <f t="shared" si="0"/>
        <v>ARC</v>
      </c>
      <c r="B24" s="2" t="str">
        <f t="shared" si="1"/>
        <v>303</v>
      </c>
      <c r="C24" s="3" t="s">
        <v>1278</v>
      </c>
      <c r="D24" s="4" t="s">
        <v>1279</v>
      </c>
      <c r="E24" s="2">
        <v>2</v>
      </c>
      <c r="F24" s="2"/>
      <c r="G24" s="2"/>
      <c r="H24" s="2"/>
      <c r="I24" s="2"/>
      <c r="J24" s="2"/>
      <c r="K24" s="2"/>
      <c r="L24" s="2"/>
      <c r="M24" s="2"/>
    </row>
    <row r="25" s="1" customFormat="1" spans="1:13">
      <c r="A25" s="2" t="str">
        <f t="shared" si="0"/>
        <v>ARC</v>
      </c>
      <c r="B25" s="2" t="str">
        <f t="shared" si="1"/>
        <v>328</v>
      </c>
      <c r="C25" s="3" t="s">
        <v>1280</v>
      </c>
      <c r="D25" s="4" t="s">
        <v>1281</v>
      </c>
      <c r="E25" s="2">
        <v>2</v>
      </c>
      <c r="F25" s="2"/>
      <c r="G25" s="2"/>
      <c r="H25" s="2"/>
      <c r="I25" s="2"/>
      <c r="J25" s="2"/>
      <c r="K25" s="2"/>
      <c r="L25" s="2"/>
      <c r="M25" s="2"/>
    </row>
    <row r="26" s="1" customFormat="1" spans="1:13">
      <c r="A26" s="2" t="str">
        <f t="shared" si="0"/>
        <v>ARC</v>
      </c>
      <c r="B26" s="2" t="str">
        <f t="shared" si="1"/>
        <v>329</v>
      </c>
      <c r="C26" s="3" t="s">
        <v>1282</v>
      </c>
      <c r="D26" s="4" t="s">
        <v>1283</v>
      </c>
      <c r="E26" s="2">
        <v>2</v>
      </c>
      <c r="F26" s="2"/>
      <c r="G26" s="2"/>
      <c r="H26" s="2"/>
      <c r="I26" s="2"/>
      <c r="J26" s="2"/>
      <c r="K26" s="2"/>
      <c r="L26" s="2"/>
      <c r="M26" s="2"/>
    </row>
    <row r="27" s="1" customFormat="1" spans="1:13">
      <c r="A27" s="2" t="str">
        <f t="shared" si="0"/>
        <v>ARC</v>
      </c>
      <c r="B27" s="2" t="str">
        <f t="shared" si="1"/>
        <v>348</v>
      </c>
      <c r="C27" s="3" t="s">
        <v>1284</v>
      </c>
      <c r="D27" s="4" t="s">
        <v>1285</v>
      </c>
      <c r="E27" s="2">
        <v>1</v>
      </c>
      <c r="F27" s="2"/>
      <c r="G27" s="2"/>
      <c r="H27" s="2"/>
      <c r="I27" s="2"/>
      <c r="J27" s="2"/>
      <c r="K27" s="2"/>
      <c r="L27" s="2"/>
      <c r="M27" s="2"/>
    </row>
    <row r="28" s="1" customFormat="1" spans="1:13">
      <c r="A28" s="2" t="str">
        <f t="shared" si="0"/>
        <v>ARC</v>
      </c>
      <c r="B28" s="2" t="str">
        <f t="shared" si="1"/>
        <v>361</v>
      </c>
      <c r="C28" s="3" t="s">
        <v>1286</v>
      </c>
      <c r="D28" s="4" t="s">
        <v>1287</v>
      </c>
      <c r="E28" s="2">
        <v>1</v>
      </c>
      <c r="F28" s="2"/>
      <c r="G28" s="2"/>
      <c r="H28" s="2"/>
      <c r="I28" s="2"/>
      <c r="J28" s="2"/>
      <c r="K28" s="2"/>
      <c r="L28" s="2"/>
      <c r="M28" s="2"/>
    </row>
    <row r="29" s="1" customFormat="1" spans="1:13">
      <c r="A29" s="2" t="str">
        <f t="shared" si="0"/>
        <v>ARC</v>
      </c>
      <c r="B29" s="2" t="str">
        <f t="shared" si="1"/>
        <v>362</v>
      </c>
      <c r="C29" s="3" t="s">
        <v>1288</v>
      </c>
      <c r="D29" s="4" t="s">
        <v>1289</v>
      </c>
      <c r="E29" s="2">
        <v>1</v>
      </c>
      <c r="F29" s="2"/>
      <c r="G29" s="2"/>
      <c r="H29" s="2"/>
      <c r="I29" s="2"/>
      <c r="J29" s="2"/>
      <c r="K29" s="2"/>
      <c r="L29" s="2"/>
      <c r="M29" s="2"/>
    </row>
    <row r="30" s="1" customFormat="1" spans="1:13">
      <c r="A30" s="2" t="str">
        <f t="shared" si="0"/>
        <v>ARC</v>
      </c>
      <c r="B30" s="2" t="str">
        <f t="shared" si="1"/>
        <v>378</v>
      </c>
      <c r="C30" s="3" t="s">
        <v>1290</v>
      </c>
      <c r="D30" s="4" t="s">
        <v>1291</v>
      </c>
      <c r="E30" s="2">
        <v>2</v>
      </c>
      <c r="F30" s="2"/>
      <c r="G30" s="2"/>
      <c r="H30" s="2"/>
      <c r="I30" s="2"/>
      <c r="J30" s="2"/>
      <c r="K30" s="2"/>
      <c r="L30" s="2"/>
      <c r="M30" s="2"/>
    </row>
    <row r="31" s="1" customFormat="1" spans="1:13">
      <c r="A31" s="2" t="str">
        <f t="shared" si="0"/>
        <v>ARC</v>
      </c>
      <c r="B31" s="2" t="str">
        <f t="shared" si="1"/>
        <v>387</v>
      </c>
      <c r="C31" s="3" t="s">
        <v>1292</v>
      </c>
      <c r="D31" s="4" t="s">
        <v>1293</v>
      </c>
      <c r="E31" s="2">
        <v>2</v>
      </c>
      <c r="F31" s="2"/>
      <c r="G31" s="2"/>
      <c r="H31" s="2"/>
      <c r="I31" s="2"/>
      <c r="J31" s="2"/>
      <c r="K31" s="2"/>
      <c r="L31" s="2"/>
      <c r="M31" s="2"/>
    </row>
    <row r="32" s="1" customFormat="1" spans="1:13">
      <c r="A32" s="2" t="str">
        <f t="shared" si="0"/>
        <v>ARC</v>
      </c>
      <c r="B32" s="2" t="str">
        <f t="shared" si="1"/>
        <v>388</v>
      </c>
      <c r="C32" s="3" t="s">
        <v>1294</v>
      </c>
      <c r="D32" s="4" t="s">
        <v>1295</v>
      </c>
      <c r="E32" s="2">
        <v>2</v>
      </c>
      <c r="F32" s="2"/>
      <c r="G32" s="2"/>
      <c r="H32" s="2"/>
      <c r="I32" s="2"/>
      <c r="J32" s="2"/>
      <c r="K32" s="2"/>
      <c r="L32" s="2"/>
      <c r="M32" s="2"/>
    </row>
    <row r="33" s="1" customFormat="1" spans="1:13">
      <c r="A33" s="2" t="str">
        <f t="shared" si="0"/>
        <v>ARC</v>
      </c>
      <c r="B33" s="2" t="str">
        <f t="shared" si="1"/>
        <v>389</v>
      </c>
      <c r="C33" s="3" t="s">
        <v>1296</v>
      </c>
      <c r="D33" s="4" t="s">
        <v>1297</v>
      </c>
      <c r="E33" s="2">
        <v>2</v>
      </c>
      <c r="F33" s="2"/>
      <c r="G33" s="2"/>
      <c r="H33" s="2"/>
      <c r="I33" s="2"/>
      <c r="J33" s="2"/>
      <c r="K33" s="2"/>
      <c r="L33" s="2"/>
      <c r="M33" s="2"/>
    </row>
    <row r="34" s="1" customFormat="1" spans="1:13">
      <c r="A34" s="2" t="str">
        <f t="shared" si="0"/>
        <v>ARC</v>
      </c>
      <c r="B34" s="2" t="str">
        <f t="shared" si="1"/>
        <v>391</v>
      </c>
      <c r="C34" s="3" t="s">
        <v>1298</v>
      </c>
      <c r="D34" s="4" t="s">
        <v>1299</v>
      </c>
      <c r="E34" s="2">
        <v>4</v>
      </c>
      <c r="F34" s="2"/>
      <c r="G34" s="2"/>
      <c r="H34" s="2"/>
      <c r="I34" s="2"/>
      <c r="J34" s="2"/>
      <c r="K34" s="2"/>
      <c r="L34" s="2"/>
      <c r="M34" s="2"/>
    </row>
    <row r="35" s="1" customFormat="1" spans="1:13">
      <c r="A35" s="2" t="str">
        <f t="shared" si="0"/>
        <v>ARC</v>
      </c>
      <c r="B35" s="2" t="str">
        <f t="shared" si="1"/>
        <v>392</v>
      </c>
      <c r="C35" s="3" t="s">
        <v>1300</v>
      </c>
      <c r="D35" s="4" t="s">
        <v>1301</v>
      </c>
      <c r="E35" s="2">
        <v>3</v>
      </c>
      <c r="F35" s="2"/>
      <c r="G35" s="2"/>
      <c r="H35" s="2"/>
      <c r="I35" s="2"/>
      <c r="J35" s="2"/>
      <c r="K35" s="2"/>
      <c r="L35" s="2"/>
      <c r="M35" s="2"/>
    </row>
    <row r="36" s="1" customFormat="1" spans="1:13">
      <c r="A36" s="2" t="str">
        <f t="shared" si="0"/>
        <v>ARC</v>
      </c>
      <c r="B36" s="2" t="str">
        <f t="shared" si="1"/>
        <v>396</v>
      </c>
      <c r="C36" s="3" t="s">
        <v>1302</v>
      </c>
      <c r="D36" s="4" t="s">
        <v>1277</v>
      </c>
      <c r="E36" s="2">
        <v>1</v>
      </c>
      <c r="F36" s="2"/>
      <c r="G36" s="2"/>
      <c r="H36" s="2"/>
      <c r="I36" s="2"/>
      <c r="J36" s="2"/>
      <c r="K36" s="2"/>
      <c r="L36" s="2"/>
      <c r="M36" s="2"/>
    </row>
    <row r="37" s="1" customFormat="1" spans="1:13">
      <c r="A37" s="2" t="str">
        <f t="shared" si="0"/>
        <v>ARC</v>
      </c>
      <c r="B37" s="2" t="str">
        <f t="shared" si="1"/>
        <v>401</v>
      </c>
      <c r="C37" s="3" t="s">
        <v>1303</v>
      </c>
      <c r="D37" s="4" t="s">
        <v>1304</v>
      </c>
      <c r="E37" s="2">
        <v>2</v>
      </c>
      <c r="F37" s="2"/>
      <c r="G37" s="2"/>
      <c r="H37" s="2"/>
      <c r="I37" s="2"/>
      <c r="J37" s="2"/>
      <c r="K37" s="2"/>
      <c r="L37" s="2"/>
      <c r="M37" s="2"/>
    </row>
    <row r="38" s="1" customFormat="1" spans="1:13">
      <c r="A38" s="2" t="str">
        <f t="shared" si="0"/>
        <v>ARC</v>
      </c>
      <c r="B38" s="2" t="str">
        <f t="shared" si="1"/>
        <v>405</v>
      </c>
      <c r="C38" s="3" t="s">
        <v>1305</v>
      </c>
      <c r="D38" s="4" t="s">
        <v>1306</v>
      </c>
      <c r="E38" s="2">
        <v>2</v>
      </c>
      <c r="F38" s="2"/>
      <c r="G38" s="2"/>
      <c r="H38" s="2"/>
      <c r="I38" s="2"/>
      <c r="J38" s="2"/>
      <c r="K38" s="2"/>
      <c r="L38" s="2"/>
      <c r="M38" s="2"/>
    </row>
    <row r="39" s="1" customFormat="1" spans="1:13">
      <c r="A39" s="2" t="str">
        <f t="shared" si="0"/>
        <v>ARC</v>
      </c>
      <c r="B39" s="2" t="str">
        <f t="shared" si="1"/>
        <v>415</v>
      </c>
      <c r="C39" s="3" t="s">
        <v>1307</v>
      </c>
      <c r="D39" s="4" t="s">
        <v>1308</v>
      </c>
      <c r="E39" s="2">
        <v>2</v>
      </c>
      <c r="F39" s="2"/>
      <c r="G39" s="2"/>
      <c r="H39" s="2"/>
      <c r="I39" s="2"/>
      <c r="J39" s="2"/>
      <c r="K39" s="2"/>
      <c r="L39" s="2"/>
      <c r="M39" s="2"/>
    </row>
    <row r="40" s="1" customFormat="1" spans="1:13">
      <c r="A40" s="2" t="str">
        <f t="shared" si="0"/>
        <v>ARC</v>
      </c>
      <c r="B40" s="2" t="str">
        <f t="shared" si="1"/>
        <v>416</v>
      </c>
      <c r="C40" s="3" t="s">
        <v>1309</v>
      </c>
      <c r="D40" s="4" t="s">
        <v>1310</v>
      </c>
      <c r="E40" s="2">
        <v>2</v>
      </c>
      <c r="F40" s="2"/>
      <c r="G40" s="2"/>
      <c r="H40" s="2"/>
      <c r="I40" s="2"/>
      <c r="J40" s="2"/>
      <c r="K40" s="2"/>
      <c r="L40" s="2"/>
      <c r="M40" s="2"/>
    </row>
    <row r="41" s="1" customFormat="1" spans="1:13">
      <c r="A41" s="2" t="str">
        <f t="shared" ref="A41:A105" si="2">LEFT(C41,3)</f>
        <v>ARC</v>
      </c>
      <c r="B41" s="2" t="str">
        <f t="shared" ref="B41:B105" si="3">RIGHT(C41,3)</f>
        <v>417</v>
      </c>
      <c r="C41" s="3" t="s">
        <v>1311</v>
      </c>
      <c r="D41" s="4" t="s">
        <v>1312</v>
      </c>
      <c r="E41" s="2">
        <v>2</v>
      </c>
      <c r="F41" s="2"/>
      <c r="G41" s="2"/>
      <c r="H41" s="2"/>
      <c r="I41" s="2"/>
      <c r="J41" s="2"/>
      <c r="K41" s="2"/>
      <c r="L41" s="2"/>
      <c r="M41" s="2"/>
    </row>
    <row r="42" s="1" customFormat="1" spans="1:13">
      <c r="A42" s="2" t="str">
        <f t="shared" si="2"/>
        <v>ARC</v>
      </c>
      <c r="B42" s="2" t="str">
        <f t="shared" si="3"/>
        <v>418</v>
      </c>
      <c r="C42" s="3" t="s">
        <v>1313</v>
      </c>
      <c r="D42" s="4" t="s">
        <v>1314</v>
      </c>
      <c r="E42" s="2">
        <v>3</v>
      </c>
      <c r="F42" s="2"/>
      <c r="G42" s="2"/>
      <c r="H42" s="2"/>
      <c r="I42" s="2"/>
      <c r="J42" s="2"/>
      <c r="K42" s="2"/>
      <c r="L42" s="2"/>
      <c r="M42" s="2"/>
    </row>
    <row r="43" s="1" customFormat="1" spans="1:13">
      <c r="A43" s="2" t="str">
        <f t="shared" si="2"/>
        <v>ARC</v>
      </c>
      <c r="B43" s="2" t="str">
        <f t="shared" si="3"/>
        <v>419</v>
      </c>
      <c r="C43" s="3" t="s">
        <v>1315</v>
      </c>
      <c r="D43" s="4" t="s">
        <v>1316</v>
      </c>
      <c r="E43" s="2">
        <v>2</v>
      </c>
      <c r="F43" s="2"/>
      <c r="G43" s="2"/>
      <c r="H43" s="2"/>
      <c r="I43" s="2"/>
      <c r="J43" s="2"/>
      <c r="K43" s="2"/>
      <c r="L43" s="2"/>
      <c r="M43" s="2"/>
    </row>
    <row r="44" s="1" customFormat="1" spans="1:13">
      <c r="A44" s="2" t="str">
        <f t="shared" si="2"/>
        <v>ARC</v>
      </c>
      <c r="B44" s="2" t="str">
        <f t="shared" si="3"/>
        <v>428</v>
      </c>
      <c r="C44" s="3" t="s">
        <v>1317</v>
      </c>
      <c r="D44" s="4" t="s">
        <v>1318</v>
      </c>
      <c r="E44" s="2">
        <v>2</v>
      </c>
      <c r="F44" s="2"/>
      <c r="G44" s="2"/>
      <c r="H44" s="2"/>
      <c r="I44" s="2"/>
      <c r="J44" s="2"/>
      <c r="K44" s="2"/>
      <c r="L44" s="2"/>
      <c r="M44" s="2"/>
    </row>
    <row r="45" s="1" customFormat="1" spans="1:13">
      <c r="A45" s="2" t="str">
        <f t="shared" si="2"/>
        <v>ARC</v>
      </c>
      <c r="B45" s="2" t="str">
        <f t="shared" si="3"/>
        <v>446</v>
      </c>
      <c r="C45" s="3" t="s">
        <v>1319</v>
      </c>
      <c r="D45" s="4" t="s">
        <v>1320</v>
      </c>
      <c r="E45" s="2">
        <v>3</v>
      </c>
      <c r="F45" s="2"/>
      <c r="G45" s="2"/>
      <c r="H45" s="2"/>
      <c r="I45" s="2"/>
      <c r="J45" s="2"/>
      <c r="K45" s="2"/>
      <c r="L45" s="2"/>
      <c r="M45" s="2"/>
    </row>
    <row r="46" s="1" customFormat="1" spans="1:13">
      <c r="A46" s="2" t="str">
        <f t="shared" si="2"/>
        <v>ARC</v>
      </c>
      <c r="B46" s="2" t="str">
        <f t="shared" si="3"/>
        <v>447</v>
      </c>
      <c r="C46" s="3" t="s">
        <v>1321</v>
      </c>
      <c r="D46" s="4" t="s">
        <v>1322</v>
      </c>
      <c r="E46" s="2">
        <v>8</v>
      </c>
      <c r="F46" s="2"/>
      <c r="G46" s="2"/>
      <c r="H46" s="2"/>
      <c r="I46" s="2"/>
      <c r="J46" s="2"/>
      <c r="K46" s="2"/>
      <c r="L46" s="2"/>
      <c r="M46" s="2"/>
    </row>
    <row r="47" s="1" customFormat="1" spans="1:13">
      <c r="A47" s="2" t="str">
        <f t="shared" si="2"/>
        <v>ARC</v>
      </c>
      <c r="B47" s="2" t="str">
        <f t="shared" si="3"/>
        <v>448</v>
      </c>
      <c r="C47" s="3" t="s">
        <v>1323</v>
      </c>
      <c r="D47" s="4" t="s">
        <v>1324</v>
      </c>
      <c r="E47" s="2">
        <v>2</v>
      </c>
      <c r="F47" s="2"/>
      <c r="G47" s="2"/>
      <c r="H47" s="2"/>
      <c r="I47" s="2"/>
      <c r="J47" s="2"/>
      <c r="K47" s="2"/>
      <c r="L47" s="2"/>
      <c r="M47" s="2"/>
    </row>
    <row r="48" s="1" customFormat="1" spans="1:13">
      <c r="A48" s="2" t="str">
        <f t="shared" si="2"/>
        <v>ARC</v>
      </c>
      <c r="B48" s="2" t="str">
        <f t="shared" si="3"/>
        <v>449</v>
      </c>
      <c r="C48" s="3" t="s">
        <v>1325</v>
      </c>
      <c r="D48" s="4" t="s">
        <v>1326</v>
      </c>
      <c r="E48" s="2">
        <v>10</v>
      </c>
      <c r="F48" s="2"/>
      <c r="G48" s="2"/>
      <c r="H48" s="2"/>
      <c r="I48" s="2"/>
      <c r="J48" s="2"/>
      <c r="K48" s="2"/>
      <c r="L48" s="2"/>
      <c r="M48" s="2"/>
    </row>
    <row r="49" s="1" customFormat="1" spans="1:13">
      <c r="A49" s="2" t="str">
        <f t="shared" si="2"/>
        <v>ARC</v>
      </c>
      <c r="B49" s="2" t="str">
        <f t="shared" si="3"/>
        <v>455</v>
      </c>
      <c r="C49" s="3" t="s">
        <v>1327</v>
      </c>
      <c r="D49" s="4" t="s">
        <v>1328</v>
      </c>
      <c r="E49" s="2">
        <v>2</v>
      </c>
      <c r="F49" s="2"/>
      <c r="G49" s="2"/>
      <c r="H49" s="2"/>
      <c r="I49" s="2"/>
      <c r="J49" s="2"/>
      <c r="K49" s="2"/>
      <c r="L49" s="2"/>
      <c r="M49" s="2"/>
    </row>
    <row r="50" s="1" customFormat="1" spans="1:13">
      <c r="A50" s="2" t="str">
        <f t="shared" si="2"/>
        <v>ARC</v>
      </c>
      <c r="B50" s="2" t="str">
        <f t="shared" si="3"/>
        <v>460</v>
      </c>
      <c r="C50" s="3" t="s">
        <v>1329</v>
      </c>
      <c r="D50" s="4" t="s">
        <v>1330</v>
      </c>
      <c r="E50" s="2">
        <v>2</v>
      </c>
      <c r="F50" s="2"/>
      <c r="G50" s="2"/>
      <c r="H50" s="2"/>
      <c r="I50" s="2"/>
      <c r="J50" s="2"/>
      <c r="K50" s="2"/>
      <c r="L50" s="2"/>
      <c r="M50" s="2"/>
    </row>
    <row r="51" s="1" customFormat="1" spans="1:13">
      <c r="A51" s="2" t="str">
        <f t="shared" si="2"/>
        <v>ARC</v>
      </c>
      <c r="B51" s="2" t="str">
        <f t="shared" si="3"/>
        <v>496</v>
      </c>
      <c r="C51" s="3" t="s">
        <v>1331</v>
      </c>
      <c r="D51" s="4" t="s">
        <v>1277</v>
      </c>
      <c r="E51" s="2">
        <v>1</v>
      </c>
      <c r="F51" s="2"/>
      <c r="G51" s="2"/>
      <c r="H51" s="2"/>
      <c r="I51" s="2"/>
      <c r="J51" s="2"/>
      <c r="K51" s="2"/>
      <c r="L51" s="2"/>
      <c r="M51" s="2"/>
    </row>
    <row r="52" s="1" customFormat="1" spans="1:13">
      <c r="A52" s="2" t="str">
        <f t="shared" si="2"/>
        <v>ART</v>
      </c>
      <c r="B52" s="2" t="str">
        <f t="shared" si="3"/>
        <v>111</v>
      </c>
      <c r="C52" s="3" t="s">
        <v>1332</v>
      </c>
      <c r="D52" s="4" t="s">
        <v>1333</v>
      </c>
      <c r="E52" s="2">
        <v>4</v>
      </c>
      <c r="F52" s="2"/>
      <c r="G52" s="2"/>
      <c r="H52" s="2"/>
      <c r="I52" s="2"/>
      <c r="J52" s="2"/>
      <c r="K52" s="2"/>
      <c r="L52" s="2"/>
      <c r="M52" s="2"/>
    </row>
    <row r="53" s="1" customFormat="1" spans="1:13">
      <c r="A53" s="2" t="str">
        <f t="shared" si="2"/>
        <v>ART</v>
      </c>
      <c r="B53" s="2" t="str">
        <f t="shared" si="3"/>
        <v>151</v>
      </c>
      <c r="C53" s="3" t="s">
        <v>1334</v>
      </c>
      <c r="D53" s="4" t="s">
        <v>1335</v>
      </c>
      <c r="E53" s="2">
        <v>2</v>
      </c>
      <c r="F53" s="2"/>
      <c r="G53" s="2"/>
      <c r="H53" s="2"/>
      <c r="I53" s="2"/>
      <c r="J53" s="2"/>
      <c r="K53" s="2"/>
      <c r="L53" s="2"/>
      <c r="M53" s="2"/>
    </row>
    <row r="54" s="1" customFormat="1" spans="1:13">
      <c r="A54" s="2" t="str">
        <f t="shared" si="2"/>
        <v>ART</v>
      </c>
      <c r="B54" s="2" t="str">
        <f t="shared" si="3"/>
        <v>161</v>
      </c>
      <c r="C54" s="3" t="s">
        <v>1336</v>
      </c>
      <c r="D54" s="4" t="s">
        <v>1337</v>
      </c>
      <c r="E54" s="2">
        <v>2</v>
      </c>
      <c r="F54" s="2"/>
      <c r="G54" s="2"/>
      <c r="H54" s="2"/>
      <c r="I54" s="2"/>
      <c r="J54" s="2"/>
      <c r="K54" s="2"/>
      <c r="L54" s="2"/>
      <c r="M54" s="2"/>
    </row>
    <row r="55" s="1" customFormat="1" spans="1:13">
      <c r="A55" s="2" t="str">
        <f t="shared" si="2"/>
        <v>ART</v>
      </c>
      <c r="B55" s="2" t="str">
        <f t="shared" si="3"/>
        <v>201</v>
      </c>
      <c r="C55" s="3" t="s">
        <v>1338</v>
      </c>
      <c r="D55" s="4" t="s">
        <v>1339</v>
      </c>
      <c r="E55" s="2">
        <v>2</v>
      </c>
      <c r="F55" s="2"/>
      <c r="G55" s="2"/>
      <c r="H55" s="2"/>
      <c r="I55" s="2"/>
      <c r="J55" s="2"/>
      <c r="K55" s="2"/>
      <c r="L55" s="2"/>
      <c r="M55" s="2"/>
    </row>
    <row r="56" s="1" customFormat="1" spans="1:13">
      <c r="A56" s="2" t="str">
        <f t="shared" si="2"/>
        <v>ART</v>
      </c>
      <c r="B56" s="2" t="str">
        <f t="shared" si="3"/>
        <v>202</v>
      </c>
      <c r="C56" s="3" t="s">
        <v>1340</v>
      </c>
      <c r="D56" s="4" t="s">
        <v>1341</v>
      </c>
      <c r="E56" s="2">
        <v>2</v>
      </c>
      <c r="F56" s="2"/>
      <c r="G56" s="2"/>
      <c r="H56" s="2"/>
      <c r="I56" s="2"/>
      <c r="J56" s="2"/>
      <c r="K56" s="2"/>
      <c r="L56" s="2"/>
      <c r="M56" s="2"/>
    </row>
    <row r="57" s="1" customFormat="1" spans="1:13">
      <c r="A57" s="2" t="str">
        <f t="shared" si="2"/>
        <v>ART</v>
      </c>
      <c r="B57" s="2" t="str">
        <f t="shared" si="3"/>
        <v>203</v>
      </c>
      <c r="C57" s="3" t="s">
        <v>1342</v>
      </c>
      <c r="D57" s="4" t="s">
        <v>1343</v>
      </c>
      <c r="E57" s="2">
        <v>2</v>
      </c>
      <c r="F57" s="2"/>
      <c r="G57" s="2"/>
      <c r="H57" s="2"/>
      <c r="I57" s="2"/>
      <c r="J57" s="2"/>
      <c r="K57" s="2"/>
      <c r="L57" s="2"/>
      <c r="M57" s="2"/>
    </row>
    <row r="58" s="1" customFormat="1" spans="1:13">
      <c r="A58" s="2" t="str">
        <f t="shared" si="2"/>
        <v>ART</v>
      </c>
      <c r="B58" s="2" t="str">
        <f t="shared" si="3"/>
        <v>205</v>
      </c>
      <c r="C58" s="3" t="s">
        <v>1344</v>
      </c>
      <c r="D58" s="4" t="s">
        <v>1345</v>
      </c>
      <c r="E58" s="2">
        <v>2</v>
      </c>
      <c r="F58" s="2"/>
      <c r="G58" s="2"/>
      <c r="H58" s="2"/>
      <c r="I58" s="2"/>
      <c r="J58" s="2"/>
      <c r="K58" s="2"/>
      <c r="L58" s="2"/>
      <c r="M58" s="2"/>
    </row>
    <row r="59" s="1" customFormat="1" spans="1:13">
      <c r="A59" s="2" t="str">
        <f t="shared" si="2"/>
        <v>ART</v>
      </c>
      <c r="B59" s="2" t="str">
        <f t="shared" si="3"/>
        <v>213</v>
      </c>
      <c r="C59" s="3" t="s">
        <v>1346</v>
      </c>
      <c r="D59" s="4" t="s">
        <v>1347</v>
      </c>
      <c r="E59" s="2">
        <v>2</v>
      </c>
      <c r="F59" s="2"/>
      <c r="G59" s="2"/>
      <c r="H59" s="2"/>
      <c r="I59" s="2"/>
      <c r="J59" s="2"/>
      <c r="K59" s="2"/>
      <c r="L59" s="2"/>
      <c r="M59" s="2"/>
    </row>
    <row r="60" s="1" customFormat="1" spans="1:13">
      <c r="A60" s="2" t="str">
        <f t="shared" si="2"/>
        <v>ART</v>
      </c>
      <c r="B60" s="2" t="str">
        <f t="shared" si="3"/>
        <v>221</v>
      </c>
      <c r="C60" s="3" t="s">
        <v>1348</v>
      </c>
      <c r="D60" s="4" t="s">
        <v>1349</v>
      </c>
      <c r="E60" s="2">
        <v>2</v>
      </c>
      <c r="F60" s="2"/>
      <c r="G60" s="2"/>
      <c r="H60" s="2"/>
      <c r="I60" s="2"/>
      <c r="J60" s="2"/>
      <c r="K60" s="2"/>
      <c r="L60" s="2"/>
      <c r="M60" s="2"/>
    </row>
    <row r="61" s="1" customFormat="1" spans="1:13">
      <c r="A61" s="2" t="str">
        <f t="shared" si="2"/>
        <v>ART</v>
      </c>
      <c r="B61" s="2" t="str">
        <f t="shared" si="3"/>
        <v>251</v>
      </c>
      <c r="C61" s="3" t="s">
        <v>1350</v>
      </c>
      <c r="D61" s="4" t="s">
        <v>1351</v>
      </c>
      <c r="E61" s="2">
        <v>2</v>
      </c>
      <c r="F61" s="2"/>
      <c r="G61" s="2"/>
      <c r="H61" s="2"/>
      <c r="I61" s="2"/>
      <c r="J61" s="2"/>
      <c r="K61" s="2"/>
      <c r="L61" s="2"/>
      <c r="M61" s="2"/>
    </row>
    <row r="62" s="1" customFormat="1" spans="1:13">
      <c r="A62" s="2" t="str">
        <f t="shared" si="2"/>
        <v>ART</v>
      </c>
      <c r="B62" s="2" t="str">
        <f t="shared" si="3"/>
        <v>270</v>
      </c>
      <c r="C62" s="3" t="s">
        <v>1352</v>
      </c>
      <c r="D62" s="4" t="s">
        <v>1353</v>
      </c>
      <c r="E62" s="2">
        <v>2</v>
      </c>
      <c r="F62" s="2"/>
      <c r="G62" s="2"/>
      <c r="H62" s="2"/>
      <c r="I62" s="2"/>
      <c r="J62" s="2"/>
      <c r="K62" s="2"/>
      <c r="L62" s="2"/>
      <c r="M62" s="2"/>
    </row>
    <row r="63" s="1" customFormat="1" spans="1:13">
      <c r="A63" s="2" t="str">
        <f t="shared" si="2"/>
        <v>ART</v>
      </c>
      <c r="B63" s="2" t="str">
        <f t="shared" si="3"/>
        <v>271</v>
      </c>
      <c r="C63" s="3" t="s">
        <v>1354</v>
      </c>
      <c r="D63" s="4" t="s">
        <v>1355</v>
      </c>
      <c r="E63" s="2">
        <v>3</v>
      </c>
      <c r="F63" s="2"/>
      <c r="G63" s="2"/>
      <c r="H63" s="2"/>
      <c r="I63" s="2"/>
      <c r="J63" s="2"/>
      <c r="K63" s="2"/>
      <c r="L63" s="2"/>
      <c r="M63" s="2"/>
    </row>
    <row r="64" s="1" customFormat="1" spans="1:13">
      <c r="A64" s="2" t="str">
        <f t="shared" si="2"/>
        <v>ART</v>
      </c>
      <c r="B64" s="2" t="str">
        <f t="shared" si="3"/>
        <v>301</v>
      </c>
      <c r="C64" s="3" t="s">
        <v>1356</v>
      </c>
      <c r="D64" s="4" t="s">
        <v>1357</v>
      </c>
      <c r="E64" s="2">
        <v>2</v>
      </c>
      <c r="F64" s="2"/>
      <c r="G64" s="2"/>
      <c r="H64" s="2"/>
      <c r="I64" s="2"/>
      <c r="J64" s="2"/>
      <c r="K64" s="2"/>
      <c r="L64" s="2"/>
      <c r="M64" s="2"/>
    </row>
    <row r="65" s="1" customFormat="1" spans="1:13">
      <c r="A65" s="2" t="str">
        <f t="shared" si="2"/>
        <v>ART</v>
      </c>
      <c r="B65" s="2" t="str">
        <f t="shared" si="3"/>
        <v>341</v>
      </c>
      <c r="C65" s="3" t="s">
        <v>1358</v>
      </c>
      <c r="D65" s="4" t="s">
        <v>1359</v>
      </c>
      <c r="E65" s="2">
        <v>3</v>
      </c>
      <c r="F65" s="2"/>
      <c r="G65" s="2"/>
      <c r="H65" s="2"/>
      <c r="I65" s="2"/>
      <c r="J65" s="2"/>
      <c r="K65" s="2"/>
      <c r="L65" s="2"/>
      <c r="M65" s="2"/>
    </row>
    <row r="66" s="1" customFormat="1" spans="1:13">
      <c r="A66" s="2" t="str">
        <f t="shared" si="2"/>
        <v>ART</v>
      </c>
      <c r="B66" s="2" t="str">
        <f t="shared" si="3"/>
        <v>343</v>
      </c>
      <c r="C66" s="3" t="s">
        <v>1360</v>
      </c>
      <c r="D66" s="4" t="s">
        <v>1361</v>
      </c>
      <c r="E66" s="2">
        <v>2</v>
      </c>
      <c r="F66" s="2"/>
      <c r="G66" s="2"/>
      <c r="H66" s="2"/>
      <c r="I66" s="2"/>
      <c r="J66" s="2"/>
      <c r="K66" s="2"/>
      <c r="L66" s="2"/>
      <c r="M66" s="2"/>
    </row>
    <row r="67" s="1" customFormat="1" spans="1:13">
      <c r="A67" s="2" t="str">
        <f t="shared" si="2"/>
        <v>ART</v>
      </c>
      <c r="B67" s="2" t="str">
        <f t="shared" si="3"/>
        <v>386</v>
      </c>
      <c r="C67" s="3" t="s">
        <v>1362</v>
      </c>
      <c r="D67" s="4" t="s">
        <v>1363</v>
      </c>
      <c r="E67" s="2">
        <v>2</v>
      </c>
      <c r="F67" s="2"/>
      <c r="G67" s="2"/>
      <c r="H67" s="2"/>
      <c r="I67" s="2"/>
      <c r="J67" s="2"/>
      <c r="K67" s="2"/>
      <c r="L67" s="2"/>
      <c r="M67" s="2"/>
    </row>
    <row r="68" s="1" customFormat="1" spans="1:13">
      <c r="A68" s="2" t="str">
        <f t="shared" si="2"/>
        <v>CIE</v>
      </c>
      <c r="B68" s="2" t="str">
        <f t="shared" si="3"/>
        <v>340</v>
      </c>
      <c r="C68" s="3" t="s">
        <v>1364</v>
      </c>
      <c r="D68" s="4" t="s">
        <v>1365</v>
      </c>
      <c r="E68" s="2">
        <v>2</v>
      </c>
      <c r="F68" s="2"/>
      <c r="G68" s="2"/>
      <c r="H68" s="2"/>
      <c r="I68" s="2"/>
      <c r="J68" s="2"/>
      <c r="K68" s="2"/>
      <c r="L68" s="2"/>
      <c r="M68" s="2"/>
    </row>
    <row r="69" s="1" customFormat="1" spans="1:13">
      <c r="A69" s="2" t="str">
        <f t="shared" si="2"/>
        <v>CIE</v>
      </c>
      <c r="B69" s="2" t="str">
        <f t="shared" si="3"/>
        <v>341</v>
      </c>
      <c r="C69" s="3" t="s">
        <v>1366</v>
      </c>
      <c r="D69" s="4" t="s">
        <v>1367</v>
      </c>
      <c r="E69" s="2">
        <v>2</v>
      </c>
      <c r="F69" s="2"/>
      <c r="G69" s="2"/>
      <c r="H69" s="2"/>
      <c r="I69" s="2"/>
      <c r="J69" s="2"/>
      <c r="K69" s="2"/>
      <c r="L69" s="2"/>
      <c r="M69" s="2"/>
    </row>
    <row r="70" s="1" customFormat="1" spans="1:13">
      <c r="A70" s="2" t="str">
        <f t="shared" si="2"/>
        <v>CHE</v>
      </c>
      <c r="B70" s="2" t="str">
        <f t="shared" si="3"/>
        <v>309</v>
      </c>
      <c r="C70" s="3" t="s">
        <v>1368</v>
      </c>
      <c r="D70" s="4" t="s">
        <v>1369</v>
      </c>
      <c r="E70" s="2">
        <v>3</v>
      </c>
      <c r="F70" s="2"/>
      <c r="G70" s="2"/>
      <c r="H70" s="2"/>
      <c r="I70" s="2"/>
      <c r="J70" s="2"/>
      <c r="K70" s="2"/>
      <c r="L70" s="2"/>
      <c r="M70" s="2"/>
    </row>
    <row r="71" s="1" customFormat="1" spans="1:13">
      <c r="A71" s="2" t="str">
        <f t="shared" si="2"/>
        <v>DMS</v>
      </c>
      <c r="B71" s="2" t="str">
        <f t="shared" si="3"/>
        <v>221</v>
      </c>
      <c r="C71" s="3" t="s">
        <v>1370</v>
      </c>
      <c r="D71" s="4" t="s">
        <v>1371</v>
      </c>
      <c r="E71" s="2">
        <v>3</v>
      </c>
      <c r="F71" s="2"/>
      <c r="G71" s="2"/>
      <c r="H71" s="2"/>
      <c r="I71" s="2"/>
      <c r="J71" s="2"/>
      <c r="K71" s="2"/>
      <c r="L71" s="2"/>
      <c r="M71" s="2"/>
    </row>
    <row r="72" s="1" customFormat="1" spans="1:13">
      <c r="A72" s="2" t="str">
        <f t="shared" si="2"/>
        <v>DMS</v>
      </c>
      <c r="B72" s="2" t="str">
        <f t="shared" si="3"/>
        <v>231</v>
      </c>
      <c r="C72" s="3" t="s">
        <v>1372</v>
      </c>
      <c r="D72" s="4" t="s">
        <v>1373</v>
      </c>
      <c r="E72" s="2">
        <v>3</v>
      </c>
      <c r="F72" s="2"/>
      <c r="G72" s="2"/>
      <c r="H72" s="2"/>
      <c r="I72" s="2"/>
      <c r="J72" s="2"/>
      <c r="K72" s="2"/>
      <c r="L72" s="2"/>
      <c r="M72" s="2"/>
    </row>
    <row r="73" s="1" customFormat="1" spans="1:13">
      <c r="A73" s="2" t="str">
        <f t="shared" si="2"/>
        <v>DMS</v>
      </c>
      <c r="B73" s="2" t="str">
        <f t="shared" si="3"/>
        <v>271</v>
      </c>
      <c r="C73" s="3" t="s">
        <v>1374</v>
      </c>
      <c r="D73" s="4" t="s">
        <v>1375</v>
      </c>
      <c r="E73" s="2">
        <v>3</v>
      </c>
      <c r="F73" s="2"/>
      <c r="G73" s="2"/>
      <c r="H73" s="2"/>
      <c r="I73" s="2"/>
      <c r="J73" s="2"/>
      <c r="K73" s="2"/>
      <c r="L73" s="2"/>
      <c r="M73" s="2"/>
    </row>
    <row r="74" s="1" customFormat="1" spans="1:13">
      <c r="A74" s="2" t="str">
        <f t="shared" si="2"/>
        <v>DMS</v>
      </c>
      <c r="B74" s="2" t="str">
        <f t="shared" si="3"/>
        <v>296</v>
      </c>
      <c r="C74" s="3" t="s">
        <v>1376</v>
      </c>
      <c r="D74" s="4" t="s">
        <v>1377</v>
      </c>
      <c r="E74" s="2">
        <v>1</v>
      </c>
      <c r="F74" s="2"/>
      <c r="G74" s="2"/>
      <c r="H74" s="2"/>
      <c r="I74" s="2"/>
      <c r="J74" s="2"/>
      <c r="K74" s="2"/>
      <c r="L74" s="2"/>
      <c r="M74" s="2"/>
    </row>
    <row r="75" s="1" customFormat="1" spans="1:13">
      <c r="A75" s="2" t="str">
        <f t="shared" si="2"/>
        <v>DMS</v>
      </c>
      <c r="B75" s="2" t="str">
        <f t="shared" si="3"/>
        <v>341</v>
      </c>
      <c r="C75" s="3" t="s">
        <v>1378</v>
      </c>
      <c r="D75" s="4" t="s">
        <v>1379</v>
      </c>
      <c r="E75" s="2">
        <v>3</v>
      </c>
      <c r="F75" s="2"/>
      <c r="G75" s="2"/>
      <c r="H75" s="2"/>
      <c r="I75" s="2"/>
      <c r="J75" s="2"/>
      <c r="K75" s="2"/>
      <c r="L75" s="2"/>
      <c r="M75" s="2"/>
    </row>
    <row r="76" s="1" customFormat="1" spans="1:13">
      <c r="A76" s="2" t="str">
        <f t="shared" si="2"/>
        <v>DMS</v>
      </c>
      <c r="B76" s="2" t="str">
        <f t="shared" si="3"/>
        <v>344</v>
      </c>
      <c r="C76" s="3" t="s">
        <v>1380</v>
      </c>
      <c r="D76" s="4" t="s">
        <v>1381</v>
      </c>
      <c r="E76" s="2">
        <v>2</v>
      </c>
      <c r="F76" s="2"/>
      <c r="G76" s="2"/>
      <c r="H76" s="2"/>
      <c r="I76" s="2"/>
      <c r="J76" s="2"/>
      <c r="K76" s="2"/>
      <c r="L76" s="2"/>
      <c r="M76" s="2"/>
    </row>
    <row r="77" s="1" customFormat="1" spans="1:13">
      <c r="A77" s="2" t="str">
        <f t="shared" si="2"/>
        <v>DMS</v>
      </c>
      <c r="B77" s="2" t="str">
        <f t="shared" si="3"/>
        <v>348</v>
      </c>
      <c r="C77" s="3" t="s">
        <v>1382</v>
      </c>
      <c r="D77" s="4" t="s">
        <v>1324</v>
      </c>
      <c r="E77" s="2">
        <v>2</v>
      </c>
      <c r="F77" s="2"/>
      <c r="G77" s="2"/>
      <c r="H77" s="2"/>
      <c r="I77" s="2"/>
      <c r="J77" s="2"/>
      <c r="K77" s="2"/>
      <c r="L77" s="2"/>
      <c r="M77" s="2"/>
    </row>
    <row r="78" s="1" customFormat="1" spans="1:13">
      <c r="A78" s="2" t="str">
        <f t="shared" si="2"/>
        <v>DMS</v>
      </c>
      <c r="B78" s="2" t="str">
        <f t="shared" si="3"/>
        <v>349</v>
      </c>
      <c r="C78" s="3" t="s">
        <v>1383</v>
      </c>
      <c r="D78" s="4" t="s">
        <v>1384</v>
      </c>
      <c r="E78" s="2">
        <v>1</v>
      </c>
      <c r="F78" s="2"/>
      <c r="G78" s="2"/>
      <c r="H78" s="2"/>
      <c r="I78" s="2"/>
      <c r="J78" s="2"/>
      <c r="K78" s="2"/>
      <c r="L78" s="2"/>
      <c r="M78" s="2"/>
    </row>
    <row r="79" s="1" customFormat="1" spans="1:13">
      <c r="A79" s="2" t="str">
        <f t="shared" si="2"/>
        <v>DMS</v>
      </c>
      <c r="B79" s="2" t="str">
        <f t="shared" si="3"/>
        <v>365</v>
      </c>
      <c r="C79" s="3" t="s">
        <v>1385</v>
      </c>
      <c r="D79" s="4" t="s">
        <v>1386</v>
      </c>
      <c r="E79" s="2">
        <v>3</v>
      </c>
      <c r="F79" s="2"/>
      <c r="G79" s="2"/>
      <c r="H79" s="2"/>
      <c r="I79" s="2"/>
      <c r="J79" s="2"/>
      <c r="K79" s="2"/>
      <c r="L79" s="2"/>
      <c r="M79" s="2"/>
    </row>
    <row r="80" s="1" customFormat="1" spans="1:13">
      <c r="A80" s="2" t="str">
        <f t="shared" si="2"/>
        <v>DMS</v>
      </c>
      <c r="B80" s="2" t="str">
        <f t="shared" si="3"/>
        <v>371</v>
      </c>
      <c r="C80" s="3" t="s">
        <v>1387</v>
      </c>
      <c r="D80" s="4" t="s">
        <v>1388</v>
      </c>
      <c r="E80" s="2">
        <v>3</v>
      </c>
      <c r="F80" s="2"/>
      <c r="G80" s="2"/>
      <c r="H80" s="2"/>
      <c r="I80" s="2"/>
      <c r="J80" s="2"/>
      <c r="K80" s="2"/>
      <c r="L80" s="2"/>
      <c r="M80" s="2"/>
    </row>
    <row r="81" s="1" customFormat="1" spans="1:13">
      <c r="A81" s="2" t="str">
        <f t="shared" si="2"/>
        <v>DMS</v>
      </c>
      <c r="B81" s="2" t="str">
        <f t="shared" si="3"/>
        <v>396</v>
      </c>
      <c r="C81" s="3" t="s">
        <v>1389</v>
      </c>
      <c r="D81" s="4" t="s">
        <v>1377</v>
      </c>
      <c r="E81" s="2">
        <v>1</v>
      </c>
      <c r="F81" s="2"/>
      <c r="G81" s="2"/>
      <c r="H81" s="2"/>
      <c r="I81" s="2"/>
      <c r="J81" s="2"/>
      <c r="K81" s="2"/>
      <c r="L81" s="2"/>
      <c r="M81" s="2"/>
    </row>
    <row r="82" s="1" customFormat="1" spans="1:13">
      <c r="A82" s="2" t="str">
        <f t="shared" si="2"/>
        <v>DMS</v>
      </c>
      <c r="B82" s="2" t="str">
        <f t="shared" si="3"/>
        <v>441</v>
      </c>
      <c r="C82" s="3" t="s">
        <v>1390</v>
      </c>
      <c r="D82" s="4" t="s">
        <v>1391</v>
      </c>
      <c r="E82" s="2">
        <v>3</v>
      </c>
      <c r="F82" s="2"/>
      <c r="G82" s="2"/>
      <c r="H82" s="2"/>
      <c r="I82" s="2"/>
      <c r="J82" s="2"/>
      <c r="K82" s="2"/>
      <c r="L82" s="2"/>
      <c r="M82" s="2"/>
    </row>
    <row r="83" s="1" customFormat="1" spans="1:13">
      <c r="A83" s="2" t="str">
        <f t="shared" si="2"/>
        <v>DMS</v>
      </c>
      <c r="B83" s="2" t="str">
        <f t="shared" si="3"/>
        <v>444</v>
      </c>
      <c r="C83" s="3" t="s">
        <v>1392</v>
      </c>
      <c r="D83" s="4" t="s">
        <v>1393</v>
      </c>
      <c r="E83" s="2">
        <v>2</v>
      </c>
      <c r="F83" s="2"/>
      <c r="G83" s="2"/>
      <c r="H83" s="2"/>
      <c r="I83" s="2"/>
      <c r="J83" s="2"/>
      <c r="K83" s="2"/>
      <c r="L83" s="2"/>
      <c r="M83" s="2"/>
    </row>
    <row r="84" s="1" customFormat="1" spans="1:13">
      <c r="A84" s="2" t="str">
        <f t="shared" si="2"/>
        <v>DMS</v>
      </c>
      <c r="B84" s="2" t="str">
        <f t="shared" si="3"/>
        <v>448</v>
      </c>
      <c r="C84" s="3" t="s">
        <v>1394</v>
      </c>
      <c r="D84" s="4" t="s">
        <v>1324</v>
      </c>
      <c r="E84" s="2">
        <v>3</v>
      </c>
      <c r="F84" s="2"/>
      <c r="G84" s="2"/>
      <c r="H84" s="2"/>
      <c r="I84" s="2"/>
      <c r="J84" s="2"/>
      <c r="K84" s="2"/>
      <c r="L84" s="2"/>
      <c r="M84" s="2"/>
    </row>
    <row r="85" s="1" customFormat="1" spans="1:13">
      <c r="A85" s="2" t="str">
        <f t="shared" si="2"/>
        <v>DMS</v>
      </c>
      <c r="B85" s="2" t="str">
        <f t="shared" si="3"/>
        <v>449</v>
      </c>
      <c r="C85" s="3" t="s">
        <v>1395</v>
      </c>
      <c r="D85" s="4" t="s">
        <v>1326</v>
      </c>
      <c r="E85" s="2">
        <v>3</v>
      </c>
      <c r="F85" s="2"/>
      <c r="G85" s="2"/>
      <c r="H85" s="2"/>
      <c r="I85" s="2"/>
      <c r="J85" s="2"/>
      <c r="K85" s="2"/>
      <c r="L85" s="2"/>
      <c r="M85" s="2"/>
    </row>
    <row r="86" s="1" customFormat="1" spans="1:13">
      <c r="A86" s="2" t="str">
        <f t="shared" si="2"/>
        <v>DMS</v>
      </c>
      <c r="B86" s="2" t="str">
        <f t="shared" si="3"/>
        <v>460</v>
      </c>
      <c r="C86" s="3" t="s">
        <v>1396</v>
      </c>
      <c r="D86" s="4" t="s">
        <v>1397</v>
      </c>
      <c r="E86" s="2">
        <v>3</v>
      </c>
      <c r="F86" s="2"/>
      <c r="G86" s="2"/>
      <c r="H86" s="2"/>
      <c r="I86" s="2"/>
      <c r="J86" s="2"/>
      <c r="K86" s="2"/>
      <c r="L86" s="2"/>
      <c r="M86" s="2"/>
    </row>
    <row r="87" s="1" customFormat="1" spans="1:13">
      <c r="A87" s="2" t="str">
        <f t="shared" si="2"/>
        <v>DMS</v>
      </c>
      <c r="B87" s="2" t="str">
        <f t="shared" si="3"/>
        <v>464</v>
      </c>
      <c r="C87" s="3" t="s">
        <v>1398</v>
      </c>
      <c r="D87" s="4" t="s">
        <v>1399</v>
      </c>
      <c r="E87" s="2">
        <v>2</v>
      </c>
      <c r="F87" s="2"/>
      <c r="G87" s="2"/>
      <c r="H87" s="2"/>
      <c r="I87" s="2"/>
      <c r="J87" s="2"/>
      <c r="K87" s="2"/>
      <c r="L87" s="2"/>
      <c r="M87" s="2"/>
    </row>
    <row r="88" s="1" customFormat="1" spans="1:13">
      <c r="A88" s="2" t="str">
        <f t="shared" si="2"/>
        <v>DMS</v>
      </c>
      <c r="B88" s="2" t="str">
        <f t="shared" si="3"/>
        <v>496</v>
      </c>
      <c r="C88" s="3" t="s">
        <v>1400</v>
      </c>
      <c r="D88" s="4" t="s">
        <v>1377</v>
      </c>
      <c r="E88" s="2">
        <v>1</v>
      </c>
      <c r="F88" s="2"/>
      <c r="G88" s="2"/>
      <c r="H88" s="2"/>
      <c r="I88" s="2"/>
      <c r="J88" s="2"/>
      <c r="K88" s="2"/>
      <c r="L88" s="2"/>
      <c r="M88" s="2"/>
    </row>
    <row r="89" s="1" customFormat="1" spans="1:13">
      <c r="A89" s="2" t="str">
        <f t="shared" si="2"/>
        <v>DTE</v>
      </c>
      <c r="B89" s="2" t="str">
        <f t="shared" si="3"/>
        <v>102</v>
      </c>
      <c r="C89" s="3" t="s">
        <v>1401</v>
      </c>
      <c r="D89" s="4" t="s">
        <v>1402</v>
      </c>
      <c r="E89" s="2">
        <v>1</v>
      </c>
      <c r="F89" s="2"/>
      <c r="G89" s="2"/>
      <c r="H89" s="2"/>
      <c r="I89" s="2"/>
      <c r="J89" s="2"/>
      <c r="K89" s="2"/>
      <c r="L89" s="2"/>
      <c r="M89" s="2"/>
    </row>
    <row r="90" s="1" customFormat="1" spans="1:13">
      <c r="A90" s="2" t="str">
        <f t="shared" si="2"/>
        <v>DTE</v>
      </c>
      <c r="B90" s="2" t="str">
        <f t="shared" si="3"/>
        <v>152</v>
      </c>
      <c r="C90" s="3" t="s">
        <v>1403</v>
      </c>
      <c r="D90" s="4" t="s">
        <v>1404</v>
      </c>
      <c r="E90" s="2">
        <v>1</v>
      </c>
      <c r="F90" s="2"/>
      <c r="G90" s="2"/>
      <c r="H90" s="2"/>
      <c r="I90" s="2"/>
      <c r="J90" s="2"/>
      <c r="K90" s="2"/>
      <c r="L90" s="2"/>
      <c r="M90" s="2"/>
    </row>
    <row r="91" s="1" customFormat="1" spans="1:13">
      <c r="A91" s="2" t="str">
        <f t="shared" si="2"/>
        <v>DTE</v>
      </c>
      <c r="B91" s="2" t="str">
        <f t="shared" si="3"/>
        <v>202</v>
      </c>
      <c r="C91" s="3" t="s">
        <v>1405</v>
      </c>
      <c r="D91" s="4" t="s">
        <v>1406</v>
      </c>
      <c r="E91" s="2">
        <v>1</v>
      </c>
      <c r="F91" s="2"/>
      <c r="G91" s="2"/>
      <c r="H91" s="2"/>
      <c r="I91" s="2"/>
      <c r="J91" s="2"/>
      <c r="K91" s="2"/>
      <c r="L91" s="2"/>
      <c r="M91" s="2"/>
    </row>
    <row r="92" s="1" customFormat="1" spans="1:13">
      <c r="A92" s="2" t="str">
        <f t="shared" si="2"/>
        <v>DTE</v>
      </c>
      <c r="B92" s="2" t="str">
        <f t="shared" si="3"/>
        <v>102</v>
      </c>
      <c r="C92" s="3" t="s">
        <v>1407</v>
      </c>
      <c r="D92" s="4" t="s">
        <v>1402</v>
      </c>
      <c r="E92" s="2">
        <v>1</v>
      </c>
      <c r="F92" s="2"/>
      <c r="G92" s="2"/>
      <c r="H92" s="2"/>
      <c r="I92" s="2"/>
      <c r="J92" s="2"/>
      <c r="K92" s="2"/>
      <c r="L92" s="2"/>
      <c r="M92" s="2"/>
    </row>
    <row r="93" s="1" customFormat="1" spans="1:13">
      <c r="A93" s="2" t="str">
        <f t="shared" si="2"/>
        <v>DTE</v>
      </c>
      <c r="B93" s="2" t="str">
        <f t="shared" si="3"/>
        <v>152</v>
      </c>
      <c r="C93" s="3" t="s">
        <v>1408</v>
      </c>
      <c r="D93" s="4" t="s">
        <v>1404</v>
      </c>
      <c r="E93" s="2">
        <v>1</v>
      </c>
      <c r="F93" s="2"/>
      <c r="G93" s="2"/>
      <c r="H93" s="2"/>
      <c r="I93" s="2"/>
      <c r="J93" s="2"/>
      <c r="K93" s="2"/>
      <c r="L93" s="2"/>
      <c r="M93" s="2"/>
    </row>
    <row r="94" s="1" customFormat="1" spans="1:13">
      <c r="A94" s="2" t="str">
        <f t="shared" si="2"/>
        <v>DTE</v>
      </c>
      <c r="B94" s="2" t="str">
        <f t="shared" si="3"/>
        <v>202</v>
      </c>
      <c r="C94" s="3" t="s">
        <v>1409</v>
      </c>
      <c r="D94" s="4" t="s">
        <v>1406</v>
      </c>
      <c r="E94" s="2">
        <v>1</v>
      </c>
      <c r="F94" s="2"/>
      <c r="G94" s="2"/>
      <c r="H94" s="2"/>
      <c r="I94" s="2"/>
      <c r="J94" s="2"/>
      <c r="K94" s="2"/>
      <c r="L94" s="2"/>
      <c r="M94" s="2"/>
    </row>
    <row r="95" s="1" customFormat="1" spans="1:13">
      <c r="A95" s="2" t="str">
        <f t="shared" ref="A95" si="4">LEFT(C95,3)</f>
        <v>DTE</v>
      </c>
      <c r="B95" s="2" t="str">
        <f t="shared" ref="B95" si="5">RIGHT(C95,3)</f>
        <v>102</v>
      </c>
      <c r="C95" s="3" t="s">
        <v>1410</v>
      </c>
      <c r="D95" s="4" t="s">
        <v>1402</v>
      </c>
      <c r="E95" s="2">
        <v>1</v>
      </c>
      <c r="F95" s="2"/>
      <c r="G95" s="2"/>
      <c r="H95" s="2"/>
      <c r="I95" s="2"/>
      <c r="J95" s="2"/>
      <c r="K95" s="2"/>
      <c r="L95" s="2"/>
      <c r="M95" s="2"/>
    </row>
    <row r="96" s="1" customFormat="1" spans="1:13">
      <c r="A96" s="2" t="str">
        <f t="shared" si="2"/>
        <v>ECL</v>
      </c>
      <c r="B96" s="2" t="str">
        <f t="shared" si="3"/>
        <v>301</v>
      </c>
      <c r="C96" s="3" t="s">
        <v>1411</v>
      </c>
      <c r="D96" s="4" t="s">
        <v>1412</v>
      </c>
      <c r="E96" s="2">
        <v>2</v>
      </c>
      <c r="F96" s="2"/>
      <c r="G96" s="2"/>
      <c r="H96" s="2"/>
      <c r="I96" s="2"/>
      <c r="J96" s="2"/>
      <c r="K96" s="2"/>
      <c r="L96" s="2"/>
      <c r="M96" s="2"/>
    </row>
    <row r="97" s="1" customFormat="1" spans="1:13">
      <c r="A97" s="2" t="str">
        <f t="shared" si="2"/>
        <v>ECL</v>
      </c>
      <c r="B97" s="2" t="str">
        <f t="shared" si="3"/>
        <v>352</v>
      </c>
      <c r="C97" s="3" t="s">
        <v>1413</v>
      </c>
      <c r="D97" s="4" t="s">
        <v>1414</v>
      </c>
      <c r="E97" s="2">
        <v>2</v>
      </c>
      <c r="F97" s="2"/>
      <c r="G97" s="2"/>
      <c r="H97" s="2"/>
      <c r="I97" s="2"/>
      <c r="J97" s="2"/>
      <c r="K97" s="2"/>
      <c r="L97" s="2"/>
      <c r="M97" s="2"/>
    </row>
    <row r="98" s="1" customFormat="1" spans="1:13">
      <c r="A98" s="2" t="str">
        <f t="shared" si="2"/>
        <v>ECL</v>
      </c>
      <c r="B98" s="2" t="str">
        <f t="shared" si="3"/>
        <v>394</v>
      </c>
      <c r="C98" s="3" t="s">
        <v>1415</v>
      </c>
      <c r="D98" s="4" t="s">
        <v>1416</v>
      </c>
      <c r="E98" s="2">
        <v>2</v>
      </c>
      <c r="F98" s="2"/>
      <c r="G98" s="2"/>
      <c r="H98" s="2"/>
      <c r="I98" s="2"/>
      <c r="J98" s="2"/>
      <c r="K98" s="2"/>
      <c r="L98" s="2"/>
      <c r="M98" s="2"/>
    </row>
    <row r="99" s="1" customFormat="1" spans="1:13">
      <c r="A99" s="2" t="str">
        <f t="shared" si="2"/>
        <v>ECL</v>
      </c>
      <c r="B99" s="2" t="str">
        <f t="shared" si="3"/>
        <v>420</v>
      </c>
      <c r="C99" s="3" t="s">
        <v>1417</v>
      </c>
      <c r="D99" s="4" t="s">
        <v>1418</v>
      </c>
      <c r="E99" s="2">
        <v>2</v>
      </c>
      <c r="F99" s="2"/>
      <c r="G99" s="2"/>
      <c r="H99" s="2"/>
      <c r="I99" s="2"/>
      <c r="J99" s="2"/>
      <c r="K99" s="2"/>
      <c r="L99" s="2"/>
      <c r="M99" s="2"/>
    </row>
    <row r="100" s="1" customFormat="1" spans="1:13">
      <c r="A100" s="2" t="str">
        <f t="shared" si="2"/>
        <v>ECO</v>
      </c>
      <c r="B100" s="2" t="str">
        <f t="shared" si="3"/>
        <v>391</v>
      </c>
      <c r="C100" s="3" t="s">
        <v>1419</v>
      </c>
      <c r="D100" s="4" t="s">
        <v>1420</v>
      </c>
      <c r="E100" s="2">
        <v>2</v>
      </c>
      <c r="F100" s="2"/>
      <c r="G100" s="2"/>
      <c r="H100" s="2"/>
      <c r="I100" s="2"/>
      <c r="J100" s="2"/>
      <c r="K100" s="2"/>
      <c r="L100" s="2"/>
      <c r="M100" s="2"/>
    </row>
    <row r="101" s="1" customFormat="1" spans="1:13">
      <c r="A101" s="2" t="str">
        <f t="shared" si="2"/>
        <v>ES </v>
      </c>
      <c r="B101" s="2" t="str">
        <f t="shared" si="3"/>
        <v>101</v>
      </c>
      <c r="C101" s="3" t="s">
        <v>1421</v>
      </c>
      <c r="D101" s="4" t="s">
        <v>1422</v>
      </c>
      <c r="E101" s="2">
        <v>1</v>
      </c>
      <c r="F101" s="2"/>
      <c r="G101" s="2"/>
      <c r="H101" s="2"/>
      <c r="I101" s="2"/>
      <c r="J101" s="2"/>
      <c r="K101" s="2"/>
      <c r="L101" s="2"/>
      <c r="M101" s="2"/>
    </row>
    <row r="102" s="1" customFormat="1" spans="1:13">
      <c r="A102" s="2" t="str">
        <f t="shared" si="2"/>
        <v>ES </v>
      </c>
      <c r="B102" s="2" t="str">
        <f t="shared" si="3"/>
        <v>102</v>
      </c>
      <c r="C102" s="3" t="s">
        <v>1423</v>
      </c>
      <c r="D102" s="4" t="s">
        <v>1424</v>
      </c>
      <c r="E102" s="2">
        <v>1</v>
      </c>
      <c r="F102" s="2"/>
      <c r="G102" s="2"/>
      <c r="H102" s="2"/>
      <c r="I102" s="2"/>
      <c r="J102" s="2"/>
      <c r="K102" s="2"/>
      <c r="L102" s="2"/>
      <c r="M102" s="2"/>
    </row>
    <row r="103" s="1" customFormat="1" spans="1:13">
      <c r="A103" s="2" t="str">
        <f t="shared" si="2"/>
        <v>ES </v>
      </c>
      <c r="B103" s="2" t="str">
        <f t="shared" si="3"/>
        <v>221</v>
      </c>
      <c r="C103" s="3" t="s">
        <v>1425</v>
      </c>
      <c r="D103" s="4" t="s">
        <v>1426</v>
      </c>
      <c r="E103" s="2">
        <v>1</v>
      </c>
      <c r="F103" s="2"/>
      <c r="G103" s="2"/>
      <c r="H103" s="2"/>
      <c r="I103" s="2"/>
      <c r="J103" s="2"/>
      <c r="K103" s="2"/>
      <c r="L103" s="2"/>
      <c r="M103" s="2"/>
    </row>
    <row r="104" s="1" customFormat="1" spans="1:13">
      <c r="A104" s="2" t="str">
        <f t="shared" si="2"/>
        <v>ES </v>
      </c>
      <c r="B104" s="2" t="str">
        <f t="shared" si="3"/>
        <v>222</v>
      </c>
      <c r="C104" s="3" t="s">
        <v>1427</v>
      </c>
      <c r="D104" s="4" t="s">
        <v>1428</v>
      </c>
      <c r="E104" s="2">
        <v>1</v>
      </c>
      <c r="F104" s="2"/>
      <c r="G104" s="2"/>
      <c r="H104" s="2"/>
      <c r="I104" s="2"/>
      <c r="J104" s="2"/>
      <c r="K104" s="2"/>
      <c r="L104" s="2"/>
      <c r="M104" s="2"/>
    </row>
    <row r="105" s="1" customFormat="1" spans="1:13">
      <c r="A105" s="2" t="str">
        <f t="shared" si="2"/>
        <v>ES </v>
      </c>
      <c r="B105" s="2" t="str">
        <f t="shared" si="3"/>
        <v>223</v>
      </c>
      <c r="C105" s="3" t="s">
        <v>1429</v>
      </c>
      <c r="D105" s="4" t="s">
        <v>1430</v>
      </c>
      <c r="E105" s="2">
        <v>1</v>
      </c>
      <c r="F105" s="2"/>
      <c r="G105" s="2"/>
      <c r="H105" s="2"/>
      <c r="I105" s="2"/>
      <c r="J105" s="2"/>
      <c r="K105" s="2"/>
      <c r="L105" s="2"/>
      <c r="M105" s="2"/>
    </row>
    <row r="106" s="1" customFormat="1" spans="1:13">
      <c r="A106" s="2" t="str">
        <f t="shared" ref="A106:A169" si="6">LEFT(C106,3)</f>
        <v>ES </v>
      </c>
      <c r="B106" s="2" t="str">
        <f t="shared" ref="B106:B169" si="7">RIGHT(C106,3)</f>
        <v>226</v>
      </c>
      <c r="C106" s="3" t="s">
        <v>1431</v>
      </c>
      <c r="D106" s="4" t="s">
        <v>1432</v>
      </c>
      <c r="E106" s="2">
        <v>1</v>
      </c>
      <c r="F106" s="2"/>
      <c r="G106" s="2"/>
      <c r="H106" s="2"/>
      <c r="I106" s="2"/>
      <c r="J106" s="2"/>
      <c r="K106" s="2"/>
      <c r="L106" s="2"/>
      <c r="M106" s="2"/>
    </row>
    <row r="107" s="1" customFormat="1" spans="1:13">
      <c r="A107" s="2" t="str">
        <f t="shared" si="6"/>
        <v>ES </v>
      </c>
      <c r="B107" s="2" t="str">
        <f t="shared" si="7"/>
        <v>271</v>
      </c>
      <c r="C107" s="3" t="s">
        <v>1433</v>
      </c>
      <c r="D107" s="4" t="s">
        <v>1434</v>
      </c>
      <c r="E107" s="2">
        <v>1</v>
      </c>
      <c r="F107" s="2"/>
      <c r="G107" s="2"/>
      <c r="H107" s="2"/>
      <c r="I107" s="2"/>
      <c r="J107" s="2"/>
      <c r="K107" s="2"/>
      <c r="L107" s="2"/>
      <c r="M107" s="2"/>
    </row>
    <row r="108" s="1" customFormat="1" spans="1:13">
      <c r="A108" s="2" t="str">
        <f t="shared" si="6"/>
        <v>ES </v>
      </c>
      <c r="B108" s="2" t="str">
        <f t="shared" si="7"/>
        <v>272</v>
      </c>
      <c r="C108" s="3" t="s">
        <v>1435</v>
      </c>
      <c r="D108" s="4" t="s">
        <v>1436</v>
      </c>
      <c r="E108" s="2">
        <v>1</v>
      </c>
      <c r="F108" s="2"/>
      <c r="G108" s="2"/>
      <c r="H108" s="2"/>
      <c r="I108" s="2"/>
      <c r="J108" s="2"/>
      <c r="K108" s="2"/>
      <c r="L108" s="2"/>
      <c r="M108" s="2"/>
    </row>
    <row r="109" s="1" customFormat="1" spans="1:13">
      <c r="A109" s="2" t="str">
        <f t="shared" si="6"/>
        <v>ES </v>
      </c>
      <c r="B109" s="2" t="str">
        <f t="shared" si="7"/>
        <v>273</v>
      </c>
      <c r="C109" s="3" t="s">
        <v>1437</v>
      </c>
      <c r="D109" s="4" t="s">
        <v>1438</v>
      </c>
      <c r="E109" s="2">
        <v>1</v>
      </c>
      <c r="F109" s="2"/>
      <c r="G109" s="2"/>
      <c r="H109" s="2"/>
      <c r="I109" s="2"/>
      <c r="J109" s="2"/>
      <c r="K109" s="2"/>
      <c r="L109" s="2"/>
      <c r="M109" s="2"/>
    </row>
    <row r="110" s="1" customFormat="1" spans="1:13">
      <c r="A110" s="2" t="str">
        <f t="shared" si="6"/>
        <v>ES </v>
      </c>
      <c r="B110" s="2" t="str">
        <f t="shared" si="7"/>
        <v>276</v>
      </c>
      <c r="C110" s="3" t="s">
        <v>1439</v>
      </c>
      <c r="D110" s="4" t="s">
        <v>1440</v>
      </c>
      <c r="E110" s="2">
        <v>1</v>
      </c>
      <c r="F110" s="2"/>
      <c r="G110" s="2"/>
      <c r="H110" s="2"/>
      <c r="I110" s="2"/>
      <c r="J110" s="2"/>
      <c r="K110" s="2"/>
      <c r="L110" s="2"/>
      <c r="M110" s="2"/>
    </row>
    <row r="111" s="1" customFormat="1" spans="1:13">
      <c r="A111" s="2" t="str">
        <f t="shared" si="6"/>
        <v>ES </v>
      </c>
      <c r="B111" s="2" t="str">
        <f t="shared" si="7"/>
        <v>303</v>
      </c>
      <c r="C111" s="3" t="s">
        <v>1441</v>
      </c>
      <c r="D111" s="4" t="s">
        <v>1442</v>
      </c>
      <c r="E111" s="2">
        <v>1</v>
      </c>
      <c r="F111" s="2"/>
      <c r="G111" s="2"/>
      <c r="H111" s="2"/>
      <c r="I111" s="2"/>
      <c r="J111" s="2"/>
      <c r="K111" s="2"/>
      <c r="L111" s="2"/>
      <c r="M111" s="2"/>
    </row>
    <row r="112" s="1" customFormat="1" spans="1:13">
      <c r="A112" s="2" t="str">
        <f t="shared" si="6"/>
        <v>EVR</v>
      </c>
      <c r="B112" s="2" t="str">
        <f t="shared" si="7"/>
        <v>101</v>
      </c>
      <c r="C112" s="3" t="s">
        <v>1443</v>
      </c>
      <c r="D112" s="4" t="s">
        <v>1444</v>
      </c>
      <c r="E112" s="2">
        <v>3</v>
      </c>
      <c r="F112" s="2"/>
      <c r="G112" s="2"/>
      <c r="H112" s="2"/>
      <c r="I112" s="2"/>
      <c r="J112" s="2"/>
      <c r="K112" s="2"/>
      <c r="L112" s="2"/>
      <c r="M112" s="2"/>
    </row>
    <row r="113" s="1" customFormat="1" spans="1:13">
      <c r="A113" s="2" t="str">
        <f t="shared" si="6"/>
        <v>EVR</v>
      </c>
      <c r="B113" s="2" t="str">
        <f t="shared" si="7"/>
        <v>103</v>
      </c>
      <c r="C113" s="3" t="s">
        <v>1445</v>
      </c>
      <c r="D113" s="4" t="s">
        <v>1446</v>
      </c>
      <c r="E113" s="2">
        <v>1</v>
      </c>
      <c r="F113" s="2"/>
      <c r="G113" s="2"/>
      <c r="H113" s="2"/>
      <c r="I113" s="2"/>
      <c r="J113" s="2"/>
      <c r="K113" s="2"/>
      <c r="L113" s="2"/>
      <c r="M113" s="2"/>
    </row>
    <row r="114" s="1" customFormat="1" spans="1:13">
      <c r="A114" s="2" t="str">
        <f t="shared" si="6"/>
        <v>EVR</v>
      </c>
      <c r="B114" s="2" t="str">
        <f t="shared" si="7"/>
        <v>205</v>
      </c>
      <c r="C114" s="3" t="s">
        <v>1447</v>
      </c>
      <c r="D114" s="4" t="s">
        <v>1448</v>
      </c>
      <c r="E114" s="2">
        <v>2</v>
      </c>
      <c r="F114" s="2"/>
      <c r="G114" s="2"/>
      <c r="H114" s="2"/>
      <c r="I114" s="2"/>
      <c r="J114" s="2"/>
      <c r="K114" s="2"/>
      <c r="L114" s="2"/>
      <c r="M114" s="2"/>
    </row>
    <row r="115" s="1" customFormat="1" spans="1:13">
      <c r="A115" s="2" t="str">
        <f t="shared" si="6"/>
        <v>EVR</v>
      </c>
      <c r="B115" s="2" t="str">
        <f t="shared" si="7"/>
        <v>248</v>
      </c>
      <c r="C115" s="3" t="s">
        <v>1449</v>
      </c>
      <c r="D115" s="4" t="s">
        <v>1285</v>
      </c>
      <c r="E115" s="2">
        <v>1</v>
      </c>
      <c r="F115" s="2"/>
      <c r="G115" s="2"/>
      <c r="H115" s="2"/>
      <c r="I115" s="2"/>
      <c r="J115" s="2"/>
      <c r="K115" s="2"/>
      <c r="L115" s="2"/>
      <c r="M115" s="2"/>
    </row>
    <row r="116" s="1" customFormat="1" spans="1:13">
      <c r="A116" s="2" t="str">
        <f t="shared" si="6"/>
        <v>EVR</v>
      </c>
      <c r="B116" s="2" t="str">
        <f t="shared" si="7"/>
        <v>296</v>
      </c>
      <c r="C116" s="3" t="s">
        <v>1450</v>
      </c>
      <c r="D116" s="4" t="s">
        <v>1377</v>
      </c>
      <c r="E116" s="2">
        <v>1</v>
      </c>
      <c r="F116" s="2"/>
      <c r="G116" s="2"/>
      <c r="H116" s="2"/>
      <c r="I116" s="2"/>
      <c r="J116" s="2"/>
      <c r="K116" s="2"/>
      <c r="L116" s="2"/>
      <c r="M116" s="2"/>
    </row>
    <row r="117" s="1" customFormat="1" spans="1:13">
      <c r="A117" s="2" t="str">
        <f t="shared" si="6"/>
        <v>EVR</v>
      </c>
      <c r="B117" s="2" t="str">
        <f t="shared" si="7"/>
        <v>348</v>
      </c>
      <c r="C117" s="3" t="s">
        <v>1451</v>
      </c>
      <c r="D117" s="4" t="s">
        <v>1324</v>
      </c>
      <c r="E117" s="2">
        <v>2</v>
      </c>
      <c r="F117" s="2"/>
      <c r="G117" s="2"/>
      <c r="H117" s="2"/>
      <c r="I117" s="2"/>
      <c r="J117" s="2"/>
      <c r="K117" s="2"/>
      <c r="L117" s="2"/>
      <c r="M117" s="2"/>
    </row>
    <row r="118" s="1" customFormat="1" spans="1:13">
      <c r="A118" s="2" t="str">
        <f t="shared" si="6"/>
        <v>EVR</v>
      </c>
      <c r="B118" s="2" t="str">
        <f t="shared" si="7"/>
        <v>349</v>
      </c>
      <c r="C118" s="3" t="s">
        <v>1452</v>
      </c>
      <c r="D118" s="4" t="s">
        <v>1384</v>
      </c>
      <c r="E118" s="2">
        <v>1</v>
      </c>
      <c r="F118" s="2"/>
      <c r="G118" s="2"/>
      <c r="H118" s="2"/>
      <c r="I118" s="2"/>
      <c r="J118" s="2"/>
      <c r="K118" s="2"/>
      <c r="L118" s="2"/>
      <c r="M118" s="2"/>
    </row>
    <row r="119" s="1" customFormat="1" spans="1:13">
      <c r="A119" s="2" t="str">
        <f t="shared" si="6"/>
        <v>EVR</v>
      </c>
      <c r="B119" s="2" t="str">
        <f t="shared" si="7"/>
        <v>350</v>
      </c>
      <c r="C119" s="3" t="s">
        <v>1453</v>
      </c>
      <c r="D119" s="4" t="s">
        <v>1454</v>
      </c>
      <c r="E119" s="2">
        <v>2</v>
      </c>
      <c r="F119" s="2"/>
      <c r="G119" s="2"/>
      <c r="H119" s="2"/>
      <c r="I119" s="2"/>
      <c r="J119" s="2"/>
      <c r="K119" s="2"/>
      <c r="L119" s="2"/>
      <c r="M119" s="2"/>
    </row>
    <row r="120" s="1" customFormat="1" spans="1:13">
      <c r="A120" s="2" t="str">
        <f t="shared" si="6"/>
        <v>EVR</v>
      </c>
      <c r="B120" s="2" t="str">
        <f t="shared" si="7"/>
        <v>353</v>
      </c>
      <c r="C120" s="3" t="s">
        <v>1455</v>
      </c>
      <c r="D120" s="4" t="s">
        <v>1456</v>
      </c>
      <c r="E120" s="2">
        <v>2</v>
      </c>
      <c r="F120" s="2"/>
      <c r="G120" s="2"/>
      <c r="H120" s="2"/>
      <c r="I120" s="2"/>
      <c r="J120" s="2"/>
      <c r="K120" s="2"/>
      <c r="L120" s="2"/>
      <c r="M120" s="2"/>
    </row>
    <row r="121" s="1" customFormat="1" spans="1:13">
      <c r="A121" s="2" t="str">
        <f t="shared" si="6"/>
        <v>EVR</v>
      </c>
      <c r="B121" s="2" t="str">
        <f t="shared" si="7"/>
        <v>354</v>
      </c>
      <c r="C121" s="3" t="s">
        <v>1457</v>
      </c>
      <c r="D121" s="4" t="s">
        <v>1458</v>
      </c>
      <c r="E121" s="2">
        <v>3</v>
      </c>
      <c r="F121" s="2"/>
      <c r="G121" s="2"/>
      <c r="H121" s="2"/>
      <c r="I121" s="2"/>
      <c r="J121" s="2"/>
      <c r="K121" s="2"/>
      <c r="L121" s="2"/>
      <c r="M121" s="2"/>
    </row>
    <row r="122" s="1" customFormat="1" spans="1:13">
      <c r="A122" s="2" t="str">
        <f t="shared" si="6"/>
        <v>EVR</v>
      </c>
      <c r="B122" s="2" t="str">
        <f t="shared" si="7"/>
        <v>355</v>
      </c>
      <c r="C122" s="3" t="s">
        <v>1459</v>
      </c>
      <c r="D122" s="4" t="s">
        <v>1460</v>
      </c>
      <c r="E122" s="2">
        <v>2</v>
      </c>
      <c r="F122" s="2"/>
      <c r="G122" s="2"/>
      <c r="H122" s="2"/>
      <c r="I122" s="2"/>
      <c r="J122" s="2"/>
      <c r="K122" s="2"/>
      <c r="L122" s="2"/>
      <c r="M122" s="2"/>
    </row>
    <row r="123" s="1" customFormat="1" spans="1:13">
      <c r="A123" s="2" t="str">
        <f t="shared" si="6"/>
        <v>EVR</v>
      </c>
      <c r="B123" s="2" t="str">
        <f t="shared" si="7"/>
        <v>396</v>
      </c>
      <c r="C123" s="3" t="s">
        <v>1461</v>
      </c>
      <c r="D123" s="4" t="s">
        <v>1377</v>
      </c>
      <c r="E123" s="2">
        <v>1</v>
      </c>
      <c r="F123" s="2"/>
      <c r="G123" s="2"/>
      <c r="H123" s="2"/>
      <c r="I123" s="2"/>
      <c r="J123" s="2"/>
      <c r="K123" s="2"/>
      <c r="L123" s="2"/>
      <c r="M123" s="2"/>
    </row>
    <row r="124" s="1" customFormat="1" spans="1:13">
      <c r="A124" s="2" t="str">
        <f t="shared" si="6"/>
        <v>EVR</v>
      </c>
      <c r="B124" s="2" t="str">
        <f t="shared" si="7"/>
        <v>405</v>
      </c>
      <c r="C124" s="3" t="s">
        <v>1462</v>
      </c>
      <c r="D124" s="4" t="s">
        <v>1463</v>
      </c>
      <c r="E124" s="2">
        <v>2</v>
      </c>
      <c r="F124" s="2"/>
      <c r="G124" s="2"/>
      <c r="H124" s="2"/>
      <c r="I124" s="2"/>
      <c r="J124" s="2"/>
      <c r="K124" s="2"/>
      <c r="L124" s="2"/>
      <c r="M124" s="2"/>
    </row>
    <row r="125" s="1" customFormat="1" spans="1:13">
      <c r="A125" s="2" t="str">
        <f t="shared" si="6"/>
        <v>EVR</v>
      </c>
      <c r="B125" s="2" t="str">
        <f t="shared" si="7"/>
        <v>406</v>
      </c>
      <c r="C125" s="3" t="s">
        <v>1464</v>
      </c>
      <c r="D125" s="4" t="s">
        <v>1465</v>
      </c>
      <c r="E125" s="2">
        <v>2</v>
      </c>
      <c r="F125" s="2"/>
      <c r="G125" s="2"/>
      <c r="H125" s="2"/>
      <c r="I125" s="2"/>
      <c r="J125" s="2"/>
      <c r="K125" s="2"/>
      <c r="L125" s="2"/>
      <c r="M125" s="2"/>
    </row>
    <row r="126" s="1" customFormat="1" spans="1:13">
      <c r="A126" s="2" t="str">
        <f t="shared" si="6"/>
        <v>EVR</v>
      </c>
      <c r="B126" s="2" t="str">
        <f t="shared" si="7"/>
        <v>407</v>
      </c>
      <c r="C126" s="3" t="s">
        <v>1466</v>
      </c>
      <c r="D126" s="4" t="s">
        <v>1467</v>
      </c>
      <c r="E126" s="2">
        <v>2</v>
      </c>
      <c r="F126" s="2"/>
      <c r="G126" s="2"/>
      <c r="H126" s="2"/>
      <c r="I126" s="2"/>
      <c r="J126" s="2"/>
      <c r="K126" s="2"/>
      <c r="L126" s="2"/>
      <c r="M126" s="2"/>
    </row>
    <row r="127" s="1" customFormat="1" spans="1:13">
      <c r="A127" s="2" t="str">
        <f t="shared" si="6"/>
        <v>EVR</v>
      </c>
      <c r="B127" s="2" t="str">
        <f t="shared" si="7"/>
        <v>408</v>
      </c>
      <c r="C127" s="3" t="s">
        <v>1468</v>
      </c>
      <c r="D127" s="4" t="s">
        <v>1469</v>
      </c>
      <c r="E127" s="2">
        <v>2</v>
      </c>
      <c r="F127" s="2"/>
      <c r="G127" s="2"/>
      <c r="H127" s="2"/>
      <c r="I127" s="2"/>
      <c r="J127" s="2"/>
      <c r="K127" s="2"/>
      <c r="L127" s="2"/>
      <c r="M127" s="2"/>
    </row>
    <row r="128" s="1" customFormat="1" spans="1:13">
      <c r="A128" s="2" t="str">
        <f t="shared" si="6"/>
        <v>EVR</v>
      </c>
      <c r="B128" s="2" t="str">
        <f t="shared" si="7"/>
        <v>414</v>
      </c>
      <c r="C128" s="3" t="s">
        <v>1470</v>
      </c>
      <c r="D128" s="4" t="s">
        <v>1471</v>
      </c>
      <c r="E128" s="2">
        <v>2</v>
      </c>
      <c r="F128" s="2"/>
      <c r="G128" s="2"/>
      <c r="H128" s="2"/>
      <c r="I128" s="2"/>
      <c r="J128" s="2"/>
      <c r="K128" s="2"/>
      <c r="L128" s="2"/>
      <c r="M128" s="2"/>
    </row>
    <row r="129" s="1" customFormat="1" spans="1:13">
      <c r="A129" s="2" t="str">
        <f t="shared" si="6"/>
        <v>EVR</v>
      </c>
      <c r="B129" s="2" t="str">
        <f t="shared" si="7"/>
        <v>415</v>
      </c>
      <c r="C129" s="3" t="s">
        <v>1472</v>
      </c>
      <c r="D129" s="4" t="s">
        <v>1473</v>
      </c>
      <c r="E129" s="2">
        <v>2</v>
      </c>
      <c r="F129" s="2"/>
      <c r="G129" s="2"/>
      <c r="H129" s="2"/>
      <c r="I129" s="2"/>
      <c r="J129" s="2"/>
      <c r="K129" s="2"/>
      <c r="L129" s="2"/>
      <c r="M129" s="2"/>
    </row>
    <row r="130" s="1" customFormat="1" spans="1:13">
      <c r="A130" s="2" t="str">
        <f t="shared" si="6"/>
        <v>EVR</v>
      </c>
      <c r="B130" s="2" t="str">
        <f t="shared" si="7"/>
        <v>434</v>
      </c>
      <c r="C130" s="3" t="s">
        <v>1474</v>
      </c>
      <c r="D130" s="4" t="s">
        <v>1475</v>
      </c>
      <c r="E130" s="2">
        <v>3</v>
      </c>
      <c r="F130" s="2"/>
      <c r="G130" s="2"/>
      <c r="H130" s="2"/>
      <c r="I130" s="2"/>
      <c r="J130" s="2"/>
      <c r="K130" s="2"/>
      <c r="L130" s="2"/>
      <c r="M130" s="2"/>
    </row>
    <row r="131" s="1" customFormat="1" spans="1:13">
      <c r="A131" s="2" t="str">
        <f t="shared" si="6"/>
        <v>EVR</v>
      </c>
      <c r="B131" s="2" t="str">
        <f t="shared" si="7"/>
        <v>447</v>
      </c>
      <c r="C131" s="3" t="s">
        <v>1476</v>
      </c>
      <c r="D131" s="4" t="s">
        <v>1322</v>
      </c>
      <c r="E131" s="2">
        <v>8</v>
      </c>
      <c r="F131" s="2"/>
      <c r="G131" s="2"/>
      <c r="H131" s="2"/>
      <c r="I131" s="2"/>
      <c r="J131" s="2"/>
      <c r="K131" s="2"/>
      <c r="L131" s="2"/>
      <c r="M131" s="2"/>
    </row>
    <row r="132" s="1" customFormat="1" spans="1:13">
      <c r="A132" s="2" t="str">
        <f t="shared" si="6"/>
        <v>EVR</v>
      </c>
      <c r="B132" s="2" t="str">
        <f t="shared" si="7"/>
        <v>448</v>
      </c>
      <c r="C132" s="3" t="s">
        <v>1477</v>
      </c>
      <c r="D132" s="4" t="s">
        <v>1324</v>
      </c>
      <c r="E132" s="2">
        <v>2</v>
      </c>
      <c r="F132" s="2"/>
      <c r="G132" s="2"/>
      <c r="H132" s="2"/>
      <c r="I132" s="2"/>
      <c r="J132" s="2"/>
      <c r="K132" s="2"/>
      <c r="L132" s="2"/>
      <c r="M132" s="2"/>
    </row>
    <row r="133" s="1" customFormat="1" spans="1:13">
      <c r="A133" s="2" t="str">
        <f t="shared" si="6"/>
        <v>EVR</v>
      </c>
      <c r="B133" s="2" t="str">
        <f t="shared" si="7"/>
        <v>449</v>
      </c>
      <c r="C133" s="3" t="s">
        <v>1478</v>
      </c>
      <c r="D133" s="4" t="s">
        <v>1326</v>
      </c>
      <c r="E133" s="2">
        <v>8</v>
      </c>
      <c r="F133" s="2"/>
      <c r="G133" s="2"/>
      <c r="H133" s="2"/>
      <c r="I133" s="2"/>
      <c r="J133" s="2"/>
      <c r="K133" s="2"/>
      <c r="L133" s="2"/>
      <c r="M133" s="2"/>
    </row>
    <row r="134" s="1" customFormat="1" spans="1:13">
      <c r="A134" s="2" t="str">
        <f t="shared" si="6"/>
        <v>EVR</v>
      </c>
      <c r="B134" s="2" t="str">
        <f t="shared" si="7"/>
        <v>450</v>
      </c>
      <c r="C134" s="3" t="s">
        <v>1479</v>
      </c>
      <c r="D134" s="4" t="s">
        <v>1480</v>
      </c>
      <c r="E134" s="2">
        <v>2</v>
      </c>
      <c r="F134" s="2"/>
      <c r="G134" s="2"/>
      <c r="H134" s="2"/>
      <c r="I134" s="2"/>
      <c r="J134" s="2"/>
      <c r="K134" s="2"/>
      <c r="L134" s="2"/>
      <c r="M134" s="2"/>
    </row>
    <row r="135" s="1" customFormat="1" spans="1:13">
      <c r="A135" s="2" t="str">
        <f t="shared" si="6"/>
        <v>EVR</v>
      </c>
      <c r="B135" s="2" t="str">
        <f t="shared" si="7"/>
        <v>453</v>
      </c>
      <c r="C135" s="3" t="s">
        <v>1481</v>
      </c>
      <c r="D135" s="4" t="s">
        <v>1482</v>
      </c>
      <c r="E135" s="2">
        <v>2</v>
      </c>
      <c r="F135" s="2"/>
      <c r="G135" s="2"/>
      <c r="H135" s="2"/>
      <c r="I135" s="2"/>
      <c r="J135" s="2"/>
      <c r="K135" s="2"/>
      <c r="L135" s="2"/>
      <c r="M135" s="2"/>
    </row>
    <row r="136" s="1" customFormat="1" spans="1:13">
      <c r="A136" s="2" t="str">
        <f t="shared" si="6"/>
        <v>EVR</v>
      </c>
      <c r="B136" s="2" t="str">
        <f t="shared" si="7"/>
        <v>455</v>
      </c>
      <c r="C136" s="3" t="s">
        <v>1483</v>
      </c>
      <c r="D136" s="4" t="s">
        <v>1484</v>
      </c>
      <c r="E136" s="2">
        <v>2</v>
      </c>
      <c r="F136" s="2"/>
      <c r="G136" s="2"/>
      <c r="H136" s="2"/>
      <c r="I136" s="2"/>
      <c r="J136" s="2"/>
      <c r="K136" s="2"/>
      <c r="L136" s="2"/>
      <c r="M136" s="2"/>
    </row>
    <row r="137" s="1" customFormat="1" spans="1:13">
      <c r="A137" s="2" t="str">
        <f t="shared" si="6"/>
        <v>EVR</v>
      </c>
      <c r="B137" s="2" t="str">
        <f t="shared" si="7"/>
        <v>456</v>
      </c>
      <c r="C137" s="3" t="s">
        <v>1485</v>
      </c>
      <c r="D137" s="4" t="s">
        <v>1486</v>
      </c>
      <c r="E137" s="2">
        <v>3</v>
      </c>
      <c r="F137" s="2"/>
      <c r="G137" s="2"/>
      <c r="H137" s="2"/>
      <c r="I137" s="2"/>
      <c r="J137" s="2"/>
      <c r="K137" s="2"/>
      <c r="L137" s="2"/>
      <c r="M137" s="2"/>
    </row>
    <row r="138" s="1" customFormat="1" spans="1:13">
      <c r="A138" s="2" t="str">
        <f t="shared" si="6"/>
        <v>EVR</v>
      </c>
      <c r="B138" s="2" t="str">
        <f t="shared" si="7"/>
        <v>457</v>
      </c>
      <c r="C138" s="3" t="s">
        <v>1487</v>
      </c>
      <c r="D138" s="4" t="s">
        <v>1488</v>
      </c>
      <c r="E138" s="2">
        <v>2</v>
      </c>
      <c r="F138" s="2"/>
      <c r="G138" s="2"/>
      <c r="H138" s="2"/>
      <c r="I138" s="2"/>
      <c r="J138" s="2"/>
      <c r="K138" s="2"/>
      <c r="L138" s="2"/>
      <c r="M138" s="2"/>
    </row>
    <row r="139" spans="1:5">
      <c r="A139" s="2" t="str">
        <f t="shared" si="6"/>
        <v>EVR</v>
      </c>
      <c r="B139" s="2" t="str">
        <f t="shared" si="7"/>
        <v>496</v>
      </c>
      <c r="C139" s="3" t="s">
        <v>1489</v>
      </c>
      <c r="D139" s="4" t="s">
        <v>1377</v>
      </c>
      <c r="E139" s="2">
        <v>1</v>
      </c>
    </row>
    <row r="140" spans="1:5">
      <c r="A140" s="2" t="str">
        <f t="shared" si="6"/>
        <v>EVR</v>
      </c>
      <c r="B140" s="2" t="str">
        <f t="shared" si="7"/>
        <v>497</v>
      </c>
      <c r="C140" s="3" t="s">
        <v>1490</v>
      </c>
      <c r="D140" s="4" t="s">
        <v>1322</v>
      </c>
      <c r="E140" s="2">
        <v>5</v>
      </c>
    </row>
    <row r="141" spans="1:5">
      <c r="A141" s="2" t="str">
        <f t="shared" si="6"/>
        <v>EVR</v>
      </c>
      <c r="B141" s="2" t="str">
        <f t="shared" si="7"/>
        <v>499</v>
      </c>
      <c r="C141" s="3" t="s">
        <v>1491</v>
      </c>
      <c r="D141" s="4" t="s">
        <v>1326</v>
      </c>
      <c r="E141" s="2">
        <v>5</v>
      </c>
    </row>
    <row r="142" spans="1:5">
      <c r="A142" s="2" t="str">
        <f t="shared" si="6"/>
        <v>FSH</v>
      </c>
      <c r="B142" s="2" t="str">
        <f t="shared" si="7"/>
        <v>161</v>
      </c>
      <c r="C142" s="3" t="s">
        <v>1492</v>
      </c>
      <c r="D142" s="4" t="s">
        <v>1493</v>
      </c>
      <c r="E142" s="2">
        <v>2</v>
      </c>
    </row>
    <row r="143" s="1" customFormat="1" spans="1:13">
      <c r="A143" s="2" t="str">
        <f t="shared" si="6"/>
        <v>GEO</v>
      </c>
      <c r="B143" s="2" t="str">
        <f t="shared" si="7"/>
        <v>311</v>
      </c>
      <c r="C143" s="3" t="s">
        <v>1494</v>
      </c>
      <c r="D143" s="4" t="s">
        <v>1495</v>
      </c>
      <c r="E143" s="2">
        <v>3</v>
      </c>
      <c r="F143" s="2"/>
      <c r="G143" s="2"/>
      <c r="H143" s="2"/>
      <c r="I143" s="2"/>
      <c r="J143" s="2"/>
      <c r="K143" s="2"/>
      <c r="L143" s="2"/>
      <c r="M143" s="2"/>
    </row>
    <row r="144" s="1" customFormat="1" spans="1:13">
      <c r="A144" s="2" t="str">
        <f t="shared" si="6"/>
        <v>GEO</v>
      </c>
      <c r="B144" s="2" t="str">
        <f t="shared" si="7"/>
        <v>372</v>
      </c>
      <c r="C144" s="16" t="s">
        <v>1496</v>
      </c>
      <c r="D144" s="4" t="s">
        <v>1497</v>
      </c>
      <c r="E144" s="2">
        <v>3</v>
      </c>
      <c r="F144" s="17"/>
      <c r="G144" s="17"/>
      <c r="H144" s="17"/>
      <c r="I144" s="17"/>
      <c r="J144" s="17"/>
      <c r="K144" s="17"/>
      <c r="L144" s="2"/>
      <c r="M144" s="2"/>
    </row>
    <row r="145" s="1" customFormat="1" spans="1:13">
      <c r="A145" s="2" t="str">
        <f t="shared" si="6"/>
        <v>GLY</v>
      </c>
      <c r="B145" s="2" t="str">
        <f t="shared" si="7"/>
        <v>290</v>
      </c>
      <c r="C145" s="16" t="s">
        <v>1498</v>
      </c>
      <c r="D145" s="4" t="s">
        <v>1499</v>
      </c>
      <c r="E145" s="2">
        <v>2</v>
      </c>
      <c r="F145" s="17"/>
      <c r="G145" s="17"/>
      <c r="H145" s="17"/>
      <c r="I145" s="17"/>
      <c r="J145" s="17"/>
      <c r="K145" s="17"/>
      <c r="L145" s="2"/>
      <c r="M145" s="2"/>
    </row>
    <row r="146" s="1" customFormat="1" spans="1:13">
      <c r="A146" s="2" t="str">
        <f t="shared" si="6"/>
        <v>HYD</v>
      </c>
      <c r="B146" s="2" t="str">
        <f t="shared" si="7"/>
        <v>393</v>
      </c>
      <c r="C146" s="16" t="s">
        <v>1500</v>
      </c>
      <c r="D146" s="4" t="s">
        <v>1501</v>
      </c>
      <c r="E146" s="2">
        <v>3</v>
      </c>
      <c r="F146" s="17"/>
      <c r="G146" s="17"/>
      <c r="H146" s="17"/>
      <c r="I146" s="17"/>
      <c r="J146" s="17"/>
      <c r="K146" s="17"/>
      <c r="L146" s="2"/>
      <c r="M146" s="2"/>
    </row>
    <row r="147" s="1" customFormat="1" spans="1:13">
      <c r="A147" s="2" t="str">
        <f t="shared" si="6"/>
        <v>HYD</v>
      </c>
      <c r="B147" s="2" t="str">
        <f t="shared" si="7"/>
        <v>398</v>
      </c>
      <c r="C147" s="16" t="s">
        <v>1502</v>
      </c>
      <c r="D147" s="4" t="s">
        <v>1503</v>
      </c>
      <c r="E147" s="2">
        <v>3</v>
      </c>
      <c r="F147" s="17"/>
      <c r="G147" s="17"/>
      <c r="H147" s="17"/>
      <c r="I147" s="17"/>
      <c r="J147" s="17"/>
      <c r="K147" s="16"/>
      <c r="L147" s="2"/>
      <c r="M147" s="2"/>
    </row>
    <row r="148" s="1" customFormat="1" spans="1:13">
      <c r="A148" s="2" t="str">
        <f t="shared" si="6"/>
        <v>HYD</v>
      </c>
      <c r="B148" s="2" t="str">
        <f t="shared" si="7"/>
        <v>443</v>
      </c>
      <c r="C148" s="16" t="s">
        <v>1504</v>
      </c>
      <c r="D148" s="4" t="s">
        <v>1505</v>
      </c>
      <c r="E148" s="2">
        <v>3</v>
      </c>
      <c r="F148" s="17"/>
      <c r="G148" s="17"/>
      <c r="H148" s="17"/>
      <c r="I148" s="17"/>
      <c r="J148" s="17"/>
      <c r="K148" s="17"/>
      <c r="L148" s="2"/>
      <c r="M148" s="2"/>
    </row>
    <row r="149" s="1" customFormat="1" spans="1:13">
      <c r="A149" s="2" t="str">
        <f t="shared" si="6"/>
        <v>IE </v>
      </c>
      <c r="B149" s="2" t="str">
        <f t="shared" si="7"/>
        <v>109</v>
      </c>
      <c r="C149" s="16" t="s">
        <v>1506</v>
      </c>
      <c r="D149" s="4" t="s">
        <v>1507</v>
      </c>
      <c r="E149" s="2">
        <v>2</v>
      </c>
      <c r="F149" s="17"/>
      <c r="G149" s="17"/>
      <c r="H149" s="17"/>
      <c r="I149" s="17"/>
      <c r="J149" s="17"/>
      <c r="K149" s="17"/>
      <c r="L149" s="2"/>
      <c r="M149" s="2"/>
    </row>
    <row r="150" s="1" customFormat="1" spans="1:13">
      <c r="A150" s="2" t="str">
        <f t="shared" si="6"/>
        <v>IE </v>
      </c>
      <c r="B150" s="2" t="str">
        <f t="shared" si="7"/>
        <v>409</v>
      </c>
      <c r="C150" s="16" t="s">
        <v>1508</v>
      </c>
      <c r="D150" s="4" t="s">
        <v>1509</v>
      </c>
      <c r="E150" s="2">
        <v>2</v>
      </c>
      <c r="F150" s="17"/>
      <c r="G150" s="17"/>
      <c r="H150" s="17"/>
      <c r="I150" s="17"/>
      <c r="J150" s="17"/>
      <c r="K150" s="17"/>
      <c r="L150" s="2"/>
      <c r="M150" s="2"/>
    </row>
    <row r="151" s="1" customFormat="1" spans="1:13">
      <c r="A151" s="2" t="str">
        <f t="shared" si="6"/>
        <v>IS </v>
      </c>
      <c r="B151" s="2" t="str">
        <f t="shared" si="7"/>
        <v>439</v>
      </c>
      <c r="C151" s="16" t="s">
        <v>1510</v>
      </c>
      <c r="D151" s="4" t="s">
        <v>1511</v>
      </c>
      <c r="E151" s="2">
        <v>3</v>
      </c>
      <c r="F151" s="17"/>
      <c r="G151" s="17"/>
      <c r="H151" s="17"/>
      <c r="I151" s="17"/>
      <c r="J151" s="17"/>
      <c r="K151" s="17"/>
      <c r="L151" s="2"/>
      <c r="M151" s="2"/>
    </row>
    <row r="152" s="1" customFormat="1" spans="1:13">
      <c r="A152" s="2" t="str">
        <f t="shared" si="6"/>
        <v>ITD</v>
      </c>
      <c r="B152" s="2" t="str">
        <f t="shared" si="7"/>
        <v>201</v>
      </c>
      <c r="C152" s="16" t="s">
        <v>1512</v>
      </c>
      <c r="D152" s="4" t="s">
        <v>1513</v>
      </c>
      <c r="E152" s="2">
        <v>2</v>
      </c>
      <c r="F152" s="17"/>
      <c r="G152" s="17"/>
      <c r="H152" s="17"/>
      <c r="I152" s="17"/>
      <c r="J152" s="17"/>
      <c r="K152" s="17"/>
      <c r="L152" s="2"/>
      <c r="M152" s="2"/>
    </row>
    <row r="153" s="1" customFormat="1" spans="1:13">
      <c r="A153" s="2" t="str">
        <f t="shared" si="6"/>
        <v>ITD</v>
      </c>
      <c r="B153" s="2" t="str">
        <f t="shared" si="7"/>
        <v>250</v>
      </c>
      <c r="C153" s="3" t="s">
        <v>1514</v>
      </c>
      <c r="D153" s="4" t="s">
        <v>1515</v>
      </c>
      <c r="E153" s="2">
        <v>2</v>
      </c>
      <c r="F153" s="2"/>
      <c r="G153" s="2"/>
      <c r="H153" s="2"/>
      <c r="I153" s="2"/>
      <c r="J153" s="2"/>
      <c r="K153" s="2"/>
      <c r="L153" s="2"/>
      <c r="M153" s="2"/>
    </row>
    <row r="154" s="1" customFormat="1" spans="1:13">
      <c r="A154" s="2" t="str">
        <f t="shared" si="6"/>
        <v>ITD</v>
      </c>
      <c r="B154" s="2" t="str">
        <f t="shared" si="7"/>
        <v>395</v>
      </c>
      <c r="C154" s="3" t="s">
        <v>1516</v>
      </c>
      <c r="D154" s="4" t="s">
        <v>1517</v>
      </c>
      <c r="E154" s="2">
        <v>2</v>
      </c>
      <c r="F154" s="2"/>
      <c r="G154" s="2"/>
      <c r="H154" s="2"/>
      <c r="I154" s="2"/>
      <c r="J154" s="2"/>
      <c r="K154" s="2"/>
      <c r="L154" s="2"/>
      <c r="M154" s="2"/>
    </row>
    <row r="155" s="1" customFormat="1" spans="1:13">
      <c r="A155" s="2" t="str">
        <f t="shared" si="6"/>
        <v>ITD</v>
      </c>
      <c r="B155" s="2" t="str">
        <f t="shared" si="7"/>
        <v>396</v>
      </c>
      <c r="C155" s="3" t="s">
        <v>1518</v>
      </c>
      <c r="D155" s="4" t="s">
        <v>1519</v>
      </c>
      <c r="E155" s="2">
        <v>2</v>
      </c>
      <c r="F155" s="2"/>
      <c r="G155" s="2"/>
      <c r="H155" s="2"/>
      <c r="I155" s="2"/>
      <c r="J155" s="2"/>
      <c r="K155" s="2"/>
      <c r="L155" s="2"/>
      <c r="M155" s="2"/>
    </row>
    <row r="156" s="1" customFormat="1" spans="1:13">
      <c r="A156" s="2" t="str">
        <f t="shared" si="6"/>
        <v>ITD</v>
      </c>
      <c r="B156" s="2" t="str">
        <f t="shared" si="7"/>
        <v>403</v>
      </c>
      <c r="C156" s="3" t="s">
        <v>1520</v>
      </c>
      <c r="D156" s="4" t="s">
        <v>1521</v>
      </c>
      <c r="E156" s="2">
        <v>2</v>
      </c>
      <c r="F156" s="2"/>
      <c r="G156" s="2"/>
      <c r="H156" s="2"/>
      <c r="I156" s="2"/>
      <c r="J156" s="2"/>
      <c r="K156" s="2"/>
      <c r="L156" s="2"/>
      <c r="M156" s="2"/>
    </row>
    <row r="157" s="1" customFormat="1" spans="1:13">
      <c r="A157" s="2" t="str">
        <f t="shared" si="6"/>
        <v>ITD</v>
      </c>
      <c r="B157" s="2" t="str">
        <f t="shared" si="7"/>
        <v>405</v>
      </c>
      <c r="C157" s="3" t="s">
        <v>1522</v>
      </c>
      <c r="D157" s="4" t="s">
        <v>1523</v>
      </c>
      <c r="E157" s="2">
        <v>2</v>
      </c>
      <c r="F157" s="2"/>
      <c r="G157" s="2"/>
      <c r="H157" s="2"/>
      <c r="I157" s="2"/>
      <c r="J157" s="2"/>
      <c r="K157" s="2"/>
      <c r="L157" s="2"/>
      <c r="M157" s="2"/>
    </row>
    <row r="158" s="1" customFormat="1" spans="1:13">
      <c r="A158" s="2" t="str">
        <f t="shared" si="6"/>
        <v>ITD</v>
      </c>
      <c r="B158" s="2" t="str">
        <f t="shared" si="7"/>
        <v>445</v>
      </c>
      <c r="C158" s="3" t="s">
        <v>1524</v>
      </c>
      <c r="D158" s="4" t="s">
        <v>1525</v>
      </c>
      <c r="E158" s="2">
        <v>2</v>
      </c>
      <c r="F158" s="2"/>
      <c r="G158" s="2"/>
      <c r="H158" s="2"/>
      <c r="I158" s="2"/>
      <c r="J158" s="2"/>
      <c r="K158" s="2"/>
      <c r="L158" s="2"/>
      <c r="M158" s="2"/>
    </row>
    <row r="159" s="1" customFormat="1" spans="1:13">
      <c r="A159" s="2" t="str">
        <f t="shared" si="6"/>
        <v>ITD</v>
      </c>
      <c r="B159" s="2" t="str">
        <f t="shared" si="7"/>
        <v>446</v>
      </c>
      <c r="C159" s="3" t="s">
        <v>1526</v>
      </c>
      <c r="D159" s="4" t="s">
        <v>1527</v>
      </c>
      <c r="E159" s="2">
        <v>2</v>
      </c>
      <c r="F159" s="2"/>
      <c r="G159" s="2"/>
      <c r="H159" s="2"/>
      <c r="I159" s="2"/>
      <c r="J159" s="2"/>
      <c r="K159" s="2"/>
      <c r="L159" s="2"/>
      <c r="M159" s="2"/>
    </row>
    <row r="160" s="1" customFormat="1" spans="1:13">
      <c r="A160" s="2" t="str">
        <f t="shared" si="6"/>
        <v>ITD</v>
      </c>
      <c r="B160" s="2" t="str">
        <f t="shared" si="7"/>
        <v>447</v>
      </c>
      <c r="C160" s="3" t="s">
        <v>1528</v>
      </c>
      <c r="D160" s="4" t="s">
        <v>1322</v>
      </c>
      <c r="E160" s="2">
        <v>6</v>
      </c>
      <c r="F160" s="2"/>
      <c r="G160" s="2"/>
      <c r="H160" s="2"/>
      <c r="I160" s="2"/>
      <c r="J160" s="2"/>
      <c r="K160" s="2"/>
      <c r="L160" s="2"/>
      <c r="M160" s="2"/>
    </row>
    <row r="161" s="1" customFormat="1" spans="1:13">
      <c r="A161" s="2" t="str">
        <f t="shared" si="6"/>
        <v>ITD</v>
      </c>
      <c r="B161" s="2" t="str">
        <f t="shared" si="7"/>
        <v>448</v>
      </c>
      <c r="C161" s="3" t="s">
        <v>1529</v>
      </c>
      <c r="D161" s="4" t="s">
        <v>1324</v>
      </c>
      <c r="E161" s="2">
        <v>2</v>
      </c>
      <c r="F161" s="2"/>
      <c r="G161" s="2"/>
      <c r="H161" s="2"/>
      <c r="I161" s="2"/>
      <c r="J161" s="2"/>
      <c r="K161" s="2"/>
      <c r="L161" s="2"/>
      <c r="M161" s="2"/>
    </row>
    <row r="162" s="1" customFormat="1" spans="1:13">
      <c r="A162" s="2" t="str">
        <f t="shared" si="6"/>
        <v>ITD</v>
      </c>
      <c r="B162" s="2" t="str">
        <f t="shared" si="7"/>
        <v>449</v>
      </c>
      <c r="C162" s="3" t="s">
        <v>1530</v>
      </c>
      <c r="D162" s="4" t="s">
        <v>1326</v>
      </c>
      <c r="E162" s="2">
        <v>8</v>
      </c>
      <c r="F162" s="2"/>
      <c r="G162" s="2"/>
      <c r="H162" s="2"/>
      <c r="I162" s="2"/>
      <c r="J162" s="2"/>
      <c r="K162" s="2"/>
      <c r="L162" s="2"/>
      <c r="M162" s="2"/>
    </row>
    <row r="163" s="1" customFormat="1" spans="1:13">
      <c r="A163" s="2" t="str">
        <f t="shared" si="6"/>
        <v>LAW</v>
      </c>
      <c r="B163" s="2" t="str">
        <f t="shared" si="7"/>
        <v>391</v>
      </c>
      <c r="C163" s="3" t="s">
        <v>1531</v>
      </c>
      <c r="D163" s="4" t="s">
        <v>1532</v>
      </c>
      <c r="E163" s="2">
        <v>2</v>
      </c>
      <c r="F163" s="2"/>
      <c r="G163" s="2"/>
      <c r="H163" s="2"/>
      <c r="I163" s="2"/>
      <c r="J163" s="2"/>
      <c r="K163" s="2"/>
      <c r="L163" s="2"/>
      <c r="M163" s="2"/>
    </row>
    <row r="164" s="1" customFormat="1" spans="1:13">
      <c r="A164" s="2" t="str">
        <f t="shared" si="6"/>
        <v>MEC</v>
      </c>
      <c r="B164" s="2" t="str">
        <f t="shared" si="7"/>
        <v>206</v>
      </c>
      <c r="C164" s="3" t="s">
        <v>1533</v>
      </c>
      <c r="D164" s="4" t="s">
        <v>1534</v>
      </c>
      <c r="E164" s="2">
        <v>3</v>
      </c>
      <c r="F164" s="2"/>
      <c r="G164" s="2"/>
      <c r="H164" s="2"/>
      <c r="I164" s="2"/>
      <c r="J164" s="2"/>
      <c r="K164" s="2"/>
      <c r="L164" s="2"/>
      <c r="M164" s="2"/>
    </row>
    <row r="165" s="1" customFormat="1" spans="1:13">
      <c r="A165" s="2" t="str">
        <f t="shared" si="6"/>
        <v>PSY</v>
      </c>
      <c r="B165" s="2" t="str">
        <f t="shared" si="7"/>
        <v>111</v>
      </c>
      <c r="C165" s="3" t="s">
        <v>1535</v>
      </c>
      <c r="D165" s="4" t="s">
        <v>1536</v>
      </c>
      <c r="E165" s="2">
        <v>2</v>
      </c>
      <c r="F165" s="2"/>
      <c r="G165" s="2"/>
      <c r="H165" s="2"/>
      <c r="I165" s="2"/>
      <c r="J165" s="2"/>
      <c r="K165" s="2"/>
      <c r="L165" s="2"/>
      <c r="M165" s="2"/>
    </row>
    <row r="166" s="1" customFormat="1" spans="1:13">
      <c r="A166" s="2" t="str">
        <f t="shared" si="6"/>
        <v>PHY</v>
      </c>
      <c r="B166" s="2" t="str">
        <f t="shared" si="7"/>
        <v>306</v>
      </c>
      <c r="C166" s="3" t="s">
        <v>1537</v>
      </c>
      <c r="D166" s="4" t="s">
        <v>1538</v>
      </c>
      <c r="E166" s="2">
        <v>2</v>
      </c>
      <c r="F166" s="2"/>
      <c r="G166" s="2"/>
      <c r="H166" s="2"/>
      <c r="I166" s="2"/>
      <c r="J166" s="2"/>
      <c r="K166" s="2"/>
      <c r="L166" s="2"/>
      <c r="M166" s="2"/>
    </row>
    <row r="167" s="1" customFormat="1" spans="1:13">
      <c r="A167" s="2" t="str">
        <f t="shared" si="6"/>
        <v>PHY</v>
      </c>
      <c r="B167" s="2" t="str">
        <f t="shared" si="7"/>
        <v>307</v>
      </c>
      <c r="C167" s="3" t="s">
        <v>1539</v>
      </c>
      <c r="D167" s="4" t="s">
        <v>1540</v>
      </c>
      <c r="E167" s="2">
        <v>2</v>
      </c>
      <c r="F167" s="2"/>
      <c r="G167" s="2"/>
      <c r="H167" s="2"/>
      <c r="I167" s="2"/>
      <c r="J167" s="2"/>
      <c r="K167" s="2"/>
      <c r="L167" s="2"/>
      <c r="M167" s="2"/>
    </row>
    <row r="168" s="1" customFormat="1" spans="1:13">
      <c r="A168" s="2" t="str">
        <f t="shared" si="6"/>
        <v>TOX</v>
      </c>
      <c r="B168" s="2" t="str">
        <f t="shared" si="7"/>
        <v>301</v>
      </c>
      <c r="C168" s="3" t="s">
        <v>1541</v>
      </c>
      <c r="D168" s="4" t="s">
        <v>1542</v>
      </c>
      <c r="E168" s="2">
        <v>2</v>
      </c>
      <c r="F168" s="2"/>
      <c r="G168" s="2"/>
      <c r="H168" s="2"/>
      <c r="I168" s="2"/>
      <c r="J168" s="2"/>
      <c r="K168" s="2"/>
      <c r="L168" s="2"/>
      <c r="M168" s="2"/>
    </row>
    <row r="169" s="1" customFormat="1" spans="1:13">
      <c r="A169" s="2" t="str">
        <f t="shared" si="6"/>
        <v>TOX</v>
      </c>
      <c r="B169" s="2" t="str">
        <f t="shared" si="7"/>
        <v>405</v>
      </c>
      <c r="C169" s="3" t="s">
        <v>1543</v>
      </c>
      <c r="D169" s="4" t="s">
        <v>1544</v>
      </c>
      <c r="E169" s="2">
        <v>2</v>
      </c>
      <c r="F169" s="2"/>
      <c r="G169" s="2"/>
      <c r="H169" s="2"/>
      <c r="I169" s="2"/>
      <c r="J169" s="2"/>
      <c r="K169" s="2"/>
      <c r="L169" s="2"/>
      <c r="M169" s="2"/>
    </row>
    <row r="170" s="1" customFormat="1" spans="1:13">
      <c r="A170" s="2" t="str">
        <f t="shared" ref="A170:A172" si="8">LEFT(C170,3)</f>
        <v>TOX</v>
      </c>
      <c r="B170" s="2" t="str">
        <f t="shared" ref="B170:B172" si="9">RIGHT(C170,3)</f>
        <v>423</v>
      </c>
      <c r="C170" s="3" t="s">
        <v>1545</v>
      </c>
      <c r="D170" s="4" t="s">
        <v>1546</v>
      </c>
      <c r="E170" s="2">
        <v>3</v>
      </c>
      <c r="F170" s="2"/>
      <c r="G170" s="2"/>
      <c r="H170" s="2"/>
      <c r="I170" s="2"/>
      <c r="J170" s="2"/>
      <c r="K170" s="2"/>
      <c r="L170" s="2"/>
      <c r="M170" s="2"/>
    </row>
    <row r="171" s="1" customFormat="1" spans="1:13">
      <c r="A171" s="2" t="str">
        <f t="shared" si="8"/>
        <v>THR</v>
      </c>
      <c r="B171" s="2" t="str">
        <f t="shared" si="9"/>
        <v>391</v>
      </c>
      <c r="C171" s="3" t="s">
        <v>1547</v>
      </c>
      <c r="D171" s="4" t="s">
        <v>1548</v>
      </c>
      <c r="E171" s="2">
        <v>2</v>
      </c>
      <c r="F171" s="2"/>
      <c r="G171" s="2"/>
      <c r="H171" s="2"/>
      <c r="I171" s="2"/>
      <c r="J171" s="2"/>
      <c r="K171" s="2"/>
      <c r="L171" s="2"/>
      <c r="M171" s="2"/>
    </row>
    <row r="172" s="1" customFormat="1" spans="1:13">
      <c r="A172" s="2" t="str">
        <f t="shared" si="8"/>
        <v>BCH</v>
      </c>
      <c r="B172" s="2" t="str">
        <f t="shared" si="9"/>
        <v>201</v>
      </c>
      <c r="C172" s="3" t="s">
        <v>1549</v>
      </c>
      <c r="D172" s="4" t="s">
        <v>1550</v>
      </c>
      <c r="E172" s="2">
        <v>3</v>
      </c>
      <c r="F172" s="2"/>
      <c r="G172" s="2"/>
      <c r="H172" s="2"/>
      <c r="I172" s="2"/>
      <c r="J172" s="2"/>
      <c r="K172" s="2"/>
      <c r="L172" s="2"/>
      <c r="M172" s="2"/>
    </row>
    <row r="173" s="1" customFormat="1" spans="1:13">
      <c r="A173" s="2" t="str">
        <f t="shared" ref="A173:A179" si="10">LEFT(C173,3)</f>
        <v>BCH</v>
      </c>
      <c r="B173" s="2" t="str">
        <f t="shared" ref="B173:B179" si="11">RIGHT(C173,3)</f>
        <v>301</v>
      </c>
      <c r="C173" s="3" t="s">
        <v>1551</v>
      </c>
      <c r="D173" s="4" t="s">
        <v>1552</v>
      </c>
      <c r="E173" s="2">
        <v>3</v>
      </c>
      <c r="F173" s="2"/>
      <c r="G173" s="2"/>
      <c r="H173" s="2"/>
      <c r="I173" s="2"/>
      <c r="J173" s="2"/>
      <c r="K173" s="2"/>
      <c r="L173" s="2"/>
      <c r="M173" s="2"/>
    </row>
    <row r="174" s="1" customFormat="1" spans="1:13">
      <c r="A174" s="2" t="str">
        <f t="shared" si="10"/>
        <v>BIO</v>
      </c>
      <c r="B174" s="2" t="str">
        <f t="shared" si="11"/>
        <v>101</v>
      </c>
      <c r="C174" s="3" t="s">
        <v>1553</v>
      </c>
      <c r="D174" s="4" t="s">
        <v>1554</v>
      </c>
      <c r="E174" s="2">
        <v>3</v>
      </c>
      <c r="F174" s="2"/>
      <c r="G174" s="2"/>
      <c r="H174" s="2"/>
      <c r="I174" s="2"/>
      <c r="J174" s="2"/>
      <c r="K174" s="2"/>
      <c r="L174" s="2"/>
      <c r="M174" s="2"/>
    </row>
    <row r="175" s="1" customFormat="1" spans="1:13">
      <c r="A175" s="2" t="str">
        <f t="shared" si="10"/>
        <v>CHE</v>
      </c>
      <c r="B175" s="2" t="str">
        <f t="shared" si="11"/>
        <v>100</v>
      </c>
      <c r="C175" s="3" t="s">
        <v>1555</v>
      </c>
      <c r="D175" s="4" t="s">
        <v>1556</v>
      </c>
      <c r="E175" s="2">
        <v>1</v>
      </c>
      <c r="F175" s="2"/>
      <c r="G175" s="2"/>
      <c r="H175" s="2"/>
      <c r="I175" s="2"/>
      <c r="J175" s="2"/>
      <c r="K175" s="2"/>
      <c r="L175" s="2"/>
      <c r="M175" s="2"/>
    </row>
    <row r="176" s="1" customFormat="1" spans="1:13">
      <c r="A176" s="2" t="str">
        <f t="shared" si="10"/>
        <v>CHE</v>
      </c>
      <c r="B176" s="2" t="str">
        <f t="shared" si="11"/>
        <v>101</v>
      </c>
      <c r="C176" s="3" t="s">
        <v>1557</v>
      </c>
      <c r="D176" s="4" t="s">
        <v>1558</v>
      </c>
      <c r="E176" s="2">
        <v>3</v>
      </c>
      <c r="F176" s="2"/>
      <c r="G176" s="2"/>
      <c r="H176" s="2"/>
      <c r="I176" s="2"/>
      <c r="J176" s="2"/>
      <c r="K176" s="2"/>
      <c r="L176" s="2"/>
      <c r="M176" s="2"/>
    </row>
    <row r="177" s="1" customFormat="1" spans="1:13">
      <c r="A177" s="2" t="str">
        <f t="shared" si="10"/>
        <v>CHE</v>
      </c>
      <c r="B177" s="2" t="str">
        <f t="shared" si="11"/>
        <v>202</v>
      </c>
      <c r="C177" s="3" t="s">
        <v>1559</v>
      </c>
      <c r="D177" s="4" t="s">
        <v>1560</v>
      </c>
      <c r="E177" s="2">
        <v>2</v>
      </c>
      <c r="F177" s="2"/>
      <c r="G177" s="2"/>
      <c r="H177" s="2"/>
      <c r="I177" s="2"/>
      <c r="J177" s="2"/>
      <c r="K177" s="2"/>
      <c r="L177" s="2"/>
      <c r="M177" s="2"/>
    </row>
    <row r="178" s="1" customFormat="1" spans="1:13">
      <c r="A178" s="2" t="str">
        <f t="shared" si="10"/>
        <v>CHE</v>
      </c>
      <c r="B178" s="2" t="str">
        <f t="shared" si="11"/>
        <v>203</v>
      </c>
      <c r="C178" s="3" t="s">
        <v>1561</v>
      </c>
      <c r="D178" s="4" t="s">
        <v>1562</v>
      </c>
      <c r="E178" s="2">
        <v>3</v>
      </c>
      <c r="F178" s="2"/>
      <c r="G178" s="2"/>
      <c r="H178" s="2"/>
      <c r="I178" s="2"/>
      <c r="J178" s="2"/>
      <c r="K178" s="2"/>
      <c r="L178" s="2"/>
      <c r="M178" s="2"/>
    </row>
    <row r="179" s="1" customFormat="1" spans="1:13">
      <c r="A179" s="2" t="str">
        <f t="shared" si="10"/>
        <v>CHE</v>
      </c>
      <c r="B179" s="2" t="str">
        <f t="shared" si="11"/>
        <v>215</v>
      </c>
      <c r="C179" s="3" t="s">
        <v>1563</v>
      </c>
      <c r="D179" s="4" t="s">
        <v>1564</v>
      </c>
      <c r="E179" s="2">
        <v>3</v>
      </c>
      <c r="F179" s="2"/>
      <c r="G179" s="2"/>
      <c r="H179" s="2"/>
      <c r="I179" s="2"/>
      <c r="J179" s="2"/>
      <c r="K179" s="2"/>
      <c r="L179" s="2"/>
      <c r="M179" s="2"/>
    </row>
    <row r="180" s="1" customFormat="1" spans="1:13">
      <c r="A180" s="2" t="str">
        <f t="shared" ref="A180:A222" si="12">LEFT(C180,3)</f>
        <v>CHE</v>
      </c>
      <c r="B180" s="2" t="str">
        <f t="shared" ref="B180:B222" si="13">RIGHT(C180,3)</f>
        <v>230</v>
      </c>
      <c r="C180" s="3" t="s">
        <v>1565</v>
      </c>
      <c r="D180" s="4" t="s">
        <v>1566</v>
      </c>
      <c r="E180" s="2">
        <v>1</v>
      </c>
      <c r="F180" s="2"/>
      <c r="G180" s="2"/>
      <c r="H180" s="2"/>
      <c r="I180" s="2"/>
      <c r="J180" s="2"/>
      <c r="K180" s="2"/>
      <c r="L180" s="2"/>
      <c r="M180" s="2"/>
    </row>
    <row r="181" s="1" customFormat="1" spans="1:13">
      <c r="A181" s="2" t="str">
        <f t="shared" si="12"/>
        <v>CHE</v>
      </c>
      <c r="B181" s="2" t="str">
        <f t="shared" si="13"/>
        <v>254</v>
      </c>
      <c r="C181" s="3" t="s">
        <v>1567</v>
      </c>
      <c r="D181" s="4" t="s">
        <v>1568</v>
      </c>
      <c r="E181" s="2">
        <v>3</v>
      </c>
      <c r="F181" s="2"/>
      <c r="G181" s="2"/>
      <c r="H181" s="2"/>
      <c r="I181" s="2"/>
      <c r="J181" s="2"/>
      <c r="K181" s="2"/>
      <c r="L181" s="2"/>
      <c r="M181" s="2"/>
    </row>
    <row r="182" s="1" customFormat="1" spans="1:13">
      <c r="A182" s="2" t="str">
        <f t="shared" si="12"/>
        <v>CHE</v>
      </c>
      <c r="B182" s="2" t="str">
        <f t="shared" si="13"/>
        <v>260</v>
      </c>
      <c r="C182" s="3" t="s">
        <v>1569</v>
      </c>
      <c r="D182" s="4" t="s">
        <v>1570</v>
      </c>
      <c r="E182" s="2">
        <v>1</v>
      </c>
      <c r="F182" s="2"/>
      <c r="G182" s="2"/>
      <c r="H182" s="2"/>
      <c r="I182" s="2"/>
      <c r="J182" s="2"/>
      <c r="K182" s="2"/>
      <c r="L182" s="2"/>
      <c r="M182" s="2"/>
    </row>
    <row r="183" s="1" customFormat="1" spans="1:13">
      <c r="A183" s="2" t="str">
        <f t="shared" si="12"/>
        <v>CHE</v>
      </c>
      <c r="B183" s="2" t="str">
        <f t="shared" si="13"/>
        <v>263</v>
      </c>
      <c r="C183" s="3" t="s">
        <v>1571</v>
      </c>
      <c r="D183" s="4" t="s">
        <v>1572</v>
      </c>
      <c r="E183" s="2">
        <v>3</v>
      </c>
      <c r="F183" s="2"/>
      <c r="G183" s="2"/>
      <c r="H183" s="2"/>
      <c r="I183" s="2"/>
      <c r="J183" s="2"/>
      <c r="K183" s="2"/>
      <c r="L183" s="2"/>
      <c r="M183" s="2"/>
    </row>
    <row r="184" s="1" customFormat="1" spans="1:13">
      <c r="A184" s="2" t="str">
        <f t="shared" si="12"/>
        <v>CHE</v>
      </c>
      <c r="B184" s="2" t="str">
        <f t="shared" si="13"/>
        <v>265</v>
      </c>
      <c r="C184" s="3" t="s">
        <v>1573</v>
      </c>
      <c r="D184" s="4" t="s">
        <v>1574</v>
      </c>
      <c r="E184" s="2">
        <v>3</v>
      </c>
      <c r="F184" s="2"/>
      <c r="G184" s="2"/>
      <c r="H184" s="2"/>
      <c r="I184" s="2"/>
      <c r="J184" s="2"/>
      <c r="K184" s="2"/>
      <c r="L184" s="2"/>
      <c r="M184" s="2"/>
    </row>
    <row r="185" s="1" customFormat="1" spans="1:13">
      <c r="A185" s="2" t="str">
        <f t="shared" si="12"/>
        <v>CHE</v>
      </c>
      <c r="B185" s="2" t="str">
        <f t="shared" si="13"/>
        <v>273</v>
      </c>
      <c r="C185" s="3" t="s">
        <v>1575</v>
      </c>
      <c r="D185" s="4" t="s">
        <v>1576</v>
      </c>
      <c r="E185" s="2">
        <v>2</v>
      </c>
      <c r="F185" s="2"/>
      <c r="G185" s="2"/>
      <c r="H185" s="2"/>
      <c r="I185" s="2"/>
      <c r="J185" s="2"/>
      <c r="K185" s="2"/>
      <c r="L185" s="2"/>
      <c r="M185" s="2"/>
    </row>
    <row r="186" s="1" customFormat="1" spans="1:13">
      <c r="A186" s="2" t="str">
        <f t="shared" si="12"/>
        <v>CHE</v>
      </c>
      <c r="B186" s="2" t="str">
        <f t="shared" si="13"/>
        <v>274</v>
      </c>
      <c r="C186" s="3" t="s">
        <v>1577</v>
      </c>
      <c r="D186" s="4" t="s">
        <v>1578</v>
      </c>
      <c r="E186" s="2">
        <v>3</v>
      </c>
      <c r="F186" s="2"/>
      <c r="G186" s="2"/>
      <c r="H186" s="2"/>
      <c r="I186" s="2"/>
      <c r="J186" s="2"/>
      <c r="K186" s="2"/>
      <c r="L186" s="2"/>
      <c r="M186" s="2"/>
    </row>
    <row r="187" s="1" customFormat="1" spans="1:13">
      <c r="A187" s="2" t="str">
        <f t="shared" si="12"/>
        <v>CHE</v>
      </c>
      <c r="B187" s="2" t="str">
        <f t="shared" si="13"/>
        <v>309</v>
      </c>
      <c r="C187" s="3" t="s">
        <v>1368</v>
      </c>
      <c r="D187" s="4" t="s">
        <v>1369</v>
      </c>
      <c r="E187" s="2">
        <v>3</v>
      </c>
      <c r="F187" s="2"/>
      <c r="G187" s="2"/>
      <c r="H187" s="2"/>
      <c r="I187" s="2"/>
      <c r="J187" s="2"/>
      <c r="K187" s="2"/>
      <c r="L187" s="2"/>
      <c r="M187" s="2"/>
    </row>
    <row r="188" s="1" customFormat="1" spans="1:13">
      <c r="A188" s="2" t="str">
        <f t="shared" si="12"/>
        <v>CHE</v>
      </c>
      <c r="B188" s="2" t="str">
        <f t="shared" si="13"/>
        <v>371</v>
      </c>
      <c r="C188" s="3" t="s">
        <v>1579</v>
      </c>
      <c r="D188" s="4" t="s">
        <v>1580</v>
      </c>
      <c r="E188" s="2">
        <v>3</v>
      </c>
      <c r="F188" s="2"/>
      <c r="G188" s="2"/>
      <c r="H188" s="2"/>
      <c r="I188" s="2"/>
      <c r="J188" s="2"/>
      <c r="K188" s="2"/>
      <c r="L188" s="2"/>
      <c r="M188" s="2"/>
    </row>
    <row r="189" s="1" customFormat="1" spans="1:13">
      <c r="A189" s="2" t="str">
        <f t="shared" si="12"/>
        <v>CHE</v>
      </c>
      <c r="B189" s="2" t="str">
        <f t="shared" si="13"/>
        <v>373</v>
      </c>
      <c r="C189" s="3" t="s">
        <v>1581</v>
      </c>
      <c r="D189" s="4" t="s">
        <v>1582</v>
      </c>
      <c r="E189" s="2">
        <v>3</v>
      </c>
      <c r="F189" s="2"/>
      <c r="G189" s="2"/>
      <c r="H189" s="2"/>
      <c r="I189" s="2"/>
      <c r="J189" s="2"/>
      <c r="K189" s="2"/>
      <c r="L189" s="2"/>
      <c r="M189" s="2"/>
    </row>
    <row r="190" s="1" customFormat="1" spans="1:13">
      <c r="A190" s="2" t="str">
        <f t="shared" si="12"/>
        <v>CHE</v>
      </c>
      <c r="B190" s="2" t="str">
        <f t="shared" si="13"/>
        <v>473</v>
      </c>
      <c r="C190" s="3" t="s">
        <v>1583</v>
      </c>
      <c r="D190" s="4" t="s">
        <v>1584</v>
      </c>
      <c r="E190" s="2">
        <v>1</v>
      </c>
      <c r="F190" s="2"/>
      <c r="G190" s="2"/>
      <c r="H190" s="2"/>
      <c r="I190" s="2"/>
      <c r="J190" s="2"/>
      <c r="K190" s="2"/>
      <c r="L190" s="2"/>
      <c r="M190" s="2"/>
    </row>
    <row r="191" s="1" customFormat="1" spans="1:13">
      <c r="A191" s="2" t="str">
        <f t="shared" si="12"/>
        <v>LAW</v>
      </c>
      <c r="B191" s="2" t="str">
        <f t="shared" si="13"/>
        <v>403</v>
      </c>
      <c r="C191" s="3" t="s">
        <v>1585</v>
      </c>
      <c r="D191" s="4" t="s">
        <v>1586</v>
      </c>
      <c r="E191" s="2">
        <v>3</v>
      </c>
      <c r="F191" s="2"/>
      <c r="G191" s="2"/>
      <c r="H191" s="2"/>
      <c r="I191" s="2"/>
      <c r="J191" s="2"/>
      <c r="K191" s="2"/>
      <c r="L191" s="2"/>
      <c r="M191" s="2"/>
    </row>
    <row r="192" s="1" customFormat="1" spans="1:13">
      <c r="A192" s="2" t="str">
        <f t="shared" si="12"/>
        <v>MTH</v>
      </c>
      <c r="B192" s="2" t="str">
        <f t="shared" si="13"/>
        <v>100</v>
      </c>
      <c r="C192" s="3" t="s">
        <v>1587</v>
      </c>
      <c r="D192" s="4" t="s">
        <v>1588</v>
      </c>
      <c r="E192" s="2">
        <v>3</v>
      </c>
      <c r="F192" s="2"/>
      <c r="G192" s="2"/>
      <c r="H192" s="2"/>
      <c r="I192" s="2"/>
      <c r="J192" s="2"/>
      <c r="K192" s="2"/>
      <c r="L192" s="2"/>
      <c r="M192" s="2"/>
    </row>
    <row r="193" s="1" customFormat="1" spans="1:13">
      <c r="A193" s="2" t="str">
        <f t="shared" si="12"/>
        <v>MTH</v>
      </c>
      <c r="B193" s="2" t="str">
        <f t="shared" si="13"/>
        <v>101</v>
      </c>
      <c r="C193" s="3" t="s">
        <v>1589</v>
      </c>
      <c r="D193" s="4" t="s">
        <v>1590</v>
      </c>
      <c r="E193" s="2">
        <v>3</v>
      </c>
      <c r="F193" s="2"/>
      <c r="G193" s="2"/>
      <c r="H193" s="2"/>
      <c r="I193" s="2"/>
      <c r="J193" s="2"/>
      <c r="K193" s="2"/>
      <c r="L193" s="2"/>
      <c r="M193" s="2"/>
    </row>
    <row r="194" s="1" customFormat="1" spans="1:13">
      <c r="A194" s="2" t="str">
        <f t="shared" si="12"/>
        <v>MTH</v>
      </c>
      <c r="B194" s="2" t="str">
        <f t="shared" si="13"/>
        <v>102</v>
      </c>
      <c r="C194" s="3" t="s">
        <v>1591</v>
      </c>
      <c r="D194" s="4" t="s">
        <v>1592</v>
      </c>
      <c r="E194" s="2">
        <v>2</v>
      </c>
      <c r="F194" s="2"/>
      <c r="G194" s="2"/>
      <c r="H194" s="2"/>
      <c r="I194" s="2"/>
      <c r="J194" s="2"/>
      <c r="K194" s="2"/>
      <c r="L194" s="2"/>
      <c r="M194" s="2"/>
    </row>
    <row r="195" s="1" customFormat="1" spans="1:13">
      <c r="A195" s="2" t="str">
        <f t="shared" si="12"/>
        <v>MTH</v>
      </c>
      <c r="B195" s="2" t="str">
        <f t="shared" si="13"/>
        <v>103</v>
      </c>
      <c r="C195" s="3" t="s">
        <v>1593</v>
      </c>
      <c r="D195" s="4" t="s">
        <v>1594</v>
      </c>
      <c r="E195" s="2">
        <v>3</v>
      </c>
      <c r="F195" s="2"/>
      <c r="G195" s="2"/>
      <c r="H195" s="2"/>
      <c r="I195" s="2"/>
      <c r="J195" s="2"/>
      <c r="K195" s="2"/>
      <c r="L195" s="2"/>
      <c r="M195" s="2"/>
    </row>
    <row r="196" s="1" customFormat="1" spans="1:13">
      <c r="A196" s="2" t="str">
        <f t="shared" si="12"/>
        <v>MTH</v>
      </c>
      <c r="B196" s="2" t="str">
        <f t="shared" si="13"/>
        <v>104</v>
      </c>
      <c r="C196" s="3" t="s">
        <v>1595</v>
      </c>
      <c r="D196" s="4" t="s">
        <v>1596</v>
      </c>
      <c r="E196" s="2">
        <v>4</v>
      </c>
      <c r="F196" s="2"/>
      <c r="G196" s="2"/>
      <c r="H196" s="2"/>
      <c r="I196" s="2"/>
      <c r="J196" s="2"/>
      <c r="K196" s="2"/>
      <c r="L196" s="2"/>
      <c r="M196" s="2"/>
    </row>
    <row r="197" s="1" customFormat="1" spans="1:13">
      <c r="A197" s="2" t="str">
        <f t="shared" si="12"/>
        <v>MTH</v>
      </c>
      <c r="B197" s="2" t="str">
        <f t="shared" si="13"/>
        <v>203</v>
      </c>
      <c r="C197" s="3" t="s">
        <v>1597</v>
      </c>
      <c r="D197" s="4" t="s">
        <v>1598</v>
      </c>
      <c r="E197" s="2">
        <v>3</v>
      </c>
      <c r="F197" s="2"/>
      <c r="G197" s="2"/>
      <c r="H197" s="2"/>
      <c r="I197" s="2"/>
      <c r="J197" s="2"/>
      <c r="K197" s="2"/>
      <c r="L197" s="2"/>
      <c r="M197" s="2"/>
    </row>
    <row r="198" s="1" customFormat="1" spans="1:13">
      <c r="A198" s="2" t="str">
        <f t="shared" si="12"/>
        <v>MTH</v>
      </c>
      <c r="B198" s="2" t="str">
        <f t="shared" si="13"/>
        <v>233</v>
      </c>
      <c r="C198" s="3" t="s">
        <v>1599</v>
      </c>
      <c r="D198" s="4" t="s">
        <v>1600</v>
      </c>
      <c r="E198" s="2">
        <v>2</v>
      </c>
      <c r="F198" s="2"/>
      <c r="G198" s="2"/>
      <c r="H198" s="2"/>
      <c r="I198" s="2"/>
      <c r="J198" s="2"/>
      <c r="K198" s="2"/>
      <c r="L198" s="2"/>
      <c r="M198" s="2"/>
    </row>
    <row r="199" s="1" customFormat="1" spans="1:13">
      <c r="A199" s="2" t="str">
        <f t="shared" si="12"/>
        <v>MTH</v>
      </c>
      <c r="B199" s="2" t="str">
        <f t="shared" si="13"/>
        <v>283</v>
      </c>
      <c r="C199" s="3" t="s">
        <v>1601</v>
      </c>
      <c r="D199" s="4" t="s">
        <v>1602</v>
      </c>
      <c r="E199" s="2">
        <v>2</v>
      </c>
      <c r="F199" s="2"/>
      <c r="G199" s="2"/>
      <c r="H199" s="2"/>
      <c r="I199" s="2"/>
      <c r="J199" s="2"/>
      <c r="K199" s="2"/>
      <c r="L199" s="2"/>
      <c r="M199" s="2"/>
    </row>
    <row r="200" s="1" customFormat="1" spans="1:13">
      <c r="A200" s="2" t="str">
        <f t="shared" si="12"/>
        <v>MTH</v>
      </c>
      <c r="B200" s="2" t="str">
        <f t="shared" si="13"/>
        <v>293</v>
      </c>
      <c r="C200" s="3" t="s">
        <v>1603</v>
      </c>
      <c r="D200" s="4" t="s">
        <v>1604</v>
      </c>
      <c r="E200" s="2">
        <v>2</v>
      </c>
      <c r="F200" s="2"/>
      <c r="G200" s="2"/>
      <c r="H200" s="2"/>
      <c r="I200" s="2"/>
      <c r="J200" s="2"/>
      <c r="K200" s="2"/>
      <c r="L200" s="2"/>
      <c r="M200" s="2"/>
    </row>
    <row r="201" s="1" customFormat="1" spans="1:13">
      <c r="A201" s="2" t="str">
        <f t="shared" si="12"/>
        <v>MTH</v>
      </c>
      <c r="B201" s="2" t="str">
        <f t="shared" si="13"/>
        <v>554</v>
      </c>
      <c r="C201" s="3" t="s">
        <v>1605</v>
      </c>
      <c r="D201" s="4" t="s">
        <v>1606</v>
      </c>
      <c r="E201" s="2">
        <v>2</v>
      </c>
      <c r="F201" s="2"/>
      <c r="G201" s="2"/>
      <c r="H201" s="2"/>
      <c r="I201" s="2"/>
      <c r="J201" s="2"/>
      <c r="K201" s="2"/>
      <c r="L201" s="2"/>
      <c r="M201" s="2"/>
    </row>
    <row r="202" s="1" customFormat="1" spans="1:13">
      <c r="A202" s="2" t="str">
        <f t="shared" si="12"/>
        <v>PHY</v>
      </c>
      <c r="B202" s="2" t="str">
        <f t="shared" si="13"/>
        <v>101</v>
      </c>
      <c r="C202" s="3" t="s">
        <v>1607</v>
      </c>
      <c r="D202" s="4" t="s">
        <v>1608</v>
      </c>
      <c r="E202" s="2">
        <v>3</v>
      </c>
      <c r="F202" s="2"/>
      <c r="G202" s="2"/>
      <c r="H202" s="2"/>
      <c r="I202" s="2"/>
      <c r="J202" s="2"/>
      <c r="K202" s="2"/>
      <c r="L202" s="2"/>
      <c r="M202" s="2"/>
    </row>
    <row r="203" s="1" customFormat="1" spans="1:13">
      <c r="A203" s="2" t="str">
        <f t="shared" si="12"/>
        <v>PHY</v>
      </c>
      <c r="B203" s="2" t="str">
        <f t="shared" si="13"/>
        <v>102</v>
      </c>
      <c r="C203" s="3" t="s">
        <v>1609</v>
      </c>
      <c r="D203" s="4" t="s">
        <v>1610</v>
      </c>
      <c r="E203" s="2">
        <v>4</v>
      </c>
      <c r="F203" s="2"/>
      <c r="G203" s="2"/>
      <c r="H203" s="2"/>
      <c r="I203" s="2"/>
      <c r="J203" s="2"/>
      <c r="K203" s="2"/>
      <c r="L203" s="2"/>
      <c r="M203" s="2"/>
    </row>
    <row r="204" s="1" customFormat="1" spans="1:13">
      <c r="A204" s="2" t="str">
        <f t="shared" si="12"/>
        <v>PHY</v>
      </c>
      <c r="B204" s="2" t="str">
        <f t="shared" si="13"/>
        <v>142</v>
      </c>
      <c r="C204" s="3" t="s">
        <v>1611</v>
      </c>
      <c r="D204" s="4" t="s">
        <v>1612</v>
      </c>
      <c r="E204" s="2">
        <v>4</v>
      </c>
      <c r="F204" s="2"/>
      <c r="G204" s="2"/>
      <c r="H204" s="2"/>
      <c r="I204" s="2"/>
      <c r="J204" s="2"/>
      <c r="K204" s="2"/>
      <c r="L204" s="2"/>
      <c r="M204" s="2"/>
    </row>
    <row r="205" s="1" customFormat="1" spans="1:13">
      <c r="A205" s="2" t="str">
        <f t="shared" si="12"/>
        <v>PHY</v>
      </c>
      <c r="B205" s="2" t="str">
        <f t="shared" si="13"/>
        <v>443</v>
      </c>
      <c r="C205" s="3" t="s">
        <v>1613</v>
      </c>
      <c r="D205" s="4" t="s">
        <v>1614</v>
      </c>
      <c r="E205" s="2">
        <v>1</v>
      </c>
      <c r="F205" s="2"/>
      <c r="G205" s="2"/>
      <c r="H205" s="2"/>
      <c r="I205" s="2"/>
      <c r="J205" s="2"/>
      <c r="K205" s="2"/>
      <c r="L205" s="2"/>
      <c r="M205" s="2"/>
    </row>
    <row r="206" s="1" customFormat="1" spans="1:13">
      <c r="A206" s="2" t="str">
        <f t="shared" si="12"/>
        <v>STA</v>
      </c>
      <c r="B206" s="2" t="str">
        <f t="shared" si="13"/>
        <v>151</v>
      </c>
      <c r="C206" s="3" t="s">
        <v>1615</v>
      </c>
      <c r="D206" s="4" t="s">
        <v>1616</v>
      </c>
      <c r="E206" s="2">
        <v>3</v>
      </c>
      <c r="F206" s="2"/>
      <c r="G206" s="2"/>
      <c r="H206" s="2"/>
      <c r="I206" s="2"/>
      <c r="J206" s="2"/>
      <c r="K206" s="2"/>
      <c r="L206" s="2"/>
      <c r="M206" s="2"/>
    </row>
    <row r="207" s="1" customFormat="1" spans="1:13">
      <c r="A207" s="2" t="str">
        <f t="shared" si="12"/>
        <v>STA</v>
      </c>
      <c r="B207" s="2" t="str">
        <f t="shared" si="13"/>
        <v>277</v>
      </c>
      <c r="C207" s="3" t="s">
        <v>1617</v>
      </c>
      <c r="D207" s="4" t="s">
        <v>1618</v>
      </c>
      <c r="E207" s="2">
        <v>3</v>
      </c>
      <c r="F207" s="2"/>
      <c r="G207" s="2"/>
      <c r="H207" s="2"/>
      <c r="I207" s="2"/>
      <c r="J207" s="2"/>
      <c r="K207" s="2"/>
      <c r="L207" s="2"/>
      <c r="M207" s="2"/>
    </row>
    <row r="208" s="1" customFormat="1" spans="1:13">
      <c r="A208" s="2" t="str">
        <f t="shared" si="12"/>
        <v>STA</v>
      </c>
      <c r="B208" s="2" t="str">
        <f t="shared" si="13"/>
        <v>212</v>
      </c>
      <c r="C208" s="3" t="s">
        <v>1619</v>
      </c>
      <c r="D208" s="4" t="s">
        <v>1620</v>
      </c>
      <c r="E208" s="2">
        <v>3</v>
      </c>
      <c r="F208" s="2"/>
      <c r="G208" s="2"/>
      <c r="H208" s="2"/>
      <c r="I208" s="2"/>
      <c r="J208" s="2"/>
      <c r="K208" s="2"/>
      <c r="L208" s="2"/>
      <c r="M208" s="2"/>
    </row>
    <row r="209" s="1" customFormat="1" spans="1:13">
      <c r="A209" s="2" t="str">
        <f t="shared" si="12"/>
        <v>IS-</v>
      </c>
      <c r="B209" s="2" t="str">
        <f t="shared" si="13"/>
        <v>101</v>
      </c>
      <c r="C209" s="3" t="s">
        <v>1621</v>
      </c>
      <c r="D209" s="4" t="s">
        <v>1622</v>
      </c>
      <c r="E209" s="2">
        <v>4</v>
      </c>
      <c r="F209" s="2"/>
      <c r="G209" s="2"/>
      <c r="H209" s="2"/>
      <c r="I209" s="2"/>
      <c r="J209" s="2"/>
      <c r="K209" s="2"/>
      <c r="L209" s="2"/>
      <c r="M209" s="2"/>
    </row>
    <row r="210" s="1" customFormat="1" spans="1:13">
      <c r="A210" s="2" t="str">
        <f t="shared" si="12"/>
        <v>ID </v>
      </c>
      <c r="B210" s="2" t="str">
        <f t="shared" si="13"/>
        <v>302</v>
      </c>
      <c r="C210" s="3" t="s">
        <v>1623</v>
      </c>
      <c r="D210" s="4" t="s">
        <v>1624</v>
      </c>
      <c r="E210" s="2">
        <v>2</v>
      </c>
      <c r="F210" s="2"/>
      <c r="G210" s="2"/>
      <c r="H210" s="2"/>
      <c r="I210" s="2"/>
      <c r="J210" s="2"/>
      <c r="K210" s="2"/>
      <c r="L210" s="2"/>
      <c r="M210" s="2"/>
    </row>
    <row r="211" s="1" customFormat="1" spans="1:13">
      <c r="A211" s="2" t="str">
        <f t="shared" si="12"/>
        <v>ID </v>
      </c>
      <c r="B211" s="2" t="str">
        <f t="shared" si="13"/>
        <v>330</v>
      </c>
      <c r="C211" s="3" t="s">
        <v>1625</v>
      </c>
      <c r="D211" s="4" t="s">
        <v>1626</v>
      </c>
      <c r="E211" s="2">
        <v>2</v>
      </c>
      <c r="F211" s="2"/>
      <c r="G211" s="2"/>
      <c r="H211" s="2"/>
      <c r="I211" s="2"/>
      <c r="J211" s="2"/>
      <c r="K211" s="2"/>
      <c r="L211" s="2"/>
      <c r="M211" s="2"/>
    </row>
    <row r="212" s="1" customFormat="1" spans="1:13">
      <c r="A212" s="2" t="str">
        <f t="shared" si="12"/>
        <v>STA</v>
      </c>
      <c r="B212" s="2" t="str">
        <f t="shared" si="13"/>
        <v>571</v>
      </c>
      <c r="C212" s="3" t="s">
        <v>1627</v>
      </c>
      <c r="D212" s="4" t="s">
        <v>1628</v>
      </c>
      <c r="E212" s="2">
        <v>2</v>
      </c>
      <c r="F212" s="2"/>
      <c r="G212" s="2"/>
      <c r="H212" s="2"/>
      <c r="I212" s="2"/>
      <c r="J212" s="2"/>
      <c r="K212" s="2"/>
      <c r="L212" s="2"/>
      <c r="M212" s="2"/>
    </row>
    <row r="213" s="1" customFormat="1" spans="1:13">
      <c r="A213" s="2" t="str">
        <f t="shared" si="12"/>
        <v>FSE</v>
      </c>
      <c r="B213" s="2" t="str">
        <f t="shared" si="13"/>
        <v>101</v>
      </c>
      <c r="C213" s="3" t="s">
        <v>1629</v>
      </c>
      <c r="D213" s="1" t="s">
        <v>1630</v>
      </c>
      <c r="E213" s="2">
        <v>3</v>
      </c>
      <c r="F213" s="2"/>
      <c r="G213" s="2"/>
      <c r="H213" s="2"/>
      <c r="I213" s="2"/>
      <c r="J213" s="2"/>
      <c r="K213" s="2"/>
      <c r="L213" s="2"/>
      <c r="M213" s="2"/>
    </row>
    <row r="214" s="1" customFormat="1" spans="1:13">
      <c r="A214" s="2" t="str">
        <f t="shared" si="12"/>
        <v>FSE</v>
      </c>
      <c r="B214" s="2" t="str">
        <f t="shared" si="13"/>
        <v>296</v>
      </c>
      <c r="C214" s="3" t="s">
        <v>1631</v>
      </c>
      <c r="D214" s="1" t="s">
        <v>1377</v>
      </c>
      <c r="E214" s="2">
        <v>1</v>
      </c>
      <c r="F214" s="2"/>
      <c r="G214" s="2"/>
      <c r="H214" s="2"/>
      <c r="I214" s="2"/>
      <c r="J214" s="2"/>
      <c r="K214" s="2"/>
      <c r="L214" s="2"/>
      <c r="M214" s="2"/>
    </row>
    <row r="215" s="1" customFormat="1" spans="1:13">
      <c r="A215" s="2" t="str">
        <f t="shared" si="12"/>
        <v>DTE</v>
      </c>
      <c r="B215" s="2" t="str">
        <f t="shared" si="13"/>
        <v>152</v>
      </c>
      <c r="C215" s="3" t="s">
        <v>1632</v>
      </c>
      <c r="D215" s="1" t="s">
        <v>1404</v>
      </c>
      <c r="E215" s="2">
        <v>1</v>
      </c>
      <c r="F215" s="2"/>
      <c r="G215" s="2"/>
      <c r="H215" s="2"/>
      <c r="I215" s="2"/>
      <c r="J215" s="2"/>
      <c r="K215" s="2"/>
      <c r="L215" s="2"/>
      <c r="M215" s="2"/>
    </row>
    <row r="216" s="1" customFormat="1" spans="1:13">
      <c r="A216" s="2" t="str">
        <f t="shared" si="12"/>
        <v>CHE</v>
      </c>
      <c r="B216" s="2" t="str">
        <f t="shared" si="13"/>
        <v>359</v>
      </c>
      <c r="C216" s="3" t="s">
        <v>1633</v>
      </c>
      <c r="D216" s="1" t="s">
        <v>1634</v>
      </c>
      <c r="E216" s="2">
        <v>3</v>
      </c>
      <c r="F216" s="2"/>
      <c r="G216" s="2"/>
      <c r="H216" s="2"/>
      <c r="I216" s="2"/>
      <c r="J216" s="2"/>
      <c r="K216" s="2"/>
      <c r="L216" s="2"/>
      <c r="M216" s="2"/>
    </row>
    <row r="217" s="1" customFormat="1" spans="1:13">
      <c r="A217" s="2" t="str">
        <f t="shared" si="12"/>
        <v>ENG</v>
      </c>
      <c r="B217" s="2" t="str">
        <f t="shared" si="13"/>
        <v>381</v>
      </c>
      <c r="C217" s="3" t="s">
        <v>1635</v>
      </c>
      <c r="D217" s="1" t="s">
        <v>1636</v>
      </c>
      <c r="E217" s="2">
        <v>2</v>
      </c>
      <c r="F217" s="2"/>
      <c r="G217" s="2"/>
      <c r="H217" s="2"/>
      <c r="I217" s="2"/>
      <c r="J217" s="2"/>
      <c r="K217" s="2"/>
      <c r="L217" s="2"/>
      <c r="M217" s="2"/>
    </row>
    <row r="218" s="1" customFormat="1" spans="1:13">
      <c r="A218" s="2" t="str">
        <f t="shared" si="12"/>
        <v>ENG</v>
      </c>
      <c r="B218" s="2" t="str">
        <f t="shared" si="13"/>
        <v>331</v>
      </c>
      <c r="C218" s="3" t="s">
        <v>1637</v>
      </c>
      <c r="D218" s="1" t="s">
        <v>1638</v>
      </c>
      <c r="E218" s="2">
        <v>2</v>
      </c>
      <c r="F218" s="2"/>
      <c r="G218" s="2"/>
      <c r="H218" s="2"/>
      <c r="I218" s="2"/>
      <c r="J218" s="2"/>
      <c r="K218" s="2"/>
      <c r="L218" s="2"/>
      <c r="M218" s="2"/>
    </row>
    <row r="219" s="1" customFormat="1" spans="1:13">
      <c r="A219" s="2" t="str">
        <f t="shared" si="12"/>
        <v>EVR</v>
      </c>
      <c r="B219" s="2" t="str">
        <f t="shared" si="13"/>
        <v>100</v>
      </c>
      <c r="C219" s="3" t="s">
        <v>1639</v>
      </c>
      <c r="D219" s="1" t="s">
        <v>1640</v>
      </c>
      <c r="E219" s="2">
        <v>3</v>
      </c>
      <c r="F219" s="2"/>
      <c r="G219" s="2"/>
      <c r="H219" s="2"/>
      <c r="I219" s="2"/>
      <c r="J219" s="2"/>
      <c r="K219" s="2"/>
      <c r="L219" s="2"/>
      <c r="M219" s="2"/>
    </row>
    <row r="220" s="1" customFormat="1" spans="1:13">
      <c r="A220" s="2" t="str">
        <f t="shared" si="12"/>
        <v>EVR</v>
      </c>
      <c r="B220" s="2" t="str">
        <f t="shared" si="13"/>
        <v>413</v>
      </c>
      <c r="C220" s="3" t="s">
        <v>1641</v>
      </c>
      <c r="D220" s="1" t="s">
        <v>1642</v>
      </c>
      <c r="E220" s="2">
        <v>2</v>
      </c>
      <c r="F220" s="2"/>
      <c r="G220" s="2"/>
      <c r="H220" s="2"/>
      <c r="I220" s="2"/>
      <c r="J220" s="2"/>
      <c r="K220" s="2"/>
      <c r="L220" s="2"/>
      <c r="M220" s="2"/>
    </row>
    <row r="221" s="1" customFormat="1" spans="1:13">
      <c r="A221" s="2" t="str">
        <f t="shared" si="12"/>
        <v>THR</v>
      </c>
      <c r="B221" s="2" t="str">
        <f t="shared" si="13"/>
        <v>201</v>
      </c>
      <c r="C221" s="3" t="s">
        <v>1643</v>
      </c>
      <c r="D221" s="1" t="s">
        <v>1644</v>
      </c>
      <c r="E221" s="2">
        <v>3</v>
      </c>
      <c r="F221" s="2"/>
      <c r="G221" s="2"/>
      <c r="H221" s="2"/>
      <c r="I221" s="2"/>
      <c r="J221" s="2"/>
      <c r="K221" s="2"/>
      <c r="L221" s="2"/>
      <c r="M221" s="2"/>
    </row>
    <row r="222" s="1" customFormat="1" spans="1:13">
      <c r="A222" s="18" t="str">
        <f t="shared" si="12"/>
        <v>EVR</v>
      </c>
      <c r="B222" s="18" t="str">
        <f t="shared" si="13"/>
        <v>404</v>
      </c>
      <c r="C222" s="19" t="s">
        <v>1645</v>
      </c>
      <c r="D222" s="20" t="s">
        <v>1646</v>
      </c>
      <c r="E222" s="18">
        <v>2</v>
      </c>
      <c r="F222" s="2"/>
      <c r="G222" s="2"/>
      <c r="H222" s="2"/>
      <c r="I222" s="2"/>
      <c r="J222" s="2"/>
      <c r="K222" s="2"/>
      <c r="L222" s="2"/>
      <c r="M222" s="2"/>
    </row>
    <row r="223" s="1" customFormat="1" spans="1:13">
      <c r="A223" s="2" t="str">
        <f t="shared" ref="A223:A224" si="14">LEFT(C223,3)</f>
        <v>EVR</v>
      </c>
      <c r="B223" s="2" t="str">
        <f t="shared" ref="B223:B224" si="15">RIGHT(C223,3)</f>
        <v>404</v>
      </c>
      <c r="C223" s="3" t="s">
        <v>1645</v>
      </c>
      <c r="D223" s="1" t="s">
        <v>1646</v>
      </c>
      <c r="E223" s="2">
        <v>2</v>
      </c>
      <c r="F223" s="2"/>
      <c r="G223" s="2"/>
      <c r="H223" s="2"/>
      <c r="I223" s="2"/>
      <c r="J223" s="2"/>
      <c r="K223" s="2"/>
      <c r="L223" s="2"/>
      <c r="M223" s="2"/>
    </row>
    <row r="224" customFormat="1" ht="14.4" spans="1:5">
      <c r="A224" s="2" t="str">
        <f t="shared" si="14"/>
        <v>ANA</v>
      </c>
      <c r="B224" s="2" t="str">
        <f t="shared" si="15"/>
        <v>201</v>
      </c>
      <c r="C224" s="21" t="s">
        <v>1647</v>
      </c>
      <c r="D224" s="22" t="s">
        <v>1648</v>
      </c>
      <c r="E224" s="23">
        <v>2</v>
      </c>
    </row>
    <row r="225" customFormat="1" ht="14.4" spans="1:5">
      <c r="A225" s="2" t="str">
        <f t="shared" ref="A225:A288" si="16">LEFT(C225,3)</f>
        <v>ANA</v>
      </c>
      <c r="B225" s="2" t="str">
        <f t="shared" ref="B225:B288" si="17">RIGHT(C225,3)</f>
        <v>202</v>
      </c>
      <c r="C225" s="21" t="s">
        <v>1649</v>
      </c>
      <c r="D225" s="22" t="s">
        <v>1650</v>
      </c>
      <c r="E225" s="23">
        <v>2</v>
      </c>
    </row>
    <row r="226" customFormat="1" ht="14.4" spans="1:5">
      <c r="A226" s="2" t="str">
        <f t="shared" si="16"/>
        <v>ANA</v>
      </c>
      <c r="B226" s="2" t="str">
        <f t="shared" si="17"/>
        <v>203</v>
      </c>
      <c r="C226" s="21" t="s">
        <v>1651</v>
      </c>
      <c r="D226" s="22" t="s">
        <v>1652</v>
      </c>
      <c r="E226" s="23">
        <v>2</v>
      </c>
    </row>
    <row r="227" customFormat="1" ht="14.4" spans="1:5">
      <c r="A227" s="2" t="str">
        <f t="shared" si="16"/>
        <v>BIO</v>
      </c>
      <c r="B227" s="2" t="str">
        <f t="shared" si="17"/>
        <v>213</v>
      </c>
      <c r="C227" s="21" t="s">
        <v>1653</v>
      </c>
      <c r="D227" s="22" t="s">
        <v>1654</v>
      </c>
      <c r="E227" s="23">
        <v>3</v>
      </c>
    </row>
    <row r="228" customFormat="1" ht="14.4" spans="1:5">
      <c r="A228" s="2" t="str">
        <f t="shared" si="16"/>
        <v>BIO</v>
      </c>
      <c r="B228" s="2" t="str">
        <f t="shared" si="17"/>
        <v>220</v>
      </c>
      <c r="C228" s="21" t="s">
        <v>1655</v>
      </c>
      <c r="D228" s="22" t="s">
        <v>1656</v>
      </c>
      <c r="E228" s="23">
        <v>1</v>
      </c>
    </row>
    <row r="229" customFormat="1" ht="14.4" spans="1:5">
      <c r="A229" s="2" t="str">
        <f t="shared" si="16"/>
        <v>BIO</v>
      </c>
      <c r="B229" s="2" t="str">
        <f t="shared" si="17"/>
        <v>221</v>
      </c>
      <c r="C229" s="21" t="s">
        <v>1657</v>
      </c>
      <c r="D229" s="22" t="s">
        <v>1658</v>
      </c>
      <c r="E229" s="23">
        <v>2</v>
      </c>
    </row>
    <row r="230" customFormat="1" ht="14.4" spans="1:5">
      <c r="A230" s="2" t="str">
        <f t="shared" si="16"/>
        <v>BPH</v>
      </c>
      <c r="B230" s="2" t="str">
        <f t="shared" si="17"/>
        <v>250</v>
      </c>
      <c r="C230" s="21" t="s">
        <v>1659</v>
      </c>
      <c r="D230" s="22" t="s">
        <v>1660</v>
      </c>
      <c r="E230" s="23">
        <v>4</v>
      </c>
    </row>
    <row r="231" customFormat="1" ht="14.4" spans="1:5">
      <c r="A231" s="2" t="str">
        <f t="shared" si="16"/>
        <v>CR </v>
      </c>
      <c r="B231" s="2" t="str">
        <f t="shared" si="17"/>
        <v>250</v>
      </c>
      <c r="C231" s="21" t="s">
        <v>1661</v>
      </c>
      <c r="D231" s="22" t="s">
        <v>1662</v>
      </c>
      <c r="E231" s="23">
        <v>3</v>
      </c>
    </row>
    <row r="232" customFormat="1" ht="14.4" spans="1:5">
      <c r="A232" s="2" t="str">
        <f t="shared" si="16"/>
        <v>CR </v>
      </c>
      <c r="B232" s="2" t="str">
        <f t="shared" si="17"/>
        <v>424</v>
      </c>
      <c r="C232" s="21" t="s">
        <v>1663</v>
      </c>
      <c r="D232" s="22" t="s">
        <v>1664</v>
      </c>
      <c r="E232" s="23">
        <v>3</v>
      </c>
    </row>
    <row r="233" customFormat="1" ht="14.4" spans="1:5">
      <c r="A233" s="2" t="str">
        <f t="shared" si="16"/>
        <v>CS </v>
      </c>
      <c r="B233" s="2" t="str">
        <f t="shared" si="17"/>
        <v>100</v>
      </c>
      <c r="C233" s="21" t="s">
        <v>1665</v>
      </c>
      <c r="D233" s="22" t="s">
        <v>1666</v>
      </c>
      <c r="E233" s="23">
        <v>1</v>
      </c>
    </row>
    <row r="234" customFormat="1" ht="14.4" spans="1:5">
      <c r="A234" s="2" t="str">
        <f t="shared" si="16"/>
        <v>CS </v>
      </c>
      <c r="B234" s="2" t="str">
        <f t="shared" si="17"/>
        <v>101</v>
      </c>
      <c r="C234" s="21" t="s">
        <v>1667</v>
      </c>
      <c r="D234" s="22" t="s">
        <v>1668</v>
      </c>
      <c r="E234" s="23">
        <v>3</v>
      </c>
    </row>
    <row r="235" customFormat="1" ht="14.4" spans="1:5">
      <c r="A235" s="2" t="str">
        <f t="shared" si="16"/>
        <v>CS </v>
      </c>
      <c r="B235" s="2" t="str">
        <f t="shared" si="17"/>
        <v>201</v>
      </c>
      <c r="C235" s="21" t="s">
        <v>1669</v>
      </c>
      <c r="D235" s="22" t="s">
        <v>1670</v>
      </c>
      <c r="E235" s="23">
        <v>3</v>
      </c>
    </row>
    <row r="236" customFormat="1" ht="14.4" spans="1:5">
      <c r="A236" s="2" t="str">
        <f t="shared" si="16"/>
        <v>CS </v>
      </c>
      <c r="B236" s="2" t="str">
        <f t="shared" si="17"/>
        <v>211</v>
      </c>
      <c r="C236" s="21" t="s">
        <v>1671</v>
      </c>
      <c r="D236" s="22" t="s">
        <v>1672</v>
      </c>
      <c r="E236" s="23">
        <v>4</v>
      </c>
    </row>
    <row r="237" customFormat="1" ht="14.4" spans="1:5">
      <c r="A237" s="2" t="str">
        <f t="shared" si="16"/>
        <v>CS </v>
      </c>
      <c r="B237" s="2" t="str">
        <f t="shared" si="17"/>
        <v>223</v>
      </c>
      <c r="C237" s="21" t="s">
        <v>1673</v>
      </c>
      <c r="D237" s="22" t="s">
        <v>1674</v>
      </c>
      <c r="E237" s="23">
        <v>2</v>
      </c>
    </row>
    <row r="238" customFormat="1" ht="14.4" spans="1:5">
      <c r="A238" s="2" t="str">
        <f t="shared" si="16"/>
        <v>CS </v>
      </c>
      <c r="B238" s="2" t="str">
        <f t="shared" si="17"/>
        <v>226</v>
      </c>
      <c r="C238" s="21" t="s">
        <v>1675</v>
      </c>
      <c r="D238" s="22" t="s">
        <v>1676</v>
      </c>
      <c r="E238" s="23">
        <v>2</v>
      </c>
    </row>
    <row r="239" customFormat="1" ht="14.4" spans="1:5">
      <c r="A239" s="2" t="str">
        <f t="shared" si="16"/>
        <v>CS </v>
      </c>
      <c r="B239" s="2" t="str">
        <f t="shared" si="17"/>
        <v>246</v>
      </c>
      <c r="C239" s="21" t="s">
        <v>1677</v>
      </c>
      <c r="D239" s="22" t="s">
        <v>1678</v>
      </c>
      <c r="E239" s="23">
        <v>1</v>
      </c>
    </row>
    <row r="240" customFormat="1" ht="14.4" spans="1:5">
      <c r="A240" s="2" t="str">
        <f t="shared" si="16"/>
        <v>CS </v>
      </c>
      <c r="B240" s="2" t="str">
        <f t="shared" si="17"/>
        <v>252</v>
      </c>
      <c r="C240" s="21" t="s">
        <v>1679</v>
      </c>
      <c r="D240" s="22" t="s">
        <v>1680</v>
      </c>
      <c r="E240" s="23">
        <v>3</v>
      </c>
    </row>
    <row r="241" customFormat="1" ht="14.4" spans="1:5">
      <c r="A241" s="2" t="str">
        <f t="shared" si="16"/>
        <v>CS </v>
      </c>
      <c r="B241" s="2" t="str">
        <f t="shared" si="17"/>
        <v>297</v>
      </c>
      <c r="C241" s="21" t="s">
        <v>1681</v>
      </c>
      <c r="D241" s="22" t="s">
        <v>1682</v>
      </c>
      <c r="E241" s="23">
        <v>1</v>
      </c>
    </row>
    <row r="242" customFormat="1" ht="14.4" spans="1:5">
      <c r="A242" s="2" t="str">
        <f t="shared" si="16"/>
        <v>CS </v>
      </c>
      <c r="B242" s="2" t="str">
        <f t="shared" si="17"/>
        <v>303</v>
      </c>
      <c r="C242" s="21" t="s">
        <v>1683</v>
      </c>
      <c r="D242" s="22" t="s">
        <v>1684</v>
      </c>
      <c r="E242" s="23">
        <v>3</v>
      </c>
    </row>
    <row r="243" customFormat="1" ht="14.4" spans="1:5">
      <c r="A243" s="2" t="str">
        <f t="shared" si="16"/>
        <v>CS </v>
      </c>
      <c r="B243" s="2" t="str">
        <f t="shared" si="17"/>
        <v>311</v>
      </c>
      <c r="C243" s="21" t="s">
        <v>1685</v>
      </c>
      <c r="D243" s="22" t="s">
        <v>1686</v>
      </c>
      <c r="E243" s="23">
        <v>4</v>
      </c>
    </row>
    <row r="244" customFormat="1" ht="14.4" spans="1:5">
      <c r="A244" s="2" t="str">
        <f t="shared" si="16"/>
        <v>CS </v>
      </c>
      <c r="B244" s="2" t="str">
        <f t="shared" si="17"/>
        <v>313</v>
      </c>
      <c r="C244" s="21" t="s">
        <v>1687</v>
      </c>
      <c r="D244" s="22" t="s">
        <v>1688</v>
      </c>
      <c r="E244" s="23">
        <v>3</v>
      </c>
    </row>
    <row r="245" customFormat="1" ht="14.4" spans="1:5">
      <c r="A245" s="2" t="str">
        <f t="shared" si="16"/>
        <v>CS </v>
      </c>
      <c r="B245" s="2" t="str">
        <f t="shared" si="17"/>
        <v>314</v>
      </c>
      <c r="C245" s="21" t="s">
        <v>1689</v>
      </c>
      <c r="D245" s="22" t="s">
        <v>1690</v>
      </c>
      <c r="E245" s="23">
        <v>3</v>
      </c>
    </row>
    <row r="246" customFormat="1" ht="14.4" spans="1:5">
      <c r="A246" s="2" t="str">
        <f t="shared" si="16"/>
        <v>CS </v>
      </c>
      <c r="B246" s="2" t="str">
        <f t="shared" si="17"/>
        <v>316</v>
      </c>
      <c r="C246" s="21" t="s">
        <v>1691</v>
      </c>
      <c r="D246" s="22" t="s">
        <v>1692</v>
      </c>
      <c r="E246" s="23">
        <v>3</v>
      </c>
    </row>
    <row r="247" customFormat="1" ht="14.4" spans="1:5">
      <c r="A247" s="2" t="str">
        <f t="shared" si="16"/>
        <v>CS </v>
      </c>
      <c r="B247" s="2" t="str">
        <f t="shared" si="17"/>
        <v>343</v>
      </c>
      <c r="C247" s="21" t="s">
        <v>1693</v>
      </c>
      <c r="D247" s="22" t="s">
        <v>1694</v>
      </c>
      <c r="E247" s="23">
        <v>2</v>
      </c>
    </row>
    <row r="248" customFormat="1" ht="14.4" spans="1:5">
      <c r="A248" s="2" t="str">
        <f t="shared" si="16"/>
        <v>CS </v>
      </c>
      <c r="B248" s="2" t="str">
        <f t="shared" si="17"/>
        <v>345</v>
      </c>
      <c r="C248" s="21" t="s">
        <v>1695</v>
      </c>
      <c r="D248" s="22" t="s">
        <v>1696</v>
      </c>
      <c r="E248" s="23">
        <v>1</v>
      </c>
    </row>
    <row r="249" customFormat="1" ht="14.4" spans="1:5">
      <c r="A249" s="2" t="str">
        <f t="shared" si="16"/>
        <v>CS </v>
      </c>
      <c r="B249" s="2" t="str">
        <f t="shared" si="17"/>
        <v>346</v>
      </c>
      <c r="C249" s="21" t="s">
        <v>1697</v>
      </c>
      <c r="D249" s="22" t="s">
        <v>1698</v>
      </c>
      <c r="E249" s="23">
        <v>1</v>
      </c>
    </row>
    <row r="250" customFormat="1" ht="14.4" spans="1:5">
      <c r="A250" s="2" t="str">
        <f t="shared" si="16"/>
        <v>CS </v>
      </c>
      <c r="B250" s="2" t="str">
        <f t="shared" si="17"/>
        <v>347</v>
      </c>
      <c r="C250" s="21" t="s">
        <v>1699</v>
      </c>
      <c r="D250" s="22" t="s">
        <v>1682</v>
      </c>
      <c r="E250" s="23">
        <v>1</v>
      </c>
    </row>
    <row r="251" customFormat="1" ht="14.4" spans="1:5">
      <c r="A251" s="2" t="str">
        <f t="shared" si="16"/>
        <v>CS </v>
      </c>
      <c r="B251" s="2" t="str">
        <f t="shared" si="17"/>
        <v>348</v>
      </c>
      <c r="C251" s="21" t="s">
        <v>1700</v>
      </c>
      <c r="D251" s="22" t="s">
        <v>1701</v>
      </c>
      <c r="E251" s="23">
        <v>3</v>
      </c>
    </row>
    <row r="252" customFormat="1" ht="14.4" spans="1:5">
      <c r="A252" s="2" t="str">
        <f t="shared" si="16"/>
        <v>CS </v>
      </c>
      <c r="B252" s="2" t="str">
        <f t="shared" si="17"/>
        <v>349</v>
      </c>
      <c r="C252" s="21" t="s">
        <v>1702</v>
      </c>
      <c r="D252" s="22" t="s">
        <v>1703</v>
      </c>
      <c r="E252" s="23">
        <v>1</v>
      </c>
    </row>
    <row r="253" customFormat="1" ht="14.4" spans="1:5">
      <c r="A253" s="2" t="str">
        <f t="shared" si="16"/>
        <v>CS </v>
      </c>
      <c r="B253" s="2" t="str">
        <f t="shared" si="17"/>
        <v>353</v>
      </c>
      <c r="C253" s="21" t="s">
        <v>1704</v>
      </c>
      <c r="D253" s="22" t="s">
        <v>1705</v>
      </c>
      <c r="E253" s="23">
        <v>2</v>
      </c>
    </row>
    <row r="254" customFormat="1" ht="14.4" spans="1:5">
      <c r="A254" s="2" t="str">
        <f t="shared" si="16"/>
        <v>CS </v>
      </c>
      <c r="B254" s="2" t="str">
        <f t="shared" si="17"/>
        <v>366</v>
      </c>
      <c r="C254" s="21" t="s">
        <v>1706</v>
      </c>
      <c r="D254" s="22" t="s">
        <v>1707</v>
      </c>
      <c r="E254" s="23">
        <v>2</v>
      </c>
    </row>
    <row r="255" customFormat="1" ht="14.4" spans="1:5">
      <c r="A255" s="2" t="str">
        <f t="shared" si="16"/>
        <v>CS </v>
      </c>
      <c r="B255" s="2" t="str">
        <f t="shared" si="17"/>
        <v>372</v>
      </c>
      <c r="C255" s="21" t="s">
        <v>1708</v>
      </c>
      <c r="D255" s="22" t="s">
        <v>1709</v>
      </c>
      <c r="E255" s="23">
        <v>3</v>
      </c>
    </row>
    <row r="256" customFormat="1" ht="14.4" spans="1:5">
      <c r="A256" s="2" t="str">
        <f t="shared" si="16"/>
        <v>CS </v>
      </c>
      <c r="B256" s="2" t="str">
        <f t="shared" si="17"/>
        <v>376</v>
      </c>
      <c r="C256" s="21" t="s">
        <v>1710</v>
      </c>
      <c r="D256" s="22" t="s">
        <v>1711</v>
      </c>
      <c r="E256" s="23">
        <v>3</v>
      </c>
    </row>
    <row r="257" customFormat="1" ht="14.4" spans="1:5">
      <c r="A257" s="2" t="str">
        <f t="shared" si="16"/>
        <v>CS </v>
      </c>
      <c r="B257" s="2" t="str">
        <f t="shared" si="17"/>
        <v>397</v>
      </c>
      <c r="C257" s="21" t="s">
        <v>1712</v>
      </c>
      <c r="D257" s="22" t="s">
        <v>1682</v>
      </c>
      <c r="E257" s="23">
        <v>1</v>
      </c>
    </row>
    <row r="258" customFormat="1" ht="14.4" spans="1:5">
      <c r="A258" s="2" t="str">
        <f t="shared" si="16"/>
        <v>CS </v>
      </c>
      <c r="B258" s="2" t="str">
        <f t="shared" si="17"/>
        <v>403</v>
      </c>
      <c r="C258" s="21" t="s">
        <v>1713</v>
      </c>
      <c r="D258" s="22" t="s">
        <v>1714</v>
      </c>
      <c r="E258" s="23">
        <v>3</v>
      </c>
    </row>
    <row r="259" customFormat="1" ht="14.4" spans="1:5">
      <c r="A259" s="2" t="str">
        <f t="shared" si="16"/>
        <v>CS </v>
      </c>
      <c r="B259" s="2" t="str">
        <f t="shared" si="17"/>
        <v>414</v>
      </c>
      <c r="C259" s="21" t="s">
        <v>1715</v>
      </c>
      <c r="D259" s="22" t="s">
        <v>1716</v>
      </c>
      <c r="E259" s="23">
        <v>3</v>
      </c>
    </row>
    <row r="260" customFormat="1" ht="14.4" spans="1:5">
      <c r="A260" s="2" t="str">
        <f t="shared" si="16"/>
        <v>CS </v>
      </c>
      <c r="B260" s="2" t="str">
        <f t="shared" si="17"/>
        <v>415</v>
      </c>
      <c r="C260" s="21" t="s">
        <v>1717</v>
      </c>
      <c r="D260" s="22" t="s">
        <v>1718</v>
      </c>
      <c r="E260" s="23">
        <v>3</v>
      </c>
    </row>
    <row r="261" customFormat="1" ht="14.4" spans="1:5">
      <c r="A261" s="2" t="str">
        <f t="shared" si="16"/>
        <v>CS </v>
      </c>
      <c r="B261" s="2" t="str">
        <f t="shared" si="17"/>
        <v>416</v>
      </c>
      <c r="C261" s="21" t="s">
        <v>1719</v>
      </c>
      <c r="D261" s="22" t="s">
        <v>1720</v>
      </c>
      <c r="E261" s="23">
        <v>3</v>
      </c>
    </row>
    <row r="262" customFormat="1" ht="14.4" spans="1:5">
      <c r="A262" s="2" t="str">
        <f t="shared" si="16"/>
        <v>CS </v>
      </c>
      <c r="B262" s="2" t="str">
        <f t="shared" si="17"/>
        <v>417</v>
      </c>
      <c r="C262" s="21" t="s">
        <v>1721</v>
      </c>
      <c r="D262" s="22" t="s">
        <v>1722</v>
      </c>
      <c r="E262" s="23">
        <v>3</v>
      </c>
    </row>
    <row r="263" customFormat="1" ht="14.4" spans="1:5">
      <c r="A263" s="2" t="str">
        <f t="shared" si="16"/>
        <v>CS </v>
      </c>
      <c r="B263" s="2" t="str">
        <f t="shared" si="17"/>
        <v>418</v>
      </c>
      <c r="C263" s="21" t="s">
        <v>1723</v>
      </c>
      <c r="D263" s="22" t="s">
        <v>1724</v>
      </c>
      <c r="E263" s="23">
        <v>3</v>
      </c>
    </row>
    <row r="264" customFormat="1" ht="14.4" spans="1:5">
      <c r="A264" s="2" t="str">
        <f t="shared" si="16"/>
        <v>CS </v>
      </c>
      <c r="B264" s="2" t="str">
        <f t="shared" si="17"/>
        <v>419</v>
      </c>
      <c r="C264" s="21" t="s">
        <v>1725</v>
      </c>
      <c r="D264" s="22" t="s">
        <v>1726</v>
      </c>
      <c r="E264" s="23">
        <v>3</v>
      </c>
    </row>
    <row r="265" customFormat="1" ht="14.4" spans="1:5">
      <c r="A265" s="2" t="str">
        <f t="shared" si="16"/>
        <v>CS </v>
      </c>
      <c r="B265" s="2" t="str">
        <f t="shared" si="17"/>
        <v>420</v>
      </c>
      <c r="C265" s="21" t="s">
        <v>1727</v>
      </c>
      <c r="D265" s="22" t="s">
        <v>1728</v>
      </c>
      <c r="E265" s="23">
        <v>3</v>
      </c>
    </row>
    <row r="266" customFormat="1" ht="14.4" spans="1:5">
      <c r="A266" s="2" t="str">
        <f t="shared" si="16"/>
        <v>CS </v>
      </c>
      <c r="B266" s="2" t="str">
        <f t="shared" si="17"/>
        <v>421</v>
      </c>
      <c r="C266" s="21" t="s">
        <v>1729</v>
      </c>
      <c r="D266" s="22" t="s">
        <v>1730</v>
      </c>
      <c r="E266" s="23">
        <v>3</v>
      </c>
    </row>
    <row r="267" customFormat="1" ht="14.4" spans="1:5">
      <c r="A267" s="2" t="str">
        <f t="shared" si="16"/>
        <v>CS </v>
      </c>
      <c r="B267" s="2" t="str">
        <f t="shared" si="17"/>
        <v>423</v>
      </c>
      <c r="C267" s="21" t="s">
        <v>1731</v>
      </c>
      <c r="D267" s="22" t="s">
        <v>1732</v>
      </c>
      <c r="E267" s="23">
        <v>3</v>
      </c>
    </row>
    <row r="268" customFormat="1" ht="14.4" spans="1:5">
      <c r="A268" s="2" t="str">
        <f t="shared" si="16"/>
        <v>CS </v>
      </c>
      <c r="B268" s="2" t="str">
        <f t="shared" si="17"/>
        <v>426</v>
      </c>
      <c r="C268" s="21" t="s">
        <v>1733</v>
      </c>
      <c r="D268" s="22" t="s">
        <v>1734</v>
      </c>
      <c r="E268" s="23">
        <v>2</v>
      </c>
    </row>
    <row r="269" customFormat="1" ht="14.4" spans="1:5">
      <c r="A269" s="2" t="str">
        <f t="shared" si="16"/>
        <v>CS </v>
      </c>
      <c r="B269" s="2" t="str">
        <f t="shared" si="17"/>
        <v>427</v>
      </c>
      <c r="C269" s="21" t="s">
        <v>1735</v>
      </c>
      <c r="D269" s="22" t="s">
        <v>1736</v>
      </c>
      <c r="E269" s="23">
        <v>2</v>
      </c>
    </row>
    <row r="270" customFormat="1" ht="14.4" spans="1:5">
      <c r="A270" s="2" t="str">
        <f t="shared" si="16"/>
        <v>CS </v>
      </c>
      <c r="B270" s="2" t="str">
        <f t="shared" si="17"/>
        <v>428</v>
      </c>
      <c r="C270" s="21" t="s">
        <v>1737</v>
      </c>
      <c r="D270" s="22" t="s">
        <v>1738</v>
      </c>
      <c r="E270" s="23">
        <v>2</v>
      </c>
    </row>
    <row r="271" customFormat="1" ht="14.4" spans="1:5">
      <c r="A271" s="2" t="str">
        <f t="shared" si="16"/>
        <v>CS </v>
      </c>
      <c r="B271" s="2" t="str">
        <f t="shared" si="17"/>
        <v>429</v>
      </c>
      <c r="C271" s="21" t="s">
        <v>1739</v>
      </c>
      <c r="D271" s="22" t="s">
        <v>1740</v>
      </c>
      <c r="E271" s="23">
        <v>2</v>
      </c>
    </row>
    <row r="272" customFormat="1" ht="14.4" spans="1:5">
      <c r="A272" s="2" t="str">
        <f t="shared" si="16"/>
        <v>CS </v>
      </c>
      <c r="B272" s="2" t="str">
        <f t="shared" si="17"/>
        <v>430</v>
      </c>
      <c r="C272" s="21" t="s">
        <v>1741</v>
      </c>
      <c r="D272" s="22" t="s">
        <v>1742</v>
      </c>
      <c r="E272" s="23">
        <v>3</v>
      </c>
    </row>
    <row r="273" customFormat="1" ht="14.4" spans="1:5">
      <c r="A273" s="2" t="str">
        <f t="shared" si="16"/>
        <v>CS </v>
      </c>
      <c r="B273" s="2" t="str">
        <f t="shared" si="17"/>
        <v>434</v>
      </c>
      <c r="C273" s="21" t="s">
        <v>1743</v>
      </c>
      <c r="D273" s="22" t="s">
        <v>1744</v>
      </c>
      <c r="E273" s="23">
        <v>2</v>
      </c>
    </row>
    <row r="274" customFormat="1" ht="14.4" spans="1:5">
      <c r="A274" s="2" t="str">
        <f t="shared" si="16"/>
        <v>CS </v>
      </c>
      <c r="B274" s="2" t="str">
        <f t="shared" si="17"/>
        <v>445</v>
      </c>
      <c r="C274" s="21" t="s">
        <v>1745</v>
      </c>
      <c r="D274" s="22" t="s">
        <v>1746</v>
      </c>
      <c r="E274" s="23">
        <v>1</v>
      </c>
    </row>
    <row r="275" customFormat="1" ht="14.4" spans="1:5">
      <c r="A275" s="2" t="str">
        <f t="shared" si="16"/>
        <v>CS </v>
      </c>
      <c r="B275" s="2" t="str">
        <f t="shared" si="17"/>
        <v>446</v>
      </c>
      <c r="C275" s="21" t="s">
        <v>1747</v>
      </c>
      <c r="D275" s="22" t="s">
        <v>1748</v>
      </c>
      <c r="E275" s="23">
        <v>1</v>
      </c>
    </row>
    <row r="276" customFormat="1" ht="14.4" spans="1:5">
      <c r="A276" s="2" t="str">
        <f t="shared" si="16"/>
        <v>CS </v>
      </c>
      <c r="B276" s="2" t="str">
        <f t="shared" si="17"/>
        <v>447</v>
      </c>
      <c r="C276" s="21" t="s">
        <v>1749</v>
      </c>
      <c r="D276" s="22" t="s">
        <v>1682</v>
      </c>
      <c r="E276" s="23">
        <v>1</v>
      </c>
    </row>
    <row r="277" customFormat="1" ht="14.4" spans="1:5">
      <c r="A277" s="2" t="str">
        <f t="shared" si="16"/>
        <v>CS </v>
      </c>
      <c r="B277" s="2" t="str">
        <f t="shared" si="17"/>
        <v>448</v>
      </c>
      <c r="C277" s="21" t="s">
        <v>1750</v>
      </c>
      <c r="D277" s="22" t="s">
        <v>1701</v>
      </c>
      <c r="E277" s="23">
        <v>3</v>
      </c>
    </row>
    <row r="278" customFormat="1" ht="14.4" spans="1:5">
      <c r="A278" s="2" t="str">
        <f t="shared" si="16"/>
        <v>CS </v>
      </c>
      <c r="B278" s="2" t="str">
        <f t="shared" si="17"/>
        <v>449</v>
      </c>
      <c r="C278" s="21" t="s">
        <v>1751</v>
      </c>
      <c r="D278" s="22" t="s">
        <v>1752</v>
      </c>
      <c r="E278" s="23">
        <v>3</v>
      </c>
    </row>
    <row r="279" customFormat="1" ht="14.4" spans="1:5">
      <c r="A279" s="2" t="str">
        <f t="shared" si="16"/>
        <v>CS </v>
      </c>
      <c r="B279" s="2" t="str">
        <f t="shared" si="17"/>
        <v>462</v>
      </c>
      <c r="C279" s="21" t="s">
        <v>1753</v>
      </c>
      <c r="D279" s="22" t="s">
        <v>1754</v>
      </c>
      <c r="E279" s="23">
        <v>3</v>
      </c>
    </row>
    <row r="280" customFormat="1" ht="14.4" spans="1:5">
      <c r="A280" s="2" t="str">
        <f t="shared" si="16"/>
        <v>CS </v>
      </c>
      <c r="B280" s="2" t="str">
        <f t="shared" si="17"/>
        <v>463</v>
      </c>
      <c r="C280" s="21" t="s">
        <v>1755</v>
      </c>
      <c r="D280" s="22" t="s">
        <v>1756</v>
      </c>
      <c r="E280" s="23">
        <v>3</v>
      </c>
    </row>
    <row r="281" customFormat="1" ht="14.4" spans="1:5">
      <c r="A281" s="2" t="str">
        <f t="shared" si="16"/>
        <v>CS </v>
      </c>
      <c r="B281" s="2" t="str">
        <f t="shared" si="17"/>
        <v>466</v>
      </c>
      <c r="C281" s="21" t="s">
        <v>1757</v>
      </c>
      <c r="D281" s="22" t="s">
        <v>1758</v>
      </c>
      <c r="E281" s="23">
        <v>2</v>
      </c>
    </row>
    <row r="282" customFormat="1" ht="14.4" spans="1:5">
      <c r="A282" s="2" t="str">
        <f t="shared" si="16"/>
        <v>CSN</v>
      </c>
      <c r="B282" s="2" t="str">
        <f t="shared" si="17"/>
        <v>161</v>
      </c>
      <c r="C282" s="21" t="s">
        <v>1759</v>
      </c>
      <c r="D282" s="22" t="s">
        <v>1760</v>
      </c>
      <c r="E282" s="23">
        <v>2</v>
      </c>
    </row>
    <row r="283" customFormat="1" ht="14.4" spans="1:5">
      <c r="A283" s="2" t="str">
        <f t="shared" si="16"/>
        <v>CHE</v>
      </c>
      <c r="B283" s="2" t="str">
        <f t="shared" si="17"/>
        <v>473</v>
      </c>
      <c r="C283" s="21" t="s">
        <v>1583</v>
      </c>
      <c r="D283" s="22" t="s">
        <v>1761</v>
      </c>
      <c r="E283" s="23">
        <v>1</v>
      </c>
    </row>
    <row r="284" customFormat="1" ht="14.4" spans="1:5">
      <c r="A284" s="2" t="str">
        <f t="shared" si="16"/>
        <v>DTE</v>
      </c>
      <c r="B284" s="2" t="str">
        <f t="shared" si="17"/>
        <v>102</v>
      </c>
      <c r="C284" s="21" t="s">
        <v>1762</v>
      </c>
      <c r="D284" s="22" t="s">
        <v>1763</v>
      </c>
      <c r="E284" s="23">
        <v>1</v>
      </c>
    </row>
    <row r="285" customFormat="1" ht="14.4" spans="1:5">
      <c r="A285" s="2" t="str">
        <f t="shared" si="16"/>
        <v>DTE</v>
      </c>
      <c r="B285" s="2" t="str">
        <f t="shared" si="17"/>
        <v>152</v>
      </c>
      <c r="C285" s="21" t="s">
        <v>1764</v>
      </c>
      <c r="D285" s="22" t="s">
        <v>1765</v>
      </c>
      <c r="E285" s="23">
        <v>1</v>
      </c>
    </row>
    <row r="286" customFormat="1" ht="14.4" spans="1:5">
      <c r="A286" s="2" t="str">
        <f t="shared" si="16"/>
        <v>DTE</v>
      </c>
      <c r="B286" s="2" t="str">
        <f t="shared" si="17"/>
        <v>202</v>
      </c>
      <c r="C286" s="21" t="s">
        <v>1766</v>
      </c>
      <c r="D286" s="22" t="s">
        <v>1767</v>
      </c>
      <c r="E286" s="23">
        <v>1</v>
      </c>
    </row>
    <row r="287" customFormat="1" ht="14.4" spans="1:5">
      <c r="A287" s="2" t="str">
        <f t="shared" si="16"/>
        <v>DTE</v>
      </c>
      <c r="B287" s="2" t="str">
        <f t="shared" si="17"/>
        <v>102</v>
      </c>
      <c r="C287" s="21" t="s">
        <v>1768</v>
      </c>
      <c r="D287" s="22" t="s">
        <v>1763</v>
      </c>
      <c r="E287" s="23">
        <v>1</v>
      </c>
    </row>
    <row r="288" customFormat="1" ht="14.4" spans="1:5">
      <c r="A288" s="2" t="str">
        <f t="shared" si="16"/>
        <v>DTE</v>
      </c>
      <c r="B288" s="2" t="str">
        <f t="shared" si="17"/>
        <v>152</v>
      </c>
      <c r="C288" s="21" t="s">
        <v>1769</v>
      </c>
      <c r="D288" s="22" t="s">
        <v>1765</v>
      </c>
      <c r="E288" s="23">
        <v>1</v>
      </c>
    </row>
    <row r="289" customFormat="1" ht="14.4" spans="1:5">
      <c r="A289" s="2" t="str">
        <f t="shared" ref="A289:A352" si="18">LEFT(C289,3)</f>
        <v>DTE</v>
      </c>
      <c r="B289" s="2" t="str">
        <f t="shared" ref="B289:B352" si="19">RIGHT(C289,3)</f>
        <v>202</v>
      </c>
      <c r="C289" s="21" t="s">
        <v>1770</v>
      </c>
      <c r="D289" s="22" t="s">
        <v>1767</v>
      </c>
      <c r="E289" s="23">
        <v>1</v>
      </c>
    </row>
    <row r="290" customFormat="1" ht="14.4" spans="1:5">
      <c r="A290" s="2" t="str">
        <f t="shared" si="18"/>
        <v>DTE</v>
      </c>
      <c r="B290" s="2" t="str">
        <f t="shared" si="19"/>
        <v>102</v>
      </c>
      <c r="C290" s="21" t="s">
        <v>1771</v>
      </c>
      <c r="D290" s="22" t="s">
        <v>1763</v>
      </c>
      <c r="E290" s="23">
        <v>1</v>
      </c>
    </row>
    <row r="291" customFormat="1" ht="14.4" spans="1:5">
      <c r="A291" s="2" t="str">
        <f t="shared" si="18"/>
        <v>DTE</v>
      </c>
      <c r="B291" s="2" t="str">
        <f t="shared" si="19"/>
        <v>152</v>
      </c>
      <c r="C291" s="21" t="s">
        <v>1772</v>
      </c>
      <c r="D291" s="22" t="s">
        <v>1765</v>
      </c>
      <c r="E291" s="23">
        <v>1</v>
      </c>
    </row>
    <row r="292" customFormat="1" ht="14.4" spans="1:5">
      <c r="A292" s="2" t="str">
        <f t="shared" si="18"/>
        <v>DTE</v>
      </c>
      <c r="B292" s="2" t="str">
        <f t="shared" si="19"/>
        <v>102</v>
      </c>
      <c r="C292" s="21" t="s">
        <v>1773</v>
      </c>
      <c r="D292" s="22" t="s">
        <v>1763</v>
      </c>
      <c r="E292" s="23">
        <v>1</v>
      </c>
    </row>
    <row r="293" customFormat="1" ht="14.4" spans="1:5">
      <c r="A293" s="2" t="str">
        <f t="shared" si="18"/>
        <v>DTE</v>
      </c>
      <c r="B293" s="2" t="str">
        <f t="shared" si="19"/>
        <v>152</v>
      </c>
      <c r="C293" s="21" t="s">
        <v>1774</v>
      </c>
      <c r="D293" s="22" t="s">
        <v>1765</v>
      </c>
      <c r="E293" s="23">
        <v>1</v>
      </c>
    </row>
    <row r="294" customFormat="1" ht="14.4" spans="1:5">
      <c r="A294" s="2" t="str">
        <f t="shared" si="18"/>
        <v>DTE</v>
      </c>
      <c r="B294" s="2" t="str">
        <f t="shared" si="19"/>
        <v>202</v>
      </c>
      <c r="C294" s="21" t="s">
        <v>1775</v>
      </c>
      <c r="D294" s="22" t="s">
        <v>1767</v>
      </c>
      <c r="E294" s="23">
        <v>1</v>
      </c>
    </row>
    <row r="295" customFormat="1" ht="14.4" spans="1:5">
      <c r="A295" s="2" t="str">
        <f t="shared" si="18"/>
        <v>DTE</v>
      </c>
      <c r="B295" s="2" t="str">
        <f t="shared" si="19"/>
        <v>102</v>
      </c>
      <c r="C295" s="21" t="s">
        <v>1776</v>
      </c>
      <c r="D295" s="22" t="s">
        <v>1763</v>
      </c>
      <c r="E295" s="23">
        <v>1</v>
      </c>
    </row>
    <row r="296" customFormat="1" ht="14.4" spans="1:5">
      <c r="A296" s="2" t="str">
        <f t="shared" si="18"/>
        <v>DTE</v>
      </c>
      <c r="B296" s="2" t="str">
        <f t="shared" si="19"/>
        <v>152</v>
      </c>
      <c r="C296" s="21" t="s">
        <v>1777</v>
      </c>
      <c r="D296" s="22" t="s">
        <v>1765</v>
      </c>
      <c r="E296" s="23">
        <v>1</v>
      </c>
    </row>
    <row r="297" customFormat="1" ht="14.4" spans="1:5">
      <c r="A297" s="2" t="str">
        <f t="shared" si="18"/>
        <v>DTE</v>
      </c>
      <c r="B297" s="2" t="str">
        <f t="shared" si="19"/>
        <v>202</v>
      </c>
      <c r="C297" s="21" t="s">
        <v>1778</v>
      </c>
      <c r="D297" s="22" t="s">
        <v>1767</v>
      </c>
      <c r="E297" s="23">
        <v>1</v>
      </c>
    </row>
    <row r="298" customFormat="1" ht="14.4" spans="1:5">
      <c r="A298" s="2" t="str">
        <f t="shared" si="18"/>
        <v>FIN</v>
      </c>
      <c r="B298" s="2" t="str">
        <f t="shared" si="19"/>
        <v>413</v>
      </c>
      <c r="C298" s="21" t="s">
        <v>1779</v>
      </c>
      <c r="D298" s="22" t="s">
        <v>1780</v>
      </c>
      <c r="E298" s="23">
        <v>3</v>
      </c>
    </row>
    <row r="299" customFormat="1" ht="14.4" spans="1:5">
      <c r="A299" s="2" t="str">
        <f t="shared" si="18"/>
        <v>FST</v>
      </c>
      <c r="B299" s="2" t="str">
        <f t="shared" si="19"/>
        <v>323</v>
      </c>
      <c r="C299" s="21" t="s">
        <v>1781</v>
      </c>
      <c r="D299" s="22" t="s">
        <v>1782</v>
      </c>
      <c r="E299" s="23">
        <v>3</v>
      </c>
    </row>
    <row r="300" customFormat="1" ht="14.4" spans="1:5">
      <c r="A300" s="2" t="str">
        <f t="shared" si="18"/>
        <v>FST</v>
      </c>
      <c r="B300" s="2" t="str">
        <f t="shared" si="19"/>
        <v>438</v>
      </c>
      <c r="C300" s="21" t="s">
        <v>1783</v>
      </c>
      <c r="D300" s="22" t="s">
        <v>1784</v>
      </c>
      <c r="E300" s="23">
        <v>3</v>
      </c>
    </row>
    <row r="301" customFormat="1" ht="14.4" spans="1:5">
      <c r="A301" s="2" t="str">
        <f t="shared" si="18"/>
        <v>HOS</v>
      </c>
      <c r="B301" s="2" t="str">
        <f t="shared" si="19"/>
        <v>151</v>
      </c>
      <c r="C301" s="21" t="s">
        <v>1785</v>
      </c>
      <c r="D301" s="22" t="s">
        <v>1786</v>
      </c>
      <c r="E301" s="23">
        <v>2</v>
      </c>
    </row>
    <row r="302" customFormat="1" ht="14.4" spans="1:5">
      <c r="A302" s="2" t="str">
        <f t="shared" si="18"/>
        <v>HOS</v>
      </c>
      <c r="B302" s="2" t="str">
        <f t="shared" si="19"/>
        <v>250</v>
      </c>
      <c r="C302" s="21" t="s">
        <v>1787</v>
      </c>
      <c r="D302" s="22" t="s">
        <v>1788</v>
      </c>
      <c r="E302" s="23">
        <v>3</v>
      </c>
    </row>
    <row r="303" customFormat="1" ht="14.4" spans="1:5">
      <c r="A303" s="2" t="str">
        <f t="shared" si="18"/>
        <v>HOS</v>
      </c>
      <c r="B303" s="2" t="str">
        <f t="shared" si="19"/>
        <v>296</v>
      </c>
      <c r="C303" s="21" t="s">
        <v>1789</v>
      </c>
      <c r="D303" s="22" t="s">
        <v>1790</v>
      </c>
      <c r="E303" s="23">
        <v>1</v>
      </c>
    </row>
    <row r="304" customFormat="1" ht="14.4" spans="1:5">
      <c r="A304" s="2" t="str">
        <f t="shared" si="18"/>
        <v>HOS</v>
      </c>
      <c r="B304" s="2" t="str">
        <f t="shared" si="19"/>
        <v>348</v>
      </c>
      <c r="C304" s="21" t="s">
        <v>1791</v>
      </c>
      <c r="D304" s="22" t="s">
        <v>1792</v>
      </c>
      <c r="E304" s="23">
        <v>5</v>
      </c>
    </row>
    <row r="305" customFormat="1" ht="14.4" spans="1:5">
      <c r="A305" s="2" t="str">
        <f t="shared" si="18"/>
        <v>HOS</v>
      </c>
      <c r="B305" s="2" t="str">
        <f t="shared" si="19"/>
        <v>349</v>
      </c>
      <c r="C305" s="21" t="s">
        <v>1793</v>
      </c>
      <c r="D305" s="22" t="s">
        <v>1703</v>
      </c>
      <c r="E305" s="23">
        <v>1</v>
      </c>
    </row>
    <row r="306" customFormat="1" ht="14.4" spans="1:5">
      <c r="A306" s="2" t="str">
        <f t="shared" si="18"/>
        <v>HOS</v>
      </c>
      <c r="B306" s="2" t="str">
        <f t="shared" si="19"/>
        <v>361</v>
      </c>
      <c r="C306" s="21" t="s">
        <v>1794</v>
      </c>
      <c r="D306" s="22" t="s">
        <v>1795</v>
      </c>
      <c r="E306" s="23">
        <v>3</v>
      </c>
    </row>
    <row r="307" customFormat="1" ht="14.4" spans="1:5">
      <c r="A307" s="2" t="str">
        <f t="shared" si="18"/>
        <v>HOS</v>
      </c>
      <c r="B307" s="2" t="str">
        <f t="shared" si="19"/>
        <v>362</v>
      </c>
      <c r="C307" s="21" t="s">
        <v>1796</v>
      </c>
      <c r="D307" s="22" t="s">
        <v>1797</v>
      </c>
      <c r="E307" s="23">
        <v>2</v>
      </c>
    </row>
    <row r="308" customFormat="1" ht="14.4" spans="1:5">
      <c r="A308" s="2" t="str">
        <f t="shared" si="18"/>
        <v>HOS</v>
      </c>
      <c r="B308" s="2" t="str">
        <f t="shared" si="19"/>
        <v>364</v>
      </c>
      <c r="C308" s="21" t="s">
        <v>1798</v>
      </c>
      <c r="D308" s="22" t="s">
        <v>1799</v>
      </c>
      <c r="E308" s="23">
        <v>2</v>
      </c>
    </row>
    <row r="309" customFormat="1" ht="14.4" spans="1:5">
      <c r="A309" s="2" t="str">
        <f t="shared" si="18"/>
        <v>HOS</v>
      </c>
      <c r="B309" s="2" t="str">
        <f t="shared" si="19"/>
        <v>371</v>
      </c>
      <c r="C309" s="21" t="s">
        <v>1800</v>
      </c>
      <c r="D309" s="22" t="s">
        <v>1801</v>
      </c>
      <c r="E309" s="23">
        <v>3</v>
      </c>
    </row>
    <row r="310" customFormat="1" ht="14.4" spans="1:5">
      <c r="A310" s="2" t="str">
        <f t="shared" si="18"/>
        <v>HOS</v>
      </c>
      <c r="B310" s="2" t="str">
        <f t="shared" si="19"/>
        <v>372</v>
      </c>
      <c r="C310" s="21" t="s">
        <v>1802</v>
      </c>
      <c r="D310" s="22" t="s">
        <v>1803</v>
      </c>
      <c r="E310" s="23">
        <v>2</v>
      </c>
    </row>
    <row r="311" customFormat="1" ht="14.4" spans="1:5">
      <c r="A311" s="2" t="str">
        <f t="shared" si="18"/>
        <v>HOS</v>
      </c>
      <c r="B311" s="2" t="str">
        <f t="shared" si="19"/>
        <v>374</v>
      </c>
      <c r="C311" s="21" t="s">
        <v>1804</v>
      </c>
      <c r="D311" s="22" t="s">
        <v>1805</v>
      </c>
      <c r="E311" s="23">
        <v>2</v>
      </c>
    </row>
    <row r="312" customFormat="1" ht="14.4" spans="1:5">
      <c r="A312" s="2" t="str">
        <f t="shared" si="18"/>
        <v>HOS</v>
      </c>
      <c r="B312" s="2" t="str">
        <f t="shared" si="19"/>
        <v>396</v>
      </c>
      <c r="C312" s="21" t="s">
        <v>1806</v>
      </c>
      <c r="D312" s="22" t="s">
        <v>1790</v>
      </c>
      <c r="E312" s="23">
        <v>1</v>
      </c>
    </row>
    <row r="313" customFormat="1" ht="14.4" spans="1:5">
      <c r="A313" s="2" t="str">
        <f t="shared" si="18"/>
        <v>HOS</v>
      </c>
      <c r="B313" s="2" t="str">
        <f t="shared" si="19"/>
        <v>399</v>
      </c>
      <c r="C313" s="21" t="s">
        <v>1807</v>
      </c>
      <c r="D313" s="22" t="s">
        <v>1752</v>
      </c>
      <c r="E313" s="23">
        <v>5</v>
      </c>
    </row>
    <row r="314" customFormat="1" ht="14.4" spans="1:5">
      <c r="A314" s="2" t="str">
        <f t="shared" si="18"/>
        <v>HOS</v>
      </c>
      <c r="B314" s="2" t="str">
        <f t="shared" si="19"/>
        <v>401</v>
      </c>
      <c r="C314" s="21" t="s">
        <v>1808</v>
      </c>
      <c r="D314" s="22" t="s">
        <v>1809</v>
      </c>
      <c r="E314" s="23">
        <v>2</v>
      </c>
    </row>
    <row r="315" customFormat="1" ht="14.4" spans="1:5">
      <c r="A315" s="2" t="str">
        <f t="shared" si="18"/>
        <v>HOS</v>
      </c>
      <c r="B315" s="2" t="str">
        <f t="shared" si="19"/>
        <v>403</v>
      </c>
      <c r="C315" s="21" t="s">
        <v>1810</v>
      </c>
      <c r="D315" s="22" t="s">
        <v>1811</v>
      </c>
      <c r="E315" s="23">
        <v>3</v>
      </c>
    </row>
    <row r="316" customFormat="1" ht="14.4" spans="1:5">
      <c r="A316" s="2" t="str">
        <f t="shared" si="18"/>
        <v>HOS</v>
      </c>
      <c r="B316" s="2" t="str">
        <f t="shared" si="19"/>
        <v>405</v>
      </c>
      <c r="C316" s="21" t="s">
        <v>1812</v>
      </c>
      <c r="D316" s="22" t="s">
        <v>1813</v>
      </c>
      <c r="E316" s="23">
        <v>3</v>
      </c>
    </row>
    <row r="317" customFormat="1" ht="14.4" spans="1:5">
      <c r="A317" s="2" t="str">
        <f t="shared" si="18"/>
        <v>HOS</v>
      </c>
      <c r="B317" s="2" t="str">
        <f t="shared" si="19"/>
        <v>408</v>
      </c>
      <c r="C317" s="21" t="s">
        <v>1814</v>
      </c>
      <c r="D317" s="22" t="s">
        <v>1815</v>
      </c>
      <c r="E317" s="23">
        <v>3</v>
      </c>
    </row>
    <row r="318" customFormat="1" ht="14.4" spans="1:5">
      <c r="A318" s="2" t="str">
        <f t="shared" si="18"/>
        <v>HOS</v>
      </c>
      <c r="B318" s="2" t="str">
        <f t="shared" si="19"/>
        <v>414</v>
      </c>
      <c r="C318" s="21" t="s">
        <v>1816</v>
      </c>
      <c r="D318" s="22" t="s">
        <v>1817</v>
      </c>
      <c r="E318" s="23">
        <v>2</v>
      </c>
    </row>
    <row r="319" customFormat="1" ht="14.4" spans="1:5">
      <c r="A319" s="2" t="str">
        <f t="shared" si="18"/>
        <v>HOS</v>
      </c>
      <c r="B319" s="2" t="str">
        <f t="shared" si="19"/>
        <v>416</v>
      </c>
      <c r="C319" s="21" t="s">
        <v>1818</v>
      </c>
      <c r="D319" s="22" t="s">
        <v>1819</v>
      </c>
      <c r="E319" s="23">
        <v>2</v>
      </c>
    </row>
    <row r="320" customFormat="1" ht="14.4" spans="1:5">
      <c r="A320" s="2" t="str">
        <f t="shared" si="18"/>
        <v>HOS</v>
      </c>
      <c r="B320" s="2" t="str">
        <f t="shared" si="19"/>
        <v>448</v>
      </c>
      <c r="C320" s="21" t="s">
        <v>1820</v>
      </c>
      <c r="D320" s="22" t="s">
        <v>1821</v>
      </c>
      <c r="E320" s="23">
        <v>5</v>
      </c>
    </row>
    <row r="321" customFormat="1" ht="14.4" spans="1:5">
      <c r="A321" s="2" t="str">
        <f t="shared" si="18"/>
        <v>HOS</v>
      </c>
      <c r="B321" s="2" t="str">
        <f t="shared" si="19"/>
        <v>449</v>
      </c>
      <c r="C321" s="21" t="s">
        <v>1822</v>
      </c>
      <c r="D321" s="22" t="s">
        <v>1823</v>
      </c>
      <c r="E321" s="23">
        <v>5</v>
      </c>
    </row>
    <row r="322" customFormat="1" ht="14.4" spans="1:5">
      <c r="A322" s="2" t="str">
        <f t="shared" si="18"/>
        <v>HOS</v>
      </c>
      <c r="B322" s="2" t="str">
        <f t="shared" si="19"/>
        <v>496</v>
      </c>
      <c r="C322" s="21" t="s">
        <v>1824</v>
      </c>
      <c r="D322" s="22" t="s">
        <v>1790</v>
      </c>
      <c r="E322" s="23">
        <v>1</v>
      </c>
    </row>
    <row r="323" customFormat="1" ht="14.4" spans="1:5">
      <c r="A323" s="2" t="str">
        <f t="shared" si="18"/>
        <v>HRM</v>
      </c>
      <c r="B323" s="2" t="str">
        <f t="shared" si="19"/>
        <v>303</v>
      </c>
      <c r="C323" s="21" t="s">
        <v>1825</v>
      </c>
      <c r="D323" s="22" t="s">
        <v>1826</v>
      </c>
      <c r="E323" s="23">
        <v>3</v>
      </c>
    </row>
    <row r="324" customFormat="1" ht="14.4" spans="1:5">
      <c r="A324" s="2" t="str">
        <f t="shared" si="18"/>
        <v>IMD</v>
      </c>
      <c r="B324" s="2" t="str">
        <f t="shared" si="19"/>
        <v>251</v>
      </c>
      <c r="C324" s="21" t="s">
        <v>1827</v>
      </c>
      <c r="D324" s="22" t="s">
        <v>1828</v>
      </c>
      <c r="E324" s="23">
        <v>2</v>
      </c>
    </row>
    <row r="325" customFormat="1" ht="14.4" spans="1:5">
      <c r="A325" s="2" t="str">
        <f t="shared" si="18"/>
        <v>IMN</v>
      </c>
      <c r="B325" s="2" t="str">
        <f t="shared" si="19"/>
        <v>250</v>
      </c>
      <c r="C325" s="21" t="s">
        <v>1829</v>
      </c>
      <c r="D325" s="22" t="s">
        <v>1830</v>
      </c>
      <c r="E325" s="23">
        <v>2</v>
      </c>
    </row>
    <row r="326" customFormat="1" ht="14.4" spans="1:5">
      <c r="A326" s="2" t="str">
        <f t="shared" si="18"/>
        <v>IMN</v>
      </c>
      <c r="B326" s="2" t="str">
        <f t="shared" si="19"/>
        <v>324</v>
      </c>
      <c r="C326" s="21" t="s">
        <v>1831</v>
      </c>
      <c r="D326" s="22" t="s">
        <v>1832</v>
      </c>
      <c r="E326" s="23">
        <v>2</v>
      </c>
    </row>
    <row r="327" customFormat="1" ht="14.4" spans="1:5">
      <c r="A327" s="2" t="str">
        <f t="shared" si="18"/>
        <v>IS </v>
      </c>
      <c r="B327" s="2" t="str">
        <f t="shared" si="19"/>
        <v>251</v>
      </c>
      <c r="C327" s="21" t="s">
        <v>1833</v>
      </c>
      <c r="D327" s="22" t="s">
        <v>1834</v>
      </c>
      <c r="E327" s="23">
        <v>3</v>
      </c>
    </row>
    <row r="328" customFormat="1" ht="14.4" spans="1:5">
      <c r="A328" s="2" t="str">
        <f t="shared" si="18"/>
        <v>IS </v>
      </c>
      <c r="B328" s="2" t="str">
        <f t="shared" si="19"/>
        <v>252</v>
      </c>
      <c r="C328" s="21" t="s">
        <v>1835</v>
      </c>
      <c r="D328" s="22" t="s">
        <v>1836</v>
      </c>
      <c r="E328" s="23">
        <v>3</v>
      </c>
    </row>
    <row r="329" customFormat="1" ht="14.4" spans="1:5">
      <c r="A329" s="2" t="str">
        <f t="shared" si="18"/>
        <v>IS </v>
      </c>
      <c r="B329" s="2" t="str">
        <f t="shared" si="19"/>
        <v>253</v>
      </c>
      <c r="C329" s="21" t="s">
        <v>1837</v>
      </c>
      <c r="D329" s="22" t="s">
        <v>1838</v>
      </c>
      <c r="E329" s="23">
        <v>3</v>
      </c>
    </row>
    <row r="330" customFormat="1" ht="14.4" spans="1:5">
      <c r="A330" s="2" t="str">
        <f t="shared" si="18"/>
        <v>IS </v>
      </c>
      <c r="B330" s="2" t="str">
        <f t="shared" si="19"/>
        <v>301</v>
      </c>
      <c r="C330" s="21" t="s">
        <v>1839</v>
      </c>
      <c r="D330" s="22" t="s">
        <v>1840</v>
      </c>
      <c r="E330" s="23">
        <v>3</v>
      </c>
    </row>
    <row r="331" customFormat="1" ht="14.4" spans="1:5">
      <c r="A331" s="2" t="str">
        <f t="shared" si="18"/>
        <v>IS </v>
      </c>
      <c r="B331" s="2" t="str">
        <f t="shared" si="19"/>
        <v>342</v>
      </c>
      <c r="C331" s="21" t="s">
        <v>1841</v>
      </c>
      <c r="D331" s="22" t="s">
        <v>1842</v>
      </c>
      <c r="E331" s="23">
        <v>2</v>
      </c>
    </row>
    <row r="332" customFormat="1" ht="14.4" spans="1:5">
      <c r="A332" s="2" t="str">
        <f t="shared" si="18"/>
        <v>IS </v>
      </c>
      <c r="B332" s="2" t="str">
        <f t="shared" si="19"/>
        <v>348</v>
      </c>
      <c r="C332" s="21" t="s">
        <v>1843</v>
      </c>
      <c r="D332" s="22" t="s">
        <v>1701</v>
      </c>
      <c r="E332" s="23">
        <v>3</v>
      </c>
    </row>
    <row r="333" customFormat="1" ht="14.4" spans="1:5">
      <c r="A333" s="2" t="str">
        <f t="shared" si="18"/>
        <v>IS </v>
      </c>
      <c r="B333" s="2" t="str">
        <f t="shared" si="19"/>
        <v>381</v>
      </c>
      <c r="C333" s="21" t="s">
        <v>1844</v>
      </c>
      <c r="D333" s="22" t="s">
        <v>1845</v>
      </c>
      <c r="E333" s="23">
        <v>3</v>
      </c>
    </row>
    <row r="334" customFormat="1" ht="14.4" spans="1:5">
      <c r="A334" s="2" t="str">
        <f t="shared" si="18"/>
        <v>IS </v>
      </c>
      <c r="B334" s="2" t="str">
        <f t="shared" si="19"/>
        <v>384</v>
      </c>
      <c r="C334" s="21" t="s">
        <v>1846</v>
      </c>
      <c r="D334" s="22" t="s">
        <v>1847</v>
      </c>
      <c r="E334" s="23">
        <v>3</v>
      </c>
    </row>
    <row r="335" customFormat="1" ht="14.4" spans="1:5">
      <c r="A335" s="2" t="str">
        <f t="shared" si="18"/>
        <v>IS </v>
      </c>
      <c r="B335" s="2" t="str">
        <f t="shared" si="19"/>
        <v>400</v>
      </c>
      <c r="C335" s="21" t="s">
        <v>1848</v>
      </c>
      <c r="D335" s="22" t="s">
        <v>1849</v>
      </c>
      <c r="E335" s="23">
        <v>2</v>
      </c>
    </row>
    <row r="336" customFormat="1" ht="14.4" spans="1:5">
      <c r="A336" s="2" t="str">
        <f t="shared" si="18"/>
        <v>IS </v>
      </c>
      <c r="B336" s="2" t="str">
        <f t="shared" si="19"/>
        <v>401</v>
      </c>
      <c r="C336" s="21" t="s">
        <v>1850</v>
      </c>
      <c r="D336" s="22" t="s">
        <v>1851</v>
      </c>
      <c r="E336" s="23">
        <v>3</v>
      </c>
    </row>
    <row r="337" customFormat="1" ht="14.4" spans="1:5">
      <c r="A337" s="2" t="str">
        <f t="shared" si="18"/>
        <v>IS </v>
      </c>
      <c r="B337" s="2" t="str">
        <f t="shared" si="19"/>
        <v>402</v>
      </c>
      <c r="C337" s="21" t="s">
        <v>1852</v>
      </c>
      <c r="D337" s="22" t="s">
        <v>1853</v>
      </c>
      <c r="E337" s="23">
        <v>3</v>
      </c>
    </row>
    <row r="338" customFormat="1" ht="14.4" spans="1:5">
      <c r="A338" s="2" t="str">
        <f t="shared" si="18"/>
        <v>IS </v>
      </c>
      <c r="B338" s="2" t="str">
        <f t="shared" si="19"/>
        <v>413</v>
      </c>
      <c r="C338" s="21" t="s">
        <v>1854</v>
      </c>
      <c r="D338" s="22" t="s">
        <v>1855</v>
      </c>
      <c r="E338" s="23">
        <v>3</v>
      </c>
    </row>
    <row r="339" customFormat="1" ht="14.4" spans="1:5">
      <c r="A339" s="2" t="str">
        <f t="shared" si="18"/>
        <v>IS </v>
      </c>
      <c r="B339" s="2" t="str">
        <f t="shared" si="19"/>
        <v>422</v>
      </c>
      <c r="C339" s="21" t="s">
        <v>1856</v>
      </c>
      <c r="D339" s="22" t="s">
        <v>1857</v>
      </c>
      <c r="E339" s="23">
        <v>2</v>
      </c>
    </row>
    <row r="340" customFormat="1" ht="14.4" spans="1:5">
      <c r="A340" s="2" t="str">
        <f t="shared" si="18"/>
        <v>IS </v>
      </c>
      <c r="B340" s="2" t="str">
        <f t="shared" si="19"/>
        <v>432</v>
      </c>
      <c r="C340" s="21" t="s">
        <v>1858</v>
      </c>
      <c r="D340" s="22" t="s">
        <v>1859</v>
      </c>
      <c r="E340" s="23">
        <v>3</v>
      </c>
    </row>
    <row r="341" customFormat="1" ht="14.4" spans="1:5">
      <c r="A341" s="2" t="str">
        <f t="shared" si="18"/>
        <v>IS </v>
      </c>
      <c r="B341" s="2" t="str">
        <f t="shared" si="19"/>
        <v>433</v>
      </c>
      <c r="C341" s="21" t="s">
        <v>1860</v>
      </c>
      <c r="D341" s="22" t="s">
        <v>1861</v>
      </c>
      <c r="E341" s="23">
        <v>2</v>
      </c>
    </row>
    <row r="342" customFormat="1" ht="14.4" spans="1:5">
      <c r="A342" s="2" t="str">
        <f t="shared" si="18"/>
        <v>IS </v>
      </c>
      <c r="B342" s="2" t="str">
        <f t="shared" si="19"/>
        <v>436</v>
      </c>
      <c r="C342" s="21" t="s">
        <v>1862</v>
      </c>
      <c r="D342" s="22" t="s">
        <v>1863</v>
      </c>
      <c r="E342" s="23">
        <v>2</v>
      </c>
    </row>
    <row r="343" customFormat="1" ht="14.4" spans="1:5">
      <c r="A343" s="2" t="str">
        <f t="shared" si="18"/>
        <v>IS </v>
      </c>
      <c r="B343" s="2" t="str">
        <f t="shared" si="19"/>
        <v>437</v>
      </c>
      <c r="C343" s="21" t="s">
        <v>1864</v>
      </c>
      <c r="D343" s="22" t="s">
        <v>1865</v>
      </c>
      <c r="E343" s="23">
        <v>2</v>
      </c>
    </row>
    <row r="344" customFormat="1" ht="14.4" spans="1:5">
      <c r="A344" s="2" t="str">
        <f t="shared" si="18"/>
        <v>IS </v>
      </c>
      <c r="B344" s="2" t="str">
        <f t="shared" si="19"/>
        <v>442</v>
      </c>
      <c r="C344" s="21" t="s">
        <v>1866</v>
      </c>
      <c r="D344" s="22" t="s">
        <v>1867</v>
      </c>
      <c r="E344" s="23">
        <v>2</v>
      </c>
    </row>
    <row r="345" customFormat="1" ht="14.4" spans="1:5">
      <c r="A345" s="2" t="str">
        <f t="shared" si="18"/>
        <v>IS </v>
      </c>
      <c r="B345" s="2" t="str">
        <f t="shared" si="19"/>
        <v>448</v>
      </c>
      <c r="C345" s="21" t="s">
        <v>1868</v>
      </c>
      <c r="D345" s="22" t="s">
        <v>1701</v>
      </c>
      <c r="E345" s="23">
        <v>3</v>
      </c>
    </row>
    <row r="346" customFormat="1" ht="14.4" spans="1:5">
      <c r="A346" s="2" t="str">
        <f t="shared" si="18"/>
        <v>IS </v>
      </c>
      <c r="B346" s="2" t="str">
        <f t="shared" si="19"/>
        <v>449</v>
      </c>
      <c r="C346" s="21" t="s">
        <v>1869</v>
      </c>
      <c r="D346" s="22" t="s">
        <v>1752</v>
      </c>
      <c r="E346" s="23">
        <v>3</v>
      </c>
    </row>
    <row r="347" customFormat="1" ht="14.4" spans="1:5">
      <c r="A347" s="2" t="str">
        <f t="shared" si="18"/>
        <v>IS </v>
      </c>
      <c r="B347" s="2" t="str">
        <f t="shared" si="19"/>
        <v>632</v>
      </c>
      <c r="C347" s="21" t="s">
        <v>1870</v>
      </c>
      <c r="D347" s="22" t="s">
        <v>1871</v>
      </c>
      <c r="E347" s="23">
        <v>3</v>
      </c>
    </row>
    <row r="348" customFormat="1" ht="14.4" spans="1:5">
      <c r="A348" s="2" t="str">
        <f t="shared" si="18"/>
        <v>IS </v>
      </c>
      <c r="B348" s="2" t="str">
        <f t="shared" si="19"/>
        <v>651</v>
      </c>
      <c r="C348" s="21" t="s">
        <v>1872</v>
      </c>
      <c r="D348" s="22" t="s">
        <v>1834</v>
      </c>
      <c r="E348" s="23">
        <v>3</v>
      </c>
    </row>
    <row r="349" customFormat="1" ht="14.4" spans="1:5">
      <c r="A349" s="2" t="str">
        <f t="shared" si="18"/>
        <v>IS </v>
      </c>
      <c r="B349" s="2" t="str">
        <f t="shared" si="19"/>
        <v>681</v>
      </c>
      <c r="C349" s="21" t="s">
        <v>1873</v>
      </c>
      <c r="D349" s="22" t="s">
        <v>1845</v>
      </c>
      <c r="E349" s="23">
        <v>3</v>
      </c>
    </row>
    <row r="350" customFormat="1" ht="14.4" spans="1:5">
      <c r="A350" s="2" t="str">
        <f t="shared" si="18"/>
        <v>IS </v>
      </c>
      <c r="B350" s="2" t="str">
        <f t="shared" si="19"/>
        <v>701</v>
      </c>
      <c r="C350" s="21" t="s">
        <v>1874</v>
      </c>
      <c r="D350" s="22" t="s">
        <v>1875</v>
      </c>
      <c r="E350" s="23">
        <v>3</v>
      </c>
    </row>
    <row r="351" customFormat="1" ht="14.4" spans="1:5">
      <c r="A351" s="2" t="str">
        <f t="shared" si="18"/>
        <v>IS </v>
      </c>
      <c r="B351" s="2" t="str">
        <f t="shared" si="19"/>
        <v>702</v>
      </c>
      <c r="C351" s="21" t="s">
        <v>1876</v>
      </c>
      <c r="D351" s="22" t="s">
        <v>1853</v>
      </c>
      <c r="E351" s="23">
        <v>2</v>
      </c>
    </row>
    <row r="352" customFormat="1" ht="14.4" spans="1:5">
      <c r="A352" s="2" t="str">
        <f t="shared" si="18"/>
        <v>IS </v>
      </c>
      <c r="B352" s="2" t="str">
        <f t="shared" si="19"/>
        <v>722</v>
      </c>
      <c r="C352" s="21" t="s">
        <v>1877</v>
      </c>
      <c r="D352" s="22" t="s">
        <v>1878</v>
      </c>
      <c r="E352" s="23">
        <v>2</v>
      </c>
    </row>
    <row r="353" customFormat="1" ht="14.4" spans="1:5">
      <c r="A353" s="2" t="str">
        <f t="shared" ref="A353:A416" si="20">LEFT(C353,3)</f>
        <v>LAW</v>
      </c>
      <c r="B353" s="2" t="str">
        <f t="shared" ref="B353:B416" si="21">RIGHT(C353,3)</f>
        <v>392</v>
      </c>
      <c r="C353" s="21" t="s">
        <v>1879</v>
      </c>
      <c r="D353" s="22" t="s">
        <v>1880</v>
      </c>
      <c r="E353" s="23">
        <v>3</v>
      </c>
    </row>
    <row r="354" customFormat="1" ht="14.4" spans="1:5">
      <c r="A354" s="2" t="str">
        <f t="shared" si="20"/>
        <v>LAW</v>
      </c>
      <c r="B354" s="2" t="str">
        <f t="shared" si="21"/>
        <v>413</v>
      </c>
      <c r="C354" s="21" t="s">
        <v>1881</v>
      </c>
      <c r="D354" s="22" t="s">
        <v>1882</v>
      </c>
      <c r="E354" s="23">
        <v>2</v>
      </c>
    </row>
    <row r="355" customFormat="1" ht="14.4" spans="1:5">
      <c r="A355" s="2" t="str">
        <f t="shared" si="20"/>
        <v>MCC</v>
      </c>
      <c r="B355" s="2" t="str">
        <f t="shared" si="21"/>
        <v>201</v>
      </c>
      <c r="C355" s="21" t="s">
        <v>1883</v>
      </c>
      <c r="D355" s="22" t="s">
        <v>1884</v>
      </c>
      <c r="E355" s="23">
        <v>3</v>
      </c>
    </row>
    <row r="356" customFormat="1" ht="14.4" spans="1:5">
      <c r="A356" s="2" t="str">
        <f t="shared" si="20"/>
        <v>MCC</v>
      </c>
      <c r="B356" s="2" t="str">
        <f t="shared" si="21"/>
        <v>351</v>
      </c>
      <c r="C356" s="21" t="s">
        <v>1885</v>
      </c>
      <c r="D356" s="22" t="s">
        <v>1886</v>
      </c>
      <c r="E356" s="23">
        <v>3</v>
      </c>
    </row>
    <row r="357" customFormat="1" ht="14.4" spans="1:5">
      <c r="A357" s="2" t="str">
        <f t="shared" si="20"/>
        <v>MCC</v>
      </c>
      <c r="B357" s="2" t="str">
        <f t="shared" si="21"/>
        <v>401</v>
      </c>
      <c r="C357" s="21" t="s">
        <v>1887</v>
      </c>
      <c r="D357" s="22" t="s">
        <v>1888</v>
      </c>
      <c r="E357" s="23">
        <v>3</v>
      </c>
    </row>
    <row r="358" customFormat="1" ht="14.4" spans="1:5">
      <c r="A358" s="2" t="str">
        <f t="shared" si="20"/>
        <v>MCC</v>
      </c>
      <c r="B358" s="2" t="str">
        <f t="shared" si="21"/>
        <v>410</v>
      </c>
      <c r="C358" s="21" t="s">
        <v>1889</v>
      </c>
      <c r="D358" s="22" t="s">
        <v>1890</v>
      </c>
      <c r="E358" s="23">
        <v>1</v>
      </c>
    </row>
    <row r="359" customFormat="1" ht="14.4" spans="1:5">
      <c r="A359" s="2" t="str">
        <f t="shared" si="20"/>
        <v>MCC</v>
      </c>
      <c r="B359" s="2" t="str">
        <f t="shared" si="21"/>
        <v>413</v>
      </c>
      <c r="C359" s="21" t="s">
        <v>1891</v>
      </c>
      <c r="D359" s="22" t="s">
        <v>1892</v>
      </c>
      <c r="E359" s="23">
        <v>1</v>
      </c>
    </row>
    <row r="360" customFormat="1" ht="14.4" spans="1:5">
      <c r="A360" s="2" t="str">
        <f t="shared" si="20"/>
        <v>MCC</v>
      </c>
      <c r="B360" s="2" t="str">
        <f t="shared" si="21"/>
        <v>414</v>
      </c>
      <c r="C360" s="21" t="s">
        <v>1893</v>
      </c>
      <c r="D360" s="22" t="s">
        <v>1894</v>
      </c>
      <c r="E360" s="23">
        <v>1</v>
      </c>
    </row>
    <row r="361" customFormat="1" ht="14.4" spans="1:5">
      <c r="A361" s="2" t="str">
        <f t="shared" si="20"/>
        <v>MCC</v>
      </c>
      <c r="B361" s="2" t="str">
        <f t="shared" si="21"/>
        <v>418</v>
      </c>
      <c r="C361" s="21" t="s">
        <v>1895</v>
      </c>
      <c r="D361" s="22" t="s">
        <v>1896</v>
      </c>
      <c r="E361" s="23">
        <v>1</v>
      </c>
    </row>
    <row r="362" customFormat="1" ht="14.4" spans="1:5">
      <c r="A362" s="2" t="str">
        <f t="shared" si="20"/>
        <v>MCH</v>
      </c>
      <c r="B362" s="2" t="str">
        <f t="shared" si="21"/>
        <v>250</v>
      </c>
      <c r="C362" s="21" t="s">
        <v>1897</v>
      </c>
      <c r="D362" s="22" t="s">
        <v>1898</v>
      </c>
      <c r="E362" s="23">
        <v>2</v>
      </c>
    </row>
    <row r="363" customFormat="1" ht="14.4" spans="1:5">
      <c r="A363" s="2" t="str">
        <f t="shared" si="20"/>
        <v>MED</v>
      </c>
      <c r="B363" s="2" t="str">
        <f t="shared" si="21"/>
        <v>263</v>
      </c>
      <c r="C363" s="21" t="s">
        <v>1899</v>
      </c>
      <c r="D363" s="22" t="s">
        <v>1900</v>
      </c>
      <c r="E363" s="23">
        <v>1</v>
      </c>
    </row>
    <row r="364" customFormat="1" ht="14.4" spans="1:5">
      <c r="A364" s="2" t="str">
        <f t="shared" si="20"/>
        <v>MED</v>
      </c>
      <c r="B364" s="2" t="str">
        <f t="shared" si="21"/>
        <v>268</v>
      </c>
      <c r="C364" s="21" t="s">
        <v>1901</v>
      </c>
      <c r="D364" s="22" t="s">
        <v>1900</v>
      </c>
      <c r="E364" s="23">
        <v>2</v>
      </c>
    </row>
    <row r="365" customFormat="1" ht="14.4" spans="1:5">
      <c r="A365" s="2" t="str">
        <f t="shared" si="20"/>
        <v>MED</v>
      </c>
      <c r="B365" s="2" t="str">
        <f t="shared" si="21"/>
        <v>362</v>
      </c>
      <c r="C365" s="21" t="s">
        <v>1902</v>
      </c>
      <c r="D365" s="22" t="s">
        <v>1903</v>
      </c>
      <c r="E365" s="23">
        <v>2</v>
      </c>
    </row>
    <row r="366" customFormat="1" ht="14.4" spans="1:5">
      <c r="A366" s="2" t="str">
        <f t="shared" si="20"/>
        <v>MGT</v>
      </c>
      <c r="B366" s="2" t="str">
        <f t="shared" si="21"/>
        <v>433</v>
      </c>
      <c r="C366" s="21" t="s">
        <v>1904</v>
      </c>
      <c r="D366" s="22" t="s">
        <v>1905</v>
      </c>
      <c r="E366" s="23">
        <v>2</v>
      </c>
    </row>
    <row r="367" customFormat="1" ht="14.4" spans="1:5">
      <c r="A367" s="2" t="str">
        <f t="shared" si="20"/>
        <v>MIB</v>
      </c>
      <c r="B367" s="2" t="str">
        <f t="shared" si="21"/>
        <v>251</v>
      </c>
      <c r="C367" s="21" t="s">
        <v>1906</v>
      </c>
      <c r="D367" s="22" t="s">
        <v>1907</v>
      </c>
      <c r="E367" s="23">
        <v>3</v>
      </c>
    </row>
    <row r="368" customFormat="1" ht="14.4" spans="1:5">
      <c r="A368" s="2" t="str">
        <f t="shared" si="20"/>
        <v>MIB</v>
      </c>
      <c r="B368" s="2" t="str">
        <f t="shared" si="21"/>
        <v>253</v>
      </c>
      <c r="C368" s="21" t="s">
        <v>1908</v>
      </c>
      <c r="D368" s="22" t="s">
        <v>1909</v>
      </c>
      <c r="E368" s="23">
        <v>1</v>
      </c>
    </row>
    <row r="369" customFormat="1" ht="14.4" spans="1:5">
      <c r="A369" s="2" t="str">
        <f t="shared" si="20"/>
        <v>MIB</v>
      </c>
      <c r="B369" s="2" t="str">
        <f t="shared" si="21"/>
        <v>254</v>
      </c>
      <c r="C369" s="21" t="s">
        <v>1910</v>
      </c>
      <c r="D369" s="22" t="s">
        <v>1909</v>
      </c>
      <c r="E369" s="23">
        <v>1</v>
      </c>
    </row>
    <row r="370" customFormat="1" ht="14.4" spans="1:5">
      <c r="A370" s="2" t="str">
        <f t="shared" si="20"/>
        <v>MKT</v>
      </c>
      <c r="B370" s="2" t="str">
        <f t="shared" si="21"/>
        <v>253</v>
      </c>
      <c r="C370" s="21" t="s">
        <v>1911</v>
      </c>
      <c r="D370" s="22" t="s">
        <v>1912</v>
      </c>
      <c r="E370" s="23">
        <v>3</v>
      </c>
    </row>
    <row r="371" customFormat="1" ht="14.4" spans="1:5">
      <c r="A371" s="2" t="str">
        <f t="shared" si="20"/>
        <v>MKT</v>
      </c>
      <c r="B371" s="2" t="str">
        <f t="shared" si="21"/>
        <v>424</v>
      </c>
      <c r="C371" s="21" t="s">
        <v>1913</v>
      </c>
      <c r="D371" s="22" t="s">
        <v>1914</v>
      </c>
      <c r="E371" s="23">
        <v>2</v>
      </c>
    </row>
    <row r="372" customFormat="1" ht="14.4" spans="1:5">
      <c r="A372" s="2" t="str">
        <f t="shared" si="20"/>
        <v>MTH</v>
      </c>
      <c r="B372" s="2" t="str">
        <f t="shared" si="21"/>
        <v>254</v>
      </c>
      <c r="C372" s="21" t="s">
        <v>1915</v>
      </c>
      <c r="D372" s="22" t="s">
        <v>1916</v>
      </c>
      <c r="E372" s="23">
        <v>3</v>
      </c>
    </row>
    <row r="373" customFormat="1" ht="14.4" spans="1:5">
      <c r="A373" s="2" t="str">
        <f t="shared" si="20"/>
        <v>NTR</v>
      </c>
      <c r="B373" s="2" t="str">
        <f t="shared" si="21"/>
        <v>151</v>
      </c>
      <c r="C373" s="21" t="s">
        <v>1917</v>
      </c>
      <c r="D373" s="22" t="s">
        <v>1918</v>
      </c>
      <c r="E373" s="23">
        <v>2</v>
      </c>
    </row>
    <row r="374" customFormat="1" ht="14.4" spans="1:5">
      <c r="A374" s="2" t="str">
        <f t="shared" si="20"/>
        <v>NTR</v>
      </c>
      <c r="B374" s="2" t="str">
        <f t="shared" si="21"/>
        <v>413</v>
      </c>
      <c r="C374" s="21" t="s">
        <v>1919</v>
      </c>
      <c r="D374" s="22" t="s">
        <v>1920</v>
      </c>
      <c r="E374" s="23">
        <v>1</v>
      </c>
    </row>
    <row r="375" customFormat="1" ht="14.4" spans="1:5">
      <c r="A375" s="2" t="str">
        <f t="shared" si="20"/>
        <v>NTR</v>
      </c>
      <c r="B375" s="2" t="str">
        <f t="shared" si="21"/>
        <v>431</v>
      </c>
      <c r="C375" s="21" t="s">
        <v>1921</v>
      </c>
      <c r="D375" s="22" t="s">
        <v>1922</v>
      </c>
      <c r="E375" s="23">
        <v>1</v>
      </c>
    </row>
    <row r="376" customFormat="1" ht="14.4" spans="1:5">
      <c r="A376" s="2" t="str">
        <f t="shared" si="20"/>
        <v>NUR</v>
      </c>
      <c r="B376" s="2" t="str">
        <f t="shared" si="21"/>
        <v>248</v>
      </c>
      <c r="C376" s="21" t="s">
        <v>1923</v>
      </c>
      <c r="D376" s="22" t="s">
        <v>1924</v>
      </c>
      <c r="E376" s="23">
        <v>3</v>
      </c>
    </row>
    <row r="377" customFormat="1" ht="14.4" spans="1:5">
      <c r="A377" s="2" t="str">
        <f t="shared" si="20"/>
        <v>NUR</v>
      </c>
      <c r="B377" s="2" t="str">
        <f t="shared" si="21"/>
        <v>251</v>
      </c>
      <c r="C377" s="21" t="s">
        <v>1925</v>
      </c>
      <c r="D377" s="22" t="s">
        <v>1926</v>
      </c>
      <c r="E377" s="23">
        <v>4</v>
      </c>
    </row>
    <row r="378" customFormat="1" ht="14.4" spans="1:5">
      <c r="A378" s="2" t="str">
        <f t="shared" si="20"/>
        <v>NUR</v>
      </c>
      <c r="B378" s="2" t="str">
        <f t="shared" si="21"/>
        <v>296</v>
      </c>
      <c r="C378" s="21" t="s">
        <v>1927</v>
      </c>
      <c r="D378" s="22" t="s">
        <v>1790</v>
      </c>
      <c r="E378" s="23">
        <v>1</v>
      </c>
    </row>
    <row r="379" customFormat="1" ht="14.4" spans="1:5">
      <c r="A379" s="2" t="str">
        <f t="shared" si="20"/>
        <v>NUR</v>
      </c>
      <c r="B379" s="2" t="str">
        <f t="shared" si="21"/>
        <v>300</v>
      </c>
      <c r="C379" s="21" t="s">
        <v>1928</v>
      </c>
      <c r="D379" s="22" t="s">
        <v>1929</v>
      </c>
      <c r="E379" s="23">
        <v>3</v>
      </c>
    </row>
    <row r="380" customFormat="1" ht="14.4" spans="1:5">
      <c r="A380" s="2" t="str">
        <f t="shared" si="20"/>
        <v>NUR</v>
      </c>
      <c r="B380" s="2" t="str">
        <f t="shared" si="21"/>
        <v>301</v>
      </c>
      <c r="C380" s="21" t="s">
        <v>1930</v>
      </c>
      <c r="D380" s="22" t="s">
        <v>1929</v>
      </c>
      <c r="E380" s="23">
        <v>4</v>
      </c>
    </row>
    <row r="381" customFormat="1" ht="14.4" spans="1:5">
      <c r="A381" s="2" t="str">
        <f t="shared" si="20"/>
        <v>NUR</v>
      </c>
      <c r="B381" s="2" t="str">
        <f t="shared" si="21"/>
        <v>302</v>
      </c>
      <c r="C381" s="21" t="s">
        <v>1931</v>
      </c>
      <c r="D381" s="22" t="s">
        <v>1932</v>
      </c>
      <c r="E381" s="23">
        <v>2</v>
      </c>
    </row>
    <row r="382" customFormat="1" ht="14.4" spans="1:5">
      <c r="A382" s="2" t="str">
        <f t="shared" si="20"/>
        <v>NUR</v>
      </c>
      <c r="B382" s="2" t="str">
        <f t="shared" si="21"/>
        <v>303</v>
      </c>
      <c r="C382" s="21" t="s">
        <v>1933</v>
      </c>
      <c r="D382" s="22" t="s">
        <v>1934</v>
      </c>
      <c r="E382" s="23">
        <v>2</v>
      </c>
    </row>
    <row r="383" customFormat="1" ht="14.4" spans="1:5">
      <c r="A383" s="2" t="str">
        <f t="shared" si="20"/>
        <v>NUR</v>
      </c>
      <c r="B383" s="2" t="str">
        <f t="shared" si="21"/>
        <v>305</v>
      </c>
      <c r="C383" s="21" t="s">
        <v>1935</v>
      </c>
      <c r="D383" s="22" t="s">
        <v>1936</v>
      </c>
      <c r="E383" s="23">
        <v>2</v>
      </c>
    </row>
    <row r="384" customFormat="1" ht="14.4" spans="1:5">
      <c r="A384" s="2" t="str">
        <f t="shared" si="20"/>
        <v>NUR</v>
      </c>
      <c r="B384" s="2" t="str">
        <f t="shared" si="21"/>
        <v>306</v>
      </c>
      <c r="C384" s="21" t="s">
        <v>1937</v>
      </c>
      <c r="D384" s="22" t="s">
        <v>1938</v>
      </c>
      <c r="E384" s="23">
        <v>2</v>
      </c>
    </row>
    <row r="385" customFormat="1" ht="14.4" spans="1:5">
      <c r="A385" s="2" t="str">
        <f t="shared" si="20"/>
        <v>NUR</v>
      </c>
      <c r="B385" s="2" t="str">
        <f t="shared" si="21"/>
        <v>313</v>
      </c>
      <c r="C385" s="21" t="s">
        <v>1939</v>
      </c>
      <c r="D385" s="22" t="s">
        <v>1940</v>
      </c>
      <c r="E385" s="23">
        <v>2</v>
      </c>
    </row>
    <row r="386" customFormat="1" ht="14.4" spans="1:5">
      <c r="A386" s="2" t="str">
        <f t="shared" si="20"/>
        <v>NUR</v>
      </c>
      <c r="B386" s="2" t="str">
        <f t="shared" si="21"/>
        <v>323</v>
      </c>
      <c r="C386" s="21" t="s">
        <v>1941</v>
      </c>
      <c r="D386" s="22" t="s">
        <v>1942</v>
      </c>
      <c r="E386" s="23">
        <v>3</v>
      </c>
    </row>
    <row r="387" customFormat="1" ht="14.4" spans="1:5">
      <c r="A387" s="2" t="str">
        <f t="shared" si="20"/>
        <v>NUR</v>
      </c>
      <c r="B387" s="2" t="str">
        <f t="shared" si="21"/>
        <v>324</v>
      </c>
      <c r="C387" s="21" t="s">
        <v>1943</v>
      </c>
      <c r="D387" s="22" t="s">
        <v>1942</v>
      </c>
      <c r="E387" s="23">
        <v>4</v>
      </c>
    </row>
    <row r="388" customFormat="1" ht="14.4" spans="1:5">
      <c r="A388" s="2" t="str">
        <f t="shared" si="20"/>
        <v>NUR</v>
      </c>
      <c r="B388" s="2" t="str">
        <f t="shared" si="21"/>
        <v>333</v>
      </c>
      <c r="C388" s="21" t="s">
        <v>1944</v>
      </c>
      <c r="D388" s="22" t="s">
        <v>1945</v>
      </c>
      <c r="E388" s="23">
        <v>3</v>
      </c>
    </row>
    <row r="389" customFormat="1" ht="14.4" spans="1:5">
      <c r="A389" s="2" t="str">
        <f t="shared" si="20"/>
        <v>NUR</v>
      </c>
      <c r="B389" s="2" t="str">
        <f t="shared" si="21"/>
        <v>334</v>
      </c>
      <c r="C389" s="21" t="s">
        <v>1946</v>
      </c>
      <c r="D389" s="22" t="s">
        <v>1945</v>
      </c>
      <c r="E389" s="23">
        <v>4</v>
      </c>
    </row>
    <row r="390" customFormat="1" ht="14.4" spans="1:5">
      <c r="A390" s="2" t="str">
        <f t="shared" si="20"/>
        <v>NUR</v>
      </c>
      <c r="B390" s="2" t="str">
        <f t="shared" si="21"/>
        <v>343</v>
      </c>
      <c r="C390" s="21" t="s">
        <v>1947</v>
      </c>
      <c r="D390" s="22" t="s">
        <v>1948</v>
      </c>
      <c r="E390" s="23">
        <v>2</v>
      </c>
    </row>
    <row r="391" customFormat="1" ht="14.4" spans="1:5">
      <c r="A391" s="2" t="str">
        <f t="shared" si="20"/>
        <v>NUR</v>
      </c>
      <c r="B391" s="2" t="str">
        <f t="shared" si="21"/>
        <v>344</v>
      </c>
      <c r="C391" s="21" t="s">
        <v>1949</v>
      </c>
      <c r="D391" s="22" t="s">
        <v>1948</v>
      </c>
      <c r="E391" s="23">
        <v>3</v>
      </c>
    </row>
    <row r="392" customFormat="1" ht="14.4" spans="1:5">
      <c r="A392" s="2" t="str">
        <f t="shared" si="20"/>
        <v>NUR</v>
      </c>
      <c r="B392" s="2" t="str">
        <f t="shared" si="21"/>
        <v>348</v>
      </c>
      <c r="C392" s="21" t="s">
        <v>1950</v>
      </c>
      <c r="D392" s="22" t="s">
        <v>1951</v>
      </c>
      <c r="E392" s="23">
        <v>3</v>
      </c>
    </row>
    <row r="393" customFormat="1" ht="14.4" spans="1:5">
      <c r="A393" s="2" t="str">
        <f t="shared" si="20"/>
        <v>NUR</v>
      </c>
      <c r="B393" s="2" t="str">
        <f t="shared" si="21"/>
        <v>349</v>
      </c>
      <c r="C393" s="21" t="s">
        <v>1952</v>
      </c>
      <c r="D393" s="22" t="s">
        <v>1703</v>
      </c>
      <c r="E393" s="23">
        <v>1</v>
      </c>
    </row>
    <row r="394" customFormat="1" ht="14.4" spans="1:5">
      <c r="A394" s="2" t="str">
        <f t="shared" si="20"/>
        <v>NUR</v>
      </c>
      <c r="B394" s="2" t="str">
        <f t="shared" si="21"/>
        <v>396</v>
      </c>
      <c r="C394" s="21" t="s">
        <v>1953</v>
      </c>
      <c r="D394" s="22" t="s">
        <v>1790</v>
      </c>
      <c r="E394" s="23">
        <v>1</v>
      </c>
    </row>
    <row r="395" customFormat="1" ht="14.4" spans="1:5">
      <c r="A395" s="2" t="str">
        <f t="shared" si="20"/>
        <v>NUR</v>
      </c>
      <c r="B395" s="2" t="str">
        <f t="shared" si="21"/>
        <v>402</v>
      </c>
      <c r="C395" s="21" t="s">
        <v>1954</v>
      </c>
      <c r="D395" s="22" t="s">
        <v>1955</v>
      </c>
      <c r="E395" s="23">
        <v>2</v>
      </c>
    </row>
    <row r="396" customFormat="1" ht="14.4" spans="1:5">
      <c r="A396" s="2" t="str">
        <f t="shared" si="20"/>
        <v>NUR</v>
      </c>
      <c r="B396" s="2" t="str">
        <f t="shared" si="21"/>
        <v>403</v>
      </c>
      <c r="C396" s="21" t="s">
        <v>1956</v>
      </c>
      <c r="D396" s="22" t="s">
        <v>1957</v>
      </c>
      <c r="E396" s="23">
        <v>2</v>
      </c>
    </row>
    <row r="397" customFormat="1" ht="14.4" spans="1:5">
      <c r="A397" s="2" t="str">
        <f t="shared" si="20"/>
        <v>NUR</v>
      </c>
      <c r="B397" s="2" t="str">
        <f t="shared" si="21"/>
        <v>405</v>
      </c>
      <c r="C397" s="21" t="s">
        <v>1958</v>
      </c>
      <c r="D397" s="22" t="s">
        <v>1959</v>
      </c>
      <c r="E397" s="23">
        <v>2</v>
      </c>
    </row>
    <row r="398" customFormat="1" ht="14.4" spans="1:5">
      <c r="A398" s="2" t="str">
        <f t="shared" si="20"/>
        <v>NUR</v>
      </c>
      <c r="B398" s="2" t="str">
        <f t="shared" si="21"/>
        <v>406</v>
      </c>
      <c r="C398" s="21" t="s">
        <v>1960</v>
      </c>
      <c r="D398" s="22" t="s">
        <v>1961</v>
      </c>
      <c r="E398" s="23">
        <v>2</v>
      </c>
    </row>
    <row r="399" customFormat="1" ht="14.4" spans="1:5">
      <c r="A399" s="2" t="str">
        <f t="shared" si="20"/>
        <v>NUR</v>
      </c>
      <c r="B399" s="2" t="str">
        <f t="shared" si="21"/>
        <v>413</v>
      </c>
      <c r="C399" s="21" t="s">
        <v>1962</v>
      </c>
      <c r="D399" s="22" t="s">
        <v>1963</v>
      </c>
      <c r="E399" s="23">
        <v>2</v>
      </c>
    </row>
    <row r="400" customFormat="1" ht="14.4" spans="1:5">
      <c r="A400" s="2" t="str">
        <f t="shared" si="20"/>
        <v>NUR</v>
      </c>
      <c r="B400" s="2" t="str">
        <f t="shared" si="21"/>
        <v>414</v>
      </c>
      <c r="C400" s="21" t="s">
        <v>1964</v>
      </c>
      <c r="D400" s="22" t="s">
        <v>1965</v>
      </c>
      <c r="E400" s="23">
        <v>2</v>
      </c>
    </row>
    <row r="401" customFormat="1" ht="14.4" spans="1:5">
      <c r="A401" s="2" t="str">
        <f t="shared" si="20"/>
        <v>NUR</v>
      </c>
      <c r="B401" s="2" t="str">
        <f t="shared" si="21"/>
        <v>423</v>
      </c>
      <c r="C401" s="21" t="s">
        <v>1966</v>
      </c>
      <c r="D401" s="22" t="s">
        <v>1967</v>
      </c>
      <c r="E401" s="23">
        <v>2</v>
      </c>
    </row>
    <row r="402" customFormat="1" ht="14.4" spans="1:5">
      <c r="A402" s="2" t="str">
        <f t="shared" si="20"/>
        <v>NUR</v>
      </c>
      <c r="B402" s="2" t="str">
        <f t="shared" si="21"/>
        <v>433</v>
      </c>
      <c r="C402" s="21" t="s">
        <v>1968</v>
      </c>
      <c r="D402" s="22" t="s">
        <v>1969</v>
      </c>
      <c r="E402" s="23">
        <v>2</v>
      </c>
    </row>
    <row r="403" customFormat="1" ht="14.4" spans="1:5">
      <c r="A403" s="2" t="str">
        <f t="shared" si="20"/>
        <v>NUR</v>
      </c>
      <c r="B403" s="2" t="str">
        <f t="shared" si="21"/>
        <v>448</v>
      </c>
      <c r="C403" s="21" t="s">
        <v>1970</v>
      </c>
      <c r="D403" s="22" t="s">
        <v>1971</v>
      </c>
      <c r="E403" s="23">
        <v>5</v>
      </c>
    </row>
    <row r="404" customFormat="1" ht="14.4" spans="1:5">
      <c r="A404" s="2" t="str">
        <f t="shared" si="20"/>
        <v>NUR</v>
      </c>
      <c r="B404" s="2" t="str">
        <f t="shared" si="21"/>
        <v>452</v>
      </c>
      <c r="C404" s="21" t="s">
        <v>1972</v>
      </c>
      <c r="D404" s="22" t="s">
        <v>1967</v>
      </c>
      <c r="E404" s="23">
        <v>3</v>
      </c>
    </row>
    <row r="405" customFormat="1" ht="14.4" spans="1:5">
      <c r="A405" s="2" t="str">
        <f t="shared" si="20"/>
        <v>NUR</v>
      </c>
      <c r="B405" s="2" t="str">
        <f t="shared" si="21"/>
        <v>453</v>
      </c>
      <c r="C405" s="21" t="s">
        <v>1973</v>
      </c>
      <c r="D405" s="22" t="s">
        <v>1969</v>
      </c>
      <c r="E405" s="23">
        <v>3</v>
      </c>
    </row>
    <row r="406" customFormat="1" ht="14.4" spans="1:5">
      <c r="A406" s="2" t="str">
        <f t="shared" si="20"/>
        <v>NUR</v>
      </c>
      <c r="B406" s="2" t="str">
        <f t="shared" si="21"/>
        <v>455</v>
      </c>
      <c r="C406" s="21" t="s">
        <v>1974</v>
      </c>
      <c r="D406" s="22" t="s">
        <v>1975</v>
      </c>
      <c r="E406" s="23">
        <v>2</v>
      </c>
    </row>
    <row r="407" customFormat="1" ht="14.4" spans="1:5">
      <c r="A407" s="2" t="str">
        <f t="shared" si="20"/>
        <v>PMY</v>
      </c>
      <c r="B407" s="2" t="str">
        <f t="shared" si="21"/>
        <v>300</v>
      </c>
      <c r="C407" s="21" t="s">
        <v>1976</v>
      </c>
      <c r="D407" s="22" t="s">
        <v>1977</v>
      </c>
      <c r="E407" s="23">
        <v>2</v>
      </c>
    </row>
    <row r="408" customFormat="1" ht="14.4" spans="1:5">
      <c r="A408" s="2" t="str">
        <f t="shared" si="20"/>
        <v>PMY</v>
      </c>
      <c r="B408" s="2" t="str">
        <f t="shared" si="21"/>
        <v>301</v>
      </c>
      <c r="C408" s="21" t="s">
        <v>1978</v>
      </c>
      <c r="D408" s="22" t="s">
        <v>1979</v>
      </c>
      <c r="E408" s="23">
        <v>3</v>
      </c>
    </row>
    <row r="409" customFormat="1" ht="14.4" spans="1:5">
      <c r="A409" s="2" t="str">
        <f t="shared" si="20"/>
        <v>PMY</v>
      </c>
      <c r="B409" s="2" t="str">
        <f t="shared" si="21"/>
        <v>302</v>
      </c>
      <c r="C409" s="21" t="s">
        <v>1980</v>
      </c>
      <c r="D409" s="22" t="s">
        <v>1981</v>
      </c>
      <c r="E409" s="23">
        <v>3</v>
      </c>
    </row>
    <row r="410" customFormat="1" ht="14.4" spans="1:5">
      <c r="A410" s="2" t="str">
        <f t="shared" si="20"/>
        <v>PMY</v>
      </c>
      <c r="B410" s="2" t="str">
        <f t="shared" si="21"/>
        <v>304</v>
      </c>
      <c r="C410" s="21" t="s">
        <v>1982</v>
      </c>
      <c r="D410" s="22" t="s">
        <v>1983</v>
      </c>
      <c r="E410" s="23">
        <v>3</v>
      </c>
    </row>
    <row r="411" customFormat="1" ht="14.4" spans="1:5">
      <c r="A411" s="2" t="str">
        <f t="shared" si="20"/>
        <v>PMY</v>
      </c>
      <c r="B411" s="2" t="str">
        <f t="shared" si="21"/>
        <v>443</v>
      </c>
      <c r="C411" s="21" t="s">
        <v>1984</v>
      </c>
      <c r="D411" s="22" t="s">
        <v>1985</v>
      </c>
      <c r="E411" s="23">
        <v>1</v>
      </c>
    </row>
    <row r="412" customFormat="1" ht="14.4" spans="1:5">
      <c r="A412" s="2" t="str">
        <f t="shared" si="20"/>
        <v>PTH</v>
      </c>
      <c r="B412" s="2" t="str">
        <f t="shared" si="21"/>
        <v>350</v>
      </c>
      <c r="C412" s="21" t="s">
        <v>1986</v>
      </c>
      <c r="D412" s="22" t="s">
        <v>1987</v>
      </c>
      <c r="E412" s="23">
        <v>3</v>
      </c>
    </row>
    <row r="413" customFormat="1" ht="14.4" spans="1:5">
      <c r="A413" s="2" t="str">
        <f t="shared" si="20"/>
        <v>PHC</v>
      </c>
      <c r="B413" s="2" t="str">
        <f t="shared" si="21"/>
        <v>351</v>
      </c>
      <c r="C413" s="21" t="s">
        <v>1988</v>
      </c>
      <c r="D413" s="22" t="s">
        <v>1989</v>
      </c>
      <c r="E413" s="23">
        <v>3</v>
      </c>
    </row>
    <row r="414" customFormat="1" ht="14.4" spans="1:5">
      <c r="A414" s="2" t="str">
        <f t="shared" si="20"/>
        <v>PHC</v>
      </c>
      <c r="B414" s="2" t="str">
        <f t="shared" si="21"/>
        <v>401</v>
      </c>
      <c r="C414" s="21" t="s">
        <v>1990</v>
      </c>
      <c r="D414" s="22" t="s">
        <v>1991</v>
      </c>
      <c r="E414" s="23">
        <v>3</v>
      </c>
    </row>
    <row r="415" customFormat="1" ht="14.4" spans="1:5">
      <c r="A415" s="2" t="str">
        <f t="shared" si="20"/>
        <v>PHC</v>
      </c>
      <c r="B415" s="2" t="str">
        <f t="shared" si="21"/>
        <v>402</v>
      </c>
      <c r="C415" s="21" t="s">
        <v>1992</v>
      </c>
      <c r="D415" s="22" t="s">
        <v>1993</v>
      </c>
      <c r="E415" s="23">
        <v>2</v>
      </c>
    </row>
    <row r="416" customFormat="1" ht="14.4" spans="1:5">
      <c r="A416" s="2" t="str">
        <f t="shared" si="20"/>
        <v>PHC</v>
      </c>
      <c r="B416" s="2" t="str">
        <f t="shared" si="21"/>
        <v>406</v>
      </c>
      <c r="C416" s="21" t="s">
        <v>1994</v>
      </c>
      <c r="D416" s="22" t="s">
        <v>1995</v>
      </c>
      <c r="E416" s="23">
        <v>3</v>
      </c>
    </row>
    <row r="417" customFormat="1" ht="14.4" spans="1:5">
      <c r="A417" s="2" t="str">
        <f t="shared" ref="A417:A480" si="22">LEFT(C417,3)</f>
        <v>PHC</v>
      </c>
      <c r="B417" s="2" t="str">
        <f t="shared" ref="B417:B480" si="23">RIGHT(C417,3)</f>
        <v>414</v>
      </c>
      <c r="C417" s="21" t="s">
        <v>1996</v>
      </c>
      <c r="D417" s="22" t="s">
        <v>1997</v>
      </c>
      <c r="E417" s="23">
        <v>1</v>
      </c>
    </row>
    <row r="418" customFormat="1" ht="14.4" spans="1:5">
      <c r="A418" s="2" t="str">
        <f t="shared" si="22"/>
        <v>PHC</v>
      </c>
      <c r="B418" s="2" t="str">
        <f t="shared" si="23"/>
        <v>422</v>
      </c>
      <c r="C418" s="21" t="s">
        <v>1998</v>
      </c>
      <c r="D418" s="22" t="s">
        <v>1999</v>
      </c>
      <c r="E418" s="23">
        <v>1</v>
      </c>
    </row>
    <row r="419" customFormat="1" ht="14.4" spans="1:5">
      <c r="A419" s="2" t="str">
        <f t="shared" si="22"/>
        <v>PHC</v>
      </c>
      <c r="B419" s="2" t="str">
        <f t="shared" si="23"/>
        <v>424</v>
      </c>
      <c r="C419" s="21" t="s">
        <v>2000</v>
      </c>
      <c r="D419" s="22" t="s">
        <v>2001</v>
      </c>
      <c r="E419" s="23">
        <v>1</v>
      </c>
    </row>
    <row r="420" customFormat="1" ht="14.4" spans="1:5">
      <c r="A420" s="2" t="str">
        <f t="shared" si="22"/>
        <v>PHC</v>
      </c>
      <c r="B420" s="2" t="str">
        <f t="shared" si="23"/>
        <v>434</v>
      </c>
      <c r="C420" s="21" t="s">
        <v>2002</v>
      </c>
      <c r="D420" s="22" t="s">
        <v>2003</v>
      </c>
      <c r="E420" s="23">
        <v>1</v>
      </c>
    </row>
    <row r="421" customFormat="1" ht="14.4" spans="1:5">
      <c r="A421" s="2" t="str">
        <f t="shared" si="22"/>
        <v>PHC</v>
      </c>
      <c r="B421" s="2" t="str">
        <f t="shared" si="23"/>
        <v>451</v>
      </c>
      <c r="C421" s="21" t="s">
        <v>2004</v>
      </c>
      <c r="D421" s="22" t="s">
        <v>2005</v>
      </c>
      <c r="E421" s="23">
        <v>3</v>
      </c>
    </row>
    <row r="422" customFormat="1" ht="14.4" spans="1:5">
      <c r="A422" s="2" t="str">
        <f t="shared" si="22"/>
        <v>PHM</v>
      </c>
      <c r="B422" s="2" t="str">
        <f t="shared" si="23"/>
        <v>296</v>
      </c>
      <c r="C422" s="21" t="s">
        <v>2006</v>
      </c>
      <c r="D422" s="22" t="s">
        <v>1790</v>
      </c>
      <c r="E422" s="23">
        <v>1</v>
      </c>
    </row>
    <row r="423" customFormat="1" ht="14.4" spans="1:5">
      <c r="A423" s="2" t="str">
        <f t="shared" si="22"/>
        <v>PHM</v>
      </c>
      <c r="B423" s="2" t="str">
        <f t="shared" si="23"/>
        <v>396</v>
      </c>
      <c r="C423" s="21" t="s">
        <v>2007</v>
      </c>
      <c r="D423" s="22" t="s">
        <v>1790</v>
      </c>
      <c r="E423" s="23">
        <v>1</v>
      </c>
    </row>
    <row r="424" customFormat="1" ht="14.4" spans="1:5">
      <c r="A424" s="2" t="str">
        <f t="shared" si="22"/>
        <v>PHM</v>
      </c>
      <c r="B424" s="2" t="str">
        <f t="shared" si="23"/>
        <v>402</v>
      </c>
      <c r="C424" s="21" t="s">
        <v>2008</v>
      </c>
      <c r="D424" s="22" t="s">
        <v>2009</v>
      </c>
      <c r="E424" s="23">
        <v>3</v>
      </c>
    </row>
    <row r="425" customFormat="1" ht="14.4" spans="1:5">
      <c r="A425" s="2" t="str">
        <f t="shared" si="22"/>
        <v>PHM</v>
      </c>
      <c r="B425" s="2" t="str">
        <f t="shared" si="23"/>
        <v>404</v>
      </c>
      <c r="C425" s="21" t="s">
        <v>2010</v>
      </c>
      <c r="D425" s="22" t="s">
        <v>2011</v>
      </c>
      <c r="E425" s="23">
        <v>3</v>
      </c>
    </row>
    <row r="426" customFormat="1" ht="14.4" spans="1:5">
      <c r="A426" s="2" t="str">
        <f t="shared" si="22"/>
        <v>PHM</v>
      </c>
      <c r="B426" s="2" t="str">
        <f t="shared" si="23"/>
        <v>407</v>
      </c>
      <c r="C426" s="21" t="s">
        <v>2012</v>
      </c>
      <c r="D426" s="22" t="s">
        <v>2013</v>
      </c>
      <c r="E426" s="23">
        <v>3</v>
      </c>
    </row>
    <row r="427" customFormat="1" ht="14.4" spans="1:5">
      <c r="A427" s="2" t="str">
        <f t="shared" si="22"/>
        <v>PHM</v>
      </c>
      <c r="B427" s="2" t="str">
        <f t="shared" si="23"/>
        <v>410</v>
      </c>
      <c r="C427" s="21" t="s">
        <v>2014</v>
      </c>
      <c r="D427" s="22" t="s">
        <v>2015</v>
      </c>
      <c r="E427" s="23">
        <v>2</v>
      </c>
    </row>
    <row r="428" customFormat="1" ht="14.4" spans="1:5">
      <c r="A428" s="2" t="str">
        <f t="shared" si="22"/>
        <v>PHM</v>
      </c>
      <c r="B428" s="2" t="str">
        <f t="shared" si="23"/>
        <v>413</v>
      </c>
      <c r="C428" s="21" t="s">
        <v>2016</v>
      </c>
      <c r="D428" s="22" t="s">
        <v>2017</v>
      </c>
      <c r="E428" s="23">
        <v>2</v>
      </c>
    </row>
    <row r="429" customFormat="1" ht="14.4" spans="1:5">
      <c r="A429" s="2" t="str">
        <f t="shared" si="22"/>
        <v>PHM</v>
      </c>
      <c r="B429" s="2" t="str">
        <f t="shared" si="23"/>
        <v>447</v>
      </c>
      <c r="C429" s="21" t="s">
        <v>2018</v>
      </c>
      <c r="D429" s="22" t="s">
        <v>2019</v>
      </c>
      <c r="E429" s="23">
        <v>4</v>
      </c>
    </row>
    <row r="430" customFormat="1" ht="14.4" spans="1:5">
      <c r="A430" s="2" t="str">
        <f t="shared" si="22"/>
        <v>PHM</v>
      </c>
      <c r="B430" s="2" t="str">
        <f t="shared" si="23"/>
        <v>448</v>
      </c>
      <c r="C430" s="21" t="s">
        <v>2020</v>
      </c>
      <c r="D430" s="22" t="s">
        <v>2021</v>
      </c>
      <c r="E430" s="23">
        <v>4</v>
      </c>
    </row>
    <row r="431" customFormat="1" ht="14.4" spans="1:5">
      <c r="A431" s="2" t="str">
        <f t="shared" si="22"/>
        <v>PHM</v>
      </c>
      <c r="B431" s="2" t="str">
        <f t="shared" si="23"/>
        <v>496</v>
      </c>
      <c r="C431" s="21" t="s">
        <v>2022</v>
      </c>
      <c r="D431" s="22" t="s">
        <v>1790</v>
      </c>
      <c r="E431" s="23">
        <v>1</v>
      </c>
    </row>
    <row r="432" customFormat="1" ht="14.4" spans="1:5">
      <c r="A432" s="2" t="str">
        <f t="shared" si="22"/>
        <v>REM</v>
      </c>
      <c r="B432" s="2" t="str">
        <f t="shared" si="23"/>
        <v>400</v>
      </c>
      <c r="C432" s="21" t="s">
        <v>2023</v>
      </c>
      <c r="D432" s="22" t="s">
        <v>2024</v>
      </c>
      <c r="E432" s="23">
        <v>2</v>
      </c>
    </row>
    <row r="433" customFormat="1" ht="14.4" spans="1:5">
      <c r="A433" s="2" t="str">
        <f t="shared" si="22"/>
        <v>SE </v>
      </c>
      <c r="B433" s="2" t="str">
        <f t="shared" si="23"/>
        <v>445</v>
      </c>
      <c r="C433" s="21" t="s">
        <v>2025</v>
      </c>
      <c r="D433" s="22" t="s">
        <v>2026</v>
      </c>
      <c r="E433" s="23">
        <v>3</v>
      </c>
    </row>
    <row r="434" customFormat="1" ht="14.4" spans="1:5">
      <c r="A434" s="2" t="str">
        <f t="shared" si="22"/>
        <v>SOC</v>
      </c>
      <c r="B434" s="2" t="str">
        <f t="shared" si="23"/>
        <v>323</v>
      </c>
      <c r="C434" s="21" t="s">
        <v>2027</v>
      </c>
      <c r="D434" s="22" t="s">
        <v>2028</v>
      </c>
      <c r="E434" s="23">
        <v>1</v>
      </c>
    </row>
    <row r="435" customFormat="1" ht="14.4" spans="1:5">
      <c r="A435" s="2" t="str">
        <f t="shared" si="22"/>
        <v>SPM</v>
      </c>
      <c r="B435" s="2" t="str">
        <f t="shared" si="23"/>
        <v>200</v>
      </c>
      <c r="C435" s="21" t="s">
        <v>2029</v>
      </c>
      <c r="D435" s="22" t="s">
        <v>2030</v>
      </c>
      <c r="E435" s="23">
        <v>1</v>
      </c>
    </row>
    <row r="436" customFormat="1" ht="14.4" spans="1:5">
      <c r="A436" s="2" t="str">
        <f t="shared" si="22"/>
        <v>SPM</v>
      </c>
      <c r="B436" s="2" t="str">
        <f t="shared" si="23"/>
        <v>300</v>
      </c>
      <c r="C436" s="21" t="s">
        <v>2031</v>
      </c>
      <c r="D436" s="22" t="s">
        <v>2032</v>
      </c>
      <c r="E436" s="23">
        <v>1</v>
      </c>
    </row>
    <row r="437" customFormat="1" ht="14.4" spans="1:5">
      <c r="A437" s="2" t="str">
        <f t="shared" si="22"/>
        <v>SPM</v>
      </c>
      <c r="B437" s="2" t="str">
        <f t="shared" si="23"/>
        <v>302</v>
      </c>
      <c r="C437" s="21" t="s">
        <v>2033</v>
      </c>
      <c r="D437" s="22" t="s">
        <v>2034</v>
      </c>
      <c r="E437" s="23">
        <v>2</v>
      </c>
    </row>
    <row r="438" customFormat="1" ht="14.4" spans="1:5">
      <c r="A438" s="2" t="str">
        <f t="shared" si="22"/>
        <v>SPM</v>
      </c>
      <c r="B438" s="2" t="str">
        <f t="shared" si="23"/>
        <v>413</v>
      </c>
      <c r="C438" s="21" t="s">
        <v>2035</v>
      </c>
      <c r="D438" s="22" t="s">
        <v>2036</v>
      </c>
      <c r="E438" s="23">
        <v>1</v>
      </c>
    </row>
    <row r="439" customFormat="1" ht="14.4" spans="1:5">
      <c r="A439" s="2" t="str">
        <f t="shared" si="22"/>
        <v>STA</v>
      </c>
      <c r="B439" s="2" t="str">
        <f t="shared" si="23"/>
        <v>423</v>
      </c>
      <c r="C439" s="21" t="s">
        <v>2037</v>
      </c>
      <c r="D439" s="22" t="s">
        <v>2038</v>
      </c>
      <c r="E439" s="23">
        <v>3</v>
      </c>
    </row>
    <row r="440" customFormat="1" ht="14.4" spans="1:5">
      <c r="A440" s="2" t="str">
        <f t="shared" si="22"/>
        <v>SUR</v>
      </c>
      <c r="B440" s="2" t="str">
        <f t="shared" si="23"/>
        <v>251</v>
      </c>
      <c r="C440" s="21" t="s">
        <v>2039</v>
      </c>
      <c r="D440" s="22" t="s">
        <v>2040</v>
      </c>
      <c r="E440" s="23">
        <v>2</v>
      </c>
    </row>
    <row r="441" customFormat="1" ht="14.4" spans="1:5">
      <c r="A441" s="2" t="str">
        <f t="shared" si="22"/>
        <v>TOU</v>
      </c>
      <c r="B441" s="2" t="str">
        <f t="shared" si="23"/>
        <v>151</v>
      </c>
      <c r="C441" s="21" t="s">
        <v>2041</v>
      </c>
      <c r="D441" s="22" t="s">
        <v>2042</v>
      </c>
      <c r="E441" s="23">
        <v>2</v>
      </c>
    </row>
    <row r="442" customFormat="1" ht="14.4" spans="1:5">
      <c r="A442" s="2" t="str">
        <f t="shared" si="22"/>
        <v>TOU</v>
      </c>
      <c r="B442" s="2" t="str">
        <f t="shared" si="23"/>
        <v>296</v>
      </c>
      <c r="C442" s="21" t="s">
        <v>2043</v>
      </c>
      <c r="D442" s="22" t="s">
        <v>1790</v>
      </c>
      <c r="E442" s="23">
        <v>1</v>
      </c>
    </row>
    <row r="443" customFormat="1" ht="14.4" spans="1:5">
      <c r="A443" s="2" t="str">
        <f t="shared" si="22"/>
        <v>TOU</v>
      </c>
      <c r="B443" s="2" t="str">
        <f t="shared" si="23"/>
        <v>348</v>
      </c>
      <c r="C443" s="21" t="s">
        <v>2044</v>
      </c>
      <c r="D443" s="22" t="s">
        <v>1792</v>
      </c>
      <c r="E443" s="23">
        <v>5</v>
      </c>
    </row>
    <row r="444" customFormat="1" ht="14.4" spans="1:5">
      <c r="A444" s="2" t="str">
        <f t="shared" si="22"/>
        <v>TOU</v>
      </c>
      <c r="B444" s="2" t="str">
        <f t="shared" si="23"/>
        <v>349</v>
      </c>
      <c r="C444" s="21" t="s">
        <v>2045</v>
      </c>
      <c r="D444" s="22" t="s">
        <v>1703</v>
      </c>
      <c r="E444" s="23">
        <v>1</v>
      </c>
    </row>
    <row r="445" customFormat="1" ht="14.4" spans="1:5">
      <c r="A445" s="2" t="str">
        <f t="shared" si="22"/>
        <v>TOU</v>
      </c>
      <c r="B445" s="2" t="str">
        <f t="shared" si="23"/>
        <v>361</v>
      </c>
      <c r="C445" s="21" t="s">
        <v>2046</v>
      </c>
      <c r="D445" s="22" t="s">
        <v>2047</v>
      </c>
      <c r="E445" s="23">
        <v>2</v>
      </c>
    </row>
    <row r="446" customFormat="1" ht="14.4" spans="1:5">
      <c r="A446" s="2" t="str">
        <f t="shared" si="22"/>
        <v>TOU</v>
      </c>
      <c r="B446" s="2" t="str">
        <f t="shared" si="23"/>
        <v>362</v>
      </c>
      <c r="C446" s="21" t="s">
        <v>2048</v>
      </c>
      <c r="D446" s="22" t="s">
        <v>2049</v>
      </c>
      <c r="E446" s="23">
        <v>2</v>
      </c>
    </row>
    <row r="447" customFormat="1" ht="14.4" spans="1:5">
      <c r="A447" s="2" t="str">
        <f t="shared" si="22"/>
        <v>TOU</v>
      </c>
      <c r="B447" s="2" t="str">
        <f t="shared" si="23"/>
        <v>364</v>
      </c>
      <c r="C447" s="21" t="s">
        <v>2050</v>
      </c>
      <c r="D447" s="22" t="s">
        <v>2051</v>
      </c>
      <c r="E447" s="23">
        <v>3</v>
      </c>
    </row>
    <row r="448" customFormat="1" ht="14.4" spans="1:5">
      <c r="A448" s="2" t="str">
        <f t="shared" si="22"/>
        <v>TOU</v>
      </c>
      <c r="B448" s="2" t="str">
        <f t="shared" si="23"/>
        <v>396</v>
      </c>
      <c r="C448" s="21" t="s">
        <v>2052</v>
      </c>
      <c r="D448" s="22" t="s">
        <v>1790</v>
      </c>
      <c r="E448" s="23">
        <v>1</v>
      </c>
    </row>
    <row r="449" customFormat="1" ht="14.4" spans="1:5">
      <c r="A449" s="2" t="str">
        <f t="shared" si="22"/>
        <v>TOU</v>
      </c>
      <c r="B449" s="2" t="str">
        <f t="shared" si="23"/>
        <v>399</v>
      </c>
      <c r="C449" s="21" t="s">
        <v>2053</v>
      </c>
      <c r="D449" s="22" t="s">
        <v>1752</v>
      </c>
      <c r="E449" s="23">
        <v>5</v>
      </c>
    </row>
    <row r="450" customFormat="1" ht="14.4" spans="1:5">
      <c r="A450" s="2" t="str">
        <f t="shared" si="22"/>
        <v>TOU</v>
      </c>
      <c r="B450" s="2" t="str">
        <f t="shared" si="23"/>
        <v>404</v>
      </c>
      <c r="C450" s="21" t="s">
        <v>2054</v>
      </c>
      <c r="D450" s="22" t="s">
        <v>2055</v>
      </c>
      <c r="E450" s="23">
        <v>3</v>
      </c>
    </row>
    <row r="451" customFormat="1" ht="14.4" spans="1:5">
      <c r="A451" s="2" t="str">
        <f t="shared" si="22"/>
        <v>TOU</v>
      </c>
      <c r="B451" s="2" t="str">
        <f t="shared" si="23"/>
        <v>405</v>
      </c>
      <c r="C451" s="21" t="s">
        <v>2056</v>
      </c>
      <c r="D451" s="22" t="s">
        <v>2057</v>
      </c>
      <c r="E451" s="23">
        <v>2</v>
      </c>
    </row>
    <row r="452" customFormat="1" ht="14.4" spans="1:5">
      <c r="A452" s="2" t="str">
        <f t="shared" si="22"/>
        <v>TOU</v>
      </c>
      <c r="B452" s="2" t="str">
        <f t="shared" si="23"/>
        <v>411</v>
      </c>
      <c r="C452" s="21" t="s">
        <v>2058</v>
      </c>
      <c r="D452" s="22" t="s">
        <v>2059</v>
      </c>
      <c r="E452" s="23">
        <v>2</v>
      </c>
    </row>
    <row r="453" customFormat="1" ht="14.4" spans="1:5">
      <c r="A453" s="2" t="str">
        <f t="shared" si="22"/>
        <v>TOU</v>
      </c>
      <c r="B453" s="2" t="str">
        <f t="shared" si="23"/>
        <v>431</v>
      </c>
      <c r="C453" s="21" t="s">
        <v>2060</v>
      </c>
      <c r="D453" s="22" t="s">
        <v>2061</v>
      </c>
      <c r="E453" s="23">
        <v>2</v>
      </c>
    </row>
    <row r="454" customFormat="1" ht="14.4" spans="1:5">
      <c r="A454" s="2" t="str">
        <f t="shared" si="22"/>
        <v>TOU</v>
      </c>
      <c r="B454" s="2" t="str">
        <f t="shared" si="23"/>
        <v>448</v>
      </c>
      <c r="C454" s="24" t="s">
        <v>2062</v>
      </c>
      <c r="D454" s="25" t="s">
        <v>2063</v>
      </c>
      <c r="E454" s="24">
        <v>5</v>
      </c>
    </row>
    <row r="455" customFormat="1" ht="14.4" spans="1:5">
      <c r="A455" s="2" t="str">
        <f t="shared" si="22"/>
        <v>TOU</v>
      </c>
      <c r="B455" s="2" t="str">
        <f t="shared" si="23"/>
        <v>449</v>
      </c>
      <c r="C455" s="24" t="s">
        <v>2064</v>
      </c>
      <c r="D455" s="25" t="s">
        <v>2065</v>
      </c>
      <c r="E455" s="24">
        <v>5</v>
      </c>
    </row>
    <row r="456" customFormat="1" ht="14.4" spans="1:5">
      <c r="A456" s="2" t="str">
        <f t="shared" si="22"/>
        <v>TOU</v>
      </c>
      <c r="B456" s="2" t="str">
        <f t="shared" si="23"/>
        <v>496</v>
      </c>
      <c r="C456" s="24" t="s">
        <v>2066</v>
      </c>
      <c r="D456" s="26" t="s">
        <v>1790</v>
      </c>
      <c r="E456" s="24">
        <v>1</v>
      </c>
    </row>
    <row r="457" customFormat="1" ht="14.4" spans="1:5">
      <c r="A457" s="2" t="str">
        <f t="shared" si="22"/>
        <v>UIU</v>
      </c>
      <c r="B457" s="2" t="str">
        <f t="shared" si="23"/>
        <v>101</v>
      </c>
      <c r="C457" s="24" t="s">
        <v>2067</v>
      </c>
      <c r="D457" s="26" t="s">
        <v>2068</v>
      </c>
      <c r="E457" s="24">
        <v>3</v>
      </c>
    </row>
    <row r="458" customFormat="1" ht="14.4" spans="1:5">
      <c r="A458" s="2" t="str">
        <f t="shared" si="22"/>
        <v>UIU</v>
      </c>
      <c r="B458" s="2" t="str">
        <f t="shared" si="23"/>
        <v>211</v>
      </c>
      <c r="C458" s="24" t="s">
        <v>2069</v>
      </c>
      <c r="D458" s="26" t="s">
        <v>2070</v>
      </c>
      <c r="E458" s="24">
        <v>4</v>
      </c>
    </row>
    <row r="459" customFormat="1" ht="14.4" spans="1:5">
      <c r="A459" s="2" t="str">
        <f t="shared" si="22"/>
        <v>UIU</v>
      </c>
      <c r="B459" s="2" t="str">
        <f t="shared" si="23"/>
        <v>303</v>
      </c>
      <c r="C459" s="24" t="s">
        <v>2071</v>
      </c>
      <c r="D459" s="26" t="s">
        <v>2072</v>
      </c>
      <c r="E459" s="24">
        <v>3</v>
      </c>
    </row>
    <row r="460" customFormat="1" ht="14.4" spans="1:5">
      <c r="A460" s="2" t="str">
        <f t="shared" si="22"/>
        <v>PHM</v>
      </c>
      <c r="B460" s="2" t="str">
        <f t="shared" si="23"/>
        <v>410</v>
      </c>
      <c r="C460" s="24" t="s">
        <v>2073</v>
      </c>
      <c r="D460" s="26" t="s">
        <v>2015</v>
      </c>
      <c r="E460" s="24">
        <v>2</v>
      </c>
    </row>
    <row r="461" customFormat="1" ht="14.4" spans="1:5">
      <c r="A461" s="2" t="str">
        <f t="shared" si="22"/>
        <v>PHM</v>
      </c>
      <c r="B461" s="2" t="str">
        <f t="shared" si="23"/>
        <v>413</v>
      </c>
      <c r="C461" s="24" t="s">
        <v>2074</v>
      </c>
      <c r="D461" s="26" t="s">
        <v>2017</v>
      </c>
      <c r="E461" s="27">
        <v>2</v>
      </c>
    </row>
    <row r="462" customFormat="1" ht="14.4" spans="1:5">
      <c r="A462" s="2" t="str">
        <f t="shared" si="22"/>
        <v>PHM</v>
      </c>
      <c r="B462" s="2" t="str">
        <f t="shared" si="23"/>
        <v>447</v>
      </c>
      <c r="C462" s="24" t="s">
        <v>2075</v>
      </c>
      <c r="D462" s="26" t="s">
        <v>2019</v>
      </c>
      <c r="E462" s="27">
        <v>4</v>
      </c>
    </row>
    <row r="463" customFormat="1" ht="14.4" spans="1:5">
      <c r="A463" s="2" t="str">
        <f t="shared" si="22"/>
        <v>PHM</v>
      </c>
      <c r="B463" s="2" t="str">
        <f t="shared" si="23"/>
        <v>448</v>
      </c>
      <c r="C463" s="21" t="s">
        <v>2076</v>
      </c>
      <c r="D463" s="28" t="s">
        <v>2021</v>
      </c>
      <c r="E463" s="29">
        <v>4</v>
      </c>
    </row>
    <row r="464" customFormat="1" ht="14.4" spans="1:5">
      <c r="A464" s="2" t="str">
        <f t="shared" si="22"/>
        <v>PHM</v>
      </c>
      <c r="B464" s="2" t="str">
        <f t="shared" si="23"/>
        <v>496</v>
      </c>
      <c r="C464" s="21" t="s">
        <v>2077</v>
      </c>
      <c r="D464" s="28" t="s">
        <v>1790</v>
      </c>
      <c r="E464" s="29">
        <v>1</v>
      </c>
    </row>
    <row r="465" customFormat="1" ht="14.4" spans="1:5">
      <c r="A465" s="2" t="str">
        <f t="shared" si="22"/>
        <v>REM</v>
      </c>
      <c r="B465" s="2" t="str">
        <f t="shared" si="23"/>
        <v>400</v>
      </c>
      <c r="C465" s="21" t="s">
        <v>2078</v>
      </c>
      <c r="D465" s="28" t="s">
        <v>2024</v>
      </c>
      <c r="E465" s="21">
        <v>2</v>
      </c>
    </row>
    <row r="466" customFormat="1" ht="14.4" spans="1:5">
      <c r="A466" s="2" t="str">
        <f t="shared" si="22"/>
        <v>SE4</v>
      </c>
      <c r="B466" s="2" t="str">
        <f t="shared" si="23"/>
        <v>445</v>
      </c>
      <c r="C466" s="21" t="s">
        <v>2079</v>
      </c>
      <c r="D466" s="28" t="s">
        <v>2026</v>
      </c>
      <c r="E466" s="21">
        <v>3</v>
      </c>
    </row>
    <row r="467" customFormat="1" ht="14.4" spans="1:5">
      <c r="A467" s="2" t="str">
        <f t="shared" si="22"/>
        <v>SOC</v>
      </c>
      <c r="B467" s="2" t="str">
        <f t="shared" si="23"/>
        <v>323</v>
      </c>
      <c r="C467" s="21" t="s">
        <v>2080</v>
      </c>
      <c r="D467" s="28" t="s">
        <v>2028</v>
      </c>
      <c r="E467" s="21">
        <v>1</v>
      </c>
    </row>
    <row r="468" customFormat="1" ht="14.4" spans="1:5">
      <c r="A468" s="2" t="str">
        <f t="shared" si="22"/>
        <v>SPM</v>
      </c>
      <c r="B468" s="2" t="str">
        <f t="shared" si="23"/>
        <v>200</v>
      </c>
      <c r="C468" s="21" t="s">
        <v>2081</v>
      </c>
      <c r="D468" s="28" t="s">
        <v>2030</v>
      </c>
      <c r="E468" s="29">
        <v>1</v>
      </c>
    </row>
    <row r="469" customFormat="1" ht="14.4" spans="1:5">
      <c r="A469" s="2" t="str">
        <f t="shared" si="22"/>
        <v>SPM</v>
      </c>
      <c r="B469" s="2" t="str">
        <f t="shared" si="23"/>
        <v>300</v>
      </c>
      <c r="C469" s="21" t="s">
        <v>2082</v>
      </c>
      <c r="D469" s="28" t="s">
        <v>2032</v>
      </c>
      <c r="E469" s="29">
        <v>1</v>
      </c>
    </row>
    <row r="470" customFormat="1" ht="14.4" spans="1:5">
      <c r="A470" s="2" t="str">
        <f t="shared" si="22"/>
        <v>SPM</v>
      </c>
      <c r="B470" s="2" t="str">
        <f t="shared" si="23"/>
        <v>302</v>
      </c>
      <c r="C470" s="21" t="s">
        <v>2083</v>
      </c>
      <c r="D470" s="28" t="s">
        <v>2034</v>
      </c>
      <c r="E470" s="29">
        <v>2</v>
      </c>
    </row>
    <row r="471" customFormat="1" ht="14.4" spans="1:5">
      <c r="A471" s="2" t="str">
        <f t="shared" si="22"/>
        <v>SPM</v>
      </c>
      <c r="B471" s="2" t="str">
        <f t="shared" si="23"/>
        <v>413</v>
      </c>
      <c r="C471" s="21" t="s">
        <v>2084</v>
      </c>
      <c r="D471" s="28" t="s">
        <v>2036</v>
      </c>
      <c r="E471" s="29">
        <v>1</v>
      </c>
    </row>
    <row r="472" customFormat="1" ht="14.4" spans="1:5">
      <c r="A472" s="2" t="str">
        <f t="shared" si="22"/>
        <v>STA</v>
      </c>
      <c r="B472" s="2" t="str">
        <f t="shared" si="23"/>
        <v>423</v>
      </c>
      <c r="C472" s="21" t="s">
        <v>2085</v>
      </c>
      <c r="D472" s="28" t="s">
        <v>2038</v>
      </c>
      <c r="E472" s="29">
        <v>3</v>
      </c>
    </row>
    <row r="473" customFormat="1" ht="14.4" spans="1:5">
      <c r="A473" s="2" t="str">
        <f t="shared" si="22"/>
        <v>SUR</v>
      </c>
      <c r="B473" s="2" t="str">
        <f t="shared" si="23"/>
        <v>251</v>
      </c>
      <c r="C473" s="21" t="s">
        <v>2086</v>
      </c>
      <c r="D473" s="28" t="s">
        <v>2087</v>
      </c>
      <c r="E473" s="21">
        <v>2</v>
      </c>
    </row>
    <row r="474" customFormat="1" ht="14.4" spans="1:5">
      <c r="A474" s="2" t="str">
        <f t="shared" si="22"/>
        <v>TOU</v>
      </c>
      <c r="B474" s="2" t="str">
        <f t="shared" si="23"/>
        <v>151</v>
      </c>
      <c r="C474" s="21" t="s">
        <v>2088</v>
      </c>
      <c r="D474" s="28" t="s">
        <v>2042</v>
      </c>
      <c r="E474" s="21">
        <v>2</v>
      </c>
    </row>
    <row r="475" customFormat="1" ht="14.4" spans="1:5">
      <c r="A475" s="2" t="str">
        <f t="shared" si="22"/>
        <v>TOU</v>
      </c>
      <c r="B475" s="2" t="str">
        <f t="shared" si="23"/>
        <v>296</v>
      </c>
      <c r="C475" s="21" t="s">
        <v>2089</v>
      </c>
      <c r="D475" s="28" t="s">
        <v>1790</v>
      </c>
      <c r="E475" s="21">
        <v>1</v>
      </c>
    </row>
    <row r="476" customFormat="1" ht="14.4" spans="1:5">
      <c r="A476" s="2" t="str">
        <f t="shared" si="22"/>
        <v>TOU</v>
      </c>
      <c r="B476" s="2" t="str">
        <f t="shared" si="23"/>
        <v>348</v>
      </c>
      <c r="C476" s="21" t="s">
        <v>2090</v>
      </c>
      <c r="D476" s="28" t="s">
        <v>1792</v>
      </c>
      <c r="E476" s="21">
        <v>5</v>
      </c>
    </row>
    <row r="477" customFormat="1" ht="14.4" spans="1:5">
      <c r="A477" s="2" t="str">
        <f t="shared" si="22"/>
        <v>TOU</v>
      </c>
      <c r="B477" s="2" t="str">
        <f t="shared" si="23"/>
        <v>349</v>
      </c>
      <c r="C477" s="21" t="s">
        <v>2091</v>
      </c>
      <c r="D477" s="28" t="s">
        <v>1703</v>
      </c>
      <c r="E477" s="21">
        <v>1</v>
      </c>
    </row>
    <row r="478" customFormat="1" ht="14.4" spans="1:5">
      <c r="A478" s="2" t="str">
        <f t="shared" si="22"/>
        <v>TOU</v>
      </c>
      <c r="B478" s="2" t="str">
        <f t="shared" si="23"/>
        <v>361</v>
      </c>
      <c r="C478" s="21" t="s">
        <v>2092</v>
      </c>
      <c r="D478" s="28" t="s">
        <v>2047</v>
      </c>
      <c r="E478" s="29">
        <v>2</v>
      </c>
    </row>
    <row r="479" customFormat="1" ht="14.4" spans="1:5">
      <c r="A479" s="2" t="str">
        <f t="shared" si="22"/>
        <v>TOU</v>
      </c>
      <c r="B479" s="2" t="str">
        <f t="shared" si="23"/>
        <v>362</v>
      </c>
      <c r="C479" s="21" t="s">
        <v>2093</v>
      </c>
      <c r="D479" s="28" t="s">
        <v>2049</v>
      </c>
      <c r="E479" s="29">
        <v>2</v>
      </c>
    </row>
    <row r="480" customFormat="1" ht="14.4" spans="1:5">
      <c r="A480" s="2" t="str">
        <f t="shared" si="22"/>
        <v>TOU</v>
      </c>
      <c r="B480" s="2" t="str">
        <f t="shared" si="23"/>
        <v>364</v>
      </c>
      <c r="C480" s="21" t="s">
        <v>2094</v>
      </c>
      <c r="D480" s="28" t="s">
        <v>2051</v>
      </c>
      <c r="E480" s="29">
        <v>3</v>
      </c>
    </row>
    <row r="481" customFormat="1" ht="14.4" spans="1:5">
      <c r="A481" s="2" t="str">
        <f t="shared" ref="A481:A544" si="24">LEFT(C481,3)</f>
        <v>TOU</v>
      </c>
      <c r="B481" s="2" t="str">
        <f t="shared" ref="B481:B544" si="25">RIGHT(C481,3)</f>
        <v>396</v>
      </c>
      <c r="C481" s="21" t="s">
        <v>2095</v>
      </c>
      <c r="D481" s="28" t="s">
        <v>1790</v>
      </c>
      <c r="E481" s="29">
        <v>1</v>
      </c>
    </row>
    <row r="482" customFormat="1" ht="14.4" spans="1:5">
      <c r="A482" s="2" t="str">
        <f t="shared" si="24"/>
        <v>TOU</v>
      </c>
      <c r="B482" s="2" t="str">
        <f t="shared" si="25"/>
        <v>399</v>
      </c>
      <c r="C482" s="21" t="s">
        <v>2096</v>
      </c>
      <c r="D482" s="28" t="s">
        <v>1752</v>
      </c>
      <c r="E482" s="29">
        <v>5</v>
      </c>
    </row>
    <row r="483" customFormat="1" ht="14.4" spans="1:5">
      <c r="A483" s="2" t="str">
        <f t="shared" si="24"/>
        <v>TOU</v>
      </c>
      <c r="B483" s="2" t="str">
        <f t="shared" si="25"/>
        <v>404</v>
      </c>
      <c r="C483" s="21" t="s">
        <v>2097</v>
      </c>
      <c r="D483" s="22" t="s">
        <v>2055</v>
      </c>
      <c r="E483" s="21">
        <v>3</v>
      </c>
    </row>
    <row r="484" customFormat="1" ht="14.4" spans="1:5">
      <c r="A484" s="2" t="str">
        <f t="shared" si="24"/>
        <v>TOU</v>
      </c>
      <c r="B484" s="2" t="str">
        <f t="shared" si="25"/>
        <v>405</v>
      </c>
      <c r="C484" s="21" t="s">
        <v>2098</v>
      </c>
      <c r="D484" s="22" t="s">
        <v>2057</v>
      </c>
      <c r="E484" s="21">
        <v>2</v>
      </c>
    </row>
    <row r="485" customFormat="1" ht="14.4" spans="1:5">
      <c r="A485" s="2" t="str">
        <f t="shared" si="24"/>
        <v>TOU</v>
      </c>
      <c r="B485" s="2" t="str">
        <f t="shared" si="25"/>
        <v>411</v>
      </c>
      <c r="C485" s="21" t="s">
        <v>2099</v>
      </c>
      <c r="D485" s="22" t="s">
        <v>2059</v>
      </c>
      <c r="E485" s="21">
        <v>2</v>
      </c>
    </row>
    <row r="486" customFormat="1" ht="14.4" spans="1:5">
      <c r="A486" s="2" t="str">
        <f t="shared" si="24"/>
        <v>TOU</v>
      </c>
      <c r="B486" s="2" t="str">
        <f t="shared" si="25"/>
        <v>431</v>
      </c>
      <c r="C486" s="21" t="s">
        <v>2100</v>
      </c>
      <c r="D486" s="22" t="s">
        <v>2061</v>
      </c>
      <c r="E486" s="21">
        <v>2</v>
      </c>
    </row>
    <row r="487" customFormat="1" ht="14.4" spans="1:5">
      <c r="A487" s="2" t="str">
        <f t="shared" si="24"/>
        <v>TOU</v>
      </c>
      <c r="B487" s="2" t="str">
        <f t="shared" si="25"/>
        <v>448</v>
      </c>
      <c r="C487" s="21" t="s">
        <v>2101</v>
      </c>
      <c r="D487" s="22" t="s">
        <v>2063</v>
      </c>
      <c r="E487" s="21">
        <v>5</v>
      </c>
    </row>
    <row r="488" customFormat="1" ht="14.4" spans="1:5">
      <c r="A488" s="2" t="str">
        <f t="shared" si="24"/>
        <v>TOU</v>
      </c>
      <c r="B488" s="2" t="str">
        <f t="shared" si="25"/>
        <v>449</v>
      </c>
      <c r="C488" s="21" t="s">
        <v>2102</v>
      </c>
      <c r="D488" s="22" t="s">
        <v>2065</v>
      </c>
      <c r="E488" s="23">
        <v>5</v>
      </c>
    </row>
    <row r="489" customFormat="1" ht="14.4" spans="1:5">
      <c r="A489" s="2" t="str">
        <f t="shared" si="24"/>
        <v>TOU</v>
      </c>
      <c r="B489" s="2" t="str">
        <f t="shared" si="25"/>
        <v>496</v>
      </c>
      <c r="C489" s="21" t="s">
        <v>2103</v>
      </c>
      <c r="D489" s="22" t="s">
        <v>1790</v>
      </c>
      <c r="E489" s="29">
        <v>1</v>
      </c>
    </row>
    <row r="490" customFormat="1" ht="14.4" spans="1:5">
      <c r="A490" s="2" t="str">
        <f t="shared" si="24"/>
        <v>ANA</v>
      </c>
      <c r="B490" s="2" t="str">
        <f t="shared" si="25"/>
        <v>201</v>
      </c>
      <c r="C490" s="21" t="s">
        <v>1647</v>
      </c>
      <c r="D490" s="22" t="s">
        <v>1648</v>
      </c>
      <c r="E490" s="23">
        <v>2</v>
      </c>
    </row>
    <row r="491" customFormat="1" ht="14.4" spans="1:5">
      <c r="A491" s="2" t="str">
        <f t="shared" si="24"/>
        <v>ANA</v>
      </c>
      <c r="B491" s="2" t="str">
        <f t="shared" si="25"/>
        <v>202</v>
      </c>
      <c r="C491" s="21" t="s">
        <v>1649</v>
      </c>
      <c r="D491" s="22" t="s">
        <v>1650</v>
      </c>
      <c r="E491" s="23">
        <v>2</v>
      </c>
    </row>
    <row r="492" customFormat="1" ht="14.4" spans="1:5">
      <c r="A492" s="2" t="str">
        <f t="shared" si="24"/>
        <v>ANA</v>
      </c>
      <c r="B492" s="2" t="str">
        <f t="shared" si="25"/>
        <v>203</v>
      </c>
      <c r="C492" s="21" t="s">
        <v>1651</v>
      </c>
      <c r="D492" s="22" t="s">
        <v>1652</v>
      </c>
      <c r="E492" s="23">
        <v>2</v>
      </c>
    </row>
    <row r="493" customFormat="1" ht="14.4" spans="1:5">
      <c r="A493" s="2" t="str">
        <f t="shared" si="24"/>
        <v>ANA</v>
      </c>
      <c r="B493" s="2" t="str">
        <f t="shared" si="25"/>
        <v>251</v>
      </c>
      <c r="C493" s="21" t="s">
        <v>2104</v>
      </c>
      <c r="D493" s="22" t="s">
        <v>2105</v>
      </c>
      <c r="E493" s="23">
        <v>4</v>
      </c>
    </row>
    <row r="494" customFormat="1" ht="14.4" spans="1:5">
      <c r="A494" s="2" t="str">
        <f t="shared" si="24"/>
        <v>ANA</v>
      </c>
      <c r="B494" s="2" t="str">
        <f t="shared" si="25"/>
        <v>252</v>
      </c>
      <c r="C494" s="21" t="s">
        <v>2106</v>
      </c>
      <c r="D494" s="22" t="s">
        <v>2107</v>
      </c>
      <c r="E494" s="23">
        <v>4</v>
      </c>
    </row>
    <row r="495" customFormat="1" ht="14.4" spans="1:5">
      <c r="A495" s="2" t="str">
        <f t="shared" si="24"/>
        <v>ANA</v>
      </c>
      <c r="B495" s="2" t="str">
        <f t="shared" si="25"/>
        <v>271</v>
      </c>
      <c r="C495" s="21" t="s">
        <v>2108</v>
      </c>
      <c r="D495" s="22" t="s">
        <v>2109</v>
      </c>
      <c r="E495" s="21">
        <v>2</v>
      </c>
    </row>
    <row r="496" customFormat="1" ht="14.4" spans="1:5">
      <c r="A496" s="2" t="str">
        <f t="shared" si="24"/>
        <v>ANA</v>
      </c>
      <c r="B496" s="2" t="str">
        <f t="shared" si="25"/>
        <v>272</v>
      </c>
      <c r="C496" s="21" t="s">
        <v>2110</v>
      </c>
      <c r="D496" s="22" t="s">
        <v>2111</v>
      </c>
      <c r="E496" s="21">
        <v>2</v>
      </c>
    </row>
    <row r="497" customFormat="1" ht="14.4" spans="1:5">
      <c r="A497" s="2" t="str">
        <f t="shared" si="24"/>
        <v>ANA</v>
      </c>
      <c r="B497" s="2" t="str">
        <f t="shared" si="25"/>
        <v>275</v>
      </c>
      <c r="C497" s="21" t="s">
        <v>2112</v>
      </c>
      <c r="D497" s="22" t="s">
        <v>2113</v>
      </c>
      <c r="E497" s="21">
        <v>2</v>
      </c>
    </row>
    <row r="498" customFormat="1" ht="14.4" spans="1:5">
      <c r="A498" s="2" t="str">
        <f t="shared" si="24"/>
        <v>ANA</v>
      </c>
      <c r="B498" s="2" t="str">
        <f t="shared" si="25"/>
        <v>301</v>
      </c>
      <c r="C498" s="21" t="s">
        <v>2114</v>
      </c>
      <c r="D498" s="22" t="s">
        <v>2115</v>
      </c>
      <c r="E498" s="21">
        <v>4</v>
      </c>
    </row>
    <row r="499" customFormat="1" ht="14.4" spans="1:5">
      <c r="A499" s="2" t="str">
        <f t="shared" si="24"/>
        <v>ANA</v>
      </c>
      <c r="B499" s="2" t="str">
        <f t="shared" si="25"/>
        <v>375</v>
      </c>
      <c r="C499" s="21" t="s">
        <v>2116</v>
      </c>
      <c r="D499" s="22" t="s">
        <v>2113</v>
      </c>
      <c r="E499" s="21">
        <v>2</v>
      </c>
    </row>
    <row r="500" customFormat="1" ht="14.4" spans="1:5">
      <c r="A500" s="2" t="str">
        <f t="shared" si="24"/>
        <v>BCH</v>
      </c>
      <c r="B500" s="2" t="str">
        <f t="shared" si="25"/>
        <v>251</v>
      </c>
      <c r="C500" s="21" t="s">
        <v>2117</v>
      </c>
      <c r="D500" s="22" t="s">
        <v>2118</v>
      </c>
      <c r="E500" s="21">
        <v>3</v>
      </c>
    </row>
    <row r="501" customFormat="1" ht="14.4" spans="1:5">
      <c r="A501" s="2" t="str">
        <f t="shared" si="24"/>
        <v>BIO</v>
      </c>
      <c r="B501" s="2" t="str">
        <f t="shared" si="25"/>
        <v>213</v>
      </c>
      <c r="C501" s="21" t="s">
        <v>1653</v>
      </c>
      <c r="D501" s="22" t="s">
        <v>1654</v>
      </c>
      <c r="E501" s="21">
        <v>3</v>
      </c>
    </row>
    <row r="502" customFormat="1" ht="14.4" spans="1:5">
      <c r="A502" s="2" t="str">
        <f t="shared" si="24"/>
        <v>BIO</v>
      </c>
      <c r="B502" s="2" t="str">
        <f t="shared" si="25"/>
        <v>220</v>
      </c>
      <c r="C502" s="21" t="s">
        <v>1655</v>
      </c>
      <c r="D502" s="22" t="s">
        <v>1656</v>
      </c>
      <c r="E502" s="21">
        <v>1</v>
      </c>
    </row>
    <row r="503" customFormat="1" ht="14.4" spans="1:5">
      <c r="A503" s="2" t="str">
        <f t="shared" si="24"/>
        <v>BIO</v>
      </c>
      <c r="B503" s="2" t="str">
        <f t="shared" si="25"/>
        <v>221</v>
      </c>
      <c r="C503" s="21" t="s">
        <v>1657</v>
      </c>
      <c r="D503" s="22" t="s">
        <v>1658</v>
      </c>
      <c r="E503" s="21">
        <v>2</v>
      </c>
    </row>
    <row r="504" customFormat="1" ht="14.4" spans="1:5">
      <c r="A504" s="2" t="str">
        <f t="shared" si="24"/>
        <v>BIO</v>
      </c>
      <c r="B504" s="2" t="str">
        <f t="shared" si="25"/>
        <v>252</v>
      </c>
      <c r="C504" s="21" t="s">
        <v>2119</v>
      </c>
      <c r="D504" s="22" t="s">
        <v>2120</v>
      </c>
      <c r="E504" s="21">
        <v>3</v>
      </c>
    </row>
    <row r="505" customFormat="1" ht="14.4" spans="1:5">
      <c r="A505" s="2" t="str">
        <f t="shared" si="24"/>
        <v>BPH</v>
      </c>
      <c r="B505" s="2" t="str">
        <f t="shared" si="25"/>
        <v>250</v>
      </c>
      <c r="C505" s="21" t="s">
        <v>1659</v>
      </c>
      <c r="D505" s="22" t="s">
        <v>1660</v>
      </c>
      <c r="E505" s="21">
        <v>4</v>
      </c>
    </row>
    <row r="506" customFormat="1" ht="14.4" spans="1:5">
      <c r="A506" s="2" t="str">
        <f t="shared" si="24"/>
        <v>CR </v>
      </c>
      <c r="B506" s="2" t="str">
        <f t="shared" si="25"/>
        <v>250</v>
      </c>
      <c r="C506" s="21" t="s">
        <v>1661</v>
      </c>
      <c r="D506" s="22" t="s">
        <v>1662</v>
      </c>
      <c r="E506" s="23">
        <v>3</v>
      </c>
    </row>
    <row r="507" customFormat="1" ht="14.4" spans="1:5">
      <c r="A507" s="2" t="str">
        <f t="shared" si="24"/>
        <v>CR </v>
      </c>
      <c r="B507" s="2" t="str">
        <f t="shared" si="25"/>
        <v>348</v>
      </c>
      <c r="C507" s="21" t="s">
        <v>2121</v>
      </c>
      <c r="D507" s="22" t="s">
        <v>1701</v>
      </c>
      <c r="E507" s="29">
        <v>3</v>
      </c>
    </row>
    <row r="508" customFormat="1" ht="14.4" spans="1:5">
      <c r="A508" s="2" t="str">
        <f t="shared" si="24"/>
        <v>CR </v>
      </c>
      <c r="B508" s="2" t="str">
        <f t="shared" si="25"/>
        <v>424</v>
      </c>
      <c r="C508" s="21" t="s">
        <v>1663</v>
      </c>
      <c r="D508" s="22" t="s">
        <v>1664</v>
      </c>
      <c r="E508" s="23">
        <v>3</v>
      </c>
    </row>
    <row r="509" customFormat="1" ht="14.4" spans="1:5">
      <c r="A509" s="2" t="str">
        <f t="shared" si="24"/>
        <v>CR </v>
      </c>
      <c r="B509" s="2" t="str">
        <f t="shared" si="25"/>
        <v>448</v>
      </c>
      <c r="C509" s="21" t="s">
        <v>2122</v>
      </c>
      <c r="D509" s="22" t="s">
        <v>1701</v>
      </c>
      <c r="E509" s="23">
        <v>3</v>
      </c>
    </row>
    <row r="510" customFormat="1" ht="14.4" spans="1:5">
      <c r="A510" s="2" t="str">
        <f t="shared" si="24"/>
        <v>CR </v>
      </c>
      <c r="B510" s="2" t="str">
        <f t="shared" si="25"/>
        <v>449</v>
      </c>
      <c r="C510" s="21" t="s">
        <v>2123</v>
      </c>
      <c r="D510" s="22" t="s">
        <v>1752</v>
      </c>
      <c r="E510" s="29">
        <v>3</v>
      </c>
    </row>
    <row r="511" customFormat="1" ht="14.4" spans="1:5">
      <c r="A511" s="2" t="str">
        <f t="shared" si="24"/>
        <v>CS </v>
      </c>
      <c r="B511" s="2" t="str">
        <f t="shared" si="25"/>
        <v>100</v>
      </c>
      <c r="C511" s="21" t="s">
        <v>1665</v>
      </c>
      <c r="D511" s="22" t="s">
        <v>1666</v>
      </c>
      <c r="E511" s="23">
        <v>1</v>
      </c>
    </row>
    <row r="512" customFormat="1" ht="14.4" spans="1:5">
      <c r="A512" s="2" t="str">
        <f t="shared" si="24"/>
        <v>CS </v>
      </c>
      <c r="B512" s="2" t="str">
        <f t="shared" si="25"/>
        <v>101</v>
      </c>
      <c r="C512" s="21" t="s">
        <v>1667</v>
      </c>
      <c r="D512" s="22" t="s">
        <v>1668</v>
      </c>
      <c r="E512" s="23">
        <v>3</v>
      </c>
    </row>
    <row r="513" customFormat="1" ht="14.4" spans="1:5">
      <c r="A513" s="2" t="str">
        <f t="shared" si="24"/>
        <v>CS </v>
      </c>
      <c r="B513" s="2" t="str">
        <f t="shared" si="25"/>
        <v>201</v>
      </c>
      <c r="C513" s="21" t="s">
        <v>1669</v>
      </c>
      <c r="D513" s="22" t="s">
        <v>1670</v>
      </c>
      <c r="E513" s="23">
        <v>3</v>
      </c>
    </row>
    <row r="514" customFormat="1" ht="14.4" spans="1:5">
      <c r="A514" s="2" t="str">
        <f t="shared" si="24"/>
        <v>CS </v>
      </c>
      <c r="B514" s="2" t="str">
        <f t="shared" si="25"/>
        <v>211</v>
      </c>
      <c r="C514" s="21" t="s">
        <v>1671</v>
      </c>
      <c r="D514" s="22" t="s">
        <v>1672</v>
      </c>
      <c r="E514" s="23">
        <v>4</v>
      </c>
    </row>
    <row r="515" customFormat="1" ht="14.4" spans="1:5">
      <c r="A515" s="2" t="str">
        <f t="shared" si="24"/>
        <v>CS </v>
      </c>
      <c r="B515" s="2" t="str">
        <f t="shared" si="25"/>
        <v>223</v>
      </c>
      <c r="C515" s="21" t="s">
        <v>1673</v>
      </c>
      <c r="D515" s="30" t="s">
        <v>1674</v>
      </c>
      <c r="E515" s="23">
        <v>2</v>
      </c>
    </row>
    <row r="516" customFormat="1" ht="14.4" spans="1:5">
      <c r="A516" s="2" t="str">
        <f t="shared" si="24"/>
        <v>CS </v>
      </c>
      <c r="B516" s="2" t="str">
        <f t="shared" si="25"/>
        <v>226</v>
      </c>
      <c r="C516" s="21" t="s">
        <v>1675</v>
      </c>
      <c r="D516" s="30" t="s">
        <v>1676</v>
      </c>
      <c r="E516" s="23">
        <v>2</v>
      </c>
    </row>
    <row r="517" customFormat="1" ht="14.4" spans="1:5">
      <c r="A517" s="2" t="str">
        <f t="shared" si="24"/>
        <v>CS </v>
      </c>
      <c r="B517" s="2" t="str">
        <f t="shared" si="25"/>
        <v>246</v>
      </c>
      <c r="C517" s="21" t="s">
        <v>1677</v>
      </c>
      <c r="D517" s="30" t="s">
        <v>1678</v>
      </c>
      <c r="E517" s="23">
        <v>1</v>
      </c>
    </row>
    <row r="518" customFormat="1" ht="14.4" spans="1:5">
      <c r="A518" s="2" t="str">
        <f t="shared" si="24"/>
        <v>CS </v>
      </c>
      <c r="B518" s="2" t="str">
        <f t="shared" si="25"/>
        <v>252</v>
      </c>
      <c r="C518" s="21" t="s">
        <v>1679</v>
      </c>
      <c r="D518" s="30" t="s">
        <v>1680</v>
      </c>
      <c r="E518" s="23">
        <v>3</v>
      </c>
    </row>
    <row r="519" customFormat="1" ht="14.4" spans="1:5">
      <c r="A519" s="2" t="str">
        <f t="shared" si="24"/>
        <v>CS </v>
      </c>
      <c r="B519" s="2" t="str">
        <f t="shared" si="25"/>
        <v>297</v>
      </c>
      <c r="C519" s="21" t="s">
        <v>1681</v>
      </c>
      <c r="D519" s="30" t="s">
        <v>1682</v>
      </c>
      <c r="E519" s="23">
        <v>1</v>
      </c>
    </row>
    <row r="520" customFormat="1" ht="14.4" spans="1:5">
      <c r="A520" s="2" t="str">
        <f t="shared" si="24"/>
        <v>CS </v>
      </c>
      <c r="B520" s="2" t="str">
        <f t="shared" si="25"/>
        <v>303</v>
      </c>
      <c r="C520" s="21" t="s">
        <v>1683</v>
      </c>
      <c r="D520" s="30" t="s">
        <v>1684</v>
      </c>
      <c r="E520" s="23">
        <v>3</v>
      </c>
    </row>
    <row r="521" customFormat="1" ht="14.4" spans="1:5">
      <c r="A521" s="2" t="str">
        <f t="shared" si="24"/>
        <v>CS </v>
      </c>
      <c r="B521" s="2" t="str">
        <f t="shared" si="25"/>
        <v>311</v>
      </c>
      <c r="C521" s="21" t="s">
        <v>1685</v>
      </c>
      <c r="D521" s="30" t="s">
        <v>1686</v>
      </c>
      <c r="E521" s="23">
        <v>4</v>
      </c>
    </row>
    <row r="522" customFormat="1" ht="14.4" spans="1:5">
      <c r="A522" s="2" t="str">
        <f t="shared" si="24"/>
        <v>CS </v>
      </c>
      <c r="B522" s="2" t="str">
        <f t="shared" si="25"/>
        <v>313</v>
      </c>
      <c r="C522" s="21" t="s">
        <v>1687</v>
      </c>
      <c r="D522" s="30" t="s">
        <v>1688</v>
      </c>
      <c r="E522" s="23">
        <v>3</v>
      </c>
    </row>
    <row r="523" customFormat="1" ht="14.4" spans="1:5">
      <c r="A523" s="2" t="str">
        <f t="shared" si="24"/>
        <v>CS </v>
      </c>
      <c r="B523" s="2" t="str">
        <f t="shared" si="25"/>
        <v>314</v>
      </c>
      <c r="C523" s="21" t="s">
        <v>1689</v>
      </c>
      <c r="D523" s="30" t="s">
        <v>1690</v>
      </c>
      <c r="E523" s="23">
        <v>3</v>
      </c>
    </row>
    <row r="524" customFormat="1" ht="14.4" spans="1:5">
      <c r="A524" s="2" t="str">
        <f t="shared" si="24"/>
        <v>CS </v>
      </c>
      <c r="B524" s="2" t="str">
        <f t="shared" si="25"/>
        <v>316</v>
      </c>
      <c r="C524" s="21" t="s">
        <v>1691</v>
      </c>
      <c r="D524" s="30" t="s">
        <v>1692</v>
      </c>
      <c r="E524" s="23">
        <v>3</v>
      </c>
    </row>
    <row r="525" customFormat="1" ht="14.4" spans="1:5">
      <c r="A525" s="2" t="str">
        <f t="shared" si="24"/>
        <v>CS </v>
      </c>
      <c r="B525" s="2" t="str">
        <f t="shared" si="25"/>
        <v>343</v>
      </c>
      <c r="C525" s="21" t="s">
        <v>1693</v>
      </c>
      <c r="D525" s="30" t="s">
        <v>1694</v>
      </c>
      <c r="E525" s="23">
        <v>2</v>
      </c>
    </row>
    <row r="526" customFormat="1" ht="14.4" spans="1:5">
      <c r="A526" s="2" t="str">
        <f t="shared" si="24"/>
        <v>CS </v>
      </c>
      <c r="B526" s="2" t="str">
        <f t="shared" si="25"/>
        <v>345</v>
      </c>
      <c r="C526" s="21" t="s">
        <v>1695</v>
      </c>
      <c r="D526" s="22" t="s">
        <v>1696</v>
      </c>
      <c r="E526" s="23">
        <v>1</v>
      </c>
    </row>
    <row r="527" customFormat="1" ht="14.4" spans="1:5">
      <c r="A527" s="2" t="str">
        <f t="shared" si="24"/>
        <v>CS </v>
      </c>
      <c r="B527" s="2" t="str">
        <f t="shared" si="25"/>
        <v>346</v>
      </c>
      <c r="C527" s="21" t="s">
        <v>1697</v>
      </c>
      <c r="D527" s="22" t="s">
        <v>1698</v>
      </c>
      <c r="E527" s="23">
        <v>1</v>
      </c>
    </row>
    <row r="528" customFormat="1" ht="14.4" spans="1:5">
      <c r="A528" s="2" t="str">
        <f t="shared" si="24"/>
        <v>CS </v>
      </c>
      <c r="B528" s="2" t="str">
        <f t="shared" si="25"/>
        <v>347</v>
      </c>
      <c r="C528" s="21" t="s">
        <v>1699</v>
      </c>
      <c r="D528" s="30" t="s">
        <v>1682</v>
      </c>
      <c r="E528" s="21">
        <v>1</v>
      </c>
    </row>
    <row r="529" customFormat="1" ht="14.4" spans="1:5">
      <c r="A529" s="2" t="str">
        <f t="shared" si="24"/>
        <v>CS </v>
      </c>
      <c r="B529" s="2" t="str">
        <f t="shared" si="25"/>
        <v>348</v>
      </c>
      <c r="C529" s="21" t="s">
        <v>1700</v>
      </c>
      <c r="D529" s="30" t="s">
        <v>1701</v>
      </c>
      <c r="E529" s="21">
        <v>3</v>
      </c>
    </row>
    <row r="530" customFormat="1" ht="14.4" spans="1:5">
      <c r="A530" s="2" t="str">
        <f t="shared" si="24"/>
        <v>CS </v>
      </c>
      <c r="B530" s="2" t="str">
        <f t="shared" si="25"/>
        <v>349</v>
      </c>
      <c r="C530" s="21" t="s">
        <v>1702</v>
      </c>
      <c r="D530" s="30" t="s">
        <v>1703</v>
      </c>
      <c r="E530" s="21">
        <v>1</v>
      </c>
    </row>
    <row r="531" customFormat="1" ht="14.4" spans="1:5">
      <c r="A531" s="2" t="str">
        <f t="shared" si="24"/>
        <v>CS </v>
      </c>
      <c r="B531" s="2" t="str">
        <f t="shared" si="25"/>
        <v>353</v>
      </c>
      <c r="C531" s="21" t="s">
        <v>1704</v>
      </c>
      <c r="D531" s="30" t="s">
        <v>1705</v>
      </c>
      <c r="E531" s="21">
        <v>2</v>
      </c>
    </row>
    <row r="532" customFormat="1" ht="14.4" spans="1:5">
      <c r="A532" s="2" t="str">
        <f t="shared" si="24"/>
        <v>CS </v>
      </c>
      <c r="B532" s="2" t="str">
        <f t="shared" si="25"/>
        <v>366</v>
      </c>
      <c r="C532" s="21" t="s">
        <v>1706</v>
      </c>
      <c r="D532" s="30" t="s">
        <v>1707</v>
      </c>
      <c r="E532" s="23">
        <v>2</v>
      </c>
    </row>
    <row r="533" customFormat="1" ht="14.4" spans="1:5">
      <c r="A533" s="2" t="str">
        <f t="shared" si="24"/>
        <v>CS </v>
      </c>
      <c r="B533" s="2" t="str">
        <f t="shared" si="25"/>
        <v>372</v>
      </c>
      <c r="C533" s="21" t="s">
        <v>1708</v>
      </c>
      <c r="D533" s="30" t="s">
        <v>1709</v>
      </c>
      <c r="E533" s="23">
        <v>3</v>
      </c>
    </row>
    <row r="534" customFormat="1" ht="14.4" spans="1:5">
      <c r="A534" s="2" t="str">
        <f t="shared" si="24"/>
        <v>CS </v>
      </c>
      <c r="B534" s="2" t="str">
        <f t="shared" si="25"/>
        <v>376</v>
      </c>
      <c r="C534" s="21" t="s">
        <v>1710</v>
      </c>
      <c r="D534" s="30" t="s">
        <v>1711</v>
      </c>
      <c r="E534" s="29">
        <v>3</v>
      </c>
    </row>
    <row r="535" customFormat="1" ht="14.4" spans="1:5">
      <c r="A535" s="2" t="str">
        <f t="shared" si="24"/>
        <v>CS </v>
      </c>
      <c r="B535" s="2" t="str">
        <f t="shared" si="25"/>
        <v>397</v>
      </c>
      <c r="C535" s="21" t="s">
        <v>1712</v>
      </c>
      <c r="D535" s="30" t="s">
        <v>1682</v>
      </c>
      <c r="E535" s="23">
        <v>1</v>
      </c>
    </row>
    <row r="536" customFormat="1" ht="14.4" spans="1:5">
      <c r="A536" s="2" t="str">
        <f t="shared" si="24"/>
        <v>CS </v>
      </c>
      <c r="B536" s="2" t="str">
        <f t="shared" si="25"/>
        <v>403</v>
      </c>
      <c r="C536" s="21" t="s">
        <v>1713</v>
      </c>
      <c r="D536" s="30" t="s">
        <v>1714</v>
      </c>
      <c r="E536" s="23">
        <v>3</v>
      </c>
    </row>
    <row r="537" customFormat="1" ht="14.4" spans="1:5">
      <c r="A537" s="2" t="str">
        <f t="shared" si="24"/>
        <v>CS </v>
      </c>
      <c r="B537" s="2" t="str">
        <f t="shared" si="25"/>
        <v>414</v>
      </c>
      <c r="C537" s="21" t="s">
        <v>1715</v>
      </c>
      <c r="D537" s="30" t="s">
        <v>1716</v>
      </c>
      <c r="E537" s="23">
        <v>3</v>
      </c>
    </row>
    <row r="538" customFormat="1" ht="14.4" spans="1:5">
      <c r="A538" s="2" t="str">
        <f t="shared" si="24"/>
        <v>CS </v>
      </c>
      <c r="B538" s="2" t="str">
        <f t="shared" si="25"/>
        <v>415</v>
      </c>
      <c r="C538" s="21" t="s">
        <v>1717</v>
      </c>
      <c r="D538" s="30" t="s">
        <v>1718</v>
      </c>
      <c r="E538" s="29">
        <v>3</v>
      </c>
    </row>
    <row r="539" customFormat="1" ht="14.4" spans="1:5">
      <c r="A539" s="2" t="str">
        <f t="shared" si="24"/>
        <v>CS </v>
      </c>
      <c r="B539" s="2" t="str">
        <f t="shared" si="25"/>
        <v>416</v>
      </c>
      <c r="C539" s="21" t="s">
        <v>1719</v>
      </c>
      <c r="D539" s="30" t="s">
        <v>1720</v>
      </c>
      <c r="E539" s="21">
        <v>3</v>
      </c>
    </row>
    <row r="540" customFormat="1" ht="14.4" spans="1:5">
      <c r="A540" s="2" t="str">
        <f t="shared" si="24"/>
        <v>CS </v>
      </c>
      <c r="B540" s="2" t="str">
        <f t="shared" si="25"/>
        <v>417</v>
      </c>
      <c r="C540" s="21" t="s">
        <v>1721</v>
      </c>
      <c r="D540" s="30" t="s">
        <v>1722</v>
      </c>
      <c r="E540" s="21">
        <v>3</v>
      </c>
    </row>
    <row r="541" customFormat="1" ht="14.4" spans="1:5">
      <c r="A541" s="2" t="str">
        <f t="shared" si="24"/>
        <v>CS </v>
      </c>
      <c r="B541" s="2" t="str">
        <f t="shared" si="25"/>
        <v>418</v>
      </c>
      <c r="C541" s="21" t="s">
        <v>1723</v>
      </c>
      <c r="D541" s="30" t="s">
        <v>1724</v>
      </c>
      <c r="E541" s="21">
        <v>3</v>
      </c>
    </row>
    <row r="542" customFormat="1" ht="14.4" spans="1:5">
      <c r="A542" s="2" t="str">
        <f t="shared" si="24"/>
        <v>CS </v>
      </c>
      <c r="B542" s="2" t="str">
        <f t="shared" si="25"/>
        <v>419</v>
      </c>
      <c r="C542" s="21" t="s">
        <v>1725</v>
      </c>
      <c r="D542" s="30" t="s">
        <v>1726</v>
      </c>
      <c r="E542" s="29">
        <v>3</v>
      </c>
    </row>
    <row r="543" customFormat="1" ht="14.4" spans="1:5">
      <c r="A543" s="2" t="str">
        <f t="shared" si="24"/>
        <v>CS </v>
      </c>
      <c r="B543" s="2" t="str">
        <f t="shared" si="25"/>
        <v>420</v>
      </c>
      <c r="C543" s="21" t="s">
        <v>1727</v>
      </c>
      <c r="D543" s="30" t="s">
        <v>1728</v>
      </c>
      <c r="E543" s="29">
        <v>3</v>
      </c>
    </row>
    <row r="544" customFormat="1" ht="14.4" spans="1:5">
      <c r="A544" s="2" t="str">
        <f t="shared" si="24"/>
        <v>CS </v>
      </c>
      <c r="B544" s="2" t="str">
        <f t="shared" si="25"/>
        <v>421</v>
      </c>
      <c r="C544" s="21" t="s">
        <v>1729</v>
      </c>
      <c r="D544" s="22" t="s">
        <v>1730</v>
      </c>
      <c r="E544" s="23">
        <v>3</v>
      </c>
    </row>
    <row r="545" customFormat="1" ht="14.4" spans="1:5">
      <c r="A545" s="2" t="str">
        <f t="shared" ref="A545:A608" si="26">LEFT(C545,3)</f>
        <v>CS </v>
      </c>
      <c r="B545" s="2" t="str">
        <f t="shared" ref="B545:B608" si="27">RIGHT(C545,3)</f>
        <v>423</v>
      </c>
      <c r="C545" s="21" t="s">
        <v>1731</v>
      </c>
      <c r="D545" s="22" t="s">
        <v>1732</v>
      </c>
      <c r="E545" s="29">
        <v>3</v>
      </c>
    </row>
    <row r="546" customFormat="1" ht="14.4" spans="1:5">
      <c r="A546" s="2" t="str">
        <f t="shared" si="26"/>
        <v>CS </v>
      </c>
      <c r="B546" s="2" t="str">
        <f t="shared" si="27"/>
        <v>426</v>
      </c>
      <c r="C546" s="21" t="s">
        <v>1733</v>
      </c>
      <c r="D546" s="22" t="s">
        <v>1734</v>
      </c>
      <c r="E546" s="29">
        <v>2</v>
      </c>
    </row>
    <row r="547" customFormat="1" ht="14.4" spans="1:5">
      <c r="A547" s="2" t="str">
        <f t="shared" si="26"/>
        <v>CS </v>
      </c>
      <c r="B547" s="2" t="str">
        <f t="shared" si="27"/>
        <v>427</v>
      </c>
      <c r="C547" s="21" t="s">
        <v>1735</v>
      </c>
      <c r="D547" s="22" t="s">
        <v>1736</v>
      </c>
      <c r="E547" s="29">
        <v>2</v>
      </c>
    </row>
    <row r="548" customFormat="1" ht="14.4" spans="1:5">
      <c r="A548" s="2" t="str">
        <f t="shared" si="26"/>
        <v>CS </v>
      </c>
      <c r="B548" s="2" t="str">
        <f t="shared" si="27"/>
        <v>428</v>
      </c>
      <c r="C548" s="21" t="s">
        <v>1737</v>
      </c>
      <c r="D548" s="31" t="s">
        <v>1738</v>
      </c>
      <c r="E548" s="32">
        <v>2</v>
      </c>
    </row>
    <row r="549" customFormat="1" ht="14.4" spans="1:5">
      <c r="A549" s="2" t="str">
        <f t="shared" si="26"/>
        <v>CS </v>
      </c>
      <c r="B549" s="2" t="str">
        <f t="shared" si="27"/>
        <v>429</v>
      </c>
      <c r="C549" s="21" t="s">
        <v>1739</v>
      </c>
      <c r="D549" s="22" t="s">
        <v>1740</v>
      </c>
      <c r="E549" s="29">
        <v>2</v>
      </c>
    </row>
    <row r="550" customFormat="1" ht="14.4" spans="1:5">
      <c r="A550" s="2" t="str">
        <f t="shared" si="26"/>
        <v>CS </v>
      </c>
      <c r="B550" s="2" t="str">
        <f t="shared" si="27"/>
        <v>430</v>
      </c>
      <c r="C550" s="21" t="s">
        <v>1741</v>
      </c>
      <c r="D550" s="22" t="s">
        <v>1742</v>
      </c>
      <c r="E550" s="29">
        <v>3</v>
      </c>
    </row>
    <row r="551" customFormat="1" ht="14.4" spans="1:5">
      <c r="A551" s="2" t="str">
        <f t="shared" si="26"/>
        <v>CS </v>
      </c>
      <c r="B551" s="2" t="str">
        <f t="shared" si="27"/>
        <v>434</v>
      </c>
      <c r="C551" s="21" t="s">
        <v>1743</v>
      </c>
      <c r="D551" s="22" t="s">
        <v>1744</v>
      </c>
      <c r="E551" s="29">
        <v>2</v>
      </c>
    </row>
    <row r="552" customFormat="1" ht="14.4" spans="1:5">
      <c r="A552" s="2" t="str">
        <f t="shared" si="26"/>
        <v>CS </v>
      </c>
      <c r="B552" s="2" t="str">
        <f t="shared" si="27"/>
        <v>445</v>
      </c>
      <c r="C552" s="21" t="s">
        <v>1745</v>
      </c>
      <c r="D552" s="22" t="s">
        <v>1746</v>
      </c>
      <c r="E552" s="29">
        <v>1</v>
      </c>
    </row>
    <row r="553" customFormat="1" ht="14.4" spans="1:5">
      <c r="A553" s="2" t="str">
        <f t="shared" si="26"/>
        <v>CS </v>
      </c>
      <c r="B553" s="2" t="str">
        <f t="shared" si="27"/>
        <v>446</v>
      </c>
      <c r="C553" s="21" t="s">
        <v>1747</v>
      </c>
      <c r="D553" s="22" t="s">
        <v>1748</v>
      </c>
      <c r="E553" s="29">
        <v>1</v>
      </c>
    </row>
    <row r="554" customFormat="1" ht="14.4" spans="1:5">
      <c r="A554" s="2" t="str">
        <f t="shared" si="26"/>
        <v>CS </v>
      </c>
      <c r="B554" s="2" t="str">
        <f t="shared" si="27"/>
        <v>447</v>
      </c>
      <c r="C554" s="21" t="s">
        <v>1749</v>
      </c>
      <c r="D554" s="22" t="s">
        <v>1682</v>
      </c>
      <c r="E554" s="29">
        <v>1</v>
      </c>
    </row>
    <row r="555" customFormat="1" ht="14.4" spans="1:5">
      <c r="A555" s="2" t="str">
        <f t="shared" si="26"/>
        <v>CS </v>
      </c>
      <c r="B555" s="2" t="str">
        <f t="shared" si="27"/>
        <v>448</v>
      </c>
      <c r="C555" s="21" t="s">
        <v>1750</v>
      </c>
      <c r="D555" s="22" t="s">
        <v>1701</v>
      </c>
      <c r="E555" s="29">
        <v>3</v>
      </c>
    </row>
    <row r="556" customFormat="1" ht="14.4" spans="1:5">
      <c r="A556" s="2" t="str">
        <f t="shared" si="26"/>
        <v>CS </v>
      </c>
      <c r="B556" s="2" t="str">
        <f t="shared" si="27"/>
        <v>449</v>
      </c>
      <c r="C556" s="21" t="s">
        <v>1751</v>
      </c>
      <c r="D556" s="22" t="s">
        <v>1752</v>
      </c>
      <c r="E556" s="29">
        <v>3</v>
      </c>
    </row>
    <row r="557" customFormat="1" ht="14.4" spans="1:5">
      <c r="A557" s="2" t="str">
        <f t="shared" si="26"/>
        <v>CS </v>
      </c>
      <c r="B557" s="2" t="str">
        <f t="shared" si="27"/>
        <v>462</v>
      </c>
      <c r="C557" s="21" t="s">
        <v>1753</v>
      </c>
      <c r="D557" s="22" t="s">
        <v>1754</v>
      </c>
      <c r="E557" s="29">
        <v>3</v>
      </c>
    </row>
    <row r="558" customFormat="1" ht="14.4" spans="1:5">
      <c r="A558" s="2" t="str">
        <f t="shared" si="26"/>
        <v>CS </v>
      </c>
      <c r="B558" s="2" t="str">
        <f t="shared" si="27"/>
        <v>463</v>
      </c>
      <c r="C558" s="21" t="s">
        <v>1755</v>
      </c>
      <c r="D558" s="22" t="s">
        <v>1756</v>
      </c>
      <c r="E558" s="29">
        <v>3</v>
      </c>
    </row>
    <row r="559" customFormat="1" ht="14.4" spans="1:5">
      <c r="A559" s="2" t="str">
        <f t="shared" si="26"/>
        <v>CS </v>
      </c>
      <c r="B559" s="2" t="str">
        <f t="shared" si="27"/>
        <v>466</v>
      </c>
      <c r="C559" s="21" t="s">
        <v>1757</v>
      </c>
      <c r="D559" s="22" t="s">
        <v>1758</v>
      </c>
      <c r="E559" s="29">
        <v>2</v>
      </c>
    </row>
    <row r="560" customFormat="1" ht="14.4" spans="1:5">
      <c r="A560" s="2" t="str">
        <f t="shared" si="26"/>
        <v>CSN</v>
      </c>
      <c r="B560" s="2" t="str">
        <f t="shared" si="27"/>
        <v>161</v>
      </c>
      <c r="C560" s="21" t="s">
        <v>1759</v>
      </c>
      <c r="D560" s="22" t="s">
        <v>1760</v>
      </c>
      <c r="E560" s="29">
        <v>2</v>
      </c>
    </row>
    <row r="561" customFormat="1" ht="14.4" spans="1:5">
      <c r="A561" s="2" t="str">
        <f t="shared" si="26"/>
        <v>CHE</v>
      </c>
      <c r="B561" s="2" t="str">
        <f t="shared" si="27"/>
        <v>473</v>
      </c>
      <c r="C561" s="21" t="s">
        <v>1583</v>
      </c>
      <c r="D561" s="31" t="s">
        <v>1761</v>
      </c>
      <c r="E561" s="32">
        <v>1</v>
      </c>
    </row>
    <row r="562" customFormat="1" ht="14.4" spans="1:5">
      <c r="A562" s="2" t="str">
        <f t="shared" si="26"/>
        <v>DEN</v>
      </c>
      <c r="B562" s="2" t="str">
        <f t="shared" si="27"/>
        <v>600</v>
      </c>
      <c r="C562" s="21" t="s">
        <v>2124</v>
      </c>
      <c r="D562" s="22" t="s">
        <v>2125</v>
      </c>
      <c r="E562" s="21">
        <v>2</v>
      </c>
    </row>
    <row r="563" customFormat="1" ht="14.4" spans="1:5">
      <c r="A563" s="2" t="str">
        <f t="shared" si="26"/>
        <v>DTE</v>
      </c>
      <c r="B563" s="2" t="str">
        <f t="shared" si="27"/>
        <v>102</v>
      </c>
      <c r="C563" s="21" t="s">
        <v>1762</v>
      </c>
      <c r="D563" s="22" t="s">
        <v>1763</v>
      </c>
      <c r="E563" s="29">
        <v>1</v>
      </c>
    </row>
    <row r="564" customFormat="1" ht="14.4" spans="1:5">
      <c r="A564" s="2" t="str">
        <f t="shared" si="26"/>
        <v>DTE</v>
      </c>
      <c r="B564" s="2" t="str">
        <f t="shared" si="27"/>
        <v>152</v>
      </c>
      <c r="C564" s="21" t="s">
        <v>1764</v>
      </c>
      <c r="D564" s="22" t="s">
        <v>1765</v>
      </c>
      <c r="E564" s="29">
        <v>1</v>
      </c>
    </row>
    <row r="565" customFormat="1" ht="14.4" spans="1:5">
      <c r="A565" s="2" t="str">
        <f t="shared" si="26"/>
        <v>DTE</v>
      </c>
      <c r="B565" s="2" t="str">
        <f t="shared" si="27"/>
        <v>202</v>
      </c>
      <c r="C565" s="21" t="s">
        <v>1766</v>
      </c>
      <c r="D565" s="22" t="s">
        <v>1767</v>
      </c>
      <c r="E565" s="29">
        <v>1</v>
      </c>
    </row>
    <row r="566" customFormat="1" ht="14.4" spans="1:5">
      <c r="A566" s="2" t="str">
        <f t="shared" si="26"/>
        <v>DTE</v>
      </c>
      <c r="B566" s="2" t="str">
        <f t="shared" si="27"/>
        <v>102</v>
      </c>
      <c r="C566" s="21" t="s">
        <v>1768</v>
      </c>
      <c r="D566" s="22" t="s">
        <v>1763</v>
      </c>
      <c r="E566" s="29">
        <v>1</v>
      </c>
    </row>
    <row r="567" customFormat="1" ht="14.4" spans="1:5">
      <c r="A567" s="2" t="str">
        <f t="shared" si="26"/>
        <v>DTE</v>
      </c>
      <c r="B567" s="2" t="str">
        <f t="shared" si="27"/>
        <v>152</v>
      </c>
      <c r="C567" s="21" t="s">
        <v>1769</v>
      </c>
      <c r="D567" s="22" t="s">
        <v>1765</v>
      </c>
      <c r="E567" s="29">
        <v>1</v>
      </c>
    </row>
    <row r="568" customFormat="1" ht="14.4" spans="1:5">
      <c r="A568" s="2" t="str">
        <f t="shared" si="26"/>
        <v>DTE</v>
      </c>
      <c r="B568" s="2" t="str">
        <f t="shared" si="27"/>
        <v>202</v>
      </c>
      <c r="C568" s="21" t="s">
        <v>1770</v>
      </c>
      <c r="D568" s="22" t="s">
        <v>1767</v>
      </c>
      <c r="E568" s="29">
        <v>1</v>
      </c>
    </row>
    <row r="569" customFormat="1" ht="14.4" spans="1:5">
      <c r="A569" s="2" t="str">
        <f t="shared" si="26"/>
        <v>DTE</v>
      </c>
      <c r="B569" s="2" t="str">
        <f t="shared" si="27"/>
        <v>102</v>
      </c>
      <c r="C569" s="21" t="s">
        <v>1771</v>
      </c>
      <c r="D569" s="22" t="s">
        <v>1763</v>
      </c>
      <c r="E569" s="29">
        <v>1</v>
      </c>
    </row>
    <row r="570" customFormat="1" ht="14.4" spans="1:5">
      <c r="A570" s="2" t="str">
        <f t="shared" si="26"/>
        <v>DTE</v>
      </c>
      <c r="B570" s="2" t="str">
        <f t="shared" si="27"/>
        <v>152</v>
      </c>
      <c r="C570" s="21" t="s">
        <v>1772</v>
      </c>
      <c r="D570" s="22" t="s">
        <v>1765</v>
      </c>
      <c r="E570" s="29">
        <v>1</v>
      </c>
    </row>
    <row r="571" customFormat="1" ht="14.4" spans="1:5">
      <c r="A571" s="2" t="str">
        <f t="shared" si="26"/>
        <v>DTE</v>
      </c>
      <c r="B571" s="2" t="str">
        <f t="shared" si="27"/>
        <v>102</v>
      </c>
      <c r="C571" s="21" t="s">
        <v>1773</v>
      </c>
      <c r="D571" s="22" t="s">
        <v>1763</v>
      </c>
      <c r="E571" s="29">
        <v>1</v>
      </c>
    </row>
    <row r="572" customFormat="1" ht="14.4" spans="1:5">
      <c r="A572" s="2" t="str">
        <f t="shared" si="26"/>
        <v>DTE</v>
      </c>
      <c r="B572" s="2" t="str">
        <f t="shared" si="27"/>
        <v>152</v>
      </c>
      <c r="C572" s="21" t="s">
        <v>1774</v>
      </c>
      <c r="D572" s="22" t="s">
        <v>1765</v>
      </c>
      <c r="E572" s="29">
        <v>1</v>
      </c>
    </row>
    <row r="573" customFormat="1" ht="14.4" spans="1:5">
      <c r="A573" s="2" t="str">
        <f t="shared" si="26"/>
        <v>DTE</v>
      </c>
      <c r="B573" s="2" t="str">
        <f t="shared" si="27"/>
        <v>202</v>
      </c>
      <c r="C573" s="21" t="s">
        <v>1775</v>
      </c>
      <c r="D573" s="22" t="s">
        <v>1767</v>
      </c>
      <c r="E573" s="21">
        <v>1</v>
      </c>
    </row>
    <row r="574" customFormat="1" ht="14.4" spans="1:5">
      <c r="A574" s="2" t="str">
        <f t="shared" si="26"/>
        <v>DTE</v>
      </c>
      <c r="B574" s="2" t="str">
        <f t="shared" si="27"/>
        <v>102</v>
      </c>
      <c r="C574" s="21" t="s">
        <v>1776</v>
      </c>
      <c r="D574" s="22" t="s">
        <v>1763</v>
      </c>
      <c r="E574" s="21">
        <v>1</v>
      </c>
    </row>
    <row r="575" customFormat="1" ht="14.4" spans="1:5">
      <c r="A575" s="2" t="str">
        <f t="shared" si="26"/>
        <v>DTE</v>
      </c>
      <c r="B575" s="2" t="str">
        <f t="shared" si="27"/>
        <v>152</v>
      </c>
      <c r="C575" s="21" t="s">
        <v>1777</v>
      </c>
      <c r="D575" s="22" t="s">
        <v>1765</v>
      </c>
      <c r="E575" s="21">
        <v>1</v>
      </c>
    </row>
    <row r="576" customFormat="1" ht="14.4" spans="1:5">
      <c r="A576" s="2" t="str">
        <f t="shared" si="26"/>
        <v>DTE</v>
      </c>
      <c r="B576" s="2" t="str">
        <f t="shared" si="27"/>
        <v>202</v>
      </c>
      <c r="C576" s="21" t="s">
        <v>1778</v>
      </c>
      <c r="D576" s="22" t="s">
        <v>1767</v>
      </c>
      <c r="E576" s="21">
        <v>1</v>
      </c>
    </row>
    <row r="577" customFormat="1" ht="14.4" spans="1:5">
      <c r="A577" s="2" t="str">
        <f t="shared" si="26"/>
        <v>ECO</v>
      </c>
      <c r="B577" s="2" t="str">
        <f t="shared" si="27"/>
        <v>395</v>
      </c>
      <c r="C577" s="21" t="s">
        <v>2126</v>
      </c>
      <c r="D577" s="22" t="s">
        <v>2127</v>
      </c>
      <c r="E577" s="21">
        <v>1</v>
      </c>
    </row>
    <row r="578" customFormat="1" ht="14.4" spans="1:5">
      <c r="A578" s="2" t="str">
        <f t="shared" si="26"/>
        <v>ENT</v>
      </c>
      <c r="B578" s="2" t="str">
        <f t="shared" si="27"/>
        <v>600</v>
      </c>
      <c r="C578" s="21" t="s">
        <v>2128</v>
      </c>
      <c r="D578" s="22" t="s">
        <v>2129</v>
      </c>
      <c r="E578" s="21">
        <v>2</v>
      </c>
    </row>
    <row r="579" customFormat="1" ht="14.4" spans="1:5">
      <c r="A579" s="2" t="str">
        <f t="shared" si="26"/>
        <v>FIN</v>
      </c>
      <c r="B579" s="2" t="str">
        <f t="shared" si="27"/>
        <v>413</v>
      </c>
      <c r="C579" s="21" t="s">
        <v>1779</v>
      </c>
      <c r="D579" s="22" t="s">
        <v>1780</v>
      </c>
      <c r="E579" s="21">
        <v>3</v>
      </c>
    </row>
    <row r="580" customFormat="1" ht="14.4" spans="1:5">
      <c r="A580" s="2" t="str">
        <f t="shared" si="26"/>
        <v>FST</v>
      </c>
      <c r="B580" s="2" t="str">
        <f t="shared" si="27"/>
        <v>323</v>
      </c>
      <c r="C580" s="21" t="s">
        <v>1781</v>
      </c>
      <c r="D580" s="22" t="s">
        <v>1782</v>
      </c>
      <c r="E580" s="21">
        <v>3</v>
      </c>
    </row>
    <row r="581" customFormat="1" ht="14.4" spans="1:5">
      <c r="A581" s="2" t="str">
        <f t="shared" si="26"/>
        <v>FST</v>
      </c>
      <c r="B581" s="2" t="str">
        <f t="shared" si="27"/>
        <v>438</v>
      </c>
      <c r="C581" s="21" t="s">
        <v>1783</v>
      </c>
      <c r="D581" s="22" t="s">
        <v>1784</v>
      </c>
      <c r="E581" s="21">
        <v>3</v>
      </c>
    </row>
    <row r="582" customFormat="1" ht="14.4" spans="1:5">
      <c r="A582" s="2" t="str">
        <f t="shared" si="26"/>
        <v>HOS</v>
      </c>
      <c r="B582" s="2" t="str">
        <f t="shared" si="27"/>
        <v>151</v>
      </c>
      <c r="C582" s="21" t="s">
        <v>1785</v>
      </c>
      <c r="D582" s="22" t="s">
        <v>1786</v>
      </c>
      <c r="E582" s="29">
        <v>2</v>
      </c>
    </row>
    <row r="583" customFormat="1" ht="14.4" spans="1:5">
      <c r="A583" s="2" t="str">
        <f t="shared" si="26"/>
        <v>HOS</v>
      </c>
      <c r="B583" s="2" t="str">
        <f t="shared" si="27"/>
        <v>250</v>
      </c>
      <c r="C583" s="21" t="s">
        <v>1787</v>
      </c>
      <c r="D583" s="22" t="s">
        <v>1788</v>
      </c>
      <c r="E583" s="29">
        <v>3</v>
      </c>
    </row>
    <row r="584" customFormat="1" ht="14.4" spans="1:5">
      <c r="A584" s="2" t="str">
        <f t="shared" si="26"/>
        <v>HOS</v>
      </c>
      <c r="B584" s="2" t="str">
        <f t="shared" si="27"/>
        <v>296</v>
      </c>
      <c r="C584" s="21" t="s">
        <v>1789</v>
      </c>
      <c r="D584" s="22" t="s">
        <v>1790</v>
      </c>
      <c r="E584" s="29">
        <v>1</v>
      </c>
    </row>
    <row r="585" customFormat="1" ht="14.4" spans="1:5">
      <c r="A585" s="2" t="str">
        <f t="shared" si="26"/>
        <v>HOS</v>
      </c>
      <c r="B585" s="2" t="str">
        <f t="shared" si="27"/>
        <v>348</v>
      </c>
      <c r="C585" s="21" t="s">
        <v>1791</v>
      </c>
      <c r="D585" s="22" t="s">
        <v>1792</v>
      </c>
      <c r="E585" s="29">
        <v>5</v>
      </c>
    </row>
    <row r="586" customFormat="1" ht="14.4" spans="1:5">
      <c r="A586" s="2" t="str">
        <f t="shared" si="26"/>
        <v>HOS</v>
      </c>
      <c r="B586" s="2" t="str">
        <f t="shared" si="27"/>
        <v>349</v>
      </c>
      <c r="C586" s="21" t="s">
        <v>1793</v>
      </c>
      <c r="D586" s="22" t="s">
        <v>1703</v>
      </c>
      <c r="E586" s="29">
        <v>1</v>
      </c>
    </row>
    <row r="587" customFormat="1" ht="14.4" spans="1:5">
      <c r="A587" s="2" t="str">
        <f t="shared" si="26"/>
        <v>HOS</v>
      </c>
      <c r="B587" s="2" t="str">
        <f t="shared" si="27"/>
        <v>361</v>
      </c>
      <c r="C587" s="21" t="s">
        <v>1794</v>
      </c>
      <c r="D587" s="22" t="s">
        <v>1795</v>
      </c>
      <c r="E587" s="29">
        <v>3</v>
      </c>
    </row>
    <row r="588" customFormat="1" ht="14.4" spans="1:5">
      <c r="A588" s="2" t="str">
        <f t="shared" si="26"/>
        <v>HOS</v>
      </c>
      <c r="B588" s="2" t="str">
        <f t="shared" si="27"/>
        <v>362</v>
      </c>
      <c r="C588" s="21" t="s">
        <v>1796</v>
      </c>
      <c r="D588" s="22" t="s">
        <v>1797</v>
      </c>
      <c r="E588" s="29">
        <v>2</v>
      </c>
    </row>
    <row r="589" customFormat="1" ht="14.4" spans="1:5">
      <c r="A589" s="2" t="str">
        <f t="shared" si="26"/>
        <v>HOS</v>
      </c>
      <c r="B589" s="2" t="str">
        <f t="shared" si="27"/>
        <v>364</v>
      </c>
      <c r="C589" s="21" t="s">
        <v>1798</v>
      </c>
      <c r="D589" s="22" t="s">
        <v>1799</v>
      </c>
      <c r="E589" s="29">
        <v>2</v>
      </c>
    </row>
    <row r="590" customFormat="1" ht="14.4" spans="1:5">
      <c r="A590" s="2" t="str">
        <f t="shared" si="26"/>
        <v>HOS</v>
      </c>
      <c r="B590" s="2" t="str">
        <f t="shared" si="27"/>
        <v>371</v>
      </c>
      <c r="C590" s="21" t="s">
        <v>1800</v>
      </c>
      <c r="D590" s="22" t="s">
        <v>1801</v>
      </c>
      <c r="E590" s="29">
        <v>3</v>
      </c>
    </row>
    <row r="591" customFormat="1" ht="14.4" spans="1:5">
      <c r="A591" s="2" t="str">
        <f t="shared" si="26"/>
        <v>HOS</v>
      </c>
      <c r="B591" s="2" t="str">
        <f t="shared" si="27"/>
        <v>372</v>
      </c>
      <c r="C591" s="21" t="s">
        <v>1802</v>
      </c>
      <c r="D591" s="22" t="s">
        <v>1803</v>
      </c>
      <c r="E591" s="29">
        <v>2</v>
      </c>
    </row>
    <row r="592" customFormat="1" ht="14.4" spans="1:5">
      <c r="A592" s="2" t="str">
        <f t="shared" si="26"/>
        <v>HOS</v>
      </c>
      <c r="B592" s="2" t="str">
        <f t="shared" si="27"/>
        <v>374</v>
      </c>
      <c r="C592" s="21" t="s">
        <v>1804</v>
      </c>
      <c r="D592" s="22" t="s">
        <v>1805</v>
      </c>
      <c r="E592" s="29">
        <v>2</v>
      </c>
    </row>
    <row r="593" customFormat="1" ht="14.4" spans="1:5">
      <c r="A593" s="2" t="str">
        <f t="shared" si="26"/>
        <v>HOS</v>
      </c>
      <c r="B593" s="2" t="str">
        <f t="shared" si="27"/>
        <v>396</v>
      </c>
      <c r="C593" s="21" t="s">
        <v>1806</v>
      </c>
      <c r="D593" s="22" t="s">
        <v>1790</v>
      </c>
      <c r="E593" s="21">
        <v>1</v>
      </c>
    </row>
    <row r="594" customFormat="1" ht="14.4" spans="1:5">
      <c r="A594" s="2" t="str">
        <f t="shared" si="26"/>
        <v>HOS</v>
      </c>
      <c r="B594" s="2" t="str">
        <f t="shared" si="27"/>
        <v>399</v>
      </c>
      <c r="C594" s="21" t="s">
        <v>1807</v>
      </c>
      <c r="D594" s="22" t="s">
        <v>1752</v>
      </c>
      <c r="E594" s="21">
        <v>5</v>
      </c>
    </row>
    <row r="595" customFormat="1" ht="14.4" spans="1:5">
      <c r="A595" s="2" t="str">
        <f t="shared" si="26"/>
        <v>HOS</v>
      </c>
      <c r="B595" s="2" t="str">
        <f t="shared" si="27"/>
        <v>401</v>
      </c>
      <c r="C595" s="21" t="s">
        <v>1808</v>
      </c>
      <c r="D595" s="22" t="s">
        <v>1809</v>
      </c>
      <c r="E595" s="29">
        <v>2</v>
      </c>
    </row>
    <row r="596" customFormat="1" ht="14.4" spans="1:5">
      <c r="A596" s="2" t="str">
        <f t="shared" si="26"/>
        <v>HOS</v>
      </c>
      <c r="B596" s="2" t="str">
        <f t="shared" si="27"/>
        <v>403</v>
      </c>
      <c r="C596" s="21" t="s">
        <v>1810</v>
      </c>
      <c r="D596" s="22" t="s">
        <v>1811</v>
      </c>
      <c r="E596" s="29">
        <v>3</v>
      </c>
    </row>
    <row r="597" customFormat="1" ht="14.4" spans="1:5">
      <c r="A597" s="2" t="str">
        <f t="shared" si="26"/>
        <v>HOS</v>
      </c>
      <c r="B597" s="2" t="str">
        <f t="shared" si="27"/>
        <v>405</v>
      </c>
      <c r="C597" s="21" t="s">
        <v>1812</v>
      </c>
      <c r="D597" s="22" t="s">
        <v>1813</v>
      </c>
      <c r="E597" s="29">
        <v>3</v>
      </c>
    </row>
    <row r="598" customFormat="1" ht="14.4" spans="1:5">
      <c r="A598" s="2" t="str">
        <f t="shared" si="26"/>
        <v>HOS</v>
      </c>
      <c r="B598" s="2" t="str">
        <f t="shared" si="27"/>
        <v>408</v>
      </c>
      <c r="C598" s="21" t="s">
        <v>1814</v>
      </c>
      <c r="D598" s="22" t="s">
        <v>1815</v>
      </c>
      <c r="E598" s="29">
        <v>3</v>
      </c>
    </row>
    <row r="599" customFormat="1" ht="14.4" spans="1:5">
      <c r="A599" s="2" t="str">
        <f t="shared" si="26"/>
        <v>HOS</v>
      </c>
      <c r="B599" s="2" t="str">
        <f t="shared" si="27"/>
        <v>414</v>
      </c>
      <c r="C599" s="21" t="s">
        <v>1816</v>
      </c>
      <c r="D599" s="22" t="s">
        <v>1817</v>
      </c>
      <c r="E599" s="29">
        <v>2</v>
      </c>
    </row>
    <row r="600" customFormat="1" ht="14.4" spans="1:5">
      <c r="A600" s="2" t="str">
        <f t="shared" si="26"/>
        <v>HOS</v>
      </c>
      <c r="B600" s="2" t="str">
        <f t="shared" si="27"/>
        <v>416</v>
      </c>
      <c r="C600" s="21" t="s">
        <v>1818</v>
      </c>
      <c r="D600" s="22" t="s">
        <v>1819</v>
      </c>
      <c r="E600" s="29">
        <v>2</v>
      </c>
    </row>
    <row r="601" customFormat="1" ht="14.4" spans="1:5">
      <c r="A601" s="2" t="str">
        <f t="shared" si="26"/>
        <v>HOS</v>
      </c>
      <c r="B601" s="2" t="str">
        <f t="shared" si="27"/>
        <v>448</v>
      </c>
      <c r="C601" s="21" t="s">
        <v>1820</v>
      </c>
      <c r="D601" s="22" t="s">
        <v>1821</v>
      </c>
      <c r="E601" s="29">
        <v>5</v>
      </c>
    </row>
    <row r="602" customFormat="1" ht="14.4" spans="1:5">
      <c r="A602" s="2" t="str">
        <f t="shared" si="26"/>
        <v>HOS</v>
      </c>
      <c r="B602" s="2" t="str">
        <f t="shared" si="27"/>
        <v>449</v>
      </c>
      <c r="C602" s="21" t="s">
        <v>1822</v>
      </c>
      <c r="D602" s="22" t="s">
        <v>1823</v>
      </c>
      <c r="E602" s="21">
        <v>5</v>
      </c>
    </row>
    <row r="603" customFormat="1" ht="14.4" spans="1:5">
      <c r="A603" s="2" t="str">
        <f t="shared" si="26"/>
        <v>HOS</v>
      </c>
      <c r="B603" s="2" t="str">
        <f t="shared" si="27"/>
        <v>496</v>
      </c>
      <c r="C603" s="21" t="s">
        <v>1824</v>
      </c>
      <c r="D603" s="22" t="s">
        <v>1790</v>
      </c>
      <c r="E603" s="21">
        <v>1</v>
      </c>
    </row>
    <row r="604" customFormat="1" ht="14.4" spans="1:5">
      <c r="A604" s="2" t="str">
        <f t="shared" si="26"/>
        <v>HRM</v>
      </c>
      <c r="B604" s="2" t="str">
        <f t="shared" si="27"/>
        <v>303</v>
      </c>
      <c r="C604" s="21" t="s">
        <v>1825</v>
      </c>
      <c r="D604" s="22" t="s">
        <v>1826</v>
      </c>
      <c r="E604" s="21">
        <v>3</v>
      </c>
    </row>
    <row r="605" customFormat="1" ht="14.4" spans="1:5">
      <c r="A605" s="2" t="str">
        <f t="shared" si="26"/>
        <v>IMD</v>
      </c>
      <c r="B605" s="2" t="str">
        <f t="shared" si="27"/>
        <v>251</v>
      </c>
      <c r="C605" s="21" t="s">
        <v>1827</v>
      </c>
      <c r="D605" s="22" t="s">
        <v>1828</v>
      </c>
      <c r="E605" s="21">
        <v>2</v>
      </c>
    </row>
    <row r="606" customFormat="1" ht="14.4" spans="1:5">
      <c r="A606" s="2" t="str">
        <f t="shared" si="26"/>
        <v>IMD</v>
      </c>
      <c r="B606" s="2" t="str">
        <f t="shared" si="27"/>
        <v>252</v>
      </c>
      <c r="C606" s="21" t="s">
        <v>2130</v>
      </c>
      <c r="D606" s="22" t="s">
        <v>1828</v>
      </c>
      <c r="E606" s="21">
        <v>4</v>
      </c>
    </row>
    <row r="607" customFormat="1" ht="14.4" spans="1:5">
      <c r="A607" s="2" t="str">
        <f t="shared" si="26"/>
        <v>IMD</v>
      </c>
      <c r="B607" s="2" t="str">
        <f t="shared" si="27"/>
        <v>351</v>
      </c>
      <c r="C607" s="21" t="s">
        <v>2131</v>
      </c>
      <c r="D607" s="22" t="s">
        <v>2132</v>
      </c>
      <c r="E607" s="21">
        <v>4</v>
      </c>
    </row>
    <row r="608" customFormat="1" ht="14.4" spans="1:5">
      <c r="A608" s="2" t="str">
        <f t="shared" si="26"/>
        <v>IMD</v>
      </c>
      <c r="B608" s="2" t="str">
        <f t="shared" si="27"/>
        <v>352</v>
      </c>
      <c r="C608" s="21" t="s">
        <v>2133</v>
      </c>
      <c r="D608" s="22" t="s">
        <v>2132</v>
      </c>
      <c r="E608" s="21">
        <v>4</v>
      </c>
    </row>
    <row r="609" customFormat="1" ht="14.4" spans="1:5">
      <c r="A609" s="2" t="str">
        <f t="shared" ref="A609:A672" si="28">LEFT(C609,3)</f>
        <v>IMD</v>
      </c>
      <c r="B609" s="2" t="str">
        <f t="shared" ref="B609:B672" si="29">RIGHT(C609,3)</f>
        <v>413</v>
      </c>
      <c r="C609" s="21" t="s">
        <v>2134</v>
      </c>
      <c r="D609" s="22" t="s">
        <v>2135</v>
      </c>
      <c r="E609" s="21">
        <v>2</v>
      </c>
    </row>
    <row r="610" customFormat="1" ht="14.4" spans="1:5">
      <c r="A610" s="2" t="str">
        <f t="shared" si="28"/>
        <v>IMD</v>
      </c>
      <c r="B610" s="2" t="str">
        <f t="shared" si="29"/>
        <v>508</v>
      </c>
      <c r="C610" s="21" t="s">
        <v>2136</v>
      </c>
      <c r="D610" s="22" t="s">
        <v>2137</v>
      </c>
      <c r="E610" s="21">
        <v>4</v>
      </c>
    </row>
    <row r="611" customFormat="1" ht="14.4" spans="1:5">
      <c r="A611" s="2" t="str">
        <f t="shared" si="28"/>
        <v>IMD</v>
      </c>
      <c r="B611" s="2" t="str">
        <f t="shared" si="29"/>
        <v>509</v>
      </c>
      <c r="C611" s="21" t="s">
        <v>2138</v>
      </c>
      <c r="D611" s="22" t="s">
        <v>2139</v>
      </c>
      <c r="E611" s="21">
        <v>3</v>
      </c>
    </row>
    <row r="612" customFormat="1" ht="14.4" spans="1:5">
      <c r="A612" s="2" t="str">
        <f t="shared" si="28"/>
        <v>IMD</v>
      </c>
      <c r="B612" s="2" t="str">
        <f t="shared" si="29"/>
        <v>708</v>
      </c>
      <c r="C612" s="21" t="s">
        <v>2140</v>
      </c>
      <c r="D612" s="22" t="s">
        <v>2141</v>
      </c>
      <c r="E612" s="21">
        <v>3</v>
      </c>
    </row>
    <row r="613" customFormat="1" ht="14.4" spans="1:5">
      <c r="A613" s="2" t="str">
        <f t="shared" si="28"/>
        <v>IMD</v>
      </c>
      <c r="B613" s="2" t="str">
        <f t="shared" si="29"/>
        <v>709</v>
      </c>
      <c r="C613" s="21" t="s">
        <v>2142</v>
      </c>
      <c r="D613" s="22" t="s">
        <v>2143</v>
      </c>
      <c r="E613" s="21">
        <v>3</v>
      </c>
    </row>
    <row r="614" customFormat="1" ht="14.4" spans="1:5">
      <c r="A614" s="2" t="str">
        <f t="shared" si="28"/>
        <v>IMN</v>
      </c>
      <c r="B614" s="2" t="str">
        <f t="shared" si="29"/>
        <v>250</v>
      </c>
      <c r="C614" s="21" t="s">
        <v>1829</v>
      </c>
      <c r="D614" s="22" t="s">
        <v>1830</v>
      </c>
      <c r="E614" s="21">
        <v>2</v>
      </c>
    </row>
    <row r="615" customFormat="1" ht="14.4" spans="1:5">
      <c r="A615" s="2" t="str">
        <f t="shared" si="28"/>
        <v>IMN</v>
      </c>
      <c r="B615" s="2" t="str">
        <f t="shared" si="29"/>
        <v>324</v>
      </c>
      <c r="C615" s="21" t="s">
        <v>1831</v>
      </c>
      <c r="D615" s="22" t="s">
        <v>1832</v>
      </c>
      <c r="E615" s="21">
        <v>2</v>
      </c>
    </row>
    <row r="616" customFormat="1" ht="14.4" spans="1:5">
      <c r="A616" s="2" t="str">
        <f t="shared" si="28"/>
        <v>IMN</v>
      </c>
      <c r="B616" s="2" t="str">
        <f t="shared" si="29"/>
        <v>350</v>
      </c>
      <c r="C616" s="21" t="s">
        <v>2144</v>
      </c>
      <c r="D616" s="22" t="s">
        <v>2145</v>
      </c>
      <c r="E616" s="21">
        <v>3</v>
      </c>
    </row>
    <row r="617" customFormat="1" ht="14.4" spans="1:5">
      <c r="A617" s="2" t="str">
        <f t="shared" si="28"/>
        <v>IS </v>
      </c>
      <c r="B617" s="2" t="str">
        <f t="shared" si="29"/>
        <v>251</v>
      </c>
      <c r="C617" s="21" t="s">
        <v>1833</v>
      </c>
      <c r="D617" s="22" t="s">
        <v>1834</v>
      </c>
      <c r="E617" s="21">
        <v>3</v>
      </c>
    </row>
    <row r="618" customFormat="1" ht="14.4" spans="1:5">
      <c r="A618" s="2" t="str">
        <f t="shared" si="28"/>
        <v>IS </v>
      </c>
      <c r="B618" s="2" t="str">
        <f t="shared" si="29"/>
        <v>252</v>
      </c>
      <c r="C618" s="21" t="s">
        <v>1835</v>
      </c>
      <c r="D618" s="22" t="s">
        <v>1836</v>
      </c>
      <c r="E618" s="21">
        <v>3</v>
      </c>
    </row>
    <row r="619" customFormat="1" ht="14.4" spans="1:5">
      <c r="A619" s="2" t="str">
        <f t="shared" si="28"/>
        <v>IS </v>
      </c>
      <c r="B619" s="2" t="str">
        <f t="shared" si="29"/>
        <v>253</v>
      </c>
      <c r="C619" s="21" t="s">
        <v>1837</v>
      </c>
      <c r="D619" s="22" t="s">
        <v>1838</v>
      </c>
      <c r="E619" s="21">
        <v>3</v>
      </c>
    </row>
    <row r="620" customFormat="1" ht="14.4" spans="1:5">
      <c r="A620" s="2" t="str">
        <f t="shared" si="28"/>
        <v>IS </v>
      </c>
      <c r="B620" s="2" t="str">
        <f t="shared" si="29"/>
        <v>301</v>
      </c>
      <c r="C620" s="21" t="s">
        <v>1839</v>
      </c>
      <c r="D620" s="22" t="s">
        <v>1840</v>
      </c>
      <c r="E620" s="21">
        <v>3</v>
      </c>
    </row>
    <row r="621" customFormat="1" ht="14.4" spans="1:5">
      <c r="A621" s="2" t="str">
        <f t="shared" si="28"/>
        <v>IS </v>
      </c>
      <c r="B621" s="2" t="str">
        <f t="shared" si="29"/>
        <v>342</v>
      </c>
      <c r="C621" s="21" t="s">
        <v>1841</v>
      </c>
      <c r="D621" s="22" t="s">
        <v>1842</v>
      </c>
      <c r="E621" s="29">
        <v>2</v>
      </c>
    </row>
    <row r="622" customFormat="1" ht="14.4" spans="1:5">
      <c r="A622" s="2" t="str">
        <f t="shared" si="28"/>
        <v>IS </v>
      </c>
      <c r="B622" s="2" t="str">
        <f t="shared" si="29"/>
        <v>348</v>
      </c>
      <c r="C622" s="21" t="s">
        <v>1843</v>
      </c>
      <c r="D622" s="22" t="s">
        <v>1701</v>
      </c>
      <c r="E622" s="29">
        <v>3</v>
      </c>
    </row>
    <row r="623" customFormat="1" ht="14.4" spans="1:5">
      <c r="A623" s="2" t="str">
        <f t="shared" si="28"/>
        <v>IS </v>
      </c>
      <c r="B623" s="2" t="str">
        <f t="shared" si="29"/>
        <v>356</v>
      </c>
      <c r="C623" s="21" t="s">
        <v>2146</v>
      </c>
      <c r="D623" s="22" t="s">
        <v>2147</v>
      </c>
      <c r="E623" s="21">
        <v>3</v>
      </c>
    </row>
    <row r="624" customFormat="1" ht="14.4" spans="1:5">
      <c r="A624" s="2" t="str">
        <f t="shared" si="28"/>
        <v>IS </v>
      </c>
      <c r="B624" s="2" t="str">
        <f t="shared" si="29"/>
        <v>381</v>
      </c>
      <c r="C624" s="21" t="s">
        <v>1844</v>
      </c>
      <c r="D624" s="22" t="s">
        <v>1845</v>
      </c>
      <c r="E624" s="29">
        <v>3</v>
      </c>
    </row>
    <row r="625" customFormat="1" ht="14.4" spans="1:5">
      <c r="A625" s="2" t="str">
        <f t="shared" si="28"/>
        <v>IS </v>
      </c>
      <c r="B625" s="2" t="str">
        <f t="shared" si="29"/>
        <v>384</v>
      </c>
      <c r="C625" s="21" t="s">
        <v>1846</v>
      </c>
      <c r="D625" s="22" t="s">
        <v>1847</v>
      </c>
      <c r="E625" s="21">
        <v>3</v>
      </c>
    </row>
    <row r="626" customFormat="1" ht="14.4" spans="1:5">
      <c r="A626" s="2" t="str">
        <f t="shared" si="28"/>
        <v>IS </v>
      </c>
      <c r="B626" s="2" t="str">
        <f t="shared" si="29"/>
        <v>400</v>
      </c>
      <c r="C626" s="21" t="s">
        <v>1848</v>
      </c>
      <c r="D626" s="22" t="s">
        <v>1849</v>
      </c>
      <c r="E626" s="29">
        <v>2</v>
      </c>
    </row>
    <row r="627" customFormat="1" ht="14.4" spans="1:5">
      <c r="A627" s="2" t="str">
        <f t="shared" si="28"/>
        <v>IS </v>
      </c>
      <c r="B627" s="2" t="str">
        <f t="shared" si="29"/>
        <v>401</v>
      </c>
      <c r="C627" s="21" t="s">
        <v>1850</v>
      </c>
      <c r="D627" s="22" t="s">
        <v>1851</v>
      </c>
      <c r="E627" s="29">
        <v>3</v>
      </c>
    </row>
    <row r="628" customFormat="1" ht="14.4" spans="1:5">
      <c r="A628" s="2" t="str">
        <f t="shared" si="28"/>
        <v>IS </v>
      </c>
      <c r="B628" s="2" t="str">
        <f t="shared" si="29"/>
        <v>402</v>
      </c>
      <c r="C628" s="21" t="s">
        <v>1852</v>
      </c>
      <c r="D628" s="22" t="s">
        <v>1853</v>
      </c>
      <c r="E628" s="29">
        <v>3</v>
      </c>
    </row>
    <row r="629" customFormat="1" ht="14.4" spans="1:5">
      <c r="A629" s="2" t="str">
        <f t="shared" si="28"/>
        <v>IS </v>
      </c>
      <c r="B629" s="2" t="str">
        <f t="shared" si="29"/>
        <v>413</v>
      </c>
      <c r="C629" s="21" t="s">
        <v>1854</v>
      </c>
      <c r="D629" s="22" t="s">
        <v>1855</v>
      </c>
      <c r="E629" s="29">
        <v>3</v>
      </c>
    </row>
    <row r="630" customFormat="1" ht="14.4" spans="1:5">
      <c r="A630" s="2" t="str">
        <f t="shared" si="28"/>
        <v>IS </v>
      </c>
      <c r="B630" s="2" t="str">
        <f t="shared" si="29"/>
        <v>422</v>
      </c>
      <c r="C630" s="21" t="s">
        <v>1856</v>
      </c>
      <c r="D630" s="22" t="s">
        <v>1857</v>
      </c>
      <c r="E630" s="29">
        <v>2</v>
      </c>
    </row>
    <row r="631" customFormat="1" ht="14.4" spans="1:5">
      <c r="A631" s="2" t="str">
        <f t="shared" si="28"/>
        <v>IS </v>
      </c>
      <c r="B631" s="2" t="str">
        <f t="shared" si="29"/>
        <v>432</v>
      </c>
      <c r="C631" s="21" t="s">
        <v>1858</v>
      </c>
      <c r="D631" s="22" t="s">
        <v>1859</v>
      </c>
      <c r="E631" s="21">
        <v>3</v>
      </c>
    </row>
    <row r="632" customFormat="1" ht="14.4" spans="1:5">
      <c r="A632" s="2" t="str">
        <f t="shared" si="28"/>
        <v>IS </v>
      </c>
      <c r="B632" s="2" t="str">
        <f t="shared" si="29"/>
        <v>433</v>
      </c>
      <c r="C632" s="21" t="s">
        <v>1860</v>
      </c>
      <c r="D632" s="22" t="s">
        <v>1861</v>
      </c>
      <c r="E632" s="29">
        <v>2</v>
      </c>
    </row>
    <row r="633" customFormat="1" ht="14.4" spans="1:5">
      <c r="A633" s="2" t="str">
        <f t="shared" si="28"/>
        <v>IS </v>
      </c>
      <c r="B633" s="2" t="str">
        <f t="shared" si="29"/>
        <v>436</v>
      </c>
      <c r="C633" s="21" t="s">
        <v>1862</v>
      </c>
      <c r="D633" s="22" t="s">
        <v>1863</v>
      </c>
      <c r="E633" s="21">
        <v>2</v>
      </c>
    </row>
    <row r="634" customFormat="1" ht="14.4" spans="1:5">
      <c r="A634" s="2" t="str">
        <f t="shared" si="28"/>
        <v>IS </v>
      </c>
      <c r="B634" s="2" t="str">
        <f t="shared" si="29"/>
        <v>437</v>
      </c>
      <c r="C634" s="21" t="s">
        <v>1864</v>
      </c>
      <c r="D634" s="22" t="s">
        <v>1865</v>
      </c>
      <c r="E634" s="21">
        <v>2</v>
      </c>
    </row>
    <row r="635" customFormat="1" ht="14.4" spans="1:5">
      <c r="A635" s="2" t="str">
        <f t="shared" si="28"/>
        <v>IS </v>
      </c>
      <c r="B635" s="2" t="str">
        <f t="shared" si="29"/>
        <v>442</v>
      </c>
      <c r="C635" s="21" t="s">
        <v>1866</v>
      </c>
      <c r="D635" s="22" t="s">
        <v>1867</v>
      </c>
      <c r="E635" s="21">
        <v>2</v>
      </c>
    </row>
    <row r="636" customFormat="1" ht="14.4" spans="1:5">
      <c r="A636" s="2" t="str">
        <f t="shared" si="28"/>
        <v>IS </v>
      </c>
      <c r="B636" s="2" t="str">
        <f t="shared" si="29"/>
        <v>448</v>
      </c>
      <c r="C636" s="21" t="s">
        <v>1868</v>
      </c>
      <c r="D636" s="22" t="s">
        <v>1701</v>
      </c>
      <c r="E636" s="29">
        <v>3</v>
      </c>
    </row>
    <row r="637" customFormat="1" ht="14.4" spans="1:5">
      <c r="A637" s="2" t="str">
        <f t="shared" si="28"/>
        <v>IS </v>
      </c>
      <c r="B637" s="2" t="str">
        <f t="shared" si="29"/>
        <v>449</v>
      </c>
      <c r="C637" s="21" t="s">
        <v>1869</v>
      </c>
      <c r="D637" s="22" t="s">
        <v>1752</v>
      </c>
      <c r="E637" s="29">
        <v>3</v>
      </c>
    </row>
    <row r="638" customFormat="1" ht="14.4" spans="1:5">
      <c r="A638" s="2" t="str">
        <f t="shared" si="28"/>
        <v>IS </v>
      </c>
      <c r="B638" s="2" t="str">
        <f t="shared" si="29"/>
        <v>722</v>
      </c>
      <c r="C638" s="21" t="s">
        <v>1877</v>
      </c>
      <c r="D638" s="22" t="s">
        <v>1878</v>
      </c>
      <c r="E638" s="29">
        <v>2</v>
      </c>
    </row>
    <row r="639" customFormat="1" ht="14.4" spans="1:5">
      <c r="A639" s="2" t="str">
        <f t="shared" si="28"/>
        <v>LAW</v>
      </c>
      <c r="B639" s="2" t="str">
        <f t="shared" si="29"/>
        <v>392</v>
      </c>
      <c r="C639" s="21" t="s">
        <v>1879</v>
      </c>
      <c r="D639" s="22" t="s">
        <v>1880</v>
      </c>
      <c r="E639" s="29">
        <v>3</v>
      </c>
    </row>
    <row r="640" customFormat="1" ht="14.4" spans="1:5">
      <c r="A640" s="2" t="str">
        <f t="shared" si="28"/>
        <v>LAW</v>
      </c>
      <c r="B640" s="2" t="str">
        <f t="shared" si="29"/>
        <v>413</v>
      </c>
      <c r="C640" s="21" t="s">
        <v>1881</v>
      </c>
      <c r="D640" s="22" t="s">
        <v>1882</v>
      </c>
      <c r="E640" s="29">
        <v>2</v>
      </c>
    </row>
    <row r="641" customFormat="1" ht="14.4" spans="1:5">
      <c r="A641" s="2" t="str">
        <f t="shared" si="28"/>
        <v>MCC</v>
      </c>
      <c r="B641" s="2" t="str">
        <f t="shared" si="29"/>
        <v>201</v>
      </c>
      <c r="C641" s="21" t="s">
        <v>1883</v>
      </c>
      <c r="D641" s="22" t="s">
        <v>1884</v>
      </c>
      <c r="E641" s="29">
        <v>3</v>
      </c>
    </row>
    <row r="642" customFormat="1" ht="14.4" spans="1:5">
      <c r="A642" s="2" t="str">
        <f t="shared" si="28"/>
        <v>MCC</v>
      </c>
      <c r="B642" s="2" t="str">
        <f t="shared" si="29"/>
        <v>351</v>
      </c>
      <c r="C642" s="21" t="s">
        <v>1885</v>
      </c>
      <c r="D642" s="22" t="s">
        <v>1886</v>
      </c>
      <c r="E642" s="29">
        <v>3</v>
      </c>
    </row>
    <row r="643" customFormat="1" ht="14.4" spans="1:5">
      <c r="A643" s="2" t="str">
        <f t="shared" si="28"/>
        <v>MCC</v>
      </c>
      <c r="B643" s="2" t="str">
        <f t="shared" si="29"/>
        <v>401</v>
      </c>
      <c r="C643" s="21" t="s">
        <v>1887</v>
      </c>
      <c r="D643" s="22" t="s">
        <v>1888</v>
      </c>
      <c r="E643" s="29">
        <v>3</v>
      </c>
    </row>
    <row r="644" customFormat="1" ht="14.4" spans="1:5">
      <c r="A644" s="2" t="str">
        <f t="shared" si="28"/>
        <v>MCC</v>
      </c>
      <c r="B644" s="2" t="str">
        <f t="shared" si="29"/>
        <v>410</v>
      </c>
      <c r="C644" s="21" t="s">
        <v>1889</v>
      </c>
      <c r="D644" s="22" t="s">
        <v>1890</v>
      </c>
      <c r="E644" s="29">
        <v>1</v>
      </c>
    </row>
    <row r="645" customFormat="1" ht="14.4" spans="1:5">
      <c r="A645" s="2" t="str">
        <f t="shared" si="28"/>
        <v>MCC</v>
      </c>
      <c r="B645" s="2" t="str">
        <f t="shared" si="29"/>
        <v>413</v>
      </c>
      <c r="C645" s="21" t="s">
        <v>1891</v>
      </c>
      <c r="D645" s="22" t="s">
        <v>1892</v>
      </c>
      <c r="E645" s="29">
        <v>1</v>
      </c>
    </row>
    <row r="646" customFormat="1" ht="14.4" spans="1:5">
      <c r="A646" s="2" t="str">
        <f t="shared" si="28"/>
        <v>MCC</v>
      </c>
      <c r="B646" s="2" t="str">
        <f t="shared" si="29"/>
        <v>414</v>
      </c>
      <c r="C646" s="21" t="s">
        <v>1893</v>
      </c>
      <c r="D646" s="22" t="s">
        <v>1894</v>
      </c>
      <c r="E646" s="29">
        <v>1</v>
      </c>
    </row>
    <row r="647" customFormat="1" ht="14.4" spans="1:5">
      <c r="A647" s="2" t="str">
        <f t="shared" si="28"/>
        <v>MCC</v>
      </c>
      <c r="B647" s="2" t="str">
        <f t="shared" si="29"/>
        <v>418</v>
      </c>
      <c r="C647" s="21" t="s">
        <v>1895</v>
      </c>
      <c r="D647" s="22" t="s">
        <v>1896</v>
      </c>
      <c r="E647" s="29">
        <v>1</v>
      </c>
    </row>
    <row r="648" customFormat="1" ht="14.4" spans="1:5">
      <c r="A648" s="2" t="str">
        <f t="shared" si="28"/>
        <v>MCH</v>
      </c>
      <c r="B648" s="2" t="str">
        <f t="shared" si="29"/>
        <v>250</v>
      </c>
      <c r="C648" s="21" t="s">
        <v>1897</v>
      </c>
      <c r="D648" s="22" t="s">
        <v>1898</v>
      </c>
      <c r="E648" s="29">
        <v>2</v>
      </c>
    </row>
    <row r="649" customFormat="1" ht="14.4" spans="1:5">
      <c r="A649" s="2" t="str">
        <f t="shared" si="28"/>
        <v>MCH</v>
      </c>
      <c r="B649" s="2" t="str">
        <f t="shared" si="29"/>
        <v>506</v>
      </c>
      <c r="C649" s="21" t="s">
        <v>2148</v>
      </c>
      <c r="D649" s="22" t="s">
        <v>2149</v>
      </c>
      <c r="E649" s="29">
        <v>3</v>
      </c>
    </row>
    <row r="650" customFormat="1" ht="14.4" spans="1:5">
      <c r="A650" s="2" t="str">
        <f t="shared" si="28"/>
        <v>MCH</v>
      </c>
      <c r="B650" s="2" t="str">
        <f t="shared" si="29"/>
        <v>507</v>
      </c>
      <c r="C650" s="21" t="s">
        <v>2150</v>
      </c>
      <c r="D650" s="22" t="s">
        <v>2151</v>
      </c>
      <c r="E650" s="29">
        <v>4</v>
      </c>
    </row>
    <row r="651" customFormat="1" ht="14.4" spans="1:5">
      <c r="A651" s="2" t="str">
        <f t="shared" si="28"/>
        <v>MCH</v>
      </c>
      <c r="B651" s="2" t="str">
        <f t="shared" si="29"/>
        <v>508</v>
      </c>
      <c r="C651" s="21" t="s">
        <v>2152</v>
      </c>
      <c r="D651" s="22" t="s">
        <v>2153</v>
      </c>
      <c r="E651" s="21">
        <v>3</v>
      </c>
    </row>
    <row r="652" customFormat="1" ht="14.4" spans="1:5">
      <c r="A652" s="2" t="str">
        <f t="shared" si="28"/>
        <v>MCH</v>
      </c>
      <c r="B652" s="2" t="str">
        <f t="shared" si="29"/>
        <v>509</v>
      </c>
      <c r="C652" s="21" t="s">
        <v>2154</v>
      </c>
      <c r="D652" s="22" t="s">
        <v>2155</v>
      </c>
      <c r="E652" s="29">
        <v>4</v>
      </c>
    </row>
    <row r="653" customFormat="1" ht="14.4" spans="1:5">
      <c r="A653" s="2" t="str">
        <f t="shared" si="28"/>
        <v>MCH</v>
      </c>
      <c r="B653" s="2" t="str">
        <f t="shared" si="29"/>
        <v>706</v>
      </c>
      <c r="C653" s="21" t="s">
        <v>2156</v>
      </c>
      <c r="D653" s="22" t="s">
        <v>2157</v>
      </c>
      <c r="E653" s="29">
        <v>3</v>
      </c>
    </row>
    <row r="654" customFormat="1" ht="14.4" spans="1:5">
      <c r="A654" s="2" t="str">
        <f t="shared" si="28"/>
        <v>MCH</v>
      </c>
      <c r="B654" s="2" t="str">
        <f t="shared" si="29"/>
        <v>708</v>
      </c>
      <c r="C654" s="21" t="s">
        <v>2158</v>
      </c>
      <c r="D654" s="22" t="s">
        <v>2159</v>
      </c>
      <c r="E654" s="21">
        <v>3</v>
      </c>
    </row>
    <row r="655" customFormat="1" ht="14.4" spans="1:5">
      <c r="A655" s="2" t="str">
        <f t="shared" si="28"/>
        <v>MED</v>
      </c>
      <c r="B655" s="2" t="str">
        <f t="shared" si="29"/>
        <v>263</v>
      </c>
      <c r="C655" s="21" t="s">
        <v>1899</v>
      </c>
      <c r="D655" s="22" t="s">
        <v>1900</v>
      </c>
      <c r="E655" s="21">
        <v>1</v>
      </c>
    </row>
    <row r="656" customFormat="1" ht="14.4" spans="1:5">
      <c r="A656" s="2" t="str">
        <f t="shared" si="28"/>
        <v>MED</v>
      </c>
      <c r="B656" s="2" t="str">
        <f t="shared" si="29"/>
        <v>268</v>
      </c>
      <c r="C656" s="21" t="s">
        <v>1901</v>
      </c>
      <c r="D656" s="22" t="s">
        <v>1900</v>
      </c>
      <c r="E656" s="29">
        <v>2</v>
      </c>
    </row>
    <row r="657" customFormat="1" ht="14.4" spans="1:5">
      <c r="A657" s="2" t="str">
        <f t="shared" si="28"/>
        <v>MED</v>
      </c>
      <c r="B657" s="2" t="str">
        <f t="shared" si="29"/>
        <v>310</v>
      </c>
      <c r="C657" s="21" t="s">
        <v>2160</v>
      </c>
      <c r="D657" s="22" t="s">
        <v>2161</v>
      </c>
      <c r="E657" s="29">
        <v>2</v>
      </c>
    </row>
    <row r="658" customFormat="1" ht="14.4" spans="1:5">
      <c r="A658" s="2" t="str">
        <f t="shared" si="28"/>
        <v>MED</v>
      </c>
      <c r="B658" s="2" t="str">
        <f t="shared" si="29"/>
        <v>362</v>
      </c>
      <c r="C658" s="21" t="s">
        <v>1902</v>
      </c>
      <c r="D658" s="22" t="s">
        <v>1903</v>
      </c>
      <c r="E658" s="29">
        <v>2</v>
      </c>
    </row>
    <row r="659" customFormat="1" ht="14.4" spans="1:5">
      <c r="A659" s="2" t="str">
        <f t="shared" si="28"/>
        <v>MED</v>
      </c>
      <c r="B659" s="2" t="str">
        <f t="shared" si="29"/>
        <v>363</v>
      </c>
      <c r="C659" s="21" t="s">
        <v>2162</v>
      </c>
      <c r="D659" s="22" t="s">
        <v>2163</v>
      </c>
      <c r="E659" s="29">
        <v>1</v>
      </c>
    </row>
    <row r="660" customFormat="1" ht="14.4" spans="1:5">
      <c r="A660" s="2" t="str">
        <f t="shared" si="28"/>
        <v>MED</v>
      </c>
      <c r="B660" s="2" t="str">
        <f t="shared" si="29"/>
        <v>410</v>
      </c>
      <c r="C660" s="21" t="s">
        <v>2164</v>
      </c>
      <c r="D660" s="22" t="s">
        <v>2165</v>
      </c>
      <c r="E660" s="33">
        <v>2</v>
      </c>
    </row>
    <row r="661" customFormat="1" ht="14.4" spans="1:5">
      <c r="A661" s="2" t="str">
        <f t="shared" si="28"/>
        <v>MED</v>
      </c>
      <c r="B661" s="2" t="str">
        <f t="shared" si="29"/>
        <v>446</v>
      </c>
      <c r="C661" s="21" t="s">
        <v>2166</v>
      </c>
      <c r="D661" s="22" t="s">
        <v>2167</v>
      </c>
      <c r="E661" s="29">
        <v>1</v>
      </c>
    </row>
    <row r="662" customFormat="1" ht="14.4" spans="1:5">
      <c r="A662" s="2" t="str">
        <f t="shared" si="28"/>
        <v>MED</v>
      </c>
      <c r="B662" s="2" t="str">
        <f t="shared" si="29"/>
        <v>460</v>
      </c>
      <c r="C662" s="21" t="s">
        <v>2168</v>
      </c>
      <c r="D662" s="22" t="s">
        <v>2169</v>
      </c>
      <c r="E662" s="29">
        <v>1</v>
      </c>
    </row>
    <row r="663" customFormat="1" ht="14.4" spans="1:5">
      <c r="A663" s="2" t="str">
        <f t="shared" si="28"/>
        <v>MED</v>
      </c>
      <c r="B663" s="2" t="str">
        <f t="shared" si="29"/>
        <v>613</v>
      </c>
      <c r="C663" s="21" t="s">
        <v>2170</v>
      </c>
      <c r="D663" s="22" t="s">
        <v>2171</v>
      </c>
      <c r="E663" s="29">
        <v>2</v>
      </c>
    </row>
    <row r="664" customFormat="1" ht="14.4" spans="1:5">
      <c r="A664" s="2" t="str">
        <f t="shared" si="28"/>
        <v>MED</v>
      </c>
      <c r="B664" s="2" t="str">
        <f t="shared" si="29"/>
        <v>646</v>
      </c>
      <c r="C664" s="21" t="s">
        <v>2172</v>
      </c>
      <c r="D664" s="22" t="s">
        <v>2173</v>
      </c>
      <c r="E664" s="29">
        <v>2</v>
      </c>
    </row>
    <row r="665" customFormat="1" ht="14.4" spans="1:5">
      <c r="A665" s="2" t="str">
        <f t="shared" si="28"/>
        <v>MED</v>
      </c>
      <c r="B665" s="2" t="str">
        <f t="shared" si="29"/>
        <v>661</v>
      </c>
      <c r="C665" s="21" t="s">
        <v>2174</v>
      </c>
      <c r="D665" s="22" t="s">
        <v>2175</v>
      </c>
      <c r="E665" s="29">
        <v>2</v>
      </c>
    </row>
    <row r="666" customFormat="1" ht="14.4" spans="1:5">
      <c r="A666" s="2" t="str">
        <f t="shared" si="28"/>
        <v>MED</v>
      </c>
      <c r="B666" s="2" t="str">
        <f t="shared" si="29"/>
        <v>705</v>
      </c>
      <c r="C666" s="21" t="s">
        <v>2176</v>
      </c>
      <c r="D666" s="22" t="s">
        <v>2177</v>
      </c>
      <c r="E666" s="21">
        <v>2</v>
      </c>
    </row>
    <row r="667" customFormat="1" ht="14.4" spans="1:5">
      <c r="A667" s="2" t="str">
        <f t="shared" si="28"/>
        <v>MED</v>
      </c>
      <c r="B667" s="2" t="str">
        <f t="shared" si="29"/>
        <v>709</v>
      </c>
      <c r="C667" s="21" t="s">
        <v>2178</v>
      </c>
      <c r="D667" s="22" t="s">
        <v>2179</v>
      </c>
      <c r="E667" s="29">
        <v>1</v>
      </c>
    </row>
    <row r="668" customFormat="1" ht="14.4" spans="1:5">
      <c r="A668" s="2" t="str">
        <f t="shared" si="28"/>
        <v>MED</v>
      </c>
      <c r="B668" s="2" t="str">
        <f t="shared" si="29"/>
        <v>747</v>
      </c>
      <c r="C668" s="21" t="s">
        <v>2180</v>
      </c>
      <c r="D668" s="22" t="s">
        <v>1703</v>
      </c>
      <c r="E668" s="21">
        <v>6</v>
      </c>
    </row>
    <row r="669" customFormat="1" ht="14.4" spans="1:5">
      <c r="A669" s="2" t="str">
        <f t="shared" si="28"/>
        <v>MED</v>
      </c>
      <c r="B669" s="2" t="str">
        <f t="shared" si="29"/>
        <v>749</v>
      </c>
      <c r="C669" s="21" t="s">
        <v>2181</v>
      </c>
      <c r="D669" s="22" t="s">
        <v>2182</v>
      </c>
      <c r="E669" s="21">
        <v>10</v>
      </c>
    </row>
    <row r="670" customFormat="1" ht="14.4" spans="1:5">
      <c r="A670" s="2" t="str">
        <f t="shared" si="28"/>
        <v>MGT</v>
      </c>
      <c r="B670" s="2" t="str">
        <f t="shared" si="29"/>
        <v>433</v>
      </c>
      <c r="C670" s="21" t="s">
        <v>1904</v>
      </c>
      <c r="D670" s="22" t="s">
        <v>1905</v>
      </c>
      <c r="E670" s="29">
        <v>2</v>
      </c>
    </row>
    <row r="671" customFormat="1" ht="14.4" spans="1:5">
      <c r="A671" s="2" t="str">
        <f t="shared" si="28"/>
        <v>MIB</v>
      </c>
      <c r="B671" s="2" t="str">
        <f t="shared" si="29"/>
        <v>251</v>
      </c>
      <c r="C671" s="21" t="s">
        <v>1906</v>
      </c>
      <c r="D671" s="22" t="s">
        <v>1907</v>
      </c>
      <c r="E671" s="33">
        <v>3</v>
      </c>
    </row>
    <row r="672" customFormat="1" ht="14.4" spans="1:5">
      <c r="A672" s="2" t="str">
        <f t="shared" si="28"/>
        <v>MIB</v>
      </c>
      <c r="B672" s="2" t="str">
        <f t="shared" si="29"/>
        <v>253</v>
      </c>
      <c r="C672" s="21" t="s">
        <v>1908</v>
      </c>
      <c r="D672" s="22" t="s">
        <v>1909</v>
      </c>
      <c r="E672" s="33">
        <v>1</v>
      </c>
    </row>
    <row r="673" customFormat="1" ht="14.4" spans="1:5">
      <c r="A673" s="2" t="str">
        <f t="shared" ref="A673:A736" si="30">LEFT(C673,3)</f>
        <v>MIB</v>
      </c>
      <c r="B673" s="2" t="str">
        <f t="shared" ref="B673:B736" si="31">RIGHT(C673,3)</f>
        <v>254</v>
      </c>
      <c r="C673" s="21" t="s">
        <v>1910</v>
      </c>
      <c r="D673" s="22" t="s">
        <v>1909</v>
      </c>
      <c r="E673" s="29">
        <v>1</v>
      </c>
    </row>
    <row r="674" customFormat="1" ht="14.4" spans="1:5">
      <c r="A674" s="2" t="str">
        <f t="shared" si="30"/>
        <v>MIB</v>
      </c>
      <c r="B674" s="2" t="str">
        <f t="shared" si="31"/>
        <v>264</v>
      </c>
      <c r="C674" s="21" t="s">
        <v>2183</v>
      </c>
      <c r="D674" s="22" t="s">
        <v>2184</v>
      </c>
      <c r="E674" s="29">
        <v>3</v>
      </c>
    </row>
    <row r="675" customFormat="1" ht="14.4" spans="1:5">
      <c r="A675" s="2" t="str">
        <f t="shared" si="30"/>
        <v>MIB</v>
      </c>
      <c r="B675" s="2" t="str">
        <f t="shared" si="31"/>
        <v>280</v>
      </c>
      <c r="C675" s="21" t="s">
        <v>2185</v>
      </c>
      <c r="D675" s="22" t="s">
        <v>2186</v>
      </c>
      <c r="E675" s="21">
        <v>4</v>
      </c>
    </row>
    <row r="676" customFormat="1" ht="14.4" spans="1:5">
      <c r="A676" s="2" t="str">
        <f t="shared" si="30"/>
        <v>MKT</v>
      </c>
      <c r="B676" s="2" t="str">
        <f t="shared" si="31"/>
        <v>253</v>
      </c>
      <c r="C676" s="21" t="s">
        <v>1911</v>
      </c>
      <c r="D676" s="22" t="s">
        <v>1912</v>
      </c>
      <c r="E676" s="21">
        <v>3</v>
      </c>
    </row>
    <row r="677" customFormat="1" ht="14.4" spans="1:5">
      <c r="A677" s="2" t="str">
        <f t="shared" si="30"/>
        <v>MKT</v>
      </c>
      <c r="B677" s="2" t="str">
        <f t="shared" si="31"/>
        <v>424</v>
      </c>
      <c r="C677" s="21" t="s">
        <v>1913</v>
      </c>
      <c r="D677" s="22" t="s">
        <v>1914</v>
      </c>
      <c r="E677" s="21">
        <v>2</v>
      </c>
    </row>
    <row r="678" customFormat="1" ht="14.4" spans="1:5">
      <c r="A678" s="2" t="str">
        <f t="shared" si="30"/>
        <v>MT </v>
      </c>
      <c r="B678" s="2" t="str">
        <f t="shared" si="31"/>
        <v>400</v>
      </c>
      <c r="C678" s="21" t="s">
        <v>2187</v>
      </c>
      <c r="D678" s="22" t="s">
        <v>2188</v>
      </c>
      <c r="E678" s="21">
        <v>2</v>
      </c>
    </row>
    <row r="679" customFormat="1" ht="14.4" spans="1:5">
      <c r="A679" s="2" t="str">
        <f t="shared" si="30"/>
        <v>MT </v>
      </c>
      <c r="B679" s="2" t="str">
        <f t="shared" si="31"/>
        <v>402</v>
      </c>
      <c r="C679" s="21" t="s">
        <v>2189</v>
      </c>
      <c r="D679" s="22" t="s">
        <v>2190</v>
      </c>
      <c r="E679" s="21">
        <v>3</v>
      </c>
    </row>
    <row r="680" customFormat="1" ht="14.4" spans="1:5">
      <c r="A680" s="2" t="str">
        <f t="shared" si="30"/>
        <v>MT </v>
      </c>
      <c r="B680" s="2" t="str">
        <f t="shared" si="31"/>
        <v>406</v>
      </c>
      <c r="C680" s="21" t="s">
        <v>2191</v>
      </c>
      <c r="D680" s="22" t="s">
        <v>2192</v>
      </c>
      <c r="E680" s="21">
        <v>1</v>
      </c>
    </row>
    <row r="681" customFormat="1" ht="14.4" spans="1:5">
      <c r="A681" s="2" t="str">
        <f t="shared" si="30"/>
        <v>MTH</v>
      </c>
      <c r="B681" s="2" t="str">
        <f t="shared" si="31"/>
        <v>254</v>
      </c>
      <c r="C681" s="21" t="s">
        <v>1915</v>
      </c>
      <c r="D681" s="22" t="s">
        <v>1916</v>
      </c>
      <c r="E681" s="21">
        <v>3</v>
      </c>
    </row>
    <row r="682" customFormat="1" ht="14.4" spans="1:5">
      <c r="A682" s="2" t="str">
        <f t="shared" si="30"/>
        <v>NTR</v>
      </c>
      <c r="B682" s="2" t="str">
        <f t="shared" si="31"/>
        <v>151</v>
      </c>
      <c r="C682" s="21" t="s">
        <v>1917</v>
      </c>
      <c r="D682" s="22" t="s">
        <v>1918</v>
      </c>
      <c r="E682" s="29">
        <v>2</v>
      </c>
    </row>
    <row r="683" customFormat="1" ht="14.4" spans="1:5">
      <c r="A683" s="2" t="str">
        <f t="shared" si="30"/>
        <v>NTR</v>
      </c>
      <c r="B683" s="2" t="str">
        <f t="shared" si="31"/>
        <v>152</v>
      </c>
      <c r="C683" s="21" t="s">
        <v>2193</v>
      </c>
      <c r="D683" s="22" t="s">
        <v>2194</v>
      </c>
      <c r="E683" s="21">
        <v>1</v>
      </c>
    </row>
    <row r="684" customFormat="1" ht="14.4" spans="1:5">
      <c r="A684" s="2" t="str">
        <f t="shared" si="30"/>
        <v>NTR</v>
      </c>
      <c r="B684" s="2" t="str">
        <f t="shared" si="31"/>
        <v>413</v>
      </c>
      <c r="C684" s="21" t="s">
        <v>1919</v>
      </c>
      <c r="D684" s="22" t="s">
        <v>1920</v>
      </c>
      <c r="E684" s="29">
        <v>1</v>
      </c>
    </row>
    <row r="685" customFormat="1" ht="14.4" spans="1:5">
      <c r="A685" s="2" t="str">
        <f t="shared" si="30"/>
        <v>NTR</v>
      </c>
      <c r="B685" s="2" t="str">
        <f t="shared" si="31"/>
        <v>431</v>
      </c>
      <c r="C685" s="21" t="s">
        <v>1921</v>
      </c>
      <c r="D685" s="22" t="s">
        <v>1922</v>
      </c>
      <c r="E685" s="21">
        <v>1</v>
      </c>
    </row>
    <row r="686" customFormat="1" ht="14.4" spans="1:5">
      <c r="A686" s="2" t="str">
        <f t="shared" si="30"/>
        <v>NUR</v>
      </c>
      <c r="B686" s="2" t="str">
        <f t="shared" si="31"/>
        <v>248</v>
      </c>
      <c r="C686" s="21" t="s">
        <v>1923</v>
      </c>
      <c r="D686" s="22" t="s">
        <v>1924</v>
      </c>
      <c r="E686" s="21">
        <v>3</v>
      </c>
    </row>
    <row r="687" customFormat="1" ht="14.4" spans="1:5">
      <c r="A687" s="2" t="str">
        <f t="shared" si="30"/>
        <v>NUR</v>
      </c>
      <c r="B687" s="2" t="str">
        <f t="shared" si="31"/>
        <v>251</v>
      </c>
      <c r="C687" s="21" t="s">
        <v>1925</v>
      </c>
      <c r="D687" s="22" t="s">
        <v>1926</v>
      </c>
      <c r="E687" s="29">
        <v>4</v>
      </c>
    </row>
    <row r="688" customFormat="1" ht="14.4" spans="1:5">
      <c r="A688" s="2" t="str">
        <f t="shared" si="30"/>
        <v>NUR</v>
      </c>
      <c r="B688" s="2" t="str">
        <f t="shared" si="31"/>
        <v>296</v>
      </c>
      <c r="C688" s="21" t="s">
        <v>1927</v>
      </c>
      <c r="D688" s="22" t="s">
        <v>1790</v>
      </c>
      <c r="E688" s="29">
        <v>1</v>
      </c>
    </row>
    <row r="689" customFormat="1" ht="14.4" spans="1:5">
      <c r="A689" s="2" t="str">
        <f t="shared" si="30"/>
        <v>NUR</v>
      </c>
      <c r="B689" s="2" t="str">
        <f t="shared" si="31"/>
        <v>300</v>
      </c>
      <c r="C689" s="21" t="s">
        <v>1928</v>
      </c>
      <c r="D689" s="22" t="s">
        <v>1929</v>
      </c>
      <c r="E689" s="29">
        <v>3</v>
      </c>
    </row>
    <row r="690" customFormat="1" ht="14.4" spans="1:5">
      <c r="A690" s="2" t="str">
        <f t="shared" si="30"/>
        <v>NUR</v>
      </c>
      <c r="B690" s="2" t="str">
        <f t="shared" si="31"/>
        <v>301</v>
      </c>
      <c r="C690" s="21" t="s">
        <v>1930</v>
      </c>
      <c r="D690" s="22" t="s">
        <v>1929</v>
      </c>
      <c r="E690" s="29">
        <v>4</v>
      </c>
    </row>
    <row r="691" customFormat="1" ht="14.4" spans="1:5">
      <c r="A691" s="2" t="str">
        <f t="shared" si="30"/>
        <v>NUR</v>
      </c>
      <c r="B691" s="2" t="str">
        <f t="shared" si="31"/>
        <v>302</v>
      </c>
      <c r="C691" s="21" t="s">
        <v>1931</v>
      </c>
      <c r="D691" s="22" t="s">
        <v>1932</v>
      </c>
      <c r="E691" s="29">
        <v>2</v>
      </c>
    </row>
    <row r="692" customFormat="1" ht="14.4" spans="1:5">
      <c r="A692" s="2" t="str">
        <f t="shared" si="30"/>
        <v>NUR</v>
      </c>
      <c r="B692" s="2" t="str">
        <f t="shared" si="31"/>
        <v>303</v>
      </c>
      <c r="C692" s="21" t="s">
        <v>1933</v>
      </c>
      <c r="D692" s="22" t="s">
        <v>1934</v>
      </c>
      <c r="E692" s="21">
        <v>2</v>
      </c>
    </row>
    <row r="693" customFormat="1" ht="14.4" spans="1:5">
      <c r="A693" s="2" t="str">
        <f t="shared" si="30"/>
        <v>NUR</v>
      </c>
      <c r="B693" s="2" t="str">
        <f t="shared" si="31"/>
        <v>305</v>
      </c>
      <c r="C693" s="21" t="s">
        <v>1935</v>
      </c>
      <c r="D693" s="22" t="s">
        <v>1936</v>
      </c>
      <c r="E693" s="21">
        <v>2</v>
      </c>
    </row>
    <row r="694" customFormat="1" ht="14.4" spans="1:5">
      <c r="A694" s="2" t="str">
        <f t="shared" si="30"/>
        <v>NUR</v>
      </c>
      <c r="B694" s="2" t="str">
        <f t="shared" si="31"/>
        <v>306</v>
      </c>
      <c r="C694" s="21" t="s">
        <v>1937</v>
      </c>
      <c r="D694" s="22" t="s">
        <v>1938</v>
      </c>
      <c r="E694" s="29">
        <v>2</v>
      </c>
    </row>
    <row r="695" customFormat="1" ht="14.4" spans="1:5">
      <c r="A695" s="2" t="str">
        <f t="shared" si="30"/>
        <v>NUR</v>
      </c>
      <c r="B695" s="2" t="str">
        <f t="shared" si="31"/>
        <v>313</v>
      </c>
      <c r="C695" s="21" t="s">
        <v>1939</v>
      </c>
      <c r="D695" s="22" t="s">
        <v>1940</v>
      </c>
      <c r="E695" s="29">
        <v>2</v>
      </c>
    </row>
    <row r="696" customFormat="1" ht="14.4" spans="1:5">
      <c r="A696" s="2" t="str">
        <f t="shared" si="30"/>
        <v>NUR</v>
      </c>
      <c r="B696" s="2" t="str">
        <f t="shared" si="31"/>
        <v>323</v>
      </c>
      <c r="C696" s="21" t="s">
        <v>1941</v>
      </c>
      <c r="D696" s="22" t="s">
        <v>1942</v>
      </c>
      <c r="E696" s="29">
        <v>3</v>
      </c>
    </row>
    <row r="697" customFormat="1" ht="14.4" spans="1:5">
      <c r="A697" s="2" t="str">
        <f t="shared" si="30"/>
        <v>NUR</v>
      </c>
      <c r="B697" s="2" t="str">
        <f t="shared" si="31"/>
        <v>324</v>
      </c>
      <c r="C697" s="21" t="s">
        <v>1943</v>
      </c>
      <c r="D697" s="22" t="s">
        <v>1942</v>
      </c>
      <c r="E697" s="29">
        <v>4</v>
      </c>
    </row>
    <row r="698" customFormat="1" ht="14.4" spans="1:5">
      <c r="A698" s="2" t="str">
        <f t="shared" si="30"/>
        <v>NUR</v>
      </c>
      <c r="B698" s="2" t="str">
        <f t="shared" si="31"/>
        <v>333</v>
      </c>
      <c r="C698" s="21" t="s">
        <v>1944</v>
      </c>
      <c r="D698" s="22" t="s">
        <v>1945</v>
      </c>
      <c r="E698" s="21">
        <v>3</v>
      </c>
    </row>
    <row r="699" customFormat="1" ht="14.4" spans="1:5">
      <c r="A699" s="2" t="str">
        <f t="shared" si="30"/>
        <v>NUR</v>
      </c>
      <c r="B699" s="2" t="str">
        <f t="shared" si="31"/>
        <v>334</v>
      </c>
      <c r="C699" s="21" t="s">
        <v>1946</v>
      </c>
      <c r="D699" s="22" t="s">
        <v>1945</v>
      </c>
      <c r="E699" s="21">
        <v>4</v>
      </c>
    </row>
    <row r="700" customFormat="1" ht="14.4" spans="1:5">
      <c r="A700" s="2" t="str">
        <f t="shared" si="30"/>
        <v>NUR</v>
      </c>
      <c r="B700" s="2" t="str">
        <f t="shared" si="31"/>
        <v>343</v>
      </c>
      <c r="C700" s="21" t="s">
        <v>1947</v>
      </c>
      <c r="D700" s="22" t="s">
        <v>1948</v>
      </c>
      <c r="E700" s="21">
        <v>2</v>
      </c>
    </row>
    <row r="701" customFormat="1" ht="14.4" spans="1:5">
      <c r="A701" s="2" t="str">
        <f t="shared" si="30"/>
        <v>NUR</v>
      </c>
      <c r="B701" s="2" t="str">
        <f t="shared" si="31"/>
        <v>344</v>
      </c>
      <c r="C701" s="21" t="s">
        <v>1949</v>
      </c>
      <c r="D701" s="22" t="s">
        <v>1948</v>
      </c>
      <c r="E701" s="21">
        <v>3</v>
      </c>
    </row>
    <row r="702" customFormat="1" ht="14.4" spans="1:5">
      <c r="A702" s="2" t="str">
        <f t="shared" si="30"/>
        <v>NUR</v>
      </c>
      <c r="B702" s="2" t="str">
        <f t="shared" si="31"/>
        <v>348</v>
      </c>
      <c r="C702" s="21" t="s">
        <v>1950</v>
      </c>
      <c r="D702" s="22" t="s">
        <v>1951</v>
      </c>
      <c r="E702" s="21">
        <v>3</v>
      </c>
    </row>
    <row r="703" customFormat="1" ht="14.4" spans="1:5">
      <c r="A703" s="2" t="str">
        <f t="shared" si="30"/>
        <v>NUR</v>
      </c>
      <c r="B703" s="2" t="str">
        <f t="shared" si="31"/>
        <v>349</v>
      </c>
      <c r="C703" s="21" t="s">
        <v>1952</v>
      </c>
      <c r="D703" s="22" t="s">
        <v>1703</v>
      </c>
      <c r="E703" s="21">
        <v>1</v>
      </c>
    </row>
    <row r="704" customFormat="1" ht="14.4" spans="1:5">
      <c r="A704" s="2" t="str">
        <f t="shared" si="30"/>
        <v>NUR</v>
      </c>
      <c r="B704" s="2" t="str">
        <f t="shared" si="31"/>
        <v>396</v>
      </c>
      <c r="C704" s="21" t="s">
        <v>1953</v>
      </c>
      <c r="D704" s="22" t="s">
        <v>1790</v>
      </c>
      <c r="E704" s="21">
        <v>1</v>
      </c>
    </row>
    <row r="705" customFormat="1" ht="14.4" spans="1:5">
      <c r="A705" s="2" t="str">
        <f t="shared" si="30"/>
        <v>NUR</v>
      </c>
      <c r="B705" s="2" t="str">
        <f t="shared" si="31"/>
        <v>402</v>
      </c>
      <c r="C705" s="21" t="s">
        <v>1954</v>
      </c>
      <c r="D705" s="22" t="s">
        <v>1955</v>
      </c>
      <c r="E705" s="29">
        <v>2</v>
      </c>
    </row>
    <row r="706" customFormat="1" ht="14.4" spans="1:5">
      <c r="A706" s="2" t="str">
        <f t="shared" si="30"/>
        <v>NUR</v>
      </c>
      <c r="B706" s="2" t="str">
        <f t="shared" si="31"/>
        <v>403</v>
      </c>
      <c r="C706" s="21" t="s">
        <v>1956</v>
      </c>
      <c r="D706" s="22" t="s">
        <v>1957</v>
      </c>
      <c r="E706" s="21">
        <v>2</v>
      </c>
    </row>
    <row r="707" customFormat="1" ht="14.4" spans="1:5">
      <c r="A707" s="2" t="str">
        <f t="shared" si="30"/>
        <v>NUR</v>
      </c>
      <c r="B707" s="2" t="str">
        <f t="shared" si="31"/>
        <v>405</v>
      </c>
      <c r="C707" s="21" t="s">
        <v>1958</v>
      </c>
      <c r="D707" s="22" t="s">
        <v>1959</v>
      </c>
      <c r="E707" s="21">
        <v>2</v>
      </c>
    </row>
    <row r="708" customFormat="1" ht="14.4" spans="1:5">
      <c r="A708" s="2" t="str">
        <f t="shared" si="30"/>
        <v>NUR</v>
      </c>
      <c r="B708" s="2" t="str">
        <f t="shared" si="31"/>
        <v>406</v>
      </c>
      <c r="C708" s="21" t="s">
        <v>1960</v>
      </c>
      <c r="D708" s="22" t="s">
        <v>1961</v>
      </c>
      <c r="E708" s="21">
        <v>2</v>
      </c>
    </row>
    <row r="709" customFormat="1" ht="14.4" spans="1:5">
      <c r="A709" s="2" t="str">
        <f t="shared" si="30"/>
        <v>NUR</v>
      </c>
      <c r="B709" s="2" t="str">
        <f t="shared" si="31"/>
        <v>413</v>
      </c>
      <c r="C709" s="21" t="s">
        <v>1962</v>
      </c>
      <c r="D709" s="22" t="s">
        <v>1963</v>
      </c>
      <c r="E709" s="21">
        <v>2</v>
      </c>
    </row>
    <row r="710" customFormat="1" ht="14.4" spans="1:5">
      <c r="A710" s="2" t="str">
        <f t="shared" si="30"/>
        <v>NUR</v>
      </c>
      <c r="B710" s="2" t="str">
        <f t="shared" si="31"/>
        <v>414</v>
      </c>
      <c r="C710" s="21" t="s">
        <v>1964</v>
      </c>
      <c r="D710" s="22" t="s">
        <v>1965</v>
      </c>
      <c r="E710" s="21">
        <v>2</v>
      </c>
    </row>
    <row r="711" customFormat="1" ht="14.4" spans="1:5">
      <c r="A711" s="2" t="str">
        <f t="shared" si="30"/>
        <v>NUR</v>
      </c>
      <c r="B711" s="2" t="str">
        <f t="shared" si="31"/>
        <v>423</v>
      </c>
      <c r="C711" s="21" t="s">
        <v>1966</v>
      </c>
      <c r="D711" s="22" t="s">
        <v>1967</v>
      </c>
      <c r="E711" s="21">
        <v>2</v>
      </c>
    </row>
    <row r="712" customFormat="1" ht="14.4" spans="1:5">
      <c r="A712" s="2" t="str">
        <f t="shared" si="30"/>
        <v>NUR</v>
      </c>
      <c r="B712" s="2" t="str">
        <f t="shared" si="31"/>
        <v>433</v>
      </c>
      <c r="C712" s="21" t="s">
        <v>1968</v>
      </c>
      <c r="D712" s="22" t="s">
        <v>1969</v>
      </c>
      <c r="E712" s="21">
        <v>2</v>
      </c>
    </row>
    <row r="713" customFormat="1" ht="14.4" spans="1:5">
      <c r="A713" s="2" t="str">
        <f t="shared" si="30"/>
        <v>NUR</v>
      </c>
      <c r="B713" s="2" t="str">
        <f t="shared" si="31"/>
        <v>448</v>
      </c>
      <c r="C713" s="21" t="s">
        <v>1970</v>
      </c>
      <c r="D713" s="22" t="s">
        <v>1971</v>
      </c>
      <c r="E713" s="21">
        <v>5</v>
      </c>
    </row>
    <row r="714" customFormat="1" ht="14.4" spans="1:5">
      <c r="A714" s="2" t="str">
        <f t="shared" si="30"/>
        <v>NUR</v>
      </c>
      <c r="B714" s="2" t="str">
        <f t="shared" si="31"/>
        <v>452</v>
      </c>
      <c r="C714" s="21" t="s">
        <v>1972</v>
      </c>
      <c r="D714" s="22" t="s">
        <v>1967</v>
      </c>
      <c r="E714" s="21">
        <v>3</v>
      </c>
    </row>
    <row r="715" customFormat="1" ht="14.4" spans="1:5">
      <c r="A715" s="2" t="str">
        <f t="shared" si="30"/>
        <v>NUR</v>
      </c>
      <c r="B715" s="2" t="str">
        <f t="shared" si="31"/>
        <v>453</v>
      </c>
      <c r="C715" s="21" t="s">
        <v>1973</v>
      </c>
      <c r="D715" s="22" t="s">
        <v>1969</v>
      </c>
      <c r="E715" s="21">
        <v>3</v>
      </c>
    </row>
    <row r="716" customFormat="1" ht="14.4" spans="1:5">
      <c r="A716" s="2" t="str">
        <f t="shared" si="30"/>
        <v>NUR</v>
      </c>
      <c r="B716" s="2" t="str">
        <f t="shared" si="31"/>
        <v>455</v>
      </c>
      <c r="C716" s="21" t="s">
        <v>1974</v>
      </c>
      <c r="D716" s="22" t="s">
        <v>1975</v>
      </c>
      <c r="E716" s="21">
        <v>2</v>
      </c>
    </row>
    <row r="717" customFormat="1" ht="14.4" spans="1:5">
      <c r="A717" s="2" t="str">
        <f t="shared" si="30"/>
        <v>OPT</v>
      </c>
      <c r="B717" s="2" t="str">
        <f t="shared" si="31"/>
        <v>600</v>
      </c>
      <c r="C717" s="21" t="s">
        <v>2195</v>
      </c>
      <c r="D717" s="22" t="s">
        <v>2196</v>
      </c>
      <c r="E717" s="21">
        <v>2</v>
      </c>
    </row>
    <row r="718" customFormat="1" ht="14.4" spans="1:5">
      <c r="A718" s="2" t="str">
        <f t="shared" si="30"/>
        <v>PGY</v>
      </c>
      <c r="B718" s="2" t="str">
        <f t="shared" si="31"/>
        <v>251</v>
      </c>
      <c r="C718" s="21" t="s">
        <v>2197</v>
      </c>
      <c r="D718" s="22" t="s">
        <v>2198</v>
      </c>
      <c r="E718" s="21">
        <v>3</v>
      </c>
    </row>
    <row r="719" customFormat="1" ht="14.4" spans="1:5">
      <c r="A719" s="2" t="str">
        <f t="shared" si="30"/>
        <v>PGY</v>
      </c>
      <c r="B719" s="2" t="str">
        <f t="shared" si="31"/>
        <v>301</v>
      </c>
      <c r="C719" s="21" t="s">
        <v>2199</v>
      </c>
      <c r="D719" s="22" t="s">
        <v>2200</v>
      </c>
      <c r="E719" s="21">
        <v>4</v>
      </c>
    </row>
    <row r="720" customFormat="1" ht="14.4" spans="1:5">
      <c r="A720" s="2" t="str">
        <f t="shared" si="30"/>
        <v>PMY</v>
      </c>
      <c r="B720" s="2" t="str">
        <f t="shared" si="31"/>
        <v>300</v>
      </c>
      <c r="C720" s="21" t="s">
        <v>1976</v>
      </c>
      <c r="D720" s="22" t="s">
        <v>1977</v>
      </c>
      <c r="E720" s="21">
        <v>2</v>
      </c>
    </row>
    <row r="721" customFormat="1" ht="14.4" spans="1:5">
      <c r="A721" s="2" t="str">
        <f t="shared" si="30"/>
        <v>PMY</v>
      </c>
      <c r="B721" s="2" t="str">
        <f t="shared" si="31"/>
        <v>301</v>
      </c>
      <c r="C721" s="21" t="s">
        <v>1978</v>
      </c>
      <c r="D721" s="22" t="s">
        <v>1979</v>
      </c>
      <c r="E721" s="21">
        <v>3</v>
      </c>
    </row>
    <row r="722" customFormat="1" ht="14.4" spans="1:5">
      <c r="A722" s="2" t="str">
        <f t="shared" si="30"/>
        <v>PMY</v>
      </c>
      <c r="B722" s="2" t="str">
        <f t="shared" si="31"/>
        <v>302</v>
      </c>
      <c r="C722" s="21" t="s">
        <v>1980</v>
      </c>
      <c r="D722" s="22" t="s">
        <v>1981</v>
      </c>
      <c r="E722" s="21">
        <v>3</v>
      </c>
    </row>
    <row r="723" customFormat="1" ht="14.4" spans="1:5">
      <c r="A723" s="2" t="str">
        <f t="shared" si="30"/>
        <v>PMY</v>
      </c>
      <c r="B723" s="2" t="str">
        <f t="shared" si="31"/>
        <v>304</v>
      </c>
      <c r="C723" s="21" t="s">
        <v>1982</v>
      </c>
      <c r="D723" s="22" t="s">
        <v>1983</v>
      </c>
      <c r="E723" s="23">
        <v>3</v>
      </c>
    </row>
    <row r="724" customFormat="1" ht="14.4" spans="1:5">
      <c r="A724" s="2" t="str">
        <f t="shared" si="30"/>
        <v>PMY</v>
      </c>
      <c r="B724" s="2" t="str">
        <f t="shared" si="31"/>
        <v>443</v>
      </c>
      <c r="C724" s="21" t="s">
        <v>1984</v>
      </c>
      <c r="D724" s="22" t="s">
        <v>1985</v>
      </c>
      <c r="E724" s="23">
        <v>1</v>
      </c>
    </row>
    <row r="725" customFormat="1" ht="14.4" spans="1:5">
      <c r="A725" s="2" t="str">
        <f t="shared" si="30"/>
        <v>PTY</v>
      </c>
      <c r="B725" s="2" t="str">
        <f t="shared" si="31"/>
        <v>601</v>
      </c>
      <c r="C725" s="21" t="s">
        <v>2201</v>
      </c>
      <c r="D725" s="22" t="s">
        <v>2202</v>
      </c>
      <c r="E725" s="21">
        <v>2</v>
      </c>
    </row>
    <row r="726" customFormat="1" ht="14.4" spans="1:5">
      <c r="A726" s="2" t="str">
        <f t="shared" si="30"/>
        <v>PTH</v>
      </c>
      <c r="B726" s="2" t="str">
        <f t="shared" si="31"/>
        <v>350</v>
      </c>
      <c r="C726" s="21" t="s">
        <v>1986</v>
      </c>
      <c r="D726" s="22" t="s">
        <v>1987</v>
      </c>
      <c r="E726" s="21">
        <v>3</v>
      </c>
    </row>
    <row r="727" customFormat="1" ht="14.4" spans="1:5">
      <c r="A727" s="2" t="str">
        <f t="shared" si="30"/>
        <v>PTH</v>
      </c>
      <c r="B727" s="2" t="str">
        <f t="shared" si="31"/>
        <v>351</v>
      </c>
      <c r="C727" s="21" t="s">
        <v>2203</v>
      </c>
      <c r="D727" s="30" t="s">
        <v>2204</v>
      </c>
      <c r="E727" s="21">
        <v>3</v>
      </c>
    </row>
    <row r="728" customFormat="1" ht="14.4" spans="1:5">
      <c r="A728" s="2" t="str">
        <f t="shared" si="30"/>
        <v>PTH</v>
      </c>
      <c r="B728" s="2" t="str">
        <f t="shared" si="31"/>
        <v>603</v>
      </c>
      <c r="C728" s="21" t="s">
        <v>2205</v>
      </c>
      <c r="D728" s="22" t="s">
        <v>2206</v>
      </c>
      <c r="E728" s="21">
        <v>2</v>
      </c>
    </row>
    <row r="729" customFormat="1" ht="14.4" spans="1:5">
      <c r="A729" s="2" t="str">
        <f t="shared" si="30"/>
        <v>PTH</v>
      </c>
      <c r="B729" s="2" t="str">
        <f t="shared" si="31"/>
        <v>604</v>
      </c>
      <c r="C729" s="21" t="s">
        <v>2207</v>
      </c>
      <c r="D729" s="22" t="s">
        <v>2208</v>
      </c>
      <c r="E729" s="21">
        <v>3</v>
      </c>
    </row>
    <row r="730" customFormat="1" ht="14.4" spans="1:5">
      <c r="A730" s="2" t="str">
        <f t="shared" si="30"/>
        <v>PTH</v>
      </c>
      <c r="B730" s="2" t="str">
        <f t="shared" si="31"/>
        <v>605</v>
      </c>
      <c r="C730" s="21" t="s">
        <v>2209</v>
      </c>
      <c r="D730" s="30" t="s">
        <v>2210</v>
      </c>
      <c r="E730" s="21">
        <v>4</v>
      </c>
    </row>
    <row r="731" customFormat="1" ht="14.4" spans="1:5">
      <c r="A731" s="2" t="str">
        <f t="shared" si="30"/>
        <v>PTH</v>
      </c>
      <c r="B731" s="2" t="str">
        <f t="shared" si="31"/>
        <v>606</v>
      </c>
      <c r="C731" s="21" t="s">
        <v>2211</v>
      </c>
      <c r="D731" s="30" t="s">
        <v>2212</v>
      </c>
      <c r="E731" s="21">
        <v>2</v>
      </c>
    </row>
    <row r="732" customFormat="1" ht="14.4" spans="1:5">
      <c r="A732" s="2" t="str">
        <f t="shared" si="30"/>
        <v>PTH</v>
      </c>
      <c r="B732" s="2" t="str">
        <f t="shared" si="31"/>
        <v>615</v>
      </c>
      <c r="C732" s="21" t="s">
        <v>2213</v>
      </c>
      <c r="D732" s="30" t="s">
        <v>2214</v>
      </c>
      <c r="E732" s="21">
        <v>1</v>
      </c>
    </row>
    <row r="733" customFormat="1" ht="14.4" spans="1:5">
      <c r="A733" s="2" t="str">
        <f t="shared" si="30"/>
        <v>PTH</v>
      </c>
      <c r="B733" s="2" t="str">
        <f t="shared" si="31"/>
        <v>655</v>
      </c>
      <c r="C733" s="21" t="s">
        <v>2215</v>
      </c>
      <c r="D733" s="30" t="s">
        <v>2216</v>
      </c>
      <c r="E733" s="21">
        <v>3</v>
      </c>
    </row>
    <row r="734" customFormat="1" ht="14.4" spans="1:5">
      <c r="A734" s="2" t="str">
        <f t="shared" si="30"/>
        <v>PHC</v>
      </c>
      <c r="B734" s="2" t="str">
        <f t="shared" si="31"/>
        <v>351</v>
      </c>
      <c r="C734" s="21" t="s">
        <v>1988</v>
      </c>
      <c r="D734" s="30" t="s">
        <v>1989</v>
      </c>
      <c r="E734" s="21">
        <v>3</v>
      </c>
    </row>
    <row r="735" customFormat="1" ht="14.4" spans="1:5">
      <c r="A735" s="2" t="str">
        <f t="shared" si="30"/>
        <v>PHC</v>
      </c>
      <c r="B735" s="2" t="str">
        <f t="shared" si="31"/>
        <v>401</v>
      </c>
      <c r="C735" s="21" t="s">
        <v>1990</v>
      </c>
      <c r="D735" s="30" t="s">
        <v>1991</v>
      </c>
      <c r="E735" s="21">
        <v>3</v>
      </c>
    </row>
    <row r="736" customFormat="1" ht="14.4" spans="1:5">
      <c r="A736" s="2" t="str">
        <f t="shared" si="30"/>
        <v>PHC</v>
      </c>
      <c r="B736" s="2" t="str">
        <f t="shared" si="31"/>
        <v>402</v>
      </c>
      <c r="C736" s="21" t="s">
        <v>1992</v>
      </c>
      <c r="D736" s="30" t="s">
        <v>1993</v>
      </c>
      <c r="E736" s="21">
        <v>2</v>
      </c>
    </row>
    <row r="737" customFormat="1" ht="14.4" spans="1:5">
      <c r="A737" s="2" t="str">
        <f t="shared" ref="A737:A797" si="32">LEFT(C737,3)</f>
        <v>PHC</v>
      </c>
      <c r="B737" s="2" t="str">
        <f t="shared" ref="B737:B797" si="33">RIGHT(C737,3)</f>
        <v>406</v>
      </c>
      <c r="C737" s="21" t="s">
        <v>1994</v>
      </c>
      <c r="D737" s="30" t="s">
        <v>1995</v>
      </c>
      <c r="E737" s="21">
        <v>3</v>
      </c>
    </row>
    <row r="738" customFormat="1" ht="14.4" spans="1:5">
      <c r="A738" s="2" t="str">
        <f t="shared" si="32"/>
        <v>PHC</v>
      </c>
      <c r="B738" s="2" t="str">
        <f t="shared" si="33"/>
        <v>414</v>
      </c>
      <c r="C738" s="21" t="s">
        <v>1996</v>
      </c>
      <c r="D738" s="22" t="s">
        <v>1997</v>
      </c>
      <c r="E738" s="21">
        <v>1</v>
      </c>
    </row>
    <row r="739" customFormat="1" ht="14.4" spans="1:5">
      <c r="A739" s="2" t="str">
        <f t="shared" si="32"/>
        <v>PHC</v>
      </c>
      <c r="B739" s="2" t="str">
        <f t="shared" si="33"/>
        <v>422</v>
      </c>
      <c r="C739" s="21" t="s">
        <v>1998</v>
      </c>
      <c r="D739" s="22" t="s">
        <v>1999</v>
      </c>
      <c r="E739" s="21">
        <v>1</v>
      </c>
    </row>
    <row r="740" customFormat="1" ht="14.4" spans="1:5">
      <c r="A740" s="2" t="str">
        <f t="shared" si="32"/>
        <v>PHC</v>
      </c>
      <c r="B740" s="2" t="str">
        <f t="shared" si="33"/>
        <v>424</v>
      </c>
      <c r="C740" s="21" t="s">
        <v>2000</v>
      </c>
      <c r="D740" s="22" t="s">
        <v>2001</v>
      </c>
      <c r="E740" s="21">
        <v>1</v>
      </c>
    </row>
    <row r="741" customFormat="1" ht="14.4" spans="1:5">
      <c r="A741" s="2" t="str">
        <f t="shared" si="32"/>
        <v>PHC</v>
      </c>
      <c r="B741" s="2" t="str">
        <f t="shared" si="33"/>
        <v>434</v>
      </c>
      <c r="C741" s="21" t="s">
        <v>2002</v>
      </c>
      <c r="D741" s="22" t="s">
        <v>2003</v>
      </c>
      <c r="E741" s="21">
        <v>1</v>
      </c>
    </row>
    <row r="742" customFormat="1" ht="14.4" spans="1:5">
      <c r="A742" s="2" t="str">
        <f t="shared" si="32"/>
        <v>PHC</v>
      </c>
      <c r="B742" s="2" t="str">
        <f t="shared" si="33"/>
        <v>451</v>
      </c>
      <c r="C742" s="21" t="s">
        <v>2004</v>
      </c>
      <c r="D742" s="22" t="s">
        <v>2005</v>
      </c>
      <c r="E742" s="21">
        <v>3</v>
      </c>
    </row>
    <row r="743" customFormat="1" ht="14.4" spans="1:5">
      <c r="A743" s="2" t="str">
        <f t="shared" si="32"/>
        <v>PHI</v>
      </c>
      <c r="B743" s="2" t="str">
        <f t="shared" si="33"/>
        <v>461</v>
      </c>
      <c r="C743" s="21" t="s">
        <v>2217</v>
      </c>
      <c r="D743" s="22" t="s">
        <v>2218</v>
      </c>
      <c r="E743" s="21">
        <v>2</v>
      </c>
    </row>
    <row r="744" customFormat="1" ht="14.4" spans="1:5">
      <c r="A744" s="2" t="str">
        <f t="shared" si="32"/>
        <v>PHM</v>
      </c>
      <c r="B744" s="2" t="str">
        <f t="shared" si="33"/>
        <v>296</v>
      </c>
      <c r="C744" s="21" t="s">
        <v>2006</v>
      </c>
      <c r="D744" s="22" t="s">
        <v>1790</v>
      </c>
      <c r="E744" s="21">
        <v>1</v>
      </c>
    </row>
    <row r="745" customFormat="1" ht="14.4" spans="1:5">
      <c r="A745" s="2" t="str">
        <f t="shared" si="32"/>
        <v>PHM</v>
      </c>
      <c r="B745" s="2" t="str">
        <f t="shared" si="33"/>
        <v>396</v>
      </c>
      <c r="C745" s="21" t="s">
        <v>2007</v>
      </c>
      <c r="D745" s="22" t="s">
        <v>1790</v>
      </c>
      <c r="E745" s="21">
        <v>1</v>
      </c>
    </row>
    <row r="746" customFormat="1" ht="14.4" spans="1:5">
      <c r="A746" s="2" t="str">
        <f t="shared" si="32"/>
        <v>PHM</v>
      </c>
      <c r="B746" s="2" t="str">
        <f t="shared" si="33"/>
        <v>402</v>
      </c>
      <c r="C746" s="21" t="s">
        <v>2008</v>
      </c>
      <c r="D746" s="22" t="s">
        <v>2009</v>
      </c>
      <c r="E746" s="21">
        <v>3</v>
      </c>
    </row>
    <row r="747" customFormat="1" ht="14.4" spans="1:5">
      <c r="A747" s="2" t="str">
        <f t="shared" si="32"/>
        <v>PHM</v>
      </c>
      <c r="B747" s="2" t="str">
        <f t="shared" si="33"/>
        <v>404</v>
      </c>
      <c r="C747" s="21" t="s">
        <v>2010</v>
      </c>
      <c r="D747" s="22" t="s">
        <v>2011</v>
      </c>
      <c r="E747" s="21">
        <v>3</v>
      </c>
    </row>
    <row r="748" customFormat="1" ht="14.4" spans="1:5">
      <c r="A748" s="2" t="str">
        <f t="shared" si="32"/>
        <v>PHM</v>
      </c>
      <c r="B748" s="2" t="str">
        <f t="shared" si="33"/>
        <v>407</v>
      </c>
      <c r="C748" s="21" t="s">
        <v>2012</v>
      </c>
      <c r="D748" s="22" t="s">
        <v>2013</v>
      </c>
      <c r="E748" s="21">
        <v>3</v>
      </c>
    </row>
    <row r="749" customFormat="1" ht="14.4" spans="1:5">
      <c r="A749" s="2" t="str">
        <f t="shared" si="32"/>
        <v>PHM</v>
      </c>
      <c r="B749" s="2" t="str">
        <f t="shared" si="33"/>
        <v>410</v>
      </c>
      <c r="C749" s="21" t="s">
        <v>2014</v>
      </c>
      <c r="D749" s="22" t="s">
        <v>2015</v>
      </c>
      <c r="E749" s="21">
        <v>2</v>
      </c>
    </row>
    <row r="750" customFormat="1" ht="14.4" spans="1:5">
      <c r="A750" s="2" t="str">
        <f t="shared" si="32"/>
        <v>PHM</v>
      </c>
      <c r="B750" s="2" t="str">
        <f t="shared" si="33"/>
        <v>413</v>
      </c>
      <c r="C750" s="21" t="s">
        <v>2016</v>
      </c>
      <c r="D750" s="22" t="s">
        <v>2017</v>
      </c>
      <c r="E750" s="21">
        <v>2</v>
      </c>
    </row>
    <row r="751" customFormat="1" ht="14.4" spans="1:5">
      <c r="A751" s="2" t="str">
        <f t="shared" si="32"/>
        <v>PHM</v>
      </c>
      <c r="B751" s="2" t="str">
        <f t="shared" si="33"/>
        <v>446</v>
      </c>
      <c r="C751" s="21" t="s">
        <v>2219</v>
      </c>
      <c r="D751" s="22" t="s">
        <v>1703</v>
      </c>
      <c r="E751" s="21">
        <v>3</v>
      </c>
    </row>
    <row r="752" customFormat="1" ht="14.4" spans="1:5">
      <c r="A752" s="2" t="str">
        <f t="shared" si="32"/>
        <v>PHM</v>
      </c>
      <c r="B752" s="2" t="str">
        <f t="shared" si="33"/>
        <v>447</v>
      </c>
      <c r="C752" s="21" t="s">
        <v>2018</v>
      </c>
      <c r="D752" s="22" t="s">
        <v>2019</v>
      </c>
      <c r="E752" s="23">
        <v>4</v>
      </c>
    </row>
    <row r="753" customFormat="1" ht="14.4" spans="1:5">
      <c r="A753" s="2" t="str">
        <f t="shared" si="32"/>
        <v>PHM</v>
      </c>
      <c r="B753" s="2" t="str">
        <f t="shared" si="33"/>
        <v>448</v>
      </c>
      <c r="C753" s="21" t="s">
        <v>2020</v>
      </c>
      <c r="D753" s="22" t="s">
        <v>2021</v>
      </c>
      <c r="E753" s="23">
        <v>4</v>
      </c>
    </row>
    <row r="754" customFormat="1" ht="14.4" spans="1:5">
      <c r="A754" s="2" t="str">
        <f t="shared" si="32"/>
        <v>PHM</v>
      </c>
      <c r="B754" s="2" t="str">
        <f t="shared" si="33"/>
        <v>449</v>
      </c>
      <c r="C754" s="21" t="s">
        <v>2220</v>
      </c>
      <c r="D754" s="22" t="s">
        <v>1752</v>
      </c>
      <c r="E754" s="29">
        <v>3</v>
      </c>
    </row>
    <row r="755" customFormat="1" ht="14.4" spans="1:5">
      <c r="A755" s="2" t="str">
        <f t="shared" si="32"/>
        <v>PHM</v>
      </c>
      <c r="B755" s="2" t="str">
        <f t="shared" si="33"/>
        <v>496</v>
      </c>
      <c r="C755" s="21" t="s">
        <v>2022</v>
      </c>
      <c r="D755" s="22" t="s">
        <v>1790</v>
      </c>
      <c r="E755" s="29">
        <v>1</v>
      </c>
    </row>
    <row r="756" customFormat="1" ht="14.4" spans="1:5">
      <c r="A756" s="2" t="str">
        <f t="shared" si="32"/>
        <v>PHM</v>
      </c>
      <c r="B756" s="2" t="str">
        <f t="shared" si="33"/>
        <v>497</v>
      </c>
      <c r="C756" s="21" t="s">
        <v>2221</v>
      </c>
      <c r="D756" s="22" t="s">
        <v>2222</v>
      </c>
      <c r="E756" s="23">
        <v>8</v>
      </c>
    </row>
    <row r="757" customFormat="1" ht="14.4" spans="1:5">
      <c r="A757" s="2" t="str">
        <f t="shared" si="32"/>
        <v>REM</v>
      </c>
      <c r="B757" s="2" t="str">
        <f t="shared" si="33"/>
        <v>400</v>
      </c>
      <c r="C757" s="21" t="s">
        <v>2023</v>
      </c>
      <c r="D757" s="22" t="s">
        <v>2024</v>
      </c>
      <c r="E757" s="23">
        <v>2</v>
      </c>
    </row>
    <row r="758" customFormat="1" ht="14.4" spans="1:5">
      <c r="A758" s="2" t="str">
        <f t="shared" si="32"/>
        <v>SE </v>
      </c>
      <c r="B758" s="2" t="str">
        <f t="shared" si="33"/>
        <v>445</v>
      </c>
      <c r="C758" s="21" t="s">
        <v>2025</v>
      </c>
      <c r="D758" s="22" t="s">
        <v>2026</v>
      </c>
      <c r="E758" s="23">
        <v>3</v>
      </c>
    </row>
    <row r="759" customFormat="1" ht="14.4" spans="1:5">
      <c r="A759" s="2" t="str">
        <f t="shared" si="32"/>
        <v>SOC</v>
      </c>
      <c r="B759" s="2" t="str">
        <f t="shared" si="33"/>
        <v>323</v>
      </c>
      <c r="C759" s="21" t="s">
        <v>2027</v>
      </c>
      <c r="D759" s="22" t="s">
        <v>2028</v>
      </c>
      <c r="E759" s="23">
        <v>1</v>
      </c>
    </row>
    <row r="760" customFormat="1" ht="14.4" spans="1:5">
      <c r="A760" s="2" t="str">
        <f t="shared" si="32"/>
        <v>SPM</v>
      </c>
      <c r="B760" s="2" t="str">
        <f t="shared" si="33"/>
        <v>200</v>
      </c>
      <c r="C760" s="21" t="s">
        <v>2029</v>
      </c>
      <c r="D760" s="22" t="s">
        <v>2030</v>
      </c>
      <c r="E760" s="23">
        <v>1</v>
      </c>
    </row>
    <row r="761" customFormat="1" ht="14.4" spans="1:5">
      <c r="A761" s="2" t="str">
        <f t="shared" si="32"/>
        <v>SPM</v>
      </c>
      <c r="B761" s="2" t="str">
        <f t="shared" si="33"/>
        <v>300</v>
      </c>
      <c r="C761" s="21" t="s">
        <v>2031</v>
      </c>
      <c r="D761" s="22" t="s">
        <v>2032</v>
      </c>
      <c r="E761" s="23">
        <v>1</v>
      </c>
    </row>
    <row r="762" customFormat="1" ht="14.4" spans="1:5">
      <c r="A762" s="2" t="str">
        <f t="shared" si="32"/>
        <v>SPM</v>
      </c>
      <c r="B762" s="2" t="str">
        <f t="shared" si="33"/>
        <v>302</v>
      </c>
      <c r="C762" s="21" t="s">
        <v>2033</v>
      </c>
      <c r="D762" s="22" t="s">
        <v>2034</v>
      </c>
      <c r="E762" s="23">
        <v>2</v>
      </c>
    </row>
    <row r="763" customFormat="1" ht="14.4" spans="1:5">
      <c r="A763" s="2" t="str">
        <f t="shared" si="32"/>
        <v>SPM</v>
      </c>
      <c r="B763" s="2" t="str">
        <f t="shared" si="33"/>
        <v>303</v>
      </c>
      <c r="C763" s="21" t="s">
        <v>2223</v>
      </c>
      <c r="D763" s="22" t="s">
        <v>2224</v>
      </c>
      <c r="E763" s="23">
        <v>1</v>
      </c>
    </row>
    <row r="764" customFormat="1" ht="14.4" spans="1:5">
      <c r="A764" s="2" t="str">
        <f t="shared" si="32"/>
        <v>SPM</v>
      </c>
      <c r="B764" s="2" t="str">
        <f t="shared" si="33"/>
        <v>413</v>
      </c>
      <c r="C764" s="21" t="s">
        <v>2035</v>
      </c>
      <c r="D764" s="22" t="s">
        <v>2036</v>
      </c>
      <c r="E764" s="23">
        <v>1</v>
      </c>
    </row>
    <row r="765" customFormat="1" ht="14.4" spans="1:5">
      <c r="A765" s="2" t="str">
        <f t="shared" si="32"/>
        <v>SPM</v>
      </c>
      <c r="B765" s="2" t="str">
        <f t="shared" si="33"/>
        <v>513</v>
      </c>
      <c r="C765" s="21" t="s">
        <v>2225</v>
      </c>
      <c r="D765" s="22" t="s">
        <v>2226</v>
      </c>
      <c r="E765" s="29">
        <v>2</v>
      </c>
    </row>
    <row r="766" customFormat="1" ht="14.4" spans="1:5">
      <c r="A766" s="2" t="str">
        <f t="shared" si="32"/>
        <v>STA</v>
      </c>
      <c r="B766" s="2" t="str">
        <f t="shared" si="33"/>
        <v>423</v>
      </c>
      <c r="C766" s="21" t="s">
        <v>2037</v>
      </c>
      <c r="D766" s="22" t="s">
        <v>2038</v>
      </c>
      <c r="E766" s="23">
        <v>3</v>
      </c>
    </row>
    <row r="767" customFormat="1" ht="14.4" spans="1:5">
      <c r="A767" s="2" t="str">
        <f t="shared" si="32"/>
        <v>SUR</v>
      </c>
      <c r="B767" s="2" t="str">
        <f t="shared" si="33"/>
        <v>251</v>
      </c>
      <c r="C767" s="21" t="s">
        <v>2039</v>
      </c>
      <c r="D767" s="22" t="s">
        <v>2040</v>
      </c>
      <c r="E767" s="23">
        <v>2</v>
      </c>
    </row>
    <row r="768" customFormat="1" ht="14.4" spans="1:5">
      <c r="A768" s="2" t="str">
        <f t="shared" si="32"/>
        <v>SUR</v>
      </c>
      <c r="B768" s="2" t="str">
        <f t="shared" si="33"/>
        <v>252</v>
      </c>
      <c r="C768" s="21" t="s">
        <v>2227</v>
      </c>
      <c r="D768" s="22" t="s">
        <v>2040</v>
      </c>
      <c r="E768" s="21">
        <v>4</v>
      </c>
    </row>
    <row r="769" customFormat="1" ht="14.4" spans="1:5">
      <c r="A769" s="2" t="str">
        <f t="shared" si="32"/>
        <v>SUR</v>
      </c>
      <c r="B769" s="2" t="str">
        <f t="shared" si="33"/>
        <v>351</v>
      </c>
      <c r="C769" s="21" t="s">
        <v>2228</v>
      </c>
      <c r="D769" s="22" t="s">
        <v>2229</v>
      </c>
      <c r="E769" s="21">
        <v>4</v>
      </c>
    </row>
    <row r="770" customFormat="1" ht="14.4" spans="1:5">
      <c r="A770" s="2" t="str">
        <f t="shared" si="32"/>
        <v>SUR</v>
      </c>
      <c r="B770" s="2" t="str">
        <f t="shared" si="33"/>
        <v>352</v>
      </c>
      <c r="C770" s="21" t="s">
        <v>2230</v>
      </c>
      <c r="D770" s="22" t="s">
        <v>2229</v>
      </c>
      <c r="E770" s="21">
        <v>4</v>
      </c>
    </row>
    <row r="771" customFormat="1" ht="14.4" spans="1:5">
      <c r="A771" s="2" t="str">
        <f t="shared" si="32"/>
        <v>SUR</v>
      </c>
      <c r="B771" s="2" t="str">
        <f t="shared" si="33"/>
        <v>508</v>
      </c>
      <c r="C771" s="21" t="s">
        <v>2231</v>
      </c>
      <c r="D771" s="22" t="s">
        <v>2232</v>
      </c>
      <c r="E771" s="23">
        <v>4</v>
      </c>
    </row>
    <row r="772" customFormat="1" ht="14.4" spans="1:5">
      <c r="A772" s="2" t="str">
        <f t="shared" si="32"/>
        <v>SUR</v>
      </c>
      <c r="B772" s="2" t="str">
        <f t="shared" si="33"/>
        <v>509</v>
      </c>
      <c r="C772" s="21" t="s">
        <v>2233</v>
      </c>
      <c r="D772" s="22" t="s">
        <v>2234</v>
      </c>
      <c r="E772" s="23">
        <v>3</v>
      </c>
    </row>
    <row r="773" customFormat="1" ht="14.4" spans="1:5">
      <c r="A773" s="2" t="str">
        <f t="shared" si="32"/>
        <v>SUR</v>
      </c>
      <c r="B773" s="2" t="str">
        <f t="shared" si="33"/>
        <v>708</v>
      </c>
      <c r="C773" s="21" t="s">
        <v>2235</v>
      </c>
      <c r="D773" s="22" t="s">
        <v>2236</v>
      </c>
      <c r="E773" s="29">
        <v>3</v>
      </c>
    </row>
    <row r="774" customFormat="1" ht="14.4" spans="1:5">
      <c r="A774" s="2" t="str">
        <f t="shared" si="32"/>
        <v>SUR</v>
      </c>
      <c r="B774" s="2" t="str">
        <f t="shared" si="33"/>
        <v>709</v>
      </c>
      <c r="C774" s="21" t="s">
        <v>2237</v>
      </c>
      <c r="D774" s="22" t="s">
        <v>2238</v>
      </c>
      <c r="E774" s="29">
        <v>3</v>
      </c>
    </row>
    <row r="775" customFormat="1" ht="14.4" spans="1:5">
      <c r="A775" s="2" t="str">
        <f t="shared" si="32"/>
        <v>TOU</v>
      </c>
      <c r="B775" s="2" t="str">
        <f t="shared" si="33"/>
        <v>151</v>
      </c>
      <c r="C775" s="21" t="s">
        <v>2041</v>
      </c>
      <c r="D775" s="22" t="s">
        <v>2042</v>
      </c>
      <c r="E775" s="29">
        <v>2</v>
      </c>
    </row>
    <row r="776" customFormat="1" ht="14.4" spans="1:5">
      <c r="A776" s="2" t="str">
        <f t="shared" si="32"/>
        <v>TOU</v>
      </c>
      <c r="B776" s="2" t="str">
        <f t="shared" si="33"/>
        <v>296</v>
      </c>
      <c r="C776" s="21" t="s">
        <v>2043</v>
      </c>
      <c r="D776" s="22" t="s">
        <v>1790</v>
      </c>
      <c r="E776" s="29">
        <v>1</v>
      </c>
    </row>
    <row r="777" customFormat="1" ht="14.4" spans="1:5">
      <c r="A777" s="2" t="str">
        <f t="shared" si="32"/>
        <v>TOU</v>
      </c>
      <c r="B777" s="2" t="str">
        <f t="shared" si="33"/>
        <v>348</v>
      </c>
      <c r="C777" s="21" t="s">
        <v>2044</v>
      </c>
      <c r="D777" s="22" t="s">
        <v>1792</v>
      </c>
      <c r="E777" s="29">
        <v>5</v>
      </c>
    </row>
    <row r="778" customFormat="1" ht="14.4" spans="1:5">
      <c r="A778" s="2" t="str">
        <f t="shared" si="32"/>
        <v>TOU</v>
      </c>
      <c r="B778" s="2" t="str">
        <f t="shared" si="33"/>
        <v>349</v>
      </c>
      <c r="C778" s="21" t="s">
        <v>2045</v>
      </c>
      <c r="D778" s="22" t="s">
        <v>1703</v>
      </c>
      <c r="E778" s="29">
        <v>1</v>
      </c>
    </row>
    <row r="779" customFormat="1" ht="14.4" spans="1:5">
      <c r="A779" s="2" t="str">
        <f t="shared" si="32"/>
        <v>TOU</v>
      </c>
      <c r="B779" s="2" t="str">
        <f t="shared" si="33"/>
        <v>361</v>
      </c>
      <c r="C779" s="21" t="s">
        <v>2046</v>
      </c>
      <c r="D779" s="22" t="s">
        <v>2047</v>
      </c>
      <c r="E779" s="21">
        <v>2</v>
      </c>
    </row>
    <row r="780" customFormat="1" ht="14.4" spans="1:5">
      <c r="A780" s="2" t="str">
        <f t="shared" si="32"/>
        <v>TOU</v>
      </c>
      <c r="B780" s="2" t="str">
        <f t="shared" si="33"/>
        <v>362</v>
      </c>
      <c r="C780" s="21" t="s">
        <v>2048</v>
      </c>
      <c r="D780" s="22" t="s">
        <v>2049</v>
      </c>
      <c r="E780" s="21">
        <v>2</v>
      </c>
    </row>
    <row r="781" customFormat="1" ht="14.4" spans="1:5">
      <c r="A781" s="2" t="str">
        <f t="shared" si="32"/>
        <v>TOU</v>
      </c>
      <c r="B781" s="2" t="str">
        <f t="shared" si="33"/>
        <v>364</v>
      </c>
      <c r="C781" s="21" t="s">
        <v>2050</v>
      </c>
      <c r="D781" s="22" t="s">
        <v>2051</v>
      </c>
      <c r="E781" s="21">
        <v>3</v>
      </c>
    </row>
    <row r="782" customFormat="1" ht="14.4" spans="1:5">
      <c r="A782" s="2" t="str">
        <f t="shared" si="32"/>
        <v>TOU</v>
      </c>
      <c r="B782" s="2" t="str">
        <f t="shared" si="33"/>
        <v>396</v>
      </c>
      <c r="C782" s="21" t="s">
        <v>2052</v>
      </c>
      <c r="D782" s="22" t="s">
        <v>1790</v>
      </c>
      <c r="E782" s="21">
        <v>1</v>
      </c>
    </row>
    <row r="783" customFormat="1" ht="14.4" spans="1:5">
      <c r="A783" s="2" t="str">
        <f t="shared" si="32"/>
        <v>TOU</v>
      </c>
      <c r="B783" s="2" t="str">
        <f t="shared" si="33"/>
        <v>399</v>
      </c>
      <c r="C783" s="21" t="s">
        <v>2053</v>
      </c>
      <c r="D783" s="22" t="s">
        <v>1752</v>
      </c>
      <c r="E783" s="21">
        <v>5</v>
      </c>
    </row>
    <row r="784" customFormat="1" ht="14.4" spans="1:5">
      <c r="A784" s="2" t="str">
        <f t="shared" si="32"/>
        <v>TOU</v>
      </c>
      <c r="B784" s="2" t="str">
        <f t="shared" si="33"/>
        <v>404</v>
      </c>
      <c r="C784" s="21" t="s">
        <v>2054</v>
      </c>
      <c r="D784" s="22" t="s">
        <v>2055</v>
      </c>
      <c r="E784" s="21">
        <v>3</v>
      </c>
    </row>
    <row r="785" customFormat="1" ht="14.4" spans="1:5">
      <c r="A785" s="2" t="str">
        <f t="shared" si="32"/>
        <v>TOU</v>
      </c>
      <c r="B785" s="2" t="str">
        <f t="shared" si="33"/>
        <v>405</v>
      </c>
      <c r="C785" s="21" t="s">
        <v>2056</v>
      </c>
      <c r="D785" s="22" t="s">
        <v>2057</v>
      </c>
      <c r="E785" s="29">
        <v>2</v>
      </c>
    </row>
    <row r="786" customFormat="1" ht="14.4" spans="1:5">
      <c r="A786" s="2" t="str">
        <f t="shared" si="32"/>
        <v>TOU</v>
      </c>
      <c r="B786" s="2" t="str">
        <f t="shared" si="33"/>
        <v>411</v>
      </c>
      <c r="C786" s="21" t="s">
        <v>2058</v>
      </c>
      <c r="D786" s="22" t="s">
        <v>2059</v>
      </c>
      <c r="E786" s="29">
        <v>2</v>
      </c>
    </row>
    <row r="787" customFormat="1" ht="14.4" spans="1:5">
      <c r="A787" s="2" t="str">
        <f t="shared" si="32"/>
        <v>TOU</v>
      </c>
      <c r="B787" s="2" t="str">
        <f t="shared" si="33"/>
        <v>431</v>
      </c>
      <c r="C787" s="21" t="s">
        <v>2060</v>
      </c>
      <c r="D787" s="22" t="s">
        <v>2061</v>
      </c>
      <c r="E787" s="29">
        <v>2</v>
      </c>
    </row>
    <row r="788" customFormat="1" ht="14.4" spans="1:5">
      <c r="A788" s="2" t="str">
        <f t="shared" si="32"/>
        <v>TOU</v>
      </c>
      <c r="B788" s="2" t="str">
        <f t="shared" si="33"/>
        <v>448</v>
      </c>
      <c r="C788" s="21" t="s">
        <v>2062</v>
      </c>
      <c r="D788" s="22" t="s">
        <v>2063</v>
      </c>
      <c r="E788" s="29">
        <v>5</v>
      </c>
    </row>
    <row r="789" customFormat="1" ht="14.4" spans="1:5">
      <c r="A789" s="2" t="str">
        <f t="shared" si="32"/>
        <v>TOU</v>
      </c>
      <c r="B789" s="2" t="str">
        <f t="shared" si="33"/>
        <v>449</v>
      </c>
      <c r="C789" s="21" t="s">
        <v>2064</v>
      </c>
      <c r="D789" s="22" t="s">
        <v>2065</v>
      </c>
      <c r="E789" s="29">
        <v>5</v>
      </c>
    </row>
    <row r="790" customFormat="1" ht="14.4" spans="1:5">
      <c r="A790" s="2" t="str">
        <f t="shared" si="32"/>
        <v>TOU</v>
      </c>
      <c r="B790" s="2" t="str">
        <f t="shared" si="33"/>
        <v>496</v>
      </c>
      <c r="C790" s="21" t="s">
        <v>2066</v>
      </c>
      <c r="D790" s="22" t="s">
        <v>1790</v>
      </c>
      <c r="E790" s="29">
        <v>1</v>
      </c>
    </row>
    <row r="791" customFormat="1" ht="14.4" spans="1:5">
      <c r="A791" s="2" t="str">
        <f t="shared" si="32"/>
        <v>THR</v>
      </c>
      <c r="B791" s="2" t="str">
        <f t="shared" si="33"/>
        <v>201</v>
      </c>
      <c r="C791" s="21" t="s">
        <v>1643</v>
      </c>
      <c r="D791" s="22" t="s">
        <v>2239</v>
      </c>
      <c r="E791" s="21">
        <v>3</v>
      </c>
    </row>
    <row r="792" customFormat="1" ht="14.4" spans="1:5">
      <c r="A792" s="2" t="str">
        <f t="shared" si="32"/>
        <v>UIU</v>
      </c>
      <c r="B792" s="2" t="str">
        <f t="shared" si="33"/>
        <v>101</v>
      </c>
      <c r="C792" s="21" t="s">
        <v>2067</v>
      </c>
      <c r="D792" s="22" t="s">
        <v>2068</v>
      </c>
      <c r="E792" s="29">
        <v>3</v>
      </c>
    </row>
    <row r="793" customFormat="1" ht="14.4" spans="1:5">
      <c r="A793" s="2" t="str">
        <f t="shared" si="32"/>
        <v>UIU</v>
      </c>
      <c r="B793" s="2" t="str">
        <f t="shared" si="33"/>
        <v>211</v>
      </c>
      <c r="C793" s="21" t="s">
        <v>2069</v>
      </c>
      <c r="D793" s="22" t="s">
        <v>2070</v>
      </c>
      <c r="E793" s="29">
        <v>4</v>
      </c>
    </row>
    <row r="794" customFormat="1" ht="14.4" spans="1:5">
      <c r="A794" s="2" t="str">
        <f t="shared" si="32"/>
        <v>UIU</v>
      </c>
      <c r="B794" s="2" t="str">
        <f t="shared" si="33"/>
        <v>303</v>
      </c>
      <c r="C794" s="21" t="s">
        <v>2071</v>
      </c>
      <c r="D794" s="22" t="s">
        <v>2072</v>
      </c>
      <c r="E794" s="21">
        <v>3</v>
      </c>
    </row>
    <row r="795" customFormat="1" ht="14.4" spans="1:5">
      <c r="A795" s="2" t="str">
        <f t="shared" si="32"/>
        <v>UIU</v>
      </c>
      <c r="B795" s="2" t="str">
        <f t="shared" si="33"/>
        <v>301</v>
      </c>
      <c r="C795" s="21" t="s">
        <v>2240</v>
      </c>
      <c r="D795" s="22" t="s">
        <v>2241</v>
      </c>
      <c r="E795" s="29">
        <v>3</v>
      </c>
    </row>
    <row r="796" customFormat="1" ht="14.4" spans="1:5">
      <c r="A796" s="2" t="s">
        <v>2242</v>
      </c>
      <c r="B796" s="2">
        <v>335</v>
      </c>
      <c r="C796" s="21" t="s">
        <v>2243</v>
      </c>
      <c r="D796" s="22" t="s">
        <v>2244</v>
      </c>
      <c r="E796" s="29">
        <v>2</v>
      </c>
    </row>
    <row r="797" customFormat="1" ht="14.4" spans="1:5">
      <c r="A797" s="2" t="str">
        <f t="shared" si="32"/>
        <v>UIU</v>
      </c>
      <c r="B797" s="2" t="str">
        <f t="shared" si="33"/>
        <v>254</v>
      </c>
      <c r="C797" s="21" t="s">
        <v>2245</v>
      </c>
      <c r="D797" s="22" t="s">
        <v>2246</v>
      </c>
      <c r="E797" s="29">
        <v>3</v>
      </c>
    </row>
    <row r="798" s="1" customFormat="1" spans="1:13">
      <c r="A798" s="2"/>
      <c r="B798" s="2"/>
      <c r="C798" s="3"/>
      <c r="E798" s="2"/>
      <c r="F798" s="2"/>
      <c r="G798" s="2"/>
      <c r="H798" s="2"/>
      <c r="I798" s="2"/>
      <c r="J798" s="2"/>
      <c r="K798" s="2"/>
      <c r="L798" s="2"/>
      <c r="M798" s="2"/>
    </row>
  </sheetData>
  <mergeCells count="5">
    <mergeCell ref="D1:D2"/>
    <mergeCell ref="E1:E2"/>
    <mergeCell ref="F1:F2"/>
    <mergeCell ref="G1:G2"/>
    <mergeCell ref="M1:M2"/>
  </mergeCells>
  <conditionalFormatting sqref="D95">
    <cfRule type="expression" dxfId="4" priority="40" stopIfTrue="1">
      <formula>C95&gt;0</formula>
    </cfRule>
    <cfRule type="expression" dxfId="4" priority="39" stopIfTrue="1">
      <formula>C95&gt;0</formula>
    </cfRule>
  </conditionalFormatting>
  <conditionalFormatting sqref="D207">
    <cfRule type="expression" dxfId="4" priority="41" stopIfTrue="1">
      <formula>C207&gt;0</formula>
    </cfRule>
  </conditionalFormatting>
  <conditionalFormatting sqref="D211">
    <cfRule type="expression" dxfId="4" priority="37" stopIfTrue="1">
      <formula>C211&gt;0</formula>
    </cfRule>
  </conditionalFormatting>
  <conditionalFormatting sqref="D4:D7">
    <cfRule type="expression" dxfId="4" priority="47" stopIfTrue="1">
      <formula>C4&gt;0</formula>
    </cfRule>
    <cfRule type="expression" dxfId="4" priority="45" stopIfTrue="1">
      <formula>C4&gt;0</formula>
    </cfRule>
  </conditionalFormatting>
  <conditionalFormatting sqref="D144:D171">
    <cfRule type="expression" dxfId="4" priority="44" stopIfTrue="1">
      <formula>C144&gt;0</formula>
    </cfRule>
  </conditionalFormatting>
  <conditionalFormatting sqref="D172:D175">
    <cfRule type="expression" dxfId="4" priority="42" stopIfTrue="1">
      <formula>C172&gt;0</formula>
    </cfRule>
  </conditionalFormatting>
  <conditionalFormatting sqref="D229:D453">
    <cfRule type="expression" dxfId="4" priority="3" stopIfTrue="1">
      <formula>C229&gt;0</formula>
    </cfRule>
    <cfRule type="expression" dxfId="4" priority="2" stopIfTrue="1">
      <formula>C229&gt;0</formula>
    </cfRule>
    <cfRule type="expression" dxfId="4" priority="1" stopIfTrue="1">
      <formula>C229&gt;0</formula>
    </cfRule>
  </conditionalFormatting>
  <conditionalFormatting sqref="D8:D94 D96:D143">
    <cfRule type="expression" dxfId="4" priority="48" stopIfTrue="1">
      <formula>C8&gt;0</formula>
    </cfRule>
    <cfRule type="expression" dxfId="4" priority="46" stopIfTrue="1">
      <formula>C8&gt;0</formula>
    </cfRule>
  </conditionalFormatting>
  <conditionalFormatting sqref="D176:D210 D212">
    <cfRule type="expression" dxfId="4" priority="43" stopIfTrue="1">
      <formula>C176&gt;0</formula>
    </cfRule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TONGHOP</vt:lpstr>
      <vt:lpstr>IDCODE</vt:lpstr>
      <vt:lpstr>LPl2</vt:lpstr>
      <vt:lpstr>IN_DTK (L2)</vt:lpstr>
      <vt:lpstr>phong_coso</vt:lpstr>
      <vt:lpstr>CODEMON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2009-04-20T08:11:00Z</dcterms:created>
  <cp:lastPrinted>2022-09-08T00:42:00Z</cp:lastPrinted>
  <dcterms:modified xsi:type="dcterms:W3CDTF">2022-09-08T13:30:59Z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1BD9A6807B2F414DB376A77DFB990E3B</vt:lpwstr>
  </property>
  <property fmtid="{D5CDD505-2E9C-101B-9397-08002B2CF9AE}" pid="3" name="KSOProductBuildVer">
    <vt:lpwstr>1033-11.2.0.11306</vt:lpwstr>
  </property>
</Properties>
</file>