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75" windowWidth="15600" windowHeight="10050" tabRatio="898"/>
  </bookViews>
  <sheets>
    <sheet name="Sheet1" sheetId="17" r:id="rId1"/>
    <sheet name="K19KCD" sheetId="1" r:id="rId2"/>
    <sheet name="TN1-K19KCD-Thi TN" sheetId="8" r:id="rId3"/>
    <sheet name="K18KKT" sheetId="9" r:id="rId4"/>
    <sheet name="TN1-K18KKT-thi TN" sheetId="10" r:id="rId5"/>
    <sheet name="K18KDN" sheetId="11" r:id="rId6"/>
    <sheet name="TN1-K18KDN- Thi TN" sheetId="12" r:id="rId7"/>
    <sheet name="D20KDN" sheetId="13" r:id="rId8"/>
    <sheet name="TN1-D20KDN-thi TN" sheetId="14" r:id="rId9"/>
    <sheet name="D20KKT" sheetId="15" r:id="rId10"/>
    <sheet name="TN1-D20KKT-Thi TN" sheetId="16" r:id="rId11"/>
  </sheets>
  <externalReferences>
    <externalReference r:id="rId12"/>
  </externalReferences>
  <definedNames>
    <definedName name="_Fill" localSheetId="7" hidden="1">#REF!</definedName>
    <definedName name="_Fill" localSheetId="9" hidden="1">#REF!</definedName>
    <definedName name="_Fill" localSheetId="5" hidden="1">#REF!</definedName>
    <definedName name="_Fill" localSheetId="8" hidden="1">#REF!</definedName>
    <definedName name="_Fill" localSheetId="10" hidden="1">#REF!</definedName>
    <definedName name="_Fill" localSheetId="6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9" hidden="1">D20KKT!$B$6:$DN$229</definedName>
    <definedName name="_xlnm._FilterDatabase" localSheetId="5" hidden="1">K18KDN!$A$6:$DF$6</definedName>
    <definedName name="_xlnm._FilterDatabase" localSheetId="3" hidden="1">K18KKT!$A$6:$DH$6</definedName>
    <definedName name="_xlnm._FilterDatabase" localSheetId="10" hidden="1">'TN1-D20KKT-Thi TN'!$A$5:$DR$39</definedName>
    <definedName name="_xlnm._FilterDatabase" localSheetId="6" hidden="1">'TN1-K18KDN- Thi TN'!$A$5:$DJ$64</definedName>
    <definedName name="_xlnm._FilterDatabase" localSheetId="4" hidden="1">'TN1-K18KKT-thi TN'!$A$5:$DK$86</definedName>
    <definedName name="_xlnm._FilterDatabase" localSheetId="2" hidden="1">'TN1-K19KCD-Thi TN'!$A$10:$BP$54</definedName>
    <definedName name="_Key1" localSheetId="7" hidden="1">#REF!</definedName>
    <definedName name="_Key1" localSheetId="9" hidden="1">#REF!</definedName>
    <definedName name="_Key1" localSheetId="5" hidden="1">#REF!</definedName>
    <definedName name="_Key1" localSheetId="3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4" hidden="1">#REF!</definedName>
    <definedName name="_Key1" localSheetId="2" hidden="1">#REF!</definedName>
    <definedName name="_Key1" hidden="1">#REF!</definedName>
    <definedName name="_Key2" localSheetId="9" hidden="1">#REF!</definedName>
    <definedName name="_Key2" localSheetId="8" hidden="1">#REF!</definedName>
    <definedName name="_Key2" localSheetId="10" hidden="1">#REF!</definedName>
    <definedName name="_Key2" localSheetId="6" hidden="1">#REF!</definedName>
    <definedName name="_Key2" localSheetId="4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9" hidden="1">#REF!</definedName>
    <definedName name="_Sort" localSheetId="8" hidden="1">#REF!</definedName>
    <definedName name="_Sort" localSheetId="10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hidden="1">#REF!</definedName>
    <definedName name="ẤĐFHJĐFJFH" localSheetId="9" hidden="1">#REF!</definedName>
    <definedName name="ẤĐFHJĐFJFH" localSheetId="8" hidden="1">#REF!</definedName>
    <definedName name="ẤĐFHJĐFJFH" localSheetId="10" hidden="1">#REF!</definedName>
    <definedName name="ẤĐFHJĐFJFH" localSheetId="6" hidden="1">#REF!</definedName>
    <definedName name="ẤĐFHJĐFJFH" localSheetId="4" hidden="1">#REF!</definedName>
    <definedName name="ẤĐFHJĐFJFH" localSheetId="2" hidden="1">#REF!</definedName>
    <definedName name="ẤĐFHJĐFJFH" hidden="1">#REF!</definedName>
    <definedName name="d" localSheetId="7" hidden="1">{"'Sheet1'!$L$16"}</definedName>
    <definedName name="d" localSheetId="9" hidden="1">{"'Sheet1'!$L$16"}</definedName>
    <definedName name="d" localSheetId="5" hidden="1">{"'Sheet1'!$L$16"}</definedName>
    <definedName name="d" localSheetId="3" hidden="1">{"'Sheet1'!$L$16"}</definedName>
    <definedName name="d" localSheetId="8" hidden="1">{"'Sheet1'!$L$16"}</definedName>
    <definedName name="d" localSheetId="10" hidden="1">{"'Sheet1'!$L$16"}</definedName>
    <definedName name="d" localSheetId="6" hidden="1">{"'Sheet1'!$L$16"}</definedName>
    <definedName name="d" localSheetId="4" hidden="1">{"'Sheet1'!$L$16"}</definedName>
    <definedName name="d" hidden="1">{"'Sheet1'!$L$16"}</definedName>
    <definedName name="dd" localSheetId="7" hidden="1">{"'Sheet1'!$L$16"}</definedName>
    <definedName name="dd" localSheetId="9" hidden="1">{"'Sheet1'!$L$16"}</definedName>
    <definedName name="dd" localSheetId="5" hidden="1">{"'Sheet1'!$L$16"}</definedName>
    <definedName name="dd" localSheetId="3" hidden="1">{"'Sheet1'!$L$16"}</definedName>
    <definedName name="dd" localSheetId="8" hidden="1">{"'Sheet1'!$L$16"}</definedName>
    <definedName name="dd" localSheetId="10" hidden="1">{"'Sheet1'!$L$16"}</definedName>
    <definedName name="dd" localSheetId="6" hidden="1">{"'Sheet1'!$L$16"}</definedName>
    <definedName name="dd" localSheetId="4" hidden="1">{"'Sheet1'!$L$16"}</definedName>
    <definedName name="dd" hidden="1">{"'Sheet1'!$L$16"}</definedName>
    <definedName name="g" localSheetId="8" hidden="1">#REF!</definedName>
    <definedName name="g" localSheetId="6" hidden="1">#REF!</definedName>
    <definedName name="g" localSheetId="4" hidden="1">#REF!</definedName>
    <definedName name="g" localSheetId="2" hidden="1">#REF!</definedName>
    <definedName name="g" hidden="1">#REF!</definedName>
    <definedName name="h" localSheetId="7" hidden="1">{"'Sheet1'!$L$16"}</definedName>
    <definedName name="h" localSheetId="9" hidden="1">{"'Sheet1'!$L$16"}</definedName>
    <definedName name="h" localSheetId="5" hidden="1">{"'Sheet1'!$L$16"}</definedName>
    <definedName name="h" localSheetId="3" hidden="1">{"'Sheet1'!$L$16"}</definedName>
    <definedName name="h" localSheetId="8" hidden="1">{"'Sheet1'!$L$16"}</definedName>
    <definedName name="h" localSheetId="10" hidden="1">{"'Sheet1'!$L$16"}</definedName>
    <definedName name="h" localSheetId="6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9" hidden="1">{"'Sheet1'!$L$16"}</definedName>
    <definedName name="HTML_Control" localSheetId="5" hidden="1">{"'Sheet1'!$L$16"}</definedName>
    <definedName name="HTML_Control" localSheetId="3" hidden="1">{"'Sheet1'!$L$16"}</definedName>
    <definedName name="HTML_Control" localSheetId="8" hidden="1">{"'Sheet1'!$L$16"}</definedName>
    <definedName name="HTML_Control" localSheetId="10" hidden="1">{"'Sheet1'!$L$16"}</definedName>
    <definedName name="HTML_Control" localSheetId="6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9" hidden="1">{"'Sheet1'!$L$16"}</definedName>
    <definedName name="huy" localSheetId="5" hidden="1">{"'Sheet1'!$L$16"}</definedName>
    <definedName name="huy" localSheetId="3" hidden="1">{"'Sheet1'!$L$16"}</definedName>
    <definedName name="huy" localSheetId="8" hidden="1">{"'Sheet1'!$L$16"}</definedName>
    <definedName name="huy" localSheetId="10" hidden="1">{"'Sheet1'!$L$16"}</definedName>
    <definedName name="huy" localSheetId="6" hidden="1">{"'Sheet1'!$L$16"}</definedName>
    <definedName name="huy" localSheetId="4" hidden="1">{"'Sheet1'!$L$16"}</definedName>
    <definedName name="huy" hidden="1">{"'Sheet1'!$L$16"}</definedName>
    <definedName name="j" localSheetId="7" hidden="1">{"'Sheet1'!$L$16"}</definedName>
    <definedName name="j" localSheetId="9" hidden="1">{"'Sheet1'!$L$16"}</definedName>
    <definedName name="j" localSheetId="5" hidden="1">{"'Sheet1'!$L$16"}</definedName>
    <definedName name="j" localSheetId="3" hidden="1">{"'Sheet1'!$L$16"}</definedName>
    <definedName name="j" localSheetId="8" hidden="1">{"'Sheet1'!$L$16"}</definedName>
    <definedName name="j" localSheetId="10" hidden="1">{"'Sheet1'!$L$16"}</definedName>
    <definedName name="j" localSheetId="6" hidden="1">{"'Sheet1'!$L$16"}</definedName>
    <definedName name="j" localSheetId="4" hidden="1">{"'Sheet1'!$L$16"}</definedName>
    <definedName name="j" hidden="1">{"'Sheet1'!$L$16"}</definedName>
    <definedName name="k" localSheetId="7" hidden="1">{"'Sheet1'!$L$16"}</definedName>
    <definedName name="k" localSheetId="9" hidden="1">{"'Sheet1'!$L$16"}</definedName>
    <definedName name="k" localSheetId="5" hidden="1">{"'Sheet1'!$L$16"}</definedName>
    <definedName name="k" localSheetId="3" hidden="1">{"'Sheet1'!$L$16"}</definedName>
    <definedName name="k" localSheetId="8" hidden="1">{"'Sheet1'!$L$16"}</definedName>
    <definedName name="k" localSheetId="10" hidden="1">{"'Sheet1'!$L$16"}</definedName>
    <definedName name="k" localSheetId="6" hidden="1">{"'Sheet1'!$L$16"}</definedName>
    <definedName name="k" localSheetId="4" hidden="1">{"'Sheet1'!$L$16"}</definedName>
    <definedName name="k" hidden="1">{"'Sheet1'!$L$16"}</definedName>
    <definedName name="qqqqqqqqqq" hidden="1">#N/A</definedName>
    <definedName name="SGFD" localSheetId="9" hidden="1">#REF!</definedName>
    <definedName name="SGFD" localSheetId="8" hidden="1">#REF!</definedName>
    <definedName name="SGFD" localSheetId="10" hidden="1">#REF!</definedName>
    <definedName name="SGFD" localSheetId="6" hidden="1">#REF!</definedName>
    <definedName name="SGFD" localSheetId="4" hidden="1">#REF!</definedName>
    <definedName name="SGFD" localSheetId="2" hidden="1">#REF!</definedName>
    <definedName name="SGFD" hidden="1">#REF!</definedName>
    <definedName name="tkb" localSheetId="7" hidden="1">{"'Sheet1'!$L$16"}</definedName>
    <definedName name="tkb" localSheetId="9" hidden="1">{"'Sheet1'!$L$16"}</definedName>
    <definedName name="tkb" localSheetId="5" hidden="1">{"'Sheet1'!$L$16"}</definedName>
    <definedName name="tkb" localSheetId="3" hidden="1">{"'Sheet1'!$L$16"}</definedName>
    <definedName name="tkb" localSheetId="8" hidden="1">{"'Sheet1'!$L$16"}</definedName>
    <definedName name="tkb" localSheetId="10" hidden="1">{"'Sheet1'!$L$16"}</definedName>
    <definedName name="tkb" localSheetId="6" hidden="1">{"'Sheet1'!$L$16"}</definedName>
    <definedName name="tkb" localSheetId="4" hidden="1">{"'Sheet1'!$L$16"}</definedName>
    <definedName name="tkb" hidden="1">{"'Sheet1'!$L$16"}</definedName>
    <definedName name="TRANG" localSheetId="7" hidden="1">{"'Sheet1'!$L$16"}</definedName>
    <definedName name="TRANG" localSheetId="9" hidden="1">{"'Sheet1'!$L$16"}</definedName>
    <definedName name="TRANG" localSheetId="5" hidden="1">{"'Sheet1'!$L$16"}</definedName>
    <definedName name="TRANG" localSheetId="3" hidden="1">{"'Sheet1'!$L$16"}</definedName>
    <definedName name="TRANG" localSheetId="8" hidden="1">{"'Sheet1'!$L$16"}</definedName>
    <definedName name="TRANG" localSheetId="10" hidden="1">{"'Sheet1'!$L$16"}</definedName>
    <definedName name="TRANG" localSheetId="6" hidden="1">{"'Sheet1'!$L$16"}</definedName>
    <definedName name="TRANG" localSheetId="4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37" i="16" l="1"/>
  <c r="A38" i="16" s="1"/>
  <c r="A39" i="16" s="1"/>
  <c r="A21" i="16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8" i="16"/>
  <c r="DP228" i="15"/>
  <c r="DO228" i="15"/>
  <c r="DP227" i="15"/>
  <c r="DO227" i="15"/>
  <c r="DP226" i="15"/>
  <c r="DO226" i="15"/>
  <c r="DP225" i="15"/>
  <c r="DO225" i="15"/>
  <c r="DP224" i="15"/>
  <c r="DO224" i="15"/>
  <c r="DP223" i="15"/>
  <c r="DO223" i="15"/>
  <c r="DP222" i="15"/>
  <c r="DO222" i="15"/>
  <c r="DP221" i="15"/>
  <c r="DO221" i="15"/>
  <c r="DP220" i="15"/>
  <c r="DO220" i="15"/>
  <c r="DP219" i="15"/>
  <c r="DO219" i="15"/>
  <c r="DP218" i="15"/>
  <c r="DO218" i="15"/>
  <c r="DP217" i="15"/>
  <c r="DO217" i="15"/>
  <c r="DP216" i="15"/>
  <c r="DO216" i="15"/>
  <c r="DP215" i="15"/>
  <c r="DO215" i="15"/>
  <c r="DP214" i="15"/>
  <c r="DO214" i="15"/>
  <c r="DP213" i="15"/>
  <c r="DO213" i="15"/>
  <c r="DP212" i="15"/>
  <c r="DO212" i="15"/>
  <c r="DP211" i="15"/>
  <c r="DO211" i="15"/>
  <c r="DP210" i="15"/>
  <c r="DO210" i="15"/>
  <c r="DP209" i="15"/>
  <c r="DO209" i="15"/>
  <c r="DP208" i="15"/>
  <c r="DO208" i="15"/>
  <c r="DP207" i="15"/>
  <c r="DO207" i="15"/>
  <c r="DP206" i="15"/>
  <c r="DO206" i="15"/>
  <c r="DP205" i="15"/>
  <c r="DO205" i="15"/>
  <c r="DP204" i="15"/>
  <c r="DO204" i="15"/>
  <c r="DP203" i="15"/>
  <c r="DO203" i="15"/>
  <c r="DP202" i="15"/>
  <c r="DO202" i="15"/>
  <c r="DP201" i="15"/>
  <c r="DO201" i="15"/>
  <c r="DP200" i="15"/>
  <c r="DO200" i="15"/>
  <c r="DP199" i="15"/>
  <c r="DO199" i="15"/>
  <c r="DP198" i="15"/>
  <c r="DO198" i="15"/>
  <c r="DP197" i="15"/>
  <c r="DO197" i="15"/>
  <c r="DP196" i="15"/>
  <c r="DO196" i="15"/>
  <c r="DP195" i="15"/>
  <c r="DO195" i="15"/>
  <c r="DP194" i="15"/>
  <c r="DO194" i="15"/>
  <c r="DP193" i="15"/>
  <c r="DO193" i="15"/>
  <c r="DP192" i="15"/>
  <c r="DO192" i="15"/>
  <c r="DP191" i="15"/>
  <c r="DO191" i="15"/>
  <c r="DP190" i="15"/>
  <c r="DO190" i="15"/>
  <c r="DP189" i="15"/>
  <c r="DO189" i="15"/>
  <c r="DP188" i="15"/>
  <c r="DO188" i="15"/>
  <c r="DP187" i="15"/>
  <c r="DO187" i="15"/>
  <c r="DP186" i="15"/>
  <c r="DO186" i="15"/>
  <c r="DP185" i="15"/>
  <c r="DO185" i="15"/>
  <c r="DP184" i="15"/>
  <c r="DO184" i="15"/>
  <c r="DP183" i="15"/>
  <c r="DO183" i="15"/>
  <c r="DP182" i="15"/>
  <c r="DO182" i="15"/>
  <c r="DP181" i="15"/>
  <c r="DO181" i="15"/>
  <c r="DP180" i="15"/>
  <c r="DO180" i="15"/>
  <c r="DP179" i="15"/>
  <c r="DO179" i="15"/>
  <c r="DP178" i="15"/>
  <c r="DO178" i="15"/>
  <c r="DP177" i="15"/>
  <c r="DO177" i="15"/>
  <c r="DP176" i="15"/>
  <c r="DO176" i="15"/>
  <c r="DP175" i="15"/>
  <c r="DO175" i="15"/>
  <c r="DP174" i="15"/>
  <c r="DO174" i="15"/>
  <c r="DP173" i="15"/>
  <c r="DO173" i="15"/>
  <c r="DP172" i="15"/>
  <c r="DO172" i="15"/>
  <c r="DP171" i="15"/>
  <c r="DO171" i="15"/>
  <c r="DP170" i="15"/>
  <c r="DO170" i="15"/>
  <c r="DP169" i="15"/>
  <c r="DO169" i="15"/>
  <c r="DP168" i="15"/>
  <c r="DO168" i="15"/>
  <c r="DP167" i="15"/>
  <c r="DO167" i="15"/>
  <c r="DP166" i="15"/>
  <c r="DO166" i="15"/>
  <c r="DP165" i="15"/>
  <c r="DO165" i="15"/>
  <c r="DP164" i="15"/>
  <c r="DO164" i="15"/>
  <c r="DP163" i="15"/>
  <c r="DO163" i="15"/>
  <c r="DP162" i="15"/>
  <c r="DO162" i="15"/>
  <c r="DP161" i="15"/>
  <c r="DO161" i="15"/>
  <c r="DP160" i="15"/>
  <c r="DO160" i="15"/>
  <c r="DP159" i="15"/>
  <c r="DO159" i="15"/>
  <c r="DP158" i="15"/>
  <c r="DO158" i="15"/>
  <c r="DP157" i="15"/>
  <c r="DO157" i="15"/>
  <c r="DP156" i="15"/>
  <c r="DO156" i="15"/>
  <c r="DP155" i="15"/>
  <c r="DO155" i="15"/>
  <c r="DP154" i="15"/>
  <c r="DO154" i="15"/>
  <c r="DP153" i="15"/>
  <c r="DO153" i="15"/>
  <c r="DP152" i="15"/>
  <c r="DO152" i="15"/>
  <c r="DP151" i="15"/>
  <c r="DO151" i="15"/>
  <c r="DP150" i="15"/>
  <c r="DO150" i="15"/>
  <c r="DP149" i="15"/>
  <c r="DO149" i="15"/>
  <c r="DP148" i="15"/>
  <c r="DO148" i="15"/>
  <c r="DP147" i="15"/>
  <c r="DO147" i="15"/>
  <c r="DP146" i="15"/>
  <c r="DO146" i="15"/>
  <c r="DP145" i="15"/>
  <c r="DO145" i="15"/>
  <c r="DP144" i="15"/>
  <c r="DO144" i="15"/>
  <c r="DP143" i="15"/>
  <c r="DO143" i="15"/>
  <c r="DP142" i="15"/>
  <c r="DO142" i="15"/>
  <c r="DP141" i="15"/>
  <c r="DO141" i="15"/>
  <c r="DP140" i="15"/>
  <c r="DO140" i="15"/>
  <c r="DP139" i="15"/>
  <c r="DO139" i="15"/>
  <c r="DP138" i="15"/>
  <c r="DO138" i="15"/>
  <c r="DP137" i="15"/>
  <c r="DO137" i="15"/>
  <c r="DP136" i="15"/>
  <c r="DO136" i="15"/>
  <c r="DP135" i="15"/>
  <c r="DO135" i="15"/>
  <c r="DP134" i="15"/>
  <c r="DO134" i="15"/>
  <c r="DP133" i="15"/>
  <c r="DO133" i="15"/>
  <c r="DP132" i="15"/>
  <c r="DO132" i="15"/>
  <c r="DP131" i="15"/>
  <c r="DO131" i="15"/>
  <c r="DP130" i="15"/>
  <c r="DO130" i="15"/>
  <c r="DP129" i="15"/>
  <c r="DO129" i="15"/>
  <c r="DP128" i="15"/>
  <c r="DO128" i="15"/>
  <c r="DP127" i="15"/>
  <c r="DO127" i="15"/>
  <c r="DP126" i="15"/>
  <c r="DO126" i="15"/>
  <c r="DP125" i="15"/>
  <c r="DO125" i="15"/>
  <c r="DP124" i="15"/>
  <c r="DO124" i="15"/>
  <c r="DP123" i="15"/>
  <c r="DO123" i="15"/>
  <c r="DP122" i="15"/>
  <c r="DO122" i="15"/>
  <c r="DP121" i="15"/>
  <c r="DO121" i="15"/>
  <c r="DP120" i="15"/>
  <c r="DO120" i="15"/>
  <c r="DP119" i="15"/>
  <c r="DO119" i="15"/>
  <c r="DP118" i="15"/>
  <c r="DO118" i="15"/>
  <c r="DP117" i="15"/>
  <c r="DO117" i="15"/>
  <c r="DP116" i="15"/>
  <c r="DO116" i="15"/>
  <c r="DP115" i="15"/>
  <c r="DO115" i="15"/>
  <c r="DP114" i="15"/>
  <c r="DO114" i="15"/>
  <c r="DP113" i="15"/>
  <c r="DO113" i="15"/>
  <c r="DP112" i="15"/>
  <c r="DO112" i="15"/>
  <c r="DP111" i="15"/>
  <c r="DO111" i="15"/>
  <c r="DP110" i="15"/>
  <c r="DO110" i="15"/>
  <c r="DP109" i="15"/>
  <c r="DO109" i="15"/>
  <c r="DP108" i="15"/>
  <c r="DO108" i="15"/>
  <c r="DP107" i="15"/>
  <c r="DO107" i="15"/>
  <c r="DP106" i="15"/>
  <c r="DO106" i="15"/>
  <c r="DP105" i="15"/>
  <c r="DO105" i="15"/>
  <c r="DP104" i="15"/>
  <c r="DO104" i="15"/>
  <c r="DP103" i="15"/>
  <c r="DO103" i="15"/>
  <c r="DP102" i="15"/>
  <c r="DO102" i="15"/>
  <c r="DP101" i="15"/>
  <c r="DO101" i="15"/>
  <c r="DP100" i="15"/>
  <c r="DO100" i="15"/>
  <c r="DP99" i="15"/>
  <c r="DO99" i="15"/>
  <c r="DP98" i="15"/>
  <c r="DO98" i="15"/>
  <c r="DP97" i="15"/>
  <c r="DO97" i="15"/>
  <c r="DP96" i="15"/>
  <c r="DO96" i="15"/>
  <c r="DP95" i="15"/>
  <c r="DO95" i="15"/>
  <c r="DP94" i="15"/>
  <c r="DO94" i="15"/>
  <c r="DP93" i="15"/>
  <c r="DO93" i="15"/>
  <c r="DP92" i="15"/>
  <c r="DO92" i="15"/>
  <c r="DP91" i="15"/>
  <c r="DO91" i="15"/>
  <c r="DP90" i="15"/>
  <c r="DO90" i="15"/>
  <c r="DP89" i="15"/>
  <c r="DO89" i="15"/>
  <c r="DP88" i="15"/>
  <c r="DO88" i="15"/>
  <c r="DP87" i="15"/>
  <c r="DO87" i="15"/>
  <c r="DP86" i="15"/>
  <c r="DO86" i="15"/>
  <c r="DP85" i="15"/>
  <c r="DO85" i="15"/>
  <c r="DP84" i="15"/>
  <c r="DO84" i="15"/>
  <c r="DP83" i="15"/>
  <c r="DO83" i="15"/>
  <c r="DP82" i="15"/>
  <c r="DO82" i="15"/>
  <c r="DP81" i="15"/>
  <c r="DO81" i="15"/>
  <c r="DP80" i="15"/>
  <c r="DO80" i="15"/>
  <c r="DP79" i="15"/>
  <c r="DO79" i="15"/>
  <c r="DP78" i="15"/>
  <c r="DO78" i="15"/>
  <c r="DP77" i="15"/>
  <c r="DO77" i="15"/>
  <c r="DP76" i="15"/>
  <c r="DO76" i="15"/>
  <c r="DP75" i="15"/>
  <c r="DO75" i="15"/>
  <c r="DP74" i="15"/>
  <c r="DO74" i="15"/>
  <c r="DP73" i="15"/>
  <c r="DO73" i="15"/>
  <c r="DP72" i="15"/>
  <c r="DO72" i="15"/>
  <c r="DP71" i="15"/>
  <c r="DO71" i="15"/>
  <c r="DP70" i="15"/>
  <c r="DO70" i="15"/>
  <c r="DP69" i="15"/>
  <c r="DO69" i="15"/>
  <c r="DP68" i="15"/>
  <c r="DO68" i="15"/>
  <c r="DP67" i="15"/>
  <c r="DO67" i="15"/>
  <c r="DP66" i="15"/>
  <c r="DO66" i="15"/>
  <c r="DP65" i="15"/>
  <c r="DO65" i="15"/>
  <c r="DP64" i="15"/>
  <c r="DO64" i="15"/>
  <c r="DP63" i="15"/>
  <c r="DO63" i="15"/>
  <c r="DP62" i="15"/>
  <c r="DO62" i="15"/>
  <c r="DP61" i="15"/>
  <c r="DO61" i="15"/>
  <c r="DP60" i="15"/>
  <c r="DO60" i="15"/>
  <c r="DP59" i="15"/>
  <c r="DO59" i="15"/>
  <c r="DP58" i="15"/>
  <c r="DO58" i="15"/>
  <c r="DP57" i="15"/>
  <c r="DO57" i="15"/>
  <c r="DP56" i="15"/>
  <c r="DO56" i="15"/>
  <c r="DP55" i="15"/>
  <c r="DO55" i="15"/>
  <c r="DP54" i="15"/>
  <c r="DO54" i="15"/>
  <c r="DP53" i="15"/>
  <c r="DO53" i="15"/>
  <c r="DP52" i="15"/>
  <c r="DO52" i="15"/>
  <c r="DP51" i="15"/>
  <c r="DO51" i="15"/>
  <c r="DP50" i="15"/>
  <c r="DO50" i="15"/>
  <c r="DP49" i="15"/>
  <c r="DO49" i="15"/>
  <c r="DP48" i="15"/>
  <c r="DO48" i="15"/>
  <c r="DP47" i="15"/>
  <c r="DO47" i="15"/>
  <c r="DP46" i="15"/>
  <c r="DO46" i="15"/>
  <c r="DP45" i="15"/>
  <c r="DO45" i="15"/>
  <c r="DP44" i="15"/>
  <c r="DO44" i="15"/>
  <c r="DP43" i="15"/>
  <c r="DO43" i="15"/>
  <c r="DP42" i="15"/>
  <c r="DO42" i="15"/>
  <c r="DP41" i="15"/>
  <c r="DO41" i="15"/>
  <c r="DP40" i="15"/>
  <c r="DO40" i="15"/>
  <c r="DP39" i="15"/>
  <c r="DO39" i="15"/>
  <c r="DP38" i="15"/>
  <c r="DO38" i="15"/>
  <c r="DP37" i="15"/>
  <c r="DO37" i="15"/>
  <c r="DP35" i="15"/>
  <c r="DO35" i="15"/>
  <c r="DP34" i="15"/>
  <c r="DO34" i="15"/>
  <c r="DP33" i="15"/>
  <c r="DO33" i="15"/>
  <c r="DP32" i="15"/>
  <c r="DO32" i="15"/>
  <c r="DP31" i="15"/>
  <c r="DO31" i="15"/>
  <c r="DP30" i="15"/>
  <c r="DO30" i="15"/>
  <c r="DP29" i="15"/>
  <c r="DO29" i="15"/>
  <c r="DP28" i="15"/>
  <c r="DO28" i="15"/>
  <c r="DP27" i="15"/>
  <c r="DO27" i="15"/>
  <c r="DP26" i="15"/>
  <c r="DO26" i="15"/>
  <c r="DP25" i="15"/>
  <c r="DO25" i="15"/>
  <c r="DP24" i="15"/>
  <c r="DO24" i="15"/>
  <c r="DP23" i="15"/>
  <c r="DO23" i="15"/>
  <c r="DP22" i="15"/>
  <c r="DO22" i="15"/>
  <c r="DP21" i="15"/>
  <c r="DO21" i="15"/>
  <c r="DP20" i="15"/>
  <c r="DO20" i="15"/>
  <c r="DP19" i="15"/>
  <c r="DO19" i="15"/>
  <c r="DP18" i="15"/>
  <c r="DO18" i="15"/>
  <c r="DP17" i="15"/>
  <c r="DO17" i="15"/>
  <c r="DP16" i="15"/>
  <c r="DO16" i="15"/>
  <c r="DP15" i="15"/>
  <c r="DO15" i="15"/>
  <c r="DP14" i="15"/>
  <c r="DO14" i="15"/>
  <c r="DP13" i="15"/>
  <c r="DO13" i="15"/>
  <c r="DP12" i="15"/>
  <c r="DO12" i="15"/>
  <c r="DP11" i="15"/>
  <c r="DO11" i="15"/>
  <c r="DP10" i="15"/>
  <c r="DO10" i="15"/>
  <c r="DP9" i="15"/>
  <c r="DO9" i="15"/>
  <c r="DP8" i="15"/>
  <c r="DO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DP7" i="15"/>
  <c r="DO7" i="15"/>
  <c r="A54" i="14" l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31" i="14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DN38" i="13"/>
  <c r="DN37" i="13"/>
  <c r="DN36" i="13"/>
  <c r="DN35" i="13"/>
  <c r="DN34" i="13"/>
  <c r="DN33" i="13"/>
  <c r="DN32" i="13"/>
  <c r="DN31" i="13"/>
  <c r="DN30" i="13"/>
  <c r="DN29" i="13"/>
  <c r="DN28" i="13"/>
  <c r="DN27" i="13"/>
  <c r="DN26" i="13"/>
  <c r="DN25" i="13"/>
  <c r="DN24" i="13"/>
  <c r="DN23" i="13"/>
  <c r="DN22" i="13"/>
  <c r="DN21" i="13"/>
  <c r="DN20" i="13"/>
  <c r="DN19" i="13"/>
  <c r="DN18" i="13"/>
  <c r="DN17" i="13"/>
  <c r="DN16" i="13"/>
  <c r="DN15" i="13"/>
  <c r="DN14" i="13"/>
  <c r="DN13" i="13"/>
  <c r="DN12" i="13"/>
  <c r="DN11" i="13"/>
  <c r="DN10" i="13"/>
  <c r="DN9" i="13"/>
  <c r="DN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DN7" i="13"/>
  <c r="A45" i="12" l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35" i="12"/>
  <c r="A36" i="12" s="1"/>
  <c r="A37" i="12" s="1"/>
  <c r="A38" i="12" s="1"/>
  <c r="A39" i="12" s="1"/>
  <c r="A40" i="12" s="1"/>
  <c r="A41" i="12" s="1"/>
  <c r="A42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8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8" i="11"/>
  <c r="A68" i="10" l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44" i="10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DH138" i="9"/>
  <c r="DH137" i="9"/>
  <c r="DH136" i="9"/>
  <c r="DH135" i="9"/>
  <c r="DH134" i="9"/>
  <c r="DH133" i="9"/>
  <c r="DH132" i="9"/>
  <c r="DH131" i="9"/>
  <c r="DH130" i="9"/>
  <c r="DH129" i="9"/>
  <c r="DH128" i="9"/>
  <c r="DH127" i="9"/>
  <c r="DH126" i="9"/>
  <c r="DH125" i="9"/>
  <c r="DH124" i="9"/>
  <c r="DH123" i="9"/>
  <c r="DH122" i="9"/>
  <c r="DH121" i="9"/>
  <c r="DH120" i="9"/>
  <c r="DH119" i="9"/>
  <c r="DH118" i="9"/>
  <c r="DH117" i="9"/>
  <c r="DH116" i="9"/>
  <c r="DH115" i="9"/>
  <c r="DH114" i="9"/>
  <c r="DH113" i="9"/>
  <c r="DH112" i="9"/>
  <c r="DH111" i="9"/>
  <c r="DH110" i="9"/>
  <c r="DH109" i="9"/>
  <c r="DH108" i="9"/>
  <c r="DH107" i="9"/>
  <c r="DH106" i="9"/>
  <c r="DH105" i="9"/>
  <c r="DH104" i="9"/>
  <c r="DH103" i="9"/>
  <c r="DH102" i="9"/>
  <c r="DH101" i="9"/>
  <c r="DH100" i="9"/>
  <c r="DH99" i="9"/>
  <c r="DH98" i="9"/>
  <c r="DH97" i="9"/>
  <c r="DH96" i="9"/>
  <c r="DH95" i="9"/>
  <c r="DH94" i="9"/>
  <c r="DH93" i="9"/>
  <c r="DH92" i="9"/>
  <c r="DH91" i="9"/>
  <c r="DH90" i="9"/>
  <c r="DH89" i="9"/>
  <c r="DH88" i="9"/>
  <c r="DH87" i="9"/>
  <c r="DH86" i="9"/>
  <c r="DH85" i="9"/>
  <c r="DH84" i="9"/>
  <c r="DH83" i="9"/>
  <c r="DH82" i="9"/>
  <c r="DH81" i="9"/>
  <c r="DH80" i="9"/>
  <c r="DH79" i="9"/>
  <c r="DH78" i="9"/>
  <c r="DH77" i="9"/>
  <c r="DH76" i="9"/>
  <c r="DH75" i="9"/>
  <c r="DH74" i="9"/>
  <c r="DH73" i="9"/>
  <c r="DH72" i="9"/>
  <c r="DH71" i="9"/>
  <c r="DH70" i="9"/>
  <c r="DH69" i="9"/>
  <c r="DH68" i="9"/>
  <c r="DH67" i="9"/>
  <c r="DH66" i="9"/>
  <c r="DH65" i="9"/>
  <c r="DH64" i="9"/>
  <c r="DH63" i="9"/>
  <c r="DH62" i="9"/>
  <c r="DH61" i="9"/>
  <c r="DH60" i="9"/>
  <c r="DH59" i="9"/>
  <c r="DH58" i="9"/>
  <c r="DH57" i="9"/>
  <c r="DH56" i="9"/>
  <c r="DH55" i="9"/>
  <c r="DH54" i="9"/>
  <c r="DH53" i="9"/>
  <c r="DH52" i="9"/>
  <c r="DH51" i="9"/>
  <c r="DH50" i="9"/>
  <c r="DH49" i="9"/>
  <c r="DH48" i="9"/>
  <c r="DH47" i="9"/>
  <c r="DH46" i="9"/>
  <c r="DH45" i="9"/>
  <c r="DH44" i="9"/>
  <c r="DH43" i="9"/>
  <c r="DH42" i="9"/>
  <c r="DH41" i="9"/>
  <c r="DH40" i="9"/>
  <c r="DH39" i="9"/>
  <c r="DH38" i="9"/>
  <c r="DH37" i="9"/>
  <c r="DH36" i="9"/>
  <c r="DH35" i="9"/>
  <c r="DH34" i="9"/>
  <c r="DH33" i="9"/>
  <c r="DH32" i="9"/>
  <c r="DH31" i="9"/>
  <c r="DH30" i="9"/>
  <c r="DH29" i="9"/>
  <c r="DH28" i="9"/>
  <c r="DH27" i="9"/>
  <c r="DH26" i="9"/>
  <c r="DH25" i="9"/>
  <c r="DH24" i="9"/>
  <c r="DH23" i="9"/>
  <c r="DH22" i="9"/>
  <c r="DH21" i="9"/>
  <c r="DH20" i="9"/>
  <c r="DH19" i="9"/>
  <c r="DH18" i="9"/>
  <c r="DH17" i="9"/>
  <c r="DH16" i="9"/>
  <c r="DH15" i="9"/>
  <c r="DH14" i="9"/>
  <c r="DH13" i="9"/>
  <c r="DH12" i="9"/>
  <c r="DH11" i="9"/>
  <c r="DH10" i="9"/>
  <c r="DH9" i="9"/>
  <c r="DH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DH7" i="9"/>
  <c r="A13" i="8" l="1"/>
  <c r="A14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8" i="1"/>
  <c r="CN13" i="1" l="1"/>
  <c r="CL13" i="1"/>
  <c r="CI13" i="1"/>
  <c r="CH13" i="1"/>
  <c r="CG13" i="1"/>
  <c r="CN12" i="1"/>
  <c r="CL12" i="1"/>
  <c r="CI12" i="1"/>
  <c r="CH12" i="1"/>
  <c r="CG12" i="1"/>
  <c r="CN11" i="1"/>
  <c r="CL11" i="1"/>
  <c r="CI11" i="1"/>
  <c r="CH11" i="1"/>
  <c r="CG11" i="1"/>
  <c r="CN10" i="1"/>
  <c r="CL10" i="1"/>
  <c r="CI10" i="1"/>
  <c r="CH10" i="1"/>
  <c r="CG10" i="1"/>
  <c r="CN9" i="1"/>
  <c r="CL9" i="1"/>
  <c r="CI9" i="1"/>
  <c r="CH9" i="1"/>
  <c r="CG9" i="1"/>
  <c r="CN8" i="1"/>
  <c r="CL8" i="1"/>
  <c r="CI8" i="1"/>
  <c r="CH8" i="1"/>
  <c r="CG8" i="1"/>
  <c r="CM9" i="1" l="1"/>
  <c r="CM11" i="1"/>
  <c r="CM13" i="1"/>
  <c r="CM8" i="1"/>
  <c r="CM10" i="1"/>
  <c r="CM12" i="1"/>
  <c r="CJ10" i="1"/>
  <c r="CK10" i="1" s="1"/>
  <c r="CJ12" i="1"/>
  <c r="CK12" i="1" s="1"/>
  <c r="CJ8" i="1"/>
  <c r="CK8" i="1" s="1"/>
  <c r="CJ9" i="1"/>
  <c r="CK9" i="1" s="1"/>
  <c r="CJ11" i="1"/>
  <c r="CK11" i="1" s="1"/>
  <c r="CJ13" i="1"/>
  <c r="CK13" i="1" s="1"/>
</calcChain>
</file>

<file path=xl/sharedStrings.xml><?xml version="1.0" encoding="utf-8"?>
<sst xmlns="http://schemas.openxmlformats.org/spreadsheetml/2006/main" count="13925" uniqueCount="741">
  <si>
    <t>Thông tin sinh viên</t>
  </si>
  <si>
    <t>Mã sinh viên</t>
  </si>
  <si>
    <t>Họ</t>
  </si>
  <si>
    <t>Nguyễn</t>
  </si>
  <si>
    <t>Phan</t>
  </si>
  <si>
    <t>Mai</t>
  </si>
  <si>
    <t>Phạm</t>
  </si>
  <si>
    <t>Trương</t>
  </si>
  <si>
    <t>Đỗ</t>
  </si>
  <si>
    <t>Cao</t>
  </si>
  <si>
    <t>Lê</t>
  </si>
  <si>
    <t>Kiều</t>
  </si>
  <si>
    <t>Huỳnh</t>
  </si>
  <si>
    <t>Bùi</t>
  </si>
  <si>
    <t>Trần</t>
  </si>
  <si>
    <t>Hồ</t>
  </si>
  <si>
    <t>Võ</t>
  </si>
  <si>
    <t>Tạ</t>
  </si>
  <si>
    <t>Đinh</t>
  </si>
  <si>
    <t>Tên Lót</t>
  </si>
  <si>
    <t>Xuân</t>
  </si>
  <si>
    <t>Gia</t>
  </si>
  <si>
    <t>Quốc</t>
  </si>
  <si>
    <t>Thành</t>
  </si>
  <si>
    <t>Thị Nhật</t>
  </si>
  <si>
    <t>Thị Hồng</t>
  </si>
  <si>
    <t>Thị</t>
  </si>
  <si>
    <t>Thị Anh</t>
  </si>
  <si>
    <t>Thị Tố</t>
  </si>
  <si>
    <t>Trần Thanh</t>
  </si>
  <si>
    <t>Thị Trúc</t>
  </si>
  <si>
    <t>Thị Kim</t>
  </si>
  <si>
    <t>Thị Mỹ</t>
  </si>
  <si>
    <t>Thái Hồng</t>
  </si>
  <si>
    <t>Bình</t>
  </si>
  <si>
    <t>Thị Thu</t>
  </si>
  <si>
    <t>Thị Bích</t>
  </si>
  <si>
    <t xml:space="preserve">Thị </t>
  </si>
  <si>
    <t>Thị Quỳnh</t>
  </si>
  <si>
    <t>Thị Tú</t>
  </si>
  <si>
    <t>Huy</t>
  </si>
  <si>
    <t xml:space="preserve">Thị Minh </t>
  </si>
  <si>
    <t>Văn</t>
  </si>
  <si>
    <t>Thị Hoài</t>
  </si>
  <si>
    <t>Thị Phương</t>
  </si>
  <si>
    <t>Phương</t>
  </si>
  <si>
    <t>Thạch</t>
  </si>
  <si>
    <t>Thị Bảo</t>
  </si>
  <si>
    <t>Lê Thủy</t>
  </si>
  <si>
    <t>Huỳnh Thục</t>
  </si>
  <si>
    <t>Thị Huyền</t>
  </si>
  <si>
    <t>Thị Hoàng</t>
  </si>
  <si>
    <t>Tuấn</t>
  </si>
  <si>
    <t>Thị Như</t>
  </si>
  <si>
    <t>Tên</t>
  </si>
  <si>
    <t>An</t>
  </si>
  <si>
    <t>Bảo</t>
  </si>
  <si>
    <t>Cường</t>
  </si>
  <si>
    <t>Đạt</t>
  </si>
  <si>
    <t>Đỉnh</t>
  </si>
  <si>
    <t>Đông</t>
  </si>
  <si>
    <t>Dũng</t>
  </si>
  <si>
    <t>Giàu</t>
  </si>
  <si>
    <t>Hằng</t>
  </si>
  <si>
    <t>Loan</t>
  </si>
  <si>
    <t>Ly</t>
  </si>
  <si>
    <t>Ngân</t>
  </si>
  <si>
    <t>Nguyên</t>
  </si>
  <si>
    <t>Nguyệt</t>
  </si>
  <si>
    <t>Nhi</t>
  </si>
  <si>
    <t>Oanh</t>
  </si>
  <si>
    <t>Phượng</t>
  </si>
  <si>
    <t>Thanh</t>
  </si>
  <si>
    <t>Thao</t>
  </si>
  <si>
    <t>Thảo</t>
  </si>
  <si>
    <t>Thoa</t>
  </si>
  <si>
    <t>Tiên</t>
  </si>
  <si>
    <t>Trâm</t>
  </si>
  <si>
    <t>Trang</t>
  </si>
  <si>
    <t>Vũ</t>
  </si>
  <si>
    <t>Ý</t>
  </si>
  <si>
    <t>Ngày Sinh</t>
  </si>
  <si>
    <t>Giới Tính</t>
  </si>
  <si>
    <t>Nam</t>
  </si>
  <si>
    <t>Nữ</t>
  </si>
  <si>
    <t>Tình trạng</t>
  </si>
  <si>
    <t>Đã Đăng Ký (chưa học xong)</t>
  </si>
  <si>
    <t>Tạm Ngưng Học / Bảo Lưu</t>
  </si>
  <si>
    <t>Đang Học Lại</t>
  </si>
  <si>
    <t>Không Còn Học, Đã Chuyển Ngành</t>
  </si>
  <si>
    <t>ĐẠI CƯƠNG</t>
  </si>
  <si>
    <t>Phương Pháp (Học Tập)</t>
  </si>
  <si>
    <t>COM 101</t>
  </si>
  <si>
    <t>X</t>
  </si>
  <si>
    <t>COM 102</t>
  </si>
  <si>
    <t>Ngoại Ngữ</t>
  </si>
  <si>
    <t>ENG 116</t>
  </si>
  <si>
    <t>P (P/F)</t>
  </si>
  <si>
    <t>ENG 117</t>
  </si>
  <si>
    <t>ENG 118</t>
  </si>
  <si>
    <t>ENG 119</t>
  </si>
  <si>
    <t>ENG 166</t>
  </si>
  <si>
    <t>ENG 167</t>
  </si>
  <si>
    <t>ENG 168</t>
  </si>
  <si>
    <t>ENG 169</t>
  </si>
  <si>
    <t>Công Nghệ Thông Tin</t>
  </si>
  <si>
    <t>CS 101</t>
  </si>
  <si>
    <t>CS 201</t>
  </si>
  <si>
    <t>Khoa Học Tự Nhiên</t>
  </si>
  <si>
    <t>Toán Học  (Chọn 1 trong 2)</t>
  </si>
  <si>
    <t>MTH 100</t>
  </si>
  <si>
    <t>MTH 101</t>
  </si>
  <si>
    <t>Khoa Học Xã Hội</t>
  </si>
  <si>
    <t>Đạo Đức &amp; Pháp Luật  (Chọn 1 trong 3)</t>
  </si>
  <si>
    <t>DTE 201</t>
  </si>
  <si>
    <t>LAW 201</t>
  </si>
  <si>
    <t>MED 268</t>
  </si>
  <si>
    <t>DTE 302</t>
  </si>
  <si>
    <t>Triết Học &amp; Chính Trị</t>
  </si>
  <si>
    <t>HIS 361</t>
  </si>
  <si>
    <t>PHI 161</t>
  </si>
  <si>
    <t>POS 361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</si>
  <si>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</si>
  <si>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</si>
  <si>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</si>
  <si>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</si>
  <si>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</si>
  <si>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</si>
  <si>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</si>
  <si>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</si>
  <si>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</si>
  <si>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</si>
  <si>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</si>
  <si>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</si>
  <si>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</si>
  <si>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</si>
  <si>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</si>
  <si>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</si>
  <si>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</si>
  <si>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Kinh Tế</t>
  </si>
  <si>
    <t>ECO 151</t>
  </si>
  <si>
    <t>ECO 152</t>
  </si>
  <si>
    <t>Xác Suất Thống Kê &amp; Tối Ưu Hóa</t>
  </si>
  <si>
    <t>STA 151</t>
  </si>
  <si>
    <t>Quản Trị (Thuần Túy)</t>
  </si>
  <si>
    <t>MGT 201</t>
  </si>
  <si>
    <t>Kế Toán</t>
  </si>
  <si>
    <t>ACC 201</t>
  </si>
  <si>
    <t>ACC 202</t>
  </si>
  <si>
    <t>Hệ Thống Thông Tin</t>
  </si>
  <si>
    <t>IS 252</t>
  </si>
  <si>
    <t>Quản Trị Nhân Sự</t>
  </si>
  <si>
    <t>HRM 301</t>
  </si>
  <si>
    <t>Tài Chính</t>
  </si>
  <si>
    <t>FIN 271</t>
  </si>
  <si>
    <t>FIN 301</t>
  </si>
  <si>
    <t>Giải Pháp PBL</t>
  </si>
  <si>
    <t>ACC 296</t>
  </si>
  <si>
    <t>Tổng số Tín Chỉ Đã học ở ĐẠI CƯƠNG NGÀNH</t>
  </si>
  <si>
    <t>Số Tín Chỉ Chưa Hoàn tất ở ĐẠI CƯƠNG NGÀNH</t>
  </si>
  <si>
    <t>CHUYÊN NGÀNH</t>
  </si>
  <si>
    <t>Kế Toán Công  (Chọn 1 trong 2)</t>
  </si>
  <si>
    <t>ACC 414</t>
  </si>
  <si>
    <t>LAW 362</t>
  </si>
  <si>
    <t>Phân Tích Kế Toán  (Chọn 1 trong 2)</t>
  </si>
  <si>
    <t>ACC 411</t>
  </si>
  <si>
    <t>ACC 421</t>
  </si>
  <si>
    <t>Kế Toán Tài Chính</t>
  </si>
  <si>
    <t>ACC 301</t>
  </si>
  <si>
    <t>ACC 302</t>
  </si>
  <si>
    <t>ACC 304</t>
  </si>
  <si>
    <t>Kế Toán Tin</t>
  </si>
  <si>
    <t>ACC 403</t>
  </si>
  <si>
    <t>Kế Toán Ngành  (Chọn 1 trong 4)</t>
  </si>
  <si>
    <t>ACC 423</t>
  </si>
  <si>
    <t>ACC 426</t>
  </si>
  <si>
    <t>ACC 441</t>
  </si>
  <si>
    <t>ACC 443</t>
  </si>
  <si>
    <t>Kiểm Toán</t>
  </si>
  <si>
    <t>AUD 351</t>
  </si>
  <si>
    <t>Các Kỹ Năng Kế Toán</t>
  </si>
  <si>
    <t>FST 313</t>
  </si>
  <si>
    <t>FST 412</t>
  </si>
  <si>
    <t>FST 414</t>
  </si>
  <si>
    <t>ACC 396</t>
  </si>
  <si>
    <t>Tổng số Tín Chỉ Đã học ở CHUYÊN NGÀNH</t>
  </si>
  <si>
    <t>Số Tín Chỉ Chưa Hoàn tất ở CHUYÊN NGÀNH</t>
  </si>
  <si>
    <t>TỐT NGHIỆP</t>
  </si>
  <si>
    <t>Tốt Nghiệp</t>
  </si>
  <si>
    <t>ACC 348</t>
  </si>
  <si>
    <t>ACC 349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</si>
  <si>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</si>
  <si>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</si>
  <si>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</si>
  <si>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</si>
  <si>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</si>
  <si>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</si>
  <si>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</si>
  <si>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</si>
  <si>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</si>
  <si>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</si>
  <si>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>ARC 111; MTH 103; CHE 101; CIE 111; PHY 101</t>
  </si>
  <si>
    <t/>
  </si>
  <si>
    <t>ENG 101; ENG 102; ENG 201</t>
  </si>
  <si>
    <t>PHI 100; HIS 221; ENG 101; ENG 102; ENG 201; ENG 202; ES 271; MKT 251; IS 301; IS 251; CMU-IS 100; CS 211; MTH 102; CS 252; CS 303; CS 347; CS 397; IS 401; PHI 162; ENG 301; MGO 403; MGT 403</t>
  </si>
  <si>
    <t>ENG 101; ENG 102</t>
  </si>
  <si>
    <t>PHY 101; ENG 101; CS 211; CR 210; CS 100; CHE 100; MTH 103; ENG 102; ENG 201; DTE-ACC 102</t>
  </si>
  <si>
    <t>ENG 101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</si>
  <si>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</si>
  <si>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</si>
  <si>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</si>
  <si>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</si>
  <si>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thi TN</t>
  </si>
  <si>
    <t>xet vot</t>
  </si>
  <si>
    <t>KO</t>
  </si>
  <si>
    <t>Ghi chú</t>
  </si>
  <si>
    <t>DTE-ACC 102; HIS 221; PHI 100; MKT 251; MTH 102; PHI 162</t>
  </si>
  <si>
    <t>DTE-ACC 102; HIS 221; PHI 100; EVR 205; PHI 162</t>
  </si>
  <si>
    <t>DTE-ACC 102; HIS 221; PHI 100; MTH 102; STA 271</t>
  </si>
  <si>
    <t>DTE-ACC 102; HIS 221; PHI 100; EVR 205; MTH 102</t>
  </si>
  <si>
    <t>ENG 216; ENG 217; ENG 219; DTE-ACC 102; HIS 221; EVR 205; MTH 102</t>
  </si>
  <si>
    <t>DTE-ACC 102; HIS 221; PHI 100; EVR 205; MTH 102; PHI 162</t>
  </si>
  <si>
    <t>DTE-ACC 102; HIS 221; PHI 100; EVR 205</t>
  </si>
  <si>
    <t xml:space="preserve">Đủ ĐK </t>
  </si>
  <si>
    <t>STT</t>
  </si>
  <si>
    <t>NGÀNH: CAO ĐẲNG KẾ TOÁN</t>
  </si>
  <si>
    <t>BỘ GIÁO DỤC &amp; ĐÀO TẠO</t>
  </si>
  <si>
    <t>TRƯỜNG ĐẠI HỌC DUY TÂN</t>
  </si>
  <si>
    <t>Kèm theo Quyết định số:             /QĐ-ĐHDT             ngày      tháng        năm 2016</t>
  </si>
  <si>
    <t>BẢNG ĐIỂM TỔNG HỢP KẾT QUẢ HỌC TẬP TOÀN KHÓA * K19KCD</t>
  </si>
  <si>
    <t>Người Lập Bảng</t>
  </si>
  <si>
    <t>Nguyễn Đắc Thăng</t>
  </si>
  <si>
    <t>Kiểm Tra</t>
  </si>
  <si>
    <t>Hà Trình Phương Linh</t>
  </si>
  <si>
    <t>Trưởng Khoa</t>
  </si>
  <si>
    <t>TS. Phan Thanh Hải</t>
  </si>
  <si>
    <t>Phòng Đào Tạo ĐH &amp; SĐH</t>
  </si>
  <si>
    <t>TS. Nguyễn Phi Sơn</t>
  </si>
  <si>
    <t>Ban Giám Hiệu</t>
  </si>
  <si>
    <t>Quản Trị</t>
  </si>
  <si>
    <t>Đà Nẵng, Ngày      tháng      năm 2016</t>
  </si>
  <si>
    <t>DiỆN KHÔNG ĐỦ ĐIỀU KIỆN DỰ THI TỐT NGHIỆP</t>
  </si>
  <si>
    <t>DiỆN ĐỦ ĐIỀU KIỆN DỰ THI TỐT NGHIỆP</t>
  </si>
  <si>
    <t>DiỆN XÉT VỚT ĐIỀU KIỆN DỰ THI TỐT NGHIỆP</t>
  </si>
  <si>
    <t>số TC Pass
P</t>
  </si>
  <si>
    <t>Giáo Dục Thể Chất Sơ Cấp (Tự chọn)  (Chọn 1 trong 4)</t>
  </si>
  <si>
    <t>Giáo Dục Thể Chất Cao Cấp (Tự chọn)  (Chọn 1 trong 4)</t>
  </si>
  <si>
    <t>Giáo Dục Thể Chất Nâng Cao</t>
  </si>
  <si>
    <t>Tiếp Thị</t>
  </si>
  <si>
    <t>Hệ Thống Thông Tin  (Chọn 1 trong 2)</t>
  </si>
  <si>
    <t>Luật Pháp</t>
  </si>
  <si>
    <t>Tài Chính &amp; Ngân Hàng</t>
  </si>
  <si>
    <t>Phân Tích Kế Toán</t>
  </si>
  <si>
    <t>Kiểm Toán Tài Chính</t>
  </si>
  <si>
    <t>Kiểm Toán Chuyên Ngành  (Chọn 1 trong 4)</t>
  </si>
  <si>
    <t>Kế Toán Ngành  (Chọn 1 trong 2)</t>
  </si>
  <si>
    <t>Tốt Nghiệp  (Chọn 1 trong 2)</t>
  </si>
  <si>
    <t>PHI 100</t>
  </si>
  <si>
    <t>Ngoại Ngữ Sơ Cấp 1  (Chọn 1 trong 3)</t>
  </si>
  <si>
    <t>Ngoại Ngữ Sơ Cấp 2  (Chọn 1 trong 3)</t>
  </si>
  <si>
    <t>Ngoại Ngữ Trung Cấp 1  (Chọn 1 trong 3)</t>
  </si>
  <si>
    <t>Ngoại Ngữ Trung Cấp 2  (Chọn 1 trong 3)</t>
  </si>
  <si>
    <t>Ngoại Ngữ Cao Cấp 1  (Chọn 1 trong 3)</t>
  </si>
  <si>
    <t>Ngoại Ngữ Cao Cấp 2  (Chọn 1 trong 3)</t>
  </si>
  <si>
    <t>Toán Học</t>
  </si>
  <si>
    <t>Đạo Đức &amp; Pháp Luật  (Chọn 1 trong 2)</t>
  </si>
  <si>
    <t>Tự chọn về Xã Hội  (Chọn 2 trong 3)</t>
  </si>
  <si>
    <t>PHI 162</t>
  </si>
  <si>
    <t>ES 271</t>
  </si>
  <si>
    <t>ES 272</t>
  </si>
  <si>
    <t>ES 273</t>
  </si>
  <si>
    <t>ES 276</t>
  </si>
  <si>
    <t>ES 303</t>
  </si>
  <si>
    <t>ECO 302</t>
  </si>
  <si>
    <t>MGO 301</t>
  </si>
  <si>
    <t>STA 271</t>
  </si>
  <si>
    <t>MGT 403</t>
  </si>
  <si>
    <t>ACC 303</t>
  </si>
  <si>
    <t>MKT 251</t>
  </si>
  <si>
    <t>IS 251</t>
  </si>
  <si>
    <t>LAW 403</t>
  </si>
  <si>
    <t>AUD 353</t>
  </si>
  <si>
    <t>Tự chọn về Phân Tích  (Chọn 1 trong 2)</t>
  </si>
  <si>
    <t>AUD 402</t>
  </si>
  <si>
    <t>AUD 404</t>
  </si>
  <si>
    <t>AUD 403</t>
  </si>
  <si>
    <t>AUD 411</t>
  </si>
  <si>
    <t>AUD 412</t>
  </si>
  <si>
    <t>AUD 415</t>
  </si>
  <si>
    <t>ACC 496</t>
  </si>
  <si>
    <t>ACC 448</t>
  </si>
  <si>
    <t>ACC 449</t>
  </si>
  <si>
    <t>CHI 101</t>
  </si>
  <si>
    <t>JAP 101</t>
  </si>
  <si>
    <t>CHI 102</t>
  </si>
  <si>
    <t>ENG 102</t>
  </si>
  <si>
    <t>JAP 102</t>
  </si>
  <si>
    <t>CHI 201</t>
  </si>
  <si>
    <t>ENG 201</t>
  </si>
  <si>
    <t>JAP 201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</si>
  <si>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</si>
  <si>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</si>
  <si>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</si>
  <si>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</si>
  <si>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</si>
  <si>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</si>
  <si>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</si>
  <si>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</si>
  <si>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</si>
  <si>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MTH 102</t>
  </si>
  <si>
    <t>EVR 205</t>
  </si>
  <si>
    <t>HIS 221</t>
  </si>
  <si>
    <t>HIS 222</t>
  </si>
  <si>
    <t>ACC 412</t>
  </si>
  <si>
    <t>Thị Thảo</t>
  </si>
  <si>
    <t>ECO 251; OB 251</t>
  </si>
  <si>
    <t>PSU-ECO 152; PSU-ENG 101; PSU-ENG 102</t>
  </si>
  <si>
    <t>Thị Trâm</t>
  </si>
  <si>
    <t>Anh</t>
  </si>
  <si>
    <t>Thị Vân</t>
  </si>
  <si>
    <t>Thị Lan</t>
  </si>
  <si>
    <t>PSU-ECO 152; PSU-ENG 101; PSU-ENG 102; PSU-ECO 151 ~ ECO 151; PSU-MGT 201; PSU-AUD 351 ~ AUD 351; PSU-FIN 271</t>
  </si>
  <si>
    <t>Ánh</t>
  </si>
  <si>
    <t>Thị Minh</t>
  </si>
  <si>
    <t>Châu</t>
  </si>
  <si>
    <t>Dương</t>
  </si>
  <si>
    <t>Nữ Băng</t>
  </si>
  <si>
    <t>Thị Ngọc</t>
  </si>
  <si>
    <t>Chi</t>
  </si>
  <si>
    <t>Chính</t>
  </si>
  <si>
    <t>Quang</t>
  </si>
  <si>
    <t>Đặng</t>
  </si>
  <si>
    <t>Diễm</t>
  </si>
  <si>
    <t>Hùng</t>
  </si>
  <si>
    <t>Đô</t>
  </si>
  <si>
    <t>Lưu</t>
  </si>
  <si>
    <t>Phạm Hạ</t>
  </si>
  <si>
    <t>Đoan</t>
  </si>
  <si>
    <t>Đức</t>
  </si>
  <si>
    <t>Dung</t>
  </si>
  <si>
    <t>Duy</t>
  </si>
  <si>
    <t>OB 251</t>
  </si>
  <si>
    <t>Vũ Kiều</t>
  </si>
  <si>
    <t>Duyên</t>
  </si>
  <si>
    <t>Thị Linh</t>
  </si>
  <si>
    <t>Giang</t>
  </si>
  <si>
    <t>Hà</t>
  </si>
  <si>
    <t>Ngọc</t>
  </si>
  <si>
    <t>Hải</t>
  </si>
  <si>
    <t>PSU-ENG 101; PSU-ENG 102; PSU-ECO 151 ~ ECO 151; PSU-ENG 201; PSU-ACC 201 ~ ACC 201; PSU-FIN 301 ~ FIN 301; PSU-ENG 202; PSU-HRM 301; PSU-MGO 301; PSU-MGT 403</t>
  </si>
  <si>
    <t>Thị Thúy</t>
  </si>
  <si>
    <t>Trần Mỹ</t>
  </si>
  <si>
    <t>Hạnh</t>
  </si>
  <si>
    <t>Hiền</t>
  </si>
  <si>
    <t>Hiếu</t>
  </si>
  <si>
    <t>Thị Vi</t>
  </si>
  <si>
    <t>Hoa</t>
  </si>
  <si>
    <t>HIS 161</t>
  </si>
  <si>
    <t>Hồng</t>
  </si>
  <si>
    <t>Minh</t>
  </si>
  <si>
    <t>Mai Mạnh</t>
  </si>
  <si>
    <t>ECO 251</t>
  </si>
  <si>
    <t>Kim</t>
  </si>
  <si>
    <t>Hương</t>
  </si>
  <si>
    <t>Thị Diễm</t>
  </si>
  <si>
    <t>ENG 167; ENG 169</t>
  </si>
  <si>
    <t>Phát</t>
  </si>
  <si>
    <t>Huyền</t>
  </si>
  <si>
    <t>Khải</t>
  </si>
  <si>
    <t>PSU-ENG 101; PSU-ECO 152; PSU-ENG 102; PSU-ECO 151 ~ ECO 151; PSU-MGT 201</t>
  </si>
  <si>
    <t>Ngô</t>
  </si>
  <si>
    <t>Khánh</t>
  </si>
  <si>
    <t>PSU-ECO 152; PSU-ENG 101; ECO 251</t>
  </si>
  <si>
    <t>Tiến</t>
  </si>
  <si>
    <t>Khuê</t>
  </si>
  <si>
    <t>Hoàng</t>
  </si>
  <si>
    <t>Lài</t>
  </si>
  <si>
    <t>PSU-ECO 152; PSU-ENG 101; PSU-ENG 102; PSU-ECO 151 ~ ECO 151; PSU-MGT 201</t>
  </si>
  <si>
    <t>Thị Hương</t>
  </si>
  <si>
    <t>Lan</t>
  </si>
  <si>
    <t>Liên</t>
  </si>
  <si>
    <t>Lê Kiều</t>
  </si>
  <si>
    <t>Linh</t>
  </si>
  <si>
    <t>Thị Thùy</t>
  </si>
  <si>
    <t>FIN 272; OB 251</t>
  </si>
  <si>
    <t>PSU-ECO 152; PSU-ENG 101; PSU-ENG 102; PSU-ECO 151 ~ ECO 151; PSU-MGT 201; PSU-FIN 373; PSU-ENG 201</t>
  </si>
  <si>
    <t>Xuân Vu</t>
  </si>
  <si>
    <t>Lời</t>
  </si>
  <si>
    <t>ENG 166; ENG 168; ENG 167; ENG 169; ENG 216; ENG 218</t>
  </si>
  <si>
    <t>Đoàn</t>
  </si>
  <si>
    <t>Đại</t>
  </si>
  <si>
    <t>Luyn</t>
  </si>
  <si>
    <t>Thị Khánh</t>
  </si>
  <si>
    <t>Lý</t>
  </si>
  <si>
    <t>Thị Ánh</t>
  </si>
  <si>
    <t>Nga</t>
  </si>
  <si>
    <t>Thị Tuyết</t>
  </si>
  <si>
    <t>Nguyễn Quỳnh</t>
  </si>
  <si>
    <t>Thị Yến</t>
  </si>
  <si>
    <t>Ích</t>
  </si>
  <si>
    <t>Nhân</t>
  </si>
  <si>
    <t>Nhung</t>
  </si>
  <si>
    <t>PSU-ECO 152; PSU-ENG 101; ENG 401</t>
  </si>
  <si>
    <t>Tấn</t>
  </si>
  <si>
    <t>Nhựt</t>
  </si>
  <si>
    <t>Công</t>
  </si>
  <si>
    <t>Phước</t>
  </si>
  <si>
    <t>Thị Thanh</t>
  </si>
  <si>
    <t>Thị Cúc</t>
  </si>
  <si>
    <t>Trần Hồng</t>
  </si>
  <si>
    <t>Đăng</t>
  </si>
  <si>
    <t>Quỳnh</t>
  </si>
  <si>
    <t>FIN 296</t>
  </si>
  <si>
    <t>Sơn</t>
  </si>
  <si>
    <t>Tâm</t>
  </si>
  <si>
    <t>Y</t>
  </si>
  <si>
    <t>ECO 251; ENG 401</t>
  </si>
  <si>
    <t>Thiện</t>
  </si>
  <si>
    <t>Thị Diệu</t>
  </si>
  <si>
    <t>Thu</t>
  </si>
  <si>
    <t>Thương</t>
  </si>
  <si>
    <t>ENG 117; ENG 119</t>
  </si>
  <si>
    <t>Thượng</t>
  </si>
  <si>
    <t>Thúy</t>
  </si>
  <si>
    <t>Thủy</t>
  </si>
  <si>
    <t>Thị Cát</t>
  </si>
  <si>
    <t>Trung</t>
  </si>
  <si>
    <t>Tín</t>
  </si>
  <si>
    <t>PSU-ECO 152; PSU-ENG 101; PSU-ENG 102; PSU-ECO 151 ~ ECO 151; PSU-MGT 201; PSU-ACC 201 ~ ACC 201; PSU-FIN 271; PSU-MKT 251; PSU-ENG 201; PSU-FIN 272; PSU-ENG 202</t>
  </si>
  <si>
    <t>Phạm Công</t>
  </si>
  <si>
    <t>Tình</t>
  </si>
  <si>
    <t>Tịnh</t>
  </si>
  <si>
    <t>Trà</t>
  </si>
  <si>
    <t>LAW 362; ECO 251</t>
  </si>
  <si>
    <t>Trinh</t>
  </si>
  <si>
    <t>Tăng</t>
  </si>
  <si>
    <t>Thị Quý</t>
  </si>
  <si>
    <t>TOU 151; HOS 151; CSN 161; HOS 250; HOS 296; ENG 401</t>
  </si>
  <si>
    <t>Tùng</t>
  </si>
  <si>
    <t>Tuyến</t>
  </si>
  <si>
    <t>Tuyền</t>
  </si>
  <si>
    <t>Thanh Nhã</t>
  </si>
  <si>
    <t>Uyên</t>
  </si>
  <si>
    <t>Ca</t>
  </si>
  <si>
    <t>Vân</t>
  </si>
  <si>
    <t>Thị Tường</t>
  </si>
  <si>
    <t>Vi</t>
  </si>
  <si>
    <t>Vinh</t>
  </si>
  <si>
    <t>Vương</t>
  </si>
  <si>
    <t>Tôn</t>
  </si>
  <si>
    <t>Nữ Khánh</t>
  </si>
  <si>
    <t>Vy</t>
  </si>
  <si>
    <t>Thái</t>
  </si>
  <si>
    <t>Xuyên</t>
  </si>
  <si>
    <t>ĐỦ ĐK thi TN</t>
  </si>
  <si>
    <t>Kế Toán Công &amp; Ngân Hàng</t>
  </si>
  <si>
    <t>Kế Toán Ngành</t>
  </si>
  <si>
    <t>Nhóm tự chọn 1  (Chọn 1 trong 4)</t>
  </si>
  <si>
    <t>Nhóm tự chọn 2  (Chọn 1 trong 2)</t>
  </si>
  <si>
    <t>ACC 452</t>
  </si>
  <si>
    <t>BNK 404</t>
  </si>
  <si>
    <t>Thị Vũ</t>
  </si>
  <si>
    <t>OB 251; ECO 251</t>
  </si>
  <si>
    <t>ENG 401</t>
  </si>
  <si>
    <t>Nữ Mai</t>
  </si>
  <si>
    <t>Diệu</t>
  </si>
  <si>
    <t>Thị Bình</t>
  </si>
  <si>
    <t>Mạc</t>
  </si>
  <si>
    <t>Tường Huyền</t>
  </si>
  <si>
    <t>Hậu</t>
  </si>
  <si>
    <t>Văn Minh</t>
  </si>
  <si>
    <t>Huệ</t>
  </si>
  <si>
    <t>Lịch</t>
  </si>
  <si>
    <t>Thùy</t>
  </si>
  <si>
    <t>Lương</t>
  </si>
  <si>
    <t>Ngọc Quỳnh</t>
  </si>
  <si>
    <t>Long</t>
  </si>
  <si>
    <t>Thị Mai</t>
  </si>
  <si>
    <t>Chang</t>
  </si>
  <si>
    <t>Mạnh</t>
  </si>
  <si>
    <t>Na</t>
  </si>
  <si>
    <t>Lại</t>
  </si>
  <si>
    <t>Thỵ Yến</t>
  </si>
  <si>
    <t>Ngô Hải</t>
  </si>
  <si>
    <t>Như</t>
  </si>
  <si>
    <t>Nữ Thùy</t>
  </si>
  <si>
    <t>Quyên</t>
  </si>
  <si>
    <t>Thị Tịnh</t>
  </si>
  <si>
    <t>Thị Tùng</t>
  </si>
  <si>
    <t>San</t>
  </si>
  <si>
    <t>Trà Thanh</t>
  </si>
  <si>
    <t>Thắm</t>
  </si>
  <si>
    <t>Thân</t>
  </si>
  <si>
    <t>Thư</t>
  </si>
  <si>
    <t>Thị Hạ</t>
  </si>
  <si>
    <t>Thị Hà</t>
  </si>
  <si>
    <t>Hồ Xuân</t>
  </si>
  <si>
    <t>Lữ</t>
  </si>
  <si>
    <t>Nguyễn Ngọc</t>
  </si>
  <si>
    <t>Tú</t>
  </si>
  <si>
    <t>Tương</t>
  </si>
  <si>
    <t>Nữ Hoàng</t>
  </si>
  <si>
    <t>Vui</t>
  </si>
  <si>
    <t>Huỳnh Thùy</t>
  </si>
  <si>
    <t>Yên</t>
  </si>
  <si>
    <t>Lê Hải</t>
  </si>
  <si>
    <t>Yến</t>
  </si>
  <si>
    <t>Thị Hải</t>
  </si>
  <si>
    <t>Hoàn tất</t>
  </si>
  <si>
    <t>Thực tập  (Chọn 1 trong 2)</t>
  </si>
  <si>
    <t>LỚP</t>
  </si>
  <si>
    <t>Ngoại Ngữ  (Chọn 12 trong 16)</t>
  </si>
  <si>
    <t>Giáo Dục Thể Chất Cao Cấp (Tự chọn)  (Chọn 1 trong 6)</t>
  </si>
  <si>
    <t>Tự chọn về Xã Hội  (Chọn 2 trong 5)</t>
  </si>
  <si>
    <t>Hướng Nghiệp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</si>
  <si>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</si>
  <si>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</si>
  <si>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</si>
  <si>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</si>
  <si>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</si>
  <si>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</si>
  <si>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</si>
  <si>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</si>
  <si>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274</t>
  </si>
  <si>
    <t>ES 279</t>
  </si>
  <si>
    <t>AHI 391</t>
  </si>
  <si>
    <t>AHI 392</t>
  </si>
  <si>
    <t>DTE-ACC 102</t>
  </si>
  <si>
    <t>DTE-ACC 152</t>
  </si>
  <si>
    <t>DTE-ACC 202</t>
  </si>
  <si>
    <t>P</t>
  </si>
  <si>
    <t>DTE-HSS 152; FIN 271; FST 313; ACC 348; ACC 349</t>
  </si>
  <si>
    <t>Thị Thủy</t>
  </si>
  <si>
    <t>Bằng</t>
  </si>
  <si>
    <t>Thị Giang</t>
  </si>
  <si>
    <t>FIN 271; FST 313; ACC 348; ACC 349</t>
  </si>
  <si>
    <t>Hoàng Quỳnh</t>
  </si>
  <si>
    <t>Diệp</t>
  </si>
  <si>
    <t>Nguyễn Phương</t>
  </si>
  <si>
    <t>PSU-ENG 101; PSU-ENG 102; PSU-ENG 201; PSU-FIN 271; PSU-ENG 202; PSU-FIN 373; PSU-ENG 301; ACC 399; AUD 353; PSU-COM 384; PSU-ENG 302</t>
  </si>
  <si>
    <t>Đào</t>
  </si>
  <si>
    <t>Thị Lệ</t>
  </si>
  <si>
    <t>Lương Minh</t>
  </si>
  <si>
    <t>Hân</t>
  </si>
  <si>
    <t>DTE-HSS 152; FIN 271; FST 313; ACC 348; ACC 349; ENG 301; HIS 161</t>
  </si>
  <si>
    <t>DTE-HSS 152; FIN 271; FST 313; ACC 348; ACC 349; HIS 161</t>
  </si>
  <si>
    <t>D20KDN</t>
  </si>
  <si>
    <t>Hoài</t>
  </si>
  <si>
    <t>TOU 151</t>
  </si>
  <si>
    <t>Hà Minh</t>
  </si>
  <si>
    <t>Hợp</t>
  </si>
  <si>
    <t>DTE-HSS 152; FIN 271; ACC 426; FST 313; ACC 348; ACC 349; CUL 203; HIS 161; TOU 151</t>
  </si>
  <si>
    <t>DTE-HSS 152; FIN 271; FST 313; ACC 348; ACC 349; ENG 105; HIS 161</t>
  </si>
  <si>
    <t>DTE-HSS 152; FIN 271; ACC 426; FST 313; ACC 348; ACC 349; HIS 161</t>
  </si>
  <si>
    <t>Hướng</t>
  </si>
  <si>
    <t>DTE-HSS 152; PSU-ENG 101; PSU-ACC 201 ~ ACC 201; PSU-ECO 151 ~ ECO 151; PSU-ENG 102; PSU-ACC 202 ~ ACC 202; PSU-ENG 201; PSU-FIN 271; PSU-ACC 302 ~ ACC 302; PSU-ENG 202; PSU-FIN 301 ~ FIN 301; PSU-ACC 304 ~ ACC 304; PSU-AUD 351 ~ AUD 351; PSU-FIN 373; PSU-ENG 301; ACC 399; AUD 353; PSU-COM 384; PSU-ENG 302; HIS 161</t>
  </si>
  <si>
    <t>Hường</t>
  </si>
  <si>
    <t>PSU-ENG 101; PSU-ENG 102; PSU-MGT 201; PSU-FIN 271; PSU-ENG 201; AUD 353; PSU-ENG 202</t>
  </si>
  <si>
    <t>DTE-HSS 152; FIN 271; FST 313; ACC 348; ACC 349; CUL 203; HIS 161; TOU 151</t>
  </si>
  <si>
    <t>Liền</t>
  </si>
  <si>
    <t>Nhật</t>
  </si>
  <si>
    <t>Hoàng Diệu</t>
  </si>
  <si>
    <t>ACC 349; DTE-HSS 152; FIN 271; ACC 426; FST 313; ACC 348; HIS 161</t>
  </si>
  <si>
    <t>PSU-ENG 101; PSU-ACC 201 ~ ACC 201; PSU-ECO 151 ~ ECO 151; PSU-ENG 102; PSU-ACC 202 ~ ACC 202; PSU-ENG 201; PSU-FIN 271; PSU-FIN 301 ~ FIN 301; PSU-ENG 202; PSU-AUD 351 ~ AUD 351; PSU-FIN 373; PSU-ENG 301; ACC 399; AUD 353; PSU-COM 384; PSU-ENG 302; PSU-ACC 304 ~ ACC 304</t>
  </si>
  <si>
    <t>CUL 203; HIS 161; TOU 151</t>
  </si>
  <si>
    <t>Lộc</t>
  </si>
  <si>
    <t>MGT 296</t>
  </si>
  <si>
    <t>Quách</t>
  </si>
  <si>
    <t>Mi</t>
  </si>
  <si>
    <t>My</t>
  </si>
  <si>
    <t>Thị Trà</t>
  </si>
  <si>
    <t>Ngà</t>
  </si>
  <si>
    <t>Vũ Kim</t>
  </si>
  <si>
    <t>Nghi</t>
  </si>
  <si>
    <t>Trương Nguyên</t>
  </si>
  <si>
    <t>Đình Bích</t>
  </si>
  <si>
    <t>Thị Song</t>
  </si>
  <si>
    <t>Lô</t>
  </si>
  <si>
    <t>Thị An</t>
  </si>
  <si>
    <t>Nhàn</t>
  </si>
  <si>
    <t>ACC 349; DTE-HSS 152; FIN 271; FST 313; ACC 348; CUL 203; HIS 161; TOU 151</t>
  </si>
  <si>
    <t>Thị Ái</t>
  </si>
  <si>
    <t>DTE-LIN 102; DTE-LIN 152; ENG 105; ENG 108; ENG 109; ENG 106; DTE-LIN 202; ENG 107; ENG 208; ENG 220</t>
  </si>
  <si>
    <t>PSU-ECO 152; DTE-IS 102; PSU-ENG 130; DTE-IS 152; PSU-ECO 151 ~ ECO 151; PSU-MGT 201</t>
  </si>
  <si>
    <t>Ngọc Hoàng</t>
  </si>
  <si>
    <t>Phong</t>
  </si>
  <si>
    <t>Ngọc Minh</t>
  </si>
  <si>
    <t>Quý</t>
  </si>
  <si>
    <t>Quyết</t>
  </si>
  <si>
    <t>Nguyễn Như</t>
  </si>
  <si>
    <t>Sang</t>
  </si>
  <si>
    <t>Sáu</t>
  </si>
  <si>
    <t>Sương</t>
  </si>
  <si>
    <t>Thị Thành</t>
  </si>
  <si>
    <t>DTE-HSS 152; PSU-ENG 101; PSU-ACC 201 ~ ACC 201; PSU-ECO 151 ~ ECO 151; PSU-ENG 102; PSU-ACC 202 ~ ACC 202; PSU-ENG 201; PSU-FIN 271; PSU-ENG 202; PSU-FIN 301 ~ FIN 301; PSU-ACC 421; PSU-AUD 351 ~ AUD 351; PSU-FIN 373; PSU-ENG 301; ACC 399; AUD 353; PSU-COM 384; PSU-ENG 302; PSU-ACC 304 ~ ACC 304; HIS 161</t>
  </si>
  <si>
    <t>Thắng</t>
  </si>
  <si>
    <t>CSU-ENG 101; ARC 111; MTH 103; CSU-PHY 101; ENG 101; CSU-ENG 102; ENG 102; CHE 100; MTH 104; CSU-CIE 260; CSU-CIE 111; ENG 201; CIE 321; CSU-HYD 201; CSU-PHY 102; CSU-ENG 201; CSU-CIE 296; CSU-EE 341; CSU-MEC 201; CSU-ENG 202; ENG 202; CIE 450; CIE 248; CIE 322; CSU-MEC 202; CSU-MEC 211; DTE 302; ENG 301; GLY 291; CIE 404; CSU-CIE 396; CSU-MEC 212; CSU-MEC 306; CSU-MEC 316; ENG 302</t>
  </si>
  <si>
    <t>Học Phương</t>
  </si>
  <si>
    <t>ACC 399; DTE-HSS 152; PSU-ENG 101; PSU-ACC 201 ~ ACC 201; PSU-ECO 151 ~ ECO 151; PSU-ENG 102; PSU-ACC 202 ~ ACC 202; PSU-ENG 201; PSU-FIN 271; PSU-ACC 302 ~ ACC 302; PSU-FIN 272; PSU-FIN 301 ~ FIN 301; PSU-ENG 202; ECO 251; PSU-ENG 301; AUD 353; PSU-AUD 351 ~ AUD 351; PSU-COM 384; PSU-FIN 373; PSU-ENG 302; PSU-ACC 304 ~ ACC 304; HIS 161</t>
  </si>
  <si>
    <t>Ngô Thạch</t>
  </si>
  <si>
    <t>Thêu</t>
  </si>
  <si>
    <t>Tài</t>
  </si>
  <si>
    <t>Thọ</t>
  </si>
  <si>
    <t>Thị Cẩm</t>
  </si>
  <si>
    <t>Nữ Bích</t>
  </si>
  <si>
    <t>Thuận</t>
  </si>
  <si>
    <t>Thị Thương</t>
  </si>
  <si>
    <t>ENG 104; ENG 105; ENG 106; ENG 107; CHI 101; CUL 311; ENG 108; ENG 109; MTH 100</t>
  </si>
  <si>
    <t>DTE-HSS 152; FIN 271; FST 313; ACC 348; ACC 349; ENG 105; HIS 161; DTE-HSS 102</t>
  </si>
  <si>
    <t>Le</t>
  </si>
  <si>
    <t>Triều</t>
  </si>
  <si>
    <t>Hoàng Uyên</t>
  </si>
  <si>
    <t>Thị Kiều</t>
  </si>
  <si>
    <t>Hữu</t>
  </si>
  <si>
    <t>Chiêu</t>
  </si>
  <si>
    <t>Phùng</t>
  </si>
  <si>
    <t>Tuyết</t>
  </si>
  <si>
    <t>Huỳnh Phương</t>
  </si>
  <si>
    <t>PSU-ECO 152; DTE-IS 102; PSU-ENG 130; DTE-IS 152; PSU-ACC 201 ~ ACC 201; PSU-ECO 151 ~ ECO 151</t>
  </si>
  <si>
    <t>Tường</t>
  </si>
  <si>
    <t>FIN 271; ACC 426; FST 313; ACC 348; ACC 349</t>
  </si>
  <si>
    <t>Xuyến</t>
  </si>
  <si>
    <t>xét dự thi TN</t>
  </si>
  <si>
    <t>DIỆN ĐỦ ĐIỀU KIỆN DỰ THI TỐT NGHIÊP</t>
  </si>
  <si>
    <t>Đủ ĐK</t>
  </si>
  <si>
    <t>DIỆN XÉT VƠT ĐIỀU KIỆN DỰ THI TỐT NGHIÊP</t>
  </si>
  <si>
    <t>DIỆN KHÔNG ĐỦ ĐIỀU KIỆN DỰ THI TỐT NGHIÊP</t>
  </si>
  <si>
    <t>số TC Pass</t>
  </si>
  <si>
    <t>số TC Đạt</t>
  </si>
  <si>
    <t>Thuế &amp; Phân Tích  (Chọn 2 trong 3)</t>
  </si>
  <si>
    <t>PSU-ENG 101; PSU-ACC 201 ~ ACC 201; PSU-ECO 151 ~ ECO 151; PSU-ENG 102; PSU-ACC 202 ~ ACC 202; PSU-ENG 201; PSU-FIN 271; PSU-ENG 202; ACC 403; PSU-FIN 301 ~ FIN 301; PSU-ACC 421; ACC 441; PSU-AUD 351 ~ AUD 351; PSU-FIN 373; PSU-ENG 301; FST 414; ACC 399; PSU-ACC 300 ~ ACC 302; PSU-COM 384; PSU-ENG 302; PSU-ACC 304 ~ ACC 304</t>
  </si>
  <si>
    <t>Tâm Đại</t>
  </si>
  <si>
    <t>PSU-ECO 152; PSU-ENG 101; ENG 101; PSU-ENG 102; PSU-ECO 151 ~ ECO 151; PSU-MGT 201; FIN 271; DTE 302</t>
  </si>
  <si>
    <t>Thế</t>
  </si>
  <si>
    <t>Bích</t>
  </si>
  <si>
    <t>PSU-ECO 152; PSU-ENG 130; PSU-ECO 151 ~ ECO 151; PSU-MGT 201</t>
  </si>
  <si>
    <t>Tô</t>
  </si>
  <si>
    <t>Chức</t>
  </si>
  <si>
    <t>FIN 271; ACC 403; FST 313; FST 414; ACC 348; ACC 349</t>
  </si>
  <si>
    <t>Chung</t>
  </si>
  <si>
    <t>ACC 403; DTE-HSS 152; FIN 271; FST 313; FST 414; ACC 348; ACC 349</t>
  </si>
  <si>
    <t>Đán</t>
  </si>
  <si>
    <t>PSU-ECO 152; PSU-ENG 130; PSU-ECO 151 ~ ECO 151; PSU-MGT 201; PSU-ACC 201 ~ ACC 201; PSU-MKT 251; PSU-ENG 230; DTE 302; PSU-ACC 202 ~ ACC 202; FIN 296</t>
  </si>
  <si>
    <t>FIN 271; ACC 403; ACC 441; FST 313; FST 414; ACC 348; ACC 349</t>
  </si>
  <si>
    <t>Diểm</t>
  </si>
  <si>
    <t>DTE-BA 102</t>
  </si>
  <si>
    <t>Điểm</t>
  </si>
  <si>
    <t>Nguyễn Trọng</t>
  </si>
  <si>
    <t>PSU-ENG 101; PSU-ENG 102; PSU-ENG 201; PSU-FIN 271; PSU-ENG 202; PSU-FIN 373; PSU-ENG 301; FST 414; ACC 399; ACC 403; PSU-COM 384; PSU-ENG 302; ACC 452</t>
  </si>
  <si>
    <t>DTE-HSS 102; LAW 105; PHI 306</t>
  </si>
  <si>
    <t>Thị Kỳ</t>
  </si>
  <si>
    <t>Đăng Mỹ</t>
  </si>
  <si>
    <t>FIN 271; ACC 426; FST 313; FST 414; ACC 348; ACC 349; ACC 403</t>
  </si>
  <si>
    <t>Thị Thuý</t>
  </si>
  <si>
    <t>Ngọc Phương</t>
  </si>
  <si>
    <t>DTE-IS 102</t>
  </si>
  <si>
    <t>Trịnh</t>
  </si>
  <si>
    <t>Hòa</t>
  </si>
  <si>
    <t>DTE-IS 152; FIN 271; FIN 272; ACC 426; ACC 403; ACC 441; BNK 404; BNK 413; BNK 405; FIN 396; MGT 348; MGT 349; BNK 354; FIN 401</t>
  </si>
  <si>
    <t>Công Quốc</t>
  </si>
  <si>
    <t>ENG 201; CSU-ENG 101; ARC 111; MTH 103; CSU-PHY 101; ENG 101; MTH 104; ENG 102; CSU-ENG 102; ENG 202; CHE 100; CSU-CIE 260; CSU-CIE 111; ENG 301; CSU-CHE 101; CSU-HYD 201; CSU-PHY 102; CSU-ENG 201; CIE 321; CSU-CIE 296; CSU-EE 341; CSU-ENG 202; ENG 302; CIE 248; CIE 322; CSU-ENG 301; CSU-MEC 211; ENG 401; CSU-CIE 396; CSU-ENG 302; CSU-MEC 201; CIE 421; CSU-CIE 376; CSU-CIE 403; CSU-ENG 401; GLY 291</t>
  </si>
  <si>
    <t>Trần Quốc</t>
  </si>
  <si>
    <t>Viết</t>
  </si>
  <si>
    <t>Khoa</t>
  </si>
  <si>
    <t>Khuyên</t>
  </si>
  <si>
    <t>Đình</t>
  </si>
  <si>
    <t>Kiên</t>
  </si>
  <si>
    <t>PSU-ECO 152; DTE-IS 102; PSU-ENG 130; DTE-IS 152; PSU-ECO 151 ~ ECO 151; PSU-MGT 201; DTE-IS 202; PSU-ACC 201 ~ ACC 201; PSU-FIN 301 ~ FIN 301</t>
  </si>
  <si>
    <t>Lâm</t>
  </si>
  <si>
    <t>Lệ</t>
  </si>
  <si>
    <t>FIN 271; DTE 302</t>
  </si>
  <si>
    <t>Liểu</t>
  </si>
  <si>
    <t>Mỹ</t>
  </si>
  <si>
    <t>Dương Thùy</t>
  </si>
  <si>
    <t>Bạch</t>
  </si>
  <si>
    <t>FIN 271; DTE 302; MTH 100</t>
  </si>
  <si>
    <t>Thị Hạnh</t>
  </si>
  <si>
    <t>Thiên</t>
  </si>
  <si>
    <t>Lê Phượng</t>
  </si>
  <si>
    <t xml:space="preserve">Thị Hằng </t>
  </si>
  <si>
    <t>Trọng</t>
  </si>
  <si>
    <t>Nghĩa</t>
  </si>
  <si>
    <t>Nguyện</t>
  </si>
  <si>
    <t>Nhị</t>
  </si>
  <si>
    <t>DTE 202</t>
  </si>
  <si>
    <t>Nhiên</t>
  </si>
  <si>
    <t>PSU-ECO 152; PSU-ENG 130; PSU-ECO 151 ~ ECO 151; PSU-ACC 201 ~ ACC 201; PSU-MGT 201; PSU-MKT 251</t>
  </si>
  <si>
    <t>Trần Cẩm</t>
  </si>
  <si>
    <t>Ny</t>
  </si>
  <si>
    <t>ACC 349; FIN 271; ACC 403; FST 313; FST 414; ACC 348</t>
  </si>
  <si>
    <t>Nhất</t>
  </si>
  <si>
    <t>Quân</t>
  </si>
  <si>
    <t>Ngọc Như</t>
  </si>
  <si>
    <t>Sáng</t>
  </si>
  <si>
    <t>FIN 271; ENG 201; ENG 101; ENG 102; DTE 302; OB 251; ECO 251</t>
  </si>
  <si>
    <t>Bá Thiện</t>
  </si>
  <si>
    <t>Tân</t>
  </si>
  <si>
    <t>FIN 271; FIN 272; ACC 426; FIN 401; ACC 403; ACC 441; BNK 404; BNK 413; BNK 405; FIN 396; MGT 348; MGT 349; BNK 354</t>
  </si>
  <si>
    <t>Trần Xuân</t>
  </si>
  <si>
    <t>Thạnh</t>
  </si>
  <si>
    <t>Nguyễn Dạ</t>
  </si>
  <si>
    <t>Thi</t>
  </si>
  <si>
    <t>Thịnh</t>
  </si>
  <si>
    <t>PSU-ECO 152; PSU-ENG 130; PSU-ECO 151 ~ ECO 151</t>
  </si>
  <si>
    <t>DTE-HT 102; DTE-HT 152; DTE-HT 202; HOS 296; TOU 151</t>
  </si>
  <si>
    <t>Thị Trang</t>
  </si>
  <si>
    <t>Từ Thị Anh</t>
  </si>
  <si>
    <t>CMU-ENG 101; CMU-IS 100; CS 211; MTH 103; CMU-CS 252; CR 100; MTH 254; PHY 101; ENG 102</t>
  </si>
  <si>
    <t>Phạm Thị Cẩm</t>
  </si>
  <si>
    <t>BIO 101; CHE 101; MTH 103</t>
  </si>
  <si>
    <t>DTE-HSS 152; FIN 271; ACC 403; FST 313; FST 414; ACC 348; ACC 349; HIS 161</t>
  </si>
  <si>
    <t>ENG 101; FIN 271</t>
  </si>
  <si>
    <t>DTE-HSS 152; FIN 271; FIN 272; ACC 426; ACC 403; ACC 441; BNK 404; FIN 401; BNK 413; BNK 405; FIN 396; MGT 348; MGT 349; BNK 354; HIS 161</t>
  </si>
  <si>
    <t>Toàn</t>
  </si>
  <si>
    <t>Châu Quỳnh</t>
  </si>
  <si>
    <t>Ngọc Bảo</t>
  </si>
  <si>
    <t>Trân</t>
  </si>
  <si>
    <t>Thị Thuỳ</t>
  </si>
  <si>
    <t>DTE-HSS 152; FIN 271; FIN 272; ACC 426; ACC 403; ACC 441; BNK 404; BNK 413; BNK 405; FIN 396; MGT 348; MGT 349; BNK 354; FIN 401; HIS 161</t>
  </si>
  <si>
    <t>Trình</t>
  </si>
  <si>
    <t>Phạm Thanh</t>
  </si>
  <si>
    <t>Trúc</t>
  </si>
  <si>
    <t>Truờng</t>
  </si>
  <si>
    <t>Hữu Ngọc</t>
  </si>
  <si>
    <t>Trường</t>
  </si>
  <si>
    <t>Nữ Bình</t>
  </si>
  <si>
    <t>Tuyên</t>
  </si>
  <si>
    <t>Thục</t>
  </si>
  <si>
    <t>Trầm</t>
  </si>
  <si>
    <t>Thị Xuân</t>
  </si>
  <si>
    <t>Bá</t>
  </si>
  <si>
    <t>Đức Anh</t>
  </si>
  <si>
    <t>PSU-ACC 202 ~ ACC 202</t>
  </si>
  <si>
    <t>Huỳnh Yến</t>
  </si>
  <si>
    <t>Hoàng Trúc</t>
  </si>
  <si>
    <t>Xét dự thi TN</t>
  </si>
  <si>
    <t>DIỆN ĐỦ ĐIỀU KIỆN DỰ THI TỐT NGHIỆP</t>
  </si>
  <si>
    <t>DIỆN XÉT VỚT ĐIỀU KIỆN DỰ THI TỐT NGHIỆP</t>
  </si>
  <si>
    <t>DIỆN KHÔNG ĐỦ ĐIỀU KIỆN DỰ THI TỐT NGHIỆP</t>
  </si>
  <si>
    <t>DS các  SHEET bên cạnh là DS ĐANG XÉT ĐIỂM, ngày 5/5/2016 sẽ xét và thông báo DS CHÍNH THỨC . 
Sau ngày 5/5 SV xem thông báo được xét thì mới đi nộp tiền</t>
  </si>
  <si>
    <t>Nếu đủ điểm và KHÔNG ĐƯỢC XÉT báo C Linh  0905 72 6599- 0903 54 6599 biết để bổ sung trước 5/5/2016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</si>
</sst>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0_)"/>
    <numFmt numFmtId="187" formatCode="&quot;\&quot;#,##0.00;[Red]&quot;\&quot;\-#,##0.00"/>
    <numFmt numFmtId="188" formatCode="&quot;\&quot;#,##0;[Red]&quot;\&quot;\-#,##0"/>
    <numFmt numFmtId="189" formatCode="_-* #,##0.00_-;\-* #,##0.00_-;_-* &quot;-&quot;??_-;_-@_-"/>
    <numFmt numFmtId="190" formatCode="_-&quot;$&quot;* #,##0_-;\-&quot;$&quot;* #,##0_-;_-&quot;$&quot;* &quot;-&quot;_-;_-@_-"/>
    <numFmt numFmtId="191" formatCode="_-&quot;$&quot;* #,##0.00_-;\-&quot;$&quot;* #,##0.00_-;_-&quot;$&quot;* &quot;-&quot;??_-;_-@_-"/>
  </numFmts>
  <fonts count="143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8.25"/>
      <color rgb="FF000000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FF0000"/>
      <name val="Tahoma"/>
      <family val="2"/>
      <charset val="163"/>
    </font>
    <font>
      <sz val="8.25"/>
      <color rgb="FFFF0000"/>
      <name val="Tahoma"/>
      <family val="2"/>
      <charset val="163"/>
    </font>
    <font>
      <sz val="8.25"/>
      <color rgb="FF008000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201F35"/>
      <name val="Tahoma"/>
      <family val="2"/>
      <charset val="163"/>
    </font>
    <font>
      <sz val="8.25"/>
      <color rgb="FF201F35"/>
      <name val="Tahoma"/>
      <family val="2"/>
      <charset val="163"/>
    </font>
    <font>
      <sz val="11"/>
      <color rgb="FF000000"/>
      <name val="Calibri"/>
      <family val="2"/>
      <charset val="163"/>
    </font>
    <font>
      <sz val="10"/>
      <name val="Tahoma"/>
      <family val="2"/>
      <charset val="163"/>
    </font>
    <font>
      <b/>
      <sz val="10"/>
      <name val="Tahoma"/>
      <family val="2"/>
      <charset val="163"/>
    </font>
    <font>
      <sz val="8"/>
      <name val="Cambria"/>
      <family val="1"/>
      <charset val="163"/>
      <scheme val="major"/>
    </font>
    <font>
      <b/>
      <sz val="11"/>
      <name val="Cambria"/>
      <family val="1"/>
      <charset val="163"/>
      <scheme val="major"/>
    </font>
    <font>
      <sz val="8"/>
      <color rgb="FFFF0000"/>
      <name val="Cambria"/>
      <family val="1"/>
      <charset val="163"/>
      <scheme val="major"/>
    </font>
    <font>
      <sz val="10"/>
      <name val="Arial"/>
      <family val="2"/>
      <charset val="163"/>
    </font>
    <font>
      <sz val="10"/>
      <name val="Cambria"/>
      <family val="1"/>
      <charset val="163"/>
      <scheme val="major"/>
    </font>
    <font>
      <sz val="8"/>
      <name val="Arial"/>
      <family val="2"/>
      <charset val="163"/>
    </font>
    <font>
      <b/>
      <sz val="12"/>
      <color theme="1"/>
      <name val="Arial"/>
      <family val="2"/>
      <charset val="163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000000"/>
      <name val="Times New Roman"/>
      <family val="1"/>
    </font>
    <font>
      <sz val="10"/>
      <name val="Times New Roman"/>
      <family val="1"/>
    </font>
    <font>
      <sz val="8.25"/>
      <color rgb="FFFF000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0"/>
      <color rgb="FF201F35"/>
      <name val="Times New Roman"/>
      <family val="1"/>
    </font>
    <font>
      <sz val="8"/>
      <color theme="1"/>
      <name val="Times New Roman"/>
      <family val="1"/>
    </font>
    <font>
      <b/>
      <sz val="8.25"/>
      <color theme="1"/>
      <name val="Times New Roman"/>
      <family val="1"/>
    </font>
    <font>
      <sz val="10"/>
      <name val="VNtimes new roman"/>
      <family val="2"/>
    </font>
    <font>
      <sz val="8"/>
      <color rgb="FFFF0000"/>
      <name val="Times New Roman"/>
      <family val="1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color indexed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1"/>
      <color indexed="60"/>
      <name val="Calibri"/>
      <family val="2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201F35"/>
      <name val="Times New Roman"/>
      <family val="1"/>
    </font>
    <font>
      <sz val="8.5"/>
      <color rgb="FF201F35"/>
      <name val="Times New Roman"/>
      <family val="1"/>
    </font>
    <font>
      <sz val="8.5"/>
      <color rgb="FFFF0000"/>
      <name val="Times New Roman"/>
      <family val="1"/>
    </font>
    <font>
      <sz val="7.5"/>
      <color rgb="FF000000"/>
      <name val="Times New Roman"/>
      <family val="1"/>
    </font>
    <font>
      <sz val="7"/>
      <color rgb="FF000000"/>
      <name val="Times New Roman"/>
      <family val="1"/>
    </font>
    <font>
      <sz val="7.5"/>
      <name val="Times New Roman"/>
      <family val="1"/>
    </font>
    <font>
      <b/>
      <sz val="21"/>
      <name val="Cambria"/>
      <family val="1"/>
      <charset val="163"/>
      <scheme val="major"/>
    </font>
    <font>
      <i/>
      <sz val="21"/>
      <color theme="1"/>
      <name val="Cambria"/>
      <family val="1"/>
      <charset val="163"/>
      <scheme val="major"/>
    </font>
    <font>
      <b/>
      <sz val="16"/>
      <name val="Cambria"/>
      <family val="1"/>
      <charset val="163"/>
      <scheme val="major"/>
    </font>
    <font>
      <sz val="16"/>
      <color rgb="FF000000"/>
      <name val="Calibri"/>
      <family val="2"/>
      <charset val="163"/>
    </font>
    <font>
      <sz val="6.5"/>
      <color rgb="FF000000"/>
      <name val="Times New Roman"/>
      <family val="1"/>
    </font>
    <font>
      <sz val="6"/>
      <color rgb="FF000000"/>
      <name val="Times New Roman"/>
      <family val="1"/>
    </font>
    <font>
      <i/>
      <sz val="16"/>
      <name val="Cambria"/>
      <family val="1"/>
      <charset val="163"/>
      <scheme val="major"/>
    </font>
    <font>
      <b/>
      <sz val="17"/>
      <name val="Cambria"/>
      <family val="1"/>
      <charset val="163"/>
      <scheme val="major"/>
    </font>
    <font>
      <b/>
      <sz val="10"/>
      <name val="Cambria"/>
      <family val="1"/>
      <charset val="163"/>
      <scheme val="major"/>
    </font>
    <font>
      <sz val="8"/>
      <color rgb="FFFF0000"/>
      <name val="Tahoma"/>
      <family val="2"/>
      <charset val="163"/>
    </font>
    <font>
      <sz val="10"/>
      <color rgb="FF000000"/>
      <name val="Calibri"/>
      <family val="2"/>
      <charset val="163"/>
    </font>
    <font>
      <sz val="10"/>
      <color rgb="FF201F35"/>
      <name val="Tahoma"/>
      <family val="2"/>
      <charset val="163"/>
    </font>
    <font>
      <sz val="10"/>
      <color rgb="FFFF0000"/>
      <name val="Tahoma"/>
      <family val="2"/>
      <charset val="163"/>
    </font>
    <font>
      <sz val="12"/>
      <name val="Cambria"/>
      <family val="1"/>
      <charset val="163"/>
      <scheme val="major"/>
    </font>
    <font>
      <sz val="10"/>
      <color rgb="FF008000"/>
      <name val="Tahoma"/>
      <family val="2"/>
      <charset val="163"/>
    </font>
    <font>
      <sz val="8"/>
      <name val="Tahoma"/>
      <family val="2"/>
      <charset val="163"/>
    </font>
    <font>
      <b/>
      <sz val="8.25"/>
      <color rgb="FFFF0000"/>
      <name val="Tahoma"/>
      <family val="2"/>
      <charset val="163"/>
    </font>
    <font>
      <b/>
      <sz val="9"/>
      <color rgb="FFFF0000"/>
      <name val="Tahoma"/>
      <family val="2"/>
      <charset val="163"/>
    </font>
    <font>
      <b/>
      <sz val="8"/>
      <color rgb="FFFF0000"/>
      <name val="Tahoma"/>
      <family val="2"/>
      <charset val="163"/>
    </font>
    <font>
      <b/>
      <sz val="15"/>
      <name val="Cambria"/>
      <family val="1"/>
      <charset val="163"/>
      <scheme val="major"/>
    </font>
    <font>
      <sz val="10.5"/>
      <color rgb="FF201F35"/>
      <name val="Cambria"/>
      <family val="1"/>
      <charset val="163"/>
      <scheme val="major"/>
    </font>
    <font>
      <sz val="10.5"/>
      <color rgb="FFFF0000"/>
      <name val="Cambria"/>
      <family val="1"/>
      <charset val="163"/>
      <scheme val="major"/>
    </font>
    <font>
      <sz val="10"/>
      <color rgb="FFFF0000"/>
      <name val="Arial"/>
      <family val="2"/>
      <charset val="163"/>
    </font>
    <font>
      <sz val="11"/>
      <color rgb="FF000000"/>
      <name val="Cambria"/>
      <family val="1"/>
      <charset val="163"/>
      <scheme val="major"/>
    </font>
    <font>
      <sz val="8.5"/>
      <color rgb="FF00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10.5"/>
      <color rgb="FF000000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b/>
      <sz val="8.5"/>
      <color rgb="FFFF0000"/>
      <name val="Cambria"/>
      <family val="1"/>
      <charset val="163"/>
      <scheme val="major"/>
    </font>
    <font>
      <b/>
      <sz val="10"/>
      <color rgb="FFFF0000"/>
      <name val="Cambria"/>
      <family val="1"/>
      <charset val="163"/>
      <scheme val="major"/>
    </font>
    <font>
      <b/>
      <sz val="9"/>
      <color rgb="FFFF0000"/>
      <name val="Cambria"/>
      <family val="1"/>
      <charset val="163"/>
      <scheme val="major"/>
    </font>
    <font>
      <b/>
      <sz val="8.25"/>
      <color rgb="FF000000"/>
      <name val="Cambria"/>
      <family val="1"/>
      <charset val="163"/>
      <scheme val="major"/>
    </font>
    <font>
      <b/>
      <sz val="8.25"/>
      <color rgb="FFFF0000"/>
      <name val="Cambria"/>
      <family val="1"/>
      <charset val="163"/>
      <scheme val="major"/>
    </font>
    <font>
      <b/>
      <sz val="10.5"/>
      <color rgb="FFFF0000"/>
      <name val="Cambria"/>
      <family val="1"/>
      <charset val="163"/>
      <scheme val="major"/>
    </font>
    <font>
      <sz val="11"/>
      <color rgb="FF201F35"/>
      <name val="Cambria"/>
      <family val="1"/>
      <charset val="163"/>
      <scheme val="major"/>
    </font>
    <font>
      <b/>
      <sz val="12"/>
      <color rgb="FF000000"/>
      <name val="Calibri"/>
      <family val="2"/>
      <charset val="163"/>
    </font>
    <font>
      <sz val="10"/>
      <name val="MS Sans Serif"/>
      <family val="2"/>
      <charset val="1"/>
    </font>
    <font>
      <b/>
      <sz val="8.25"/>
      <color rgb="FF000000"/>
      <name val="Tahoma"/>
      <family val="2"/>
      <charset val="163"/>
    </font>
    <font>
      <b/>
      <sz val="20"/>
      <color rgb="FF000000"/>
      <name val="Calibri"/>
      <family val="2"/>
    </font>
    <font>
      <sz val="12"/>
      <color theme="1"/>
      <name val="Tahoma"/>
      <family val="2"/>
      <charset val="163"/>
    </font>
    <font>
      <b/>
      <sz val="10"/>
      <name val="Arial"/>
      <family val="2"/>
      <charset val="163"/>
    </font>
    <font>
      <b/>
      <sz val="22"/>
      <color rgb="FF000000"/>
      <name val="Cambria"/>
      <family val="1"/>
      <charset val="163"/>
      <scheme val="major"/>
    </font>
    <font>
      <sz val="20"/>
      <color rgb="FF00B050"/>
      <name val="Calibri"/>
      <family val="2"/>
      <scheme val="minor"/>
    </font>
    <font>
      <sz val="20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rgb="FFF0F8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08080"/>
      </left>
      <right/>
      <top style="thin">
        <color indexed="64"/>
      </top>
      <bottom style="thin">
        <color rgb="FF808080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/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</borders>
  <cellStyleXfs count="243">
    <xf numFmtId="0" fontId="0" fillId="0" borderId="0"/>
    <xf numFmtId="164" fontId="13" fillId="0" borderId="0" applyFont="0" applyFill="0" applyBorder="0" applyAlignment="0" applyProtection="0"/>
    <xf numFmtId="0" fontId="37" fillId="0" borderId="0"/>
    <xf numFmtId="0" fontId="1" fillId="0" borderId="0"/>
    <xf numFmtId="0" fontId="38" fillId="0" borderId="0"/>
    <xf numFmtId="166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167" fontId="38" fillId="0" borderId="0" applyFon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169" fontId="45" fillId="0" borderId="0"/>
    <xf numFmtId="0" fontId="46" fillId="16" borderId="0"/>
    <xf numFmtId="0" fontId="47" fillId="16" borderId="0"/>
    <xf numFmtId="0" fontId="48" fillId="16" borderId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50" fillId="0" borderId="0">
      <alignment wrapText="1"/>
    </xf>
    <xf numFmtId="0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175" fontId="52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177" fontId="52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51" fillId="0" borderId="0"/>
    <xf numFmtId="0" fontId="53" fillId="0" borderId="0"/>
    <xf numFmtId="0" fontId="51" fillId="0" borderId="0"/>
    <xf numFmtId="37" fontId="54" fillId="0" borderId="0"/>
    <xf numFmtId="0" fontId="55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165" fontId="38" fillId="0" borderId="0" applyFill="0" applyBorder="0" applyAlignment="0"/>
    <xf numFmtId="178" fontId="38" fillId="0" borderId="0" applyFill="0" applyBorder="0" applyAlignment="0"/>
    <xf numFmtId="0" fontId="56" fillId="0" borderId="0"/>
    <xf numFmtId="43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58" fillId="0" borderId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58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2" fontId="58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38" fontId="59" fillId="16" borderId="0" applyNumberFormat="0" applyBorder="0" applyAlignment="0" applyProtection="0"/>
    <xf numFmtId="38" fontId="59" fillId="16" borderId="0" applyNumberFormat="0" applyBorder="0" applyAlignment="0" applyProtection="0"/>
    <xf numFmtId="0" fontId="60" fillId="0" borderId="0">
      <alignment horizontal="left"/>
    </xf>
    <xf numFmtId="0" fontId="61" fillId="0" borderId="29" applyNumberFormat="0" applyAlignment="0" applyProtection="0">
      <alignment horizontal="left" vertical="center"/>
    </xf>
    <xf numFmtId="0" fontId="61" fillId="0" borderId="30">
      <alignment horizontal="left" vertical="center"/>
    </xf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0" fontId="59" fillId="17" borderId="28" applyNumberFormat="0" applyBorder="0" applyAlignment="0" applyProtection="0"/>
    <xf numFmtId="10" fontId="59" fillId="17" borderId="28" applyNumberFormat="0" applyBorder="0" applyAlignment="0" applyProtection="0"/>
    <xf numFmtId="0" fontId="65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7" fillId="0" borderId="31"/>
    <xf numFmtId="183" fontId="38" fillId="0" borderId="32"/>
    <xf numFmtId="184" fontId="66" fillId="0" borderId="0" applyFont="0" applyFill="0" applyBorder="0" applyAlignment="0" applyProtection="0"/>
    <xf numFmtId="185" fontId="66" fillId="0" borderId="0" applyFont="0" applyFill="0" applyBorder="0" applyAlignment="0" applyProtection="0"/>
    <xf numFmtId="0" fontId="68" fillId="0" borderId="0" applyNumberFormat="0" applyFont="0" applyFill="0" applyAlignment="0"/>
    <xf numFmtId="0" fontId="27" fillId="0" borderId="0"/>
    <xf numFmtId="0" fontId="27" fillId="0" borderId="0"/>
    <xf numFmtId="0" fontId="27" fillId="0" borderId="0"/>
    <xf numFmtId="37" fontId="69" fillId="0" borderId="0"/>
    <xf numFmtId="186" fontId="70" fillId="0" borderId="0"/>
    <xf numFmtId="186" fontId="70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19" fillId="0" borderId="0"/>
    <xf numFmtId="0" fontId="19" fillId="0" borderId="0"/>
    <xf numFmtId="0" fontId="27" fillId="0" borderId="0"/>
    <xf numFmtId="0" fontId="38" fillId="0" borderId="0"/>
    <xf numFmtId="0" fontId="49" fillId="0" borderId="0"/>
    <xf numFmtId="0" fontId="38" fillId="0" borderId="0"/>
    <xf numFmtId="0" fontId="49" fillId="0" borderId="0"/>
    <xf numFmtId="0" fontId="38" fillId="0" borderId="0"/>
    <xf numFmtId="0" fontId="57" fillId="0" borderId="0"/>
    <xf numFmtId="0" fontId="38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37" fillId="0" borderId="0"/>
    <xf numFmtId="0" fontId="57" fillId="0" borderId="0"/>
    <xf numFmtId="0" fontId="37" fillId="0" borderId="0"/>
    <xf numFmtId="0" fontId="73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40" fillId="0" borderId="0"/>
    <xf numFmtId="0" fontId="73" fillId="0" borderId="0"/>
    <xf numFmtId="0" fontId="19" fillId="0" borderId="0"/>
    <xf numFmtId="0" fontId="38" fillId="0" borderId="0"/>
    <xf numFmtId="0" fontId="19" fillId="0" borderId="0"/>
    <xf numFmtId="0" fontId="27" fillId="0" borderId="0"/>
    <xf numFmtId="0" fontId="74" fillId="0" borderId="0"/>
    <xf numFmtId="0" fontId="57" fillId="0" borderId="0"/>
    <xf numFmtId="0" fontId="27" fillId="0" borderId="0"/>
    <xf numFmtId="0" fontId="35" fillId="0" borderId="0"/>
    <xf numFmtId="0" fontId="1" fillId="0" borderId="0"/>
    <xf numFmtId="0" fontId="38" fillId="0" borderId="0"/>
    <xf numFmtId="0" fontId="57" fillId="0" borderId="0"/>
    <xf numFmtId="0" fontId="75" fillId="0" borderId="0"/>
    <xf numFmtId="0" fontId="76" fillId="0" borderId="0"/>
    <xf numFmtId="0" fontId="57" fillId="0" borderId="0"/>
    <xf numFmtId="0" fontId="74" fillId="0" borderId="0"/>
    <xf numFmtId="0" fontId="74" fillId="0" borderId="0"/>
    <xf numFmtId="0" fontId="1" fillId="0" borderId="0"/>
    <xf numFmtId="0" fontId="76" fillId="0" borderId="0"/>
    <xf numFmtId="0" fontId="19" fillId="0" borderId="0"/>
    <xf numFmtId="0" fontId="1" fillId="0" borderId="0"/>
    <xf numFmtId="0" fontId="1" fillId="0" borderId="0"/>
    <xf numFmtId="0" fontId="74" fillId="0" borderId="0"/>
    <xf numFmtId="0" fontId="19" fillId="0" borderId="0"/>
    <xf numFmtId="0" fontId="19" fillId="0" borderId="0"/>
    <xf numFmtId="0" fontId="75" fillId="0" borderId="0"/>
    <xf numFmtId="0" fontId="1" fillId="0" borderId="0"/>
    <xf numFmtId="0" fontId="27" fillId="0" borderId="0"/>
    <xf numFmtId="0" fontId="27" fillId="0" borderId="0"/>
    <xf numFmtId="0" fontId="19" fillId="0" borderId="0"/>
    <xf numFmtId="0" fontId="71" fillId="0" borderId="0"/>
    <xf numFmtId="0" fontId="1" fillId="0" borderId="0"/>
    <xf numFmtId="0" fontId="39" fillId="0" borderId="0"/>
    <xf numFmtId="0" fontId="52" fillId="0" borderId="0"/>
    <xf numFmtId="165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6" fillId="0" borderId="33" applyNumberFormat="0" applyBorder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77" fillId="0" borderId="31">
      <alignment horizontal="center"/>
    </xf>
    <xf numFmtId="3" fontId="66" fillId="0" borderId="0" applyFont="0" applyFill="0" applyBorder="0" applyAlignment="0" applyProtection="0"/>
    <xf numFmtId="0" fontId="66" fillId="18" borderId="0" applyNumberFormat="0" applyFont="0" applyBorder="0" applyAlignment="0" applyProtection="0"/>
    <xf numFmtId="3" fontId="78" fillId="0" borderId="0"/>
    <xf numFmtId="0" fontId="79" fillId="0" borderId="0"/>
    <xf numFmtId="0" fontId="67" fillId="0" borderId="0"/>
    <xf numFmtId="49" fontId="40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34" applyNumberFormat="0" applyFont="0" applyFill="0" applyAlignment="0" applyProtection="0"/>
    <xf numFmtId="0" fontId="80" fillId="0" borderId="0" applyNumberForma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9" fillId="0" borderId="0">
      <alignment vertical="center"/>
    </xf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7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87" fontId="85" fillId="0" borderId="0" applyFont="0" applyFill="0" applyBorder="0" applyAlignment="0" applyProtection="0"/>
    <xf numFmtId="188" fontId="85" fillId="0" borderId="0" applyFont="0" applyFill="0" applyBorder="0" applyAlignment="0" applyProtection="0"/>
    <xf numFmtId="0" fontId="86" fillId="0" borderId="0"/>
    <xf numFmtId="0" fontId="68" fillId="0" borderId="0"/>
    <xf numFmtId="168" fontId="87" fillId="0" borderId="0" applyFont="0" applyFill="0" applyBorder="0" applyAlignment="0" applyProtection="0"/>
    <xf numFmtId="189" fontId="87" fillId="0" borderId="0" applyFont="0" applyFill="0" applyBorder="0" applyAlignment="0" applyProtection="0"/>
    <xf numFmtId="0" fontId="88" fillId="0" borderId="0"/>
    <xf numFmtId="190" fontId="87" fillId="0" borderId="0" applyFont="0" applyFill="0" applyBorder="0" applyAlignment="0" applyProtection="0"/>
    <xf numFmtId="6" fontId="45" fillId="0" borderId="0" applyFont="0" applyFill="0" applyBorder="0" applyAlignment="0" applyProtection="0"/>
    <xf numFmtId="191" fontId="87" fillId="0" borderId="0" applyFont="0" applyFill="0" applyBorder="0" applyAlignment="0" applyProtection="0"/>
    <xf numFmtId="0" fontId="1" fillId="0" borderId="0"/>
    <xf numFmtId="0" fontId="89" fillId="0" borderId="0"/>
    <xf numFmtId="0" fontId="1" fillId="0" borderId="0"/>
    <xf numFmtId="0" fontId="19" fillId="0" borderId="0"/>
    <xf numFmtId="0" fontId="90" fillId="19" borderId="0" applyNumberFormat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38" fillId="0" borderId="0"/>
    <xf numFmtId="0" fontId="19" fillId="0" borderId="0"/>
    <xf numFmtId="0" fontId="71" fillId="0" borderId="0"/>
    <xf numFmtId="0" fontId="19" fillId="0" borderId="0"/>
    <xf numFmtId="9" fontId="13" fillId="0" borderId="0" applyFont="0" applyFill="0" applyBorder="0" applyAlignment="0" applyProtection="0"/>
    <xf numFmtId="0" fontId="46" fillId="24" borderId="0"/>
    <xf numFmtId="0" fontId="47" fillId="24" borderId="0"/>
    <xf numFmtId="0" fontId="48" fillId="24" borderId="0"/>
    <xf numFmtId="0" fontId="135" fillId="0" borderId="0"/>
    <xf numFmtId="0" fontId="62" fillId="0" borderId="0" applyProtection="0"/>
    <xf numFmtId="0" fontId="38" fillId="0" borderId="0" applyNumberFormat="0" applyFill="0" applyAlignment="0"/>
  </cellStyleXfs>
  <cellXfs count="31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14" fontId="4" fillId="4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49" fontId="8" fillId="8" borderId="8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14" borderId="18" xfId="0" applyNumberFormat="1" applyFont="1" applyFill="1" applyBorder="1" applyAlignment="1" applyProtection="1">
      <alignment horizontal="center" wrapText="1"/>
    </xf>
    <xf numFmtId="0" fontId="17" fillId="14" borderId="19" xfId="0" applyNumberFormat="1" applyFont="1" applyFill="1" applyBorder="1" applyAlignment="1" applyProtection="1">
      <alignment horizontal="center" vertical="center" wrapText="1"/>
    </xf>
    <xf numFmtId="0" fontId="16" fillId="14" borderId="20" xfId="0" applyNumberFormat="1" applyFont="1" applyFill="1" applyBorder="1" applyAlignment="1" applyProtection="1">
      <alignment horizontal="center" wrapText="1"/>
    </xf>
    <xf numFmtId="0" fontId="18" fillId="15" borderId="21" xfId="0" applyNumberFormat="1" applyFont="1" applyFill="1" applyBorder="1" applyAlignment="1" applyProtection="1">
      <alignment horizontal="center" wrapText="1"/>
    </xf>
    <xf numFmtId="0" fontId="16" fillId="15" borderId="21" xfId="0" applyNumberFormat="1" applyFont="1" applyFill="1" applyBorder="1" applyAlignment="1" applyProtection="1">
      <alignment horizontal="center" wrapText="1"/>
    </xf>
    <xf numFmtId="2" fontId="19" fillId="0" borderId="22" xfId="0" applyNumberFormat="1" applyFont="1" applyBorder="1" applyAlignment="1">
      <alignment horizontal="center"/>
    </xf>
    <xf numFmtId="2" fontId="20" fillId="15" borderId="21" xfId="0" applyNumberFormat="1" applyFont="1" applyFill="1" applyBorder="1" applyAlignment="1" applyProtection="1">
      <alignment horizontal="center" wrapText="1"/>
    </xf>
    <xf numFmtId="165" fontId="21" fillId="0" borderId="23" xfId="1" applyNumberFormat="1" applyFont="1" applyBorder="1" applyAlignment="1">
      <alignment horizontal="center"/>
    </xf>
    <xf numFmtId="0" fontId="17" fillId="15" borderId="21" xfId="0" applyNumberFormat="1" applyFont="1" applyFill="1" applyBorder="1" applyAlignment="1" applyProtection="1">
      <alignment horizontal="center" wrapText="1"/>
    </xf>
    <xf numFmtId="2" fontId="19" fillId="0" borderId="24" xfId="0" applyNumberFormat="1" applyFont="1" applyBorder="1" applyAlignment="1">
      <alignment horizontal="center"/>
    </xf>
    <xf numFmtId="165" fontId="21" fillId="0" borderId="25" xfId="1" applyNumberFormat="1" applyFont="1" applyBorder="1" applyAlignment="1">
      <alignment horizontal="center"/>
    </xf>
    <xf numFmtId="0" fontId="5" fillId="5" borderId="5" xfId="0" applyNumberFormat="1" applyFont="1" applyFill="1" applyBorder="1" applyAlignment="1">
      <alignment horizontal="center" vertical="center" wrapText="1"/>
    </xf>
    <xf numFmtId="0" fontId="7" fillId="7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3" fillId="14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9" fillId="14" borderId="18" xfId="0" applyNumberFormat="1" applyFont="1" applyFill="1" applyBorder="1" applyAlignment="1" applyProtection="1">
      <alignment horizontal="center" wrapText="1"/>
    </xf>
    <xf numFmtId="0" fontId="29" fillId="14" borderId="27" xfId="0" applyNumberFormat="1" applyFont="1" applyFill="1" applyBorder="1" applyAlignment="1" applyProtection="1">
      <alignment horizontal="center" wrapText="1"/>
    </xf>
    <xf numFmtId="0" fontId="30" fillId="14" borderId="1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/>
    <xf numFmtId="49" fontId="6" fillId="5" borderId="5" xfId="0" applyNumberFormat="1" applyFont="1" applyFill="1" applyBorder="1" applyAlignment="1">
      <alignment horizontal="center" vertical="center" wrapText="1"/>
    </xf>
    <xf numFmtId="49" fontId="26" fillId="14" borderId="11" xfId="0" applyNumberFormat="1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14" borderId="1" xfId="0" applyNumberFormat="1" applyFont="1" applyFill="1" applyBorder="1" applyAlignment="1">
      <alignment horizontal="center" vertical="center" wrapText="1"/>
    </xf>
    <xf numFmtId="0" fontId="23" fillId="14" borderId="36" xfId="0" applyNumberFormat="1" applyFont="1" applyFill="1" applyBorder="1" applyAlignment="1">
      <alignment horizontal="center" vertical="center" wrapText="1"/>
    </xf>
    <xf numFmtId="0" fontId="92" fillId="0" borderId="0" xfId="0" applyFont="1"/>
    <xf numFmtId="49" fontId="92" fillId="2" borderId="36" xfId="0" applyNumberFormat="1" applyFont="1" applyFill="1" applyBorder="1" applyAlignment="1">
      <alignment horizontal="center" vertical="center" wrapText="1"/>
    </xf>
    <xf numFmtId="0" fontId="99" fillId="0" borderId="0" xfId="0" applyFont="1"/>
    <xf numFmtId="0" fontId="99" fillId="0" borderId="0" xfId="0" applyFont="1" applyAlignment="1">
      <alignment horizontal="left"/>
    </xf>
    <xf numFmtId="0" fontId="100" fillId="0" borderId="0" xfId="0" applyFont="1" applyAlignment="1">
      <alignment horizontal="center"/>
    </xf>
    <xf numFmtId="0" fontId="101" fillId="0" borderId="0" xfId="0" applyFont="1" applyBorder="1"/>
    <xf numFmtId="0" fontId="102" fillId="0" borderId="0" xfId="0" applyFont="1"/>
    <xf numFmtId="49" fontId="97" fillId="14" borderId="1" xfId="0" applyNumberFormat="1" applyFont="1" applyFill="1" applyBorder="1" applyAlignment="1">
      <alignment horizontal="center" vertical="center" wrapText="1"/>
    </xf>
    <xf numFmtId="49" fontId="103" fillId="2" borderId="36" xfId="0" applyNumberFormat="1" applyFont="1" applyFill="1" applyBorder="1" applyAlignment="1">
      <alignment horizontal="center" vertical="center" wrapText="1"/>
    </xf>
    <xf numFmtId="49" fontId="104" fillId="2" borderId="36" xfId="0" applyNumberFormat="1" applyFont="1" applyFill="1" applyBorder="1" applyAlignment="1">
      <alignment horizontal="center" vertical="center" wrapText="1"/>
    </xf>
    <xf numFmtId="49" fontId="104" fillId="14" borderId="36" xfId="0" applyNumberFormat="1" applyFont="1" applyFill="1" applyBorder="1" applyAlignment="1">
      <alignment horizontal="center" vertical="center" wrapText="1"/>
    </xf>
    <xf numFmtId="49" fontId="26" fillId="14" borderId="13" xfId="0" applyNumberFormat="1" applyFont="1" applyFill="1" applyBorder="1" applyAlignment="1">
      <alignment horizontal="center" vertical="center" wrapText="1"/>
    </xf>
    <xf numFmtId="49" fontId="26" fillId="2" borderId="35" xfId="0" applyNumberFormat="1" applyFont="1" applyFill="1" applyBorder="1" applyAlignment="1">
      <alignment horizontal="center" vertical="center" wrapText="1"/>
    </xf>
    <xf numFmtId="0" fontId="26" fillId="2" borderId="35" xfId="0" applyNumberFormat="1" applyFont="1" applyFill="1" applyBorder="1" applyAlignment="1">
      <alignment horizontal="center" vertical="center" wrapText="1"/>
    </xf>
    <xf numFmtId="49" fontId="26" fillId="14" borderId="35" xfId="0" applyNumberFormat="1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/>
    </xf>
    <xf numFmtId="0" fontId="93" fillId="3" borderId="42" xfId="0" applyNumberFormat="1" applyFont="1" applyFill="1" applyBorder="1" applyAlignment="1">
      <alignment horizontal="left" wrapText="1"/>
    </xf>
    <xf numFmtId="49" fontId="93" fillId="3" borderId="42" xfId="0" applyNumberFormat="1" applyFont="1" applyFill="1" applyBorder="1" applyAlignment="1">
      <alignment horizontal="left" wrapText="1"/>
    </xf>
    <xf numFmtId="14" fontId="32" fillId="4" borderId="42" xfId="0" applyNumberFormat="1" applyFont="1" applyFill="1" applyBorder="1" applyAlignment="1">
      <alignment horizontal="left" wrapText="1"/>
    </xf>
    <xf numFmtId="49" fontId="32" fillId="3" borderId="42" xfId="0" applyNumberFormat="1" applyFont="1" applyFill="1" applyBorder="1" applyAlignment="1">
      <alignment horizontal="left" wrapText="1"/>
    </xf>
    <xf numFmtId="0" fontId="94" fillId="5" borderId="42" xfId="0" applyNumberFormat="1" applyFont="1" applyFill="1" applyBorder="1" applyAlignment="1">
      <alignment horizontal="center" wrapText="1"/>
    </xf>
    <xf numFmtId="0" fontId="95" fillId="5" borderId="42" xfId="0" applyNumberFormat="1" applyFont="1" applyFill="1" applyBorder="1" applyAlignment="1">
      <alignment horizontal="center" wrapText="1"/>
    </xf>
    <xf numFmtId="0" fontId="36" fillId="14" borderId="42" xfId="0" applyNumberFormat="1" applyFont="1" applyFill="1" applyBorder="1" applyAlignment="1" applyProtection="1">
      <alignment horizontal="center" wrapText="1"/>
    </xf>
    <xf numFmtId="0" fontId="33" fillId="14" borderId="42" xfId="0" applyNumberFormat="1" applyFont="1" applyFill="1" applyBorder="1" applyAlignment="1" applyProtection="1">
      <alignment horizontal="center" wrapText="1"/>
    </xf>
    <xf numFmtId="2" fontId="98" fillId="0" borderId="42" xfId="0" applyNumberFormat="1" applyFont="1" applyBorder="1" applyAlignment="1">
      <alignment horizontal="center"/>
    </xf>
    <xf numFmtId="0" fontId="96" fillId="14" borderId="42" xfId="0" applyFont="1" applyFill="1" applyBorder="1" applyAlignment="1">
      <alignment horizontal="center"/>
    </xf>
    <xf numFmtId="165" fontId="98" fillId="0" borderId="42" xfId="1" applyNumberFormat="1" applyFont="1" applyBorder="1" applyAlignment="1">
      <alignment horizontal="center"/>
    </xf>
    <xf numFmtId="0" fontId="96" fillId="14" borderId="42" xfId="0" applyFont="1" applyFill="1" applyBorder="1"/>
    <xf numFmtId="0" fontId="91" fillId="14" borderId="43" xfId="0" applyFont="1" applyFill="1" applyBorder="1" applyAlignment="1"/>
    <xf numFmtId="0" fontId="91" fillId="14" borderId="43" xfId="0" applyFont="1" applyFill="1" applyBorder="1"/>
    <xf numFmtId="0" fontId="31" fillId="0" borderId="44" xfId="0" applyFont="1" applyBorder="1" applyAlignment="1">
      <alignment horizontal="center"/>
    </xf>
    <xf numFmtId="0" fontId="93" fillId="3" borderId="45" xfId="0" applyNumberFormat="1" applyFont="1" applyFill="1" applyBorder="1" applyAlignment="1">
      <alignment horizontal="left" wrapText="1"/>
    </xf>
    <xf numFmtId="49" fontId="93" fillId="3" borderId="45" xfId="0" applyNumberFormat="1" applyFont="1" applyFill="1" applyBorder="1" applyAlignment="1">
      <alignment horizontal="left" wrapText="1"/>
    </xf>
    <xf numFmtId="14" fontId="32" fillId="4" borderId="45" xfId="0" applyNumberFormat="1" applyFont="1" applyFill="1" applyBorder="1" applyAlignment="1">
      <alignment horizontal="left" wrapText="1"/>
    </xf>
    <xf numFmtId="49" fontId="32" fillId="3" borderId="45" xfId="0" applyNumberFormat="1" applyFont="1" applyFill="1" applyBorder="1" applyAlignment="1">
      <alignment horizontal="left" wrapText="1"/>
    </xf>
    <xf numFmtId="0" fontId="94" fillId="5" borderId="45" xfId="0" applyNumberFormat="1" applyFont="1" applyFill="1" applyBorder="1" applyAlignment="1">
      <alignment horizontal="center" wrapText="1"/>
    </xf>
    <xf numFmtId="0" fontId="33" fillId="14" borderId="45" xfId="0" applyNumberFormat="1" applyFont="1" applyFill="1" applyBorder="1" applyAlignment="1" applyProtection="1">
      <alignment horizontal="center" wrapText="1"/>
    </xf>
    <xf numFmtId="2" fontId="98" fillId="0" borderId="45" xfId="0" applyNumberFormat="1" applyFont="1" applyBorder="1" applyAlignment="1">
      <alignment horizontal="center"/>
    </xf>
    <xf numFmtId="0" fontId="96" fillId="14" borderId="45" xfId="0" applyFont="1" applyFill="1" applyBorder="1" applyAlignment="1">
      <alignment horizontal="center"/>
    </xf>
    <xf numFmtId="165" fontId="98" fillId="0" borderId="45" xfId="1" applyNumberFormat="1" applyFont="1" applyBorder="1" applyAlignment="1">
      <alignment horizontal="center"/>
    </xf>
    <xf numFmtId="0" fontId="96" fillId="14" borderId="45" xfId="0" applyFont="1" applyFill="1" applyBorder="1"/>
    <xf numFmtId="0" fontId="91" fillId="14" borderId="46" xfId="0" applyFont="1" applyFill="1" applyBorder="1" applyAlignment="1"/>
    <xf numFmtId="49" fontId="26" fillId="14" borderId="3" xfId="0" applyNumberFormat="1" applyFont="1" applyFill="1" applyBorder="1" applyAlignment="1">
      <alignment horizontal="center" vertical="center" wrapText="1"/>
    </xf>
    <xf numFmtId="0" fontId="91" fillId="14" borderId="40" xfId="0" applyFont="1" applyFill="1" applyBorder="1" applyAlignment="1"/>
    <xf numFmtId="0" fontId="105" fillId="0" borderId="0" xfId="0" applyFont="1" applyBorder="1"/>
    <xf numFmtId="49" fontId="26" fillId="14" borderId="0" xfId="0" applyNumberFormat="1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/>
    </xf>
    <xf numFmtId="0" fontId="93" fillId="3" borderId="48" xfId="0" applyNumberFormat="1" applyFont="1" applyFill="1" applyBorder="1" applyAlignment="1">
      <alignment horizontal="left" wrapText="1"/>
    </xf>
    <xf numFmtId="49" fontId="93" fillId="3" borderId="48" xfId="0" applyNumberFormat="1" applyFont="1" applyFill="1" applyBorder="1" applyAlignment="1">
      <alignment horizontal="left" wrapText="1"/>
    </xf>
    <xf numFmtId="14" fontId="32" fillId="4" borderId="48" xfId="0" applyNumberFormat="1" applyFont="1" applyFill="1" applyBorder="1" applyAlignment="1">
      <alignment horizontal="left" wrapText="1"/>
    </xf>
    <xf numFmtId="49" fontId="32" fillId="3" borderId="48" xfId="0" applyNumberFormat="1" applyFont="1" applyFill="1" applyBorder="1" applyAlignment="1">
      <alignment horizontal="left" wrapText="1"/>
    </xf>
    <xf numFmtId="0" fontId="94" fillId="5" borderId="48" xfId="0" applyNumberFormat="1" applyFont="1" applyFill="1" applyBorder="1" applyAlignment="1">
      <alignment horizontal="center" wrapText="1"/>
    </xf>
    <xf numFmtId="0" fontId="95" fillId="5" borderId="48" xfId="0" applyNumberFormat="1" applyFont="1" applyFill="1" applyBorder="1" applyAlignment="1">
      <alignment horizontal="center" wrapText="1"/>
    </xf>
    <xf numFmtId="0" fontId="36" fillId="14" borderId="48" xfId="0" applyNumberFormat="1" applyFont="1" applyFill="1" applyBorder="1" applyAlignment="1" applyProtection="1">
      <alignment horizontal="center" wrapText="1"/>
    </xf>
    <xf numFmtId="0" fontId="33" fillId="14" borderId="48" xfId="0" applyNumberFormat="1" applyFont="1" applyFill="1" applyBorder="1" applyAlignment="1" applyProtection="1">
      <alignment horizontal="center" wrapText="1"/>
    </xf>
    <xf numFmtId="2" fontId="98" fillId="0" borderId="48" xfId="0" applyNumberFormat="1" applyFont="1" applyBorder="1" applyAlignment="1">
      <alignment horizontal="center"/>
    </xf>
    <xf numFmtId="0" fontId="96" fillId="14" borderId="48" xfId="0" applyFont="1" applyFill="1" applyBorder="1" applyAlignment="1">
      <alignment horizontal="center"/>
    </xf>
    <xf numFmtId="165" fontId="98" fillId="0" borderId="48" xfId="1" applyNumberFormat="1" applyFont="1" applyBorder="1" applyAlignment="1">
      <alignment horizontal="center"/>
    </xf>
    <xf numFmtId="0" fontId="96" fillId="14" borderId="48" xfId="0" applyFont="1" applyFill="1" applyBorder="1"/>
    <xf numFmtId="0" fontId="25" fillId="0" borderId="30" xfId="0" applyFont="1" applyBorder="1"/>
    <xf numFmtId="0" fontId="0" fillId="0" borderId="30" xfId="0" applyBorder="1"/>
    <xf numFmtId="0" fontId="106" fillId="0" borderId="30" xfId="0" applyFont="1" applyBorder="1" applyAlignment="1"/>
    <xf numFmtId="0" fontId="107" fillId="0" borderId="26" xfId="0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110" fillId="12" borderId="14" xfId="0" applyNumberFormat="1" applyFont="1" applyFill="1" applyBorder="1" applyAlignment="1">
      <alignment horizontal="left" wrapText="1"/>
    </xf>
    <xf numFmtId="49" fontId="110" fillId="12" borderId="14" xfId="0" applyNumberFormat="1" applyFont="1" applyFill="1" applyBorder="1" applyAlignment="1">
      <alignment horizontal="left" wrapText="1"/>
    </xf>
    <xf numFmtId="14" fontId="110" fillId="12" borderId="14" xfId="0" applyNumberFormat="1" applyFont="1" applyFill="1" applyBorder="1" applyAlignment="1">
      <alignment horizontal="left" wrapText="1"/>
    </xf>
    <xf numFmtId="0" fontId="110" fillId="12" borderId="14" xfId="0" applyNumberFormat="1" applyFont="1" applyFill="1" applyBorder="1" applyAlignment="1">
      <alignment horizontal="center" wrapText="1"/>
    </xf>
    <xf numFmtId="0" fontId="111" fillId="12" borderId="14" xfId="0" applyFont="1" applyFill="1" applyBorder="1" applyAlignment="1">
      <alignment horizontal="center" wrapText="1"/>
    </xf>
    <xf numFmtId="49" fontId="110" fillId="12" borderId="14" xfId="0" applyNumberFormat="1" applyFont="1" applyFill="1" applyBorder="1" applyAlignment="1">
      <alignment horizontal="center" wrapText="1"/>
    </xf>
    <xf numFmtId="0" fontId="111" fillId="12" borderId="14" xfId="0" applyNumberFormat="1" applyFont="1" applyFill="1" applyBorder="1" applyAlignment="1">
      <alignment horizontal="center" wrapText="1"/>
    </xf>
    <xf numFmtId="0" fontId="110" fillId="9" borderId="14" xfId="0" applyFont="1" applyFill="1" applyBorder="1" applyAlignment="1">
      <alignment horizontal="center" wrapText="1"/>
    </xf>
    <xf numFmtId="0" fontId="110" fillId="10" borderId="14" xfId="0" applyFont="1" applyFill="1" applyBorder="1" applyAlignment="1">
      <alignment horizontal="center" wrapText="1"/>
    </xf>
    <xf numFmtId="0" fontId="109" fillId="0" borderId="0" xfId="0" applyFont="1" applyAlignment="1"/>
    <xf numFmtId="0" fontId="110" fillId="11" borderId="14" xfId="0" applyFont="1" applyFill="1" applyBorder="1" applyAlignment="1">
      <alignment horizontal="center" wrapText="1"/>
    </xf>
    <xf numFmtId="0" fontId="110" fillId="12" borderId="14" xfId="0" applyFont="1" applyFill="1" applyBorder="1" applyAlignment="1">
      <alignment horizontal="center" wrapText="1"/>
    </xf>
    <xf numFmtId="0" fontId="112" fillId="0" borderId="0" xfId="0" applyFont="1" applyAlignment="1">
      <alignment horizontal="center"/>
    </xf>
    <xf numFmtId="49" fontId="113" fillId="12" borderId="14" xfId="0" applyNumberFormat="1" applyFont="1" applyFill="1" applyBorder="1" applyAlignment="1">
      <alignment horizontal="center" wrapText="1"/>
    </xf>
    <xf numFmtId="0" fontId="16" fillId="14" borderId="51" xfId="0" applyNumberFormat="1" applyFont="1" applyFill="1" applyBorder="1" applyAlignment="1" applyProtection="1">
      <alignment horizontal="center" wrapText="1"/>
    </xf>
    <xf numFmtId="0" fontId="16" fillId="22" borderId="28" xfId="0" applyNumberFormat="1" applyFont="1" applyFill="1" applyBorder="1" applyAlignment="1" applyProtection="1">
      <alignment horizontal="center" wrapText="1"/>
    </xf>
    <xf numFmtId="0" fontId="16" fillId="14" borderId="52" xfId="0" applyNumberFormat="1" applyFont="1" applyFill="1" applyBorder="1" applyAlignment="1" applyProtection="1">
      <alignment horizontal="center" wrapText="1"/>
    </xf>
    <xf numFmtId="0" fontId="118" fillId="0" borderId="53" xfId="0" applyFont="1" applyBorder="1" applyAlignment="1"/>
    <xf numFmtId="49" fontId="110" fillId="12" borderId="54" xfId="0" applyNumberFormat="1" applyFont="1" applyFill="1" applyBorder="1" applyAlignment="1">
      <alignment horizontal="left" wrapText="1"/>
    </xf>
    <xf numFmtId="165" fontId="19" fillId="0" borderId="55" xfId="1" applyNumberFormat="1" applyFont="1" applyBorder="1" applyAlignment="1">
      <alignment horizontal="center"/>
    </xf>
    <xf numFmtId="0" fontId="119" fillId="12" borderId="14" xfId="0" applyNumberFormat="1" applyFont="1" applyFill="1" applyBorder="1" applyAlignment="1">
      <alignment horizontal="center" wrapText="1"/>
    </xf>
    <xf numFmtId="0" fontId="119" fillId="11" borderId="14" xfId="0" applyFont="1" applyFill="1" applyBorder="1" applyAlignment="1">
      <alignment horizontal="center" wrapText="1"/>
    </xf>
    <xf numFmtId="2" fontId="110" fillId="10" borderId="14" xfId="0" applyNumberFormat="1" applyFont="1" applyFill="1" applyBorder="1" applyAlignment="1">
      <alignment horizontal="center" wrapText="1"/>
    </xf>
    <xf numFmtId="165" fontId="19" fillId="0" borderId="25" xfId="1" applyNumberFormat="1" applyFont="1" applyBorder="1" applyAlignment="1">
      <alignment horizontal="center"/>
    </xf>
    <xf numFmtId="165" fontId="19" fillId="0" borderId="56" xfId="1" applyNumberFormat="1" applyFont="1" applyBorder="1" applyAlignment="1">
      <alignment horizontal="center"/>
    </xf>
    <xf numFmtId="0" fontId="120" fillId="11" borderId="14" xfId="0" applyFont="1" applyFill="1" applyBorder="1" applyAlignment="1">
      <alignment horizontal="center" wrapText="1"/>
    </xf>
    <xf numFmtId="0" fontId="111" fillId="9" borderId="14" xfId="0" applyFont="1" applyFill="1" applyBorder="1" applyAlignment="1">
      <alignment horizontal="center" wrapText="1"/>
    </xf>
    <xf numFmtId="165" fontId="121" fillId="0" borderId="56" xfId="1" applyNumberFormat="1" applyFont="1" applyBorder="1" applyAlignment="1">
      <alignment horizontal="center"/>
    </xf>
    <xf numFmtId="0" fontId="109" fillId="0" borderId="57" xfId="0" applyFont="1" applyBorder="1" applyAlignment="1">
      <alignment horizontal="center"/>
    </xf>
    <xf numFmtId="0" fontId="110" fillId="12" borderId="58" xfId="0" applyNumberFormat="1" applyFont="1" applyFill="1" applyBorder="1" applyAlignment="1">
      <alignment horizontal="left" wrapText="1"/>
    </xf>
    <xf numFmtId="49" fontId="110" fillId="12" borderId="58" xfId="0" applyNumberFormat="1" applyFont="1" applyFill="1" applyBorder="1" applyAlignment="1">
      <alignment horizontal="left" wrapText="1"/>
    </xf>
    <xf numFmtId="14" fontId="110" fillId="12" borderId="58" xfId="0" applyNumberFormat="1" applyFont="1" applyFill="1" applyBorder="1" applyAlignment="1">
      <alignment horizontal="left" wrapText="1"/>
    </xf>
    <xf numFmtId="0" fontId="119" fillId="12" borderId="58" xfId="0" applyNumberFormat="1" applyFont="1" applyFill="1" applyBorder="1" applyAlignment="1">
      <alignment horizontal="center" wrapText="1"/>
    </xf>
    <xf numFmtId="0" fontId="110" fillId="9" borderId="58" xfId="0" applyFont="1" applyFill="1" applyBorder="1" applyAlignment="1">
      <alignment horizontal="center" wrapText="1"/>
    </xf>
    <xf numFmtId="0" fontId="110" fillId="10" borderId="58" xfId="0" applyFont="1" applyFill="1" applyBorder="1" applyAlignment="1">
      <alignment horizontal="center" wrapText="1"/>
    </xf>
    <xf numFmtId="0" fontId="109" fillId="0" borderId="59" xfId="0" applyFont="1" applyBorder="1" applyAlignment="1"/>
    <xf numFmtId="0" fontId="120" fillId="11" borderId="58" xfId="0" applyFont="1" applyFill="1" applyBorder="1" applyAlignment="1">
      <alignment horizontal="center" wrapText="1"/>
    </xf>
    <xf numFmtId="0" fontId="111" fillId="9" borderId="58" xfId="0" applyFont="1" applyFill="1" applyBorder="1" applyAlignment="1">
      <alignment horizontal="center" wrapText="1"/>
    </xf>
    <xf numFmtId="2" fontId="110" fillId="10" borderId="58" xfId="0" applyNumberFormat="1" applyFont="1" applyFill="1" applyBorder="1" applyAlignment="1">
      <alignment horizontal="center" wrapText="1"/>
    </xf>
    <xf numFmtId="165" fontId="19" fillId="0" borderId="60" xfId="1" applyNumberFormat="1" applyFont="1" applyBorder="1" applyAlignment="1">
      <alignment horizontal="center"/>
    </xf>
    <xf numFmtId="0" fontId="119" fillId="11" borderId="58" xfId="0" applyFont="1" applyFill="1" applyBorder="1" applyAlignment="1">
      <alignment horizontal="center" wrapText="1"/>
    </xf>
    <xf numFmtId="0" fontId="122" fillId="0" borderId="0" xfId="0" applyFont="1"/>
    <xf numFmtId="0" fontId="123" fillId="0" borderId="0" xfId="0" applyFont="1"/>
    <xf numFmtId="0" fontId="124" fillId="0" borderId="0" xfId="0" applyFont="1"/>
    <xf numFmtId="0" fontId="125" fillId="0" borderId="0" xfId="0" applyFont="1" applyAlignment="1">
      <alignment horizontal="center"/>
    </xf>
    <xf numFmtId="0" fontId="3" fillId="12" borderId="14" xfId="0" applyNumberFormat="1" applyFont="1" applyFill="1" applyBorder="1" applyAlignment="1">
      <alignment horizontal="left" wrapText="1"/>
    </xf>
    <xf numFmtId="49" fontId="3" fillId="12" borderId="14" xfId="0" applyNumberFormat="1" applyFont="1" applyFill="1" applyBorder="1" applyAlignment="1">
      <alignment horizontal="left" wrapText="1"/>
    </xf>
    <xf numFmtId="14" fontId="3" fillId="12" borderId="14" xfId="0" applyNumberFormat="1" applyFont="1" applyFill="1" applyBorder="1" applyAlignment="1">
      <alignment horizontal="left" wrapText="1"/>
    </xf>
    <xf numFmtId="0" fontId="3" fillId="12" borderId="14" xfId="0" applyNumberFormat="1" applyFont="1" applyFill="1" applyBorder="1" applyAlignment="1">
      <alignment horizontal="center" wrapText="1"/>
    </xf>
    <xf numFmtId="0" fontId="6" fillId="12" borderId="14" xfId="0" applyFont="1" applyFill="1" applyBorder="1" applyAlignment="1">
      <alignment horizontal="center" wrapText="1"/>
    </xf>
    <xf numFmtId="0" fontId="6" fillId="12" borderId="14" xfId="0" applyNumberFormat="1" applyFont="1" applyFill="1" applyBorder="1" applyAlignment="1">
      <alignment horizontal="center" wrapText="1"/>
    </xf>
    <xf numFmtId="0" fontId="3" fillId="9" borderId="14" xfId="0" applyFont="1" applyFill="1" applyBorder="1" applyAlignment="1">
      <alignment horizontal="center" wrapText="1"/>
    </xf>
    <xf numFmtId="0" fontId="3" fillId="10" borderId="14" xfId="0" applyFont="1" applyFill="1" applyBorder="1" applyAlignment="1">
      <alignment horizontal="center" wrapText="1"/>
    </xf>
    <xf numFmtId="0" fontId="3" fillId="11" borderId="14" xfId="0" applyFont="1" applyFill="1" applyBorder="1" applyAlignment="1">
      <alignment horizontal="center" wrapText="1"/>
    </xf>
    <xf numFmtId="0" fontId="3" fillId="12" borderId="14" xfId="0" applyFont="1" applyFill="1" applyBorder="1" applyAlignment="1">
      <alignment horizontal="center" wrapText="1"/>
    </xf>
    <xf numFmtId="0" fontId="125" fillId="0" borderId="0" xfId="0" applyFont="1" applyAlignment="1"/>
    <xf numFmtId="49" fontId="3" fillId="12" borderId="14" xfId="0" applyNumberFormat="1" applyFont="1" applyFill="1" applyBorder="1" applyAlignment="1">
      <alignment horizontal="center" wrapText="1"/>
    </xf>
    <xf numFmtId="49" fontId="8" fillId="12" borderId="14" xfId="0" applyNumberFormat="1" applyFont="1" applyFill="1" applyBorder="1" applyAlignment="1">
      <alignment horizontal="center" wrapText="1"/>
    </xf>
    <xf numFmtId="49" fontId="123" fillId="2" borderId="11" xfId="0" applyNumberFormat="1" applyFont="1" applyFill="1" applyBorder="1" applyAlignment="1">
      <alignment horizontal="center" vertical="center" wrapText="1"/>
    </xf>
    <xf numFmtId="49" fontId="123" fillId="2" borderId="36" xfId="0" applyNumberFormat="1" applyFont="1" applyFill="1" applyBorder="1" applyAlignment="1">
      <alignment horizontal="center" vertical="center" wrapText="1"/>
    </xf>
    <xf numFmtId="49" fontId="124" fillId="2" borderId="11" xfId="0" applyNumberFormat="1" applyFont="1" applyFill="1" applyBorder="1" applyAlignment="1">
      <alignment horizontal="center" vertical="center" wrapText="1"/>
    </xf>
    <xf numFmtId="49" fontId="124" fillId="2" borderId="36" xfId="0" applyNumberFormat="1" applyFont="1" applyFill="1" applyBorder="1" applyAlignment="1">
      <alignment horizontal="center" vertical="center" wrapText="1"/>
    </xf>
    <xf numFmtId="0" fontId="124" fillId="2" borderId="11" xfId="0" applyNumberFormat="1" applyFont="1" applyFill="1" applyBorder="1" applyAlignment="1">
      <alignment horizontal="center" vertical="center" wrapText="1"/>
    </xf>
    <xf numFmtId="0" fontId="118" fillId="0" borderId="66" xfId="0" applyFont="1" applyBorder="1" applyAlignment="1"/>
    <xf numFmtId="0" fontId="119" fillId="12" borderId="14" xfId="0" applyNumberFormat="1" applyFont="1" applyFill="1" applyBorder="1" applyAlignment="1">
      <alignment horizontal="left" wrapText="1"/>
    </xf>
    <xf numFmtId="49" fontId="119" fillId="12" borderId="14" xfId="0" applyNumberFormat="1" applyFont="1" applyFill="1" applyBorder="1" applyAlignment="1">
      <alignment horizontal="left" wrapText="1"/>
    </xf>
    <xf numFmtId="14" fontId="119" fillId="12" borderId="14" xfId="0" applyNumberFormat="1" applyFont="1" applyFill="1" applyBorder="1" applyAlignment="1">
      <alignment horizontal="left" wrapText="1"/>
    </xf>
    <xf numFmtId="0" fontId="119" fillId="9" borderId="14" xfId="0" applyFont="1" applyFill="1" applyBorder="1" applyAlignment="1">
      <alignment horizontal="center" wrapText="1"/>
    </xf>
    <xf numFmtId="0" fontId="119" fillId="10" borderId="14" xfId="0" applyFont="1" applyFill="1" applyBorder="1" applyAlignment="1">
      <alignment horizontal="center" wrapText="1"/>
    </xf>
    <xf numFmtId="0" fontId="132" fillId="12" borderId="14" xfId="0" applyNumberFormat="1" applyFont="1" applyFill="1" applyBorder="1" applyAlignment="1">
      <alignment horizontal="center" wrapText="1"/>
    </xf>
    <xf numFmtId="2" fontId="119" fillId="11" borderId="14" xfId="0" applyNumberFormat="1" applyFont="1" applyFill="1" applyBorder="1" applyAlignment="1">
      <alignment horizontal="center" wrapText="1"/>
    </xf>
    <xf numFmtId="165" fontId="133" fillId="11" borderId="14" xfId="236" applyNumberFormat="1" applyFont="1" applyFill="1" applyBorder="1" applyAlignment="1">
      <alignment horizontal="center" wrapText="1"/>
    </xf>
    <xf numFmtId="0" fontId="120" fillId="12" borderId="14" xfId="0" applyNumberFormat="1" applyFont="1" applyFill="1" applyBorder="1" applyAlignment="1">
      <alignment horizontal="center" wrapText="1"/>
    </xf>
    <xf numFmtId="0" fontId="0" fillId="0" borderId="0" xfId="0" applyAlignment="1"/>
    <xf numFmtId="0" fontId="6" fillId="23" borderId="14" xfId="0" applyNumberFormat="1" applyFont="1" applyFill="1" applyBorder="1" applyAlignment="1">
      <alignment horizontal="center" wrapText="1"/>
    </xf>
    <xf numFmtId="0" fontId="6" fillId="23" borderId="14" xfId="0" applyFont="1" applyFill="1" applyBorder="1" applyAlignment="1">
      <alignment horizontal="center" wrapText="1"/>
    </xf>
    <xf numFmtId="0" fontId="3" fillId="23" borderId="14" xfId="0" applyNumberFormat="1" applyFont="1" applyFill="1" applyBorder="1" applyAlignment="1">
      <alignment horizontal="center" wrapText="1"/>
    </xf>
    <xf numFmtId="0" fontId="0" fillId="13" borderId="0" xfId="0" applyFill="1" applyAlignment="1">
      <alignment horizontal="center"/>
    </xf>
    <xf numFmtId="0" fontId="3" fillId="13" borderId="14" xfId="0" applyNumberFormat="1" applyFont="1" applyFill="1" applyBorder="1" applyAlignment="1">
      <alignment horizontal="left" wrapText="1"/>
    </xf>
    <xf numFmtId="49" fontId="3" fillId="13" borderId="14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center" wrapText="1"/>
    </xf>
    <xf numFmtId="0" fontId="6" fillId="13" borderId="14" xfId="0" applyFont="1" applyFill="1" applyBorder="1" applyAlignment="1">
      <alignment horizontal="center" wrapText="1"/>
    </xf>
    <xf numFmtId="0" fontId="14" fillId="13" borderId="0" xfId="0" applyNumberFormat="1" applyFont="1" applyFill="1" applyBorder="1" applyAlignment="1" applyProtection="1">
      <alignment horizontal="center" vertical="center" wrapText="1"/>
    </xf>
    <xf numFmtId="0" fontId="16" fillId="14" borderId="0" xfId="0" applyNumberFormat="1" applyFont="1" applyFill="1" applyBorder="1" applyAlignment="1" applyProtection="1">
      <alignment horizontal="center" wrapText="1"/>
    </xf>
    <xf numFmtId="0" fontId="2" fillId="14" borderId="11" xfId="0" applyNumberFormat="1" applyFont="1" applyFill="1" applyBorder="1" applyAlignment="1">
      <alignment horizontal="center" vertical="center" wrapText="1"/>
    </xf>
    <xf numFmtId="0" fontId="136" fillId="22" borderId="11" xfId="0" applyNumberFormat="1" applyFont="1" applyFill="1" applyBorder="1" applyAlignment="1">
      <alignment horizontal="center" vertical="center" wrapText="1"/>
    </xf>
    <xf numFmtId="0" fontId="136" fillId="14" borderId="11" xfId="0" applyNumberFormat="1" applyFont="1" applyFill="1" applyBorder="1" applyAlignment="1">
      <alignment horizontal="center" vertical="center" wrapText="1"/>
    </xf>
    <xf numFmtId="0" fontId="137" fillId="14" borderId="0" xfId="0" applyFont="1" applyFill="1"/>
    <xf numFmtId="49" fontId="2" fillId="14" borderId="0" xfId="0" applyNumberFormat="1" applyFont="1" applyFill="1" applyBorder="1" applyAlignment="1">
      <alignment horizontal="center" vertical="center" wrapText="1"/>
    </xf>
    <xf numFmtId="0" fontId="2" fillId="14" borderId="0" xfId="0" applyNumberFormat="1" applyFont="1" applyFill="1" applyBorder="1" applyAlignment="1">
      <alignment horizontal="center" vertical="center" wrapText="1"/>
    </xf>
    <xf numFmtId="0" fontId="136" fillId="14" borderId="0" xfId="0" applyNumberFormat="1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wrapText="1"/>
    </xf>
    <xf numFmtId="0" fontId="3" fillId="27" borderId="14" xfId="0" applyFont="1" applyFill="1" applyBorder="1" applyAlignment="1">
      <alignment horizontal="center" wrapText="1"/>
    </xf>
    <xf numFmtId="2" fontId="3" fillId="11" borderId="14" xfId="0" applyNumberFormat="1" applyFont="1" applyFill="1" applyBorder="1" applyAlignment="1">
      <alignment horizontal="center" wrapText="1"/>
    </xf>
    <xf numFmtId="0" fontId="138" fillId="11" borderId="14" xfId="0" applyFont="1" applyFill="1" applyBorder="1" applyAlignment="1">
      <alignment horizontal="center" wrapText="1"/>
    </xf>
    <xf numFmtId="0" fontId="139" fillId="0" borderId="0" xfId="0" applyFont="1" applyAlignment="1">
      <alignment horizontal="center" vertical="center"/>
    </xf>
    <xf numFmtId="0" fontId="140" fillId="14" borderId="0" xfId="0" applyFont="1" applyFill="1"/>
    <xf numFmtId="0" fontId="0" fillId="14" borderId="0" xfId="0" applyFill="1"/>
    <xf numFmtId="0" fontId="3" fillId="28" borderId="14" xfId="0" applyFont="1" applyFill="1" applyBorder="1" applyAlignment="1">
      <alignment horizontal="center" wrapText="1"/>
    </xf>
    <xf numFmtId="0" fontId="119" fillId="21" borderId="14" xfId="0" applyNumberFormat="1" applyFont="1" applyFill="1" applyBorder="1" applyAlignment="1">
      <alignment horizontal="center" wrapText="1"/>
    </xf>
    <xf numFmtId="0" fontId="3" fillId="21" borderId="14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4" fillId="13" borderId="16" xfId="0" applyNumberFormat="1" applyFont="1" applyFill="1" applyBorder="1" applyAlignment="1" applyProtection="1">
      <alignment horizontal="center" vertical="center" wrapText="1"/>
    </xf>
    <xf numFmtId="0" fontId="14" fillId="13" borderId="17" xfId="0" applyNumberFormat="1" applyFont="1" applyFill="1" applyBorder="1" applyAlignment="1" applyProtection="1">
      <alignment horizontal="center" vertical="center" wrapText="1"/>
    </xf>
    <xf numFmtId="0" fontId="15" fillId="13" borderId="16" xfId="0" applyNumberFormat="1" applyFont="1" applyFill="1" applyBorder="1" applyAlignment="1" applyProtection="1">
      <alignment horizontal="center" vertical="center" wrapText="1"/>
    </xf>
    <xf numFmtId="0" fontId="15" fillId="13" borderId="17" xfId="0" applyNumberFormat="1" applyFont="1" applyFill="1" applyBorder="1" applyAlignment="1" applyProtection="1">
      <alignment horizontal="center" vertical="center" wrapText="1"/>
    </xf>
    <xf numFmtId="49" fontId="26" fillId="14" borderId="13" xfId="0" applyNumberFormat="1" applyFont="1" applyFill="1" applyBorder="1" applyAlignment="1">
      <alignment horizontal="center" vertical="center" wrapText="1"/>
    </xf>
    <xf numFmtId="49" fontId="26" fillId="14" borderId="1" xfId="0" applyNumberFormat="1" applyFont="1" applyFill="1" applyBorder="1" applyAlignment="1">
      <alignment horizontal="center" vertical="center" wrapText="1"/>
    </xf>
    <xf numFmtId="49" fontId="31" fillId="14" borderId="1" xfId="0" applyNumberFormat="1" applyFont="1" applyFill="1" applyBorder="1" applyAlignment="1">
      <alignment horizontal="center" vertical="center" wrapText="1"/>
    </xf>
    <xf numFmtId="49" fontId="31" fillId="14" borderId="28" xfId="0" applyNumberFormat="1" applyFont="1" applyFill="1" applyBorder="1" applyAlignment="1">
      <alignment horizontal="center" vertical="center" wrapText="1"/>
    </xf>
    <xf numFmtId="49" fontId="97" fillId="14" borderId="28" xfId="0" applyNumberFormat="1" applyFont="1" applyFill="1" applyBorder="1" applyAlignment="1">
      <alignment horizontal="center" vertical="center" wrapText="1"/>
    </xf>
    <xf numFmtId="49" fontId="28" fillId="14" borderId="15" xfId="0" applyNumberFormat="1" applyFont="1" applyFill="1" applyBorder="1" applyAlignment="1">
      <alignment horizontal="center" vertical="center" wrapText="1"/>
    </xf>
    <xf numFmtId="49" fontId="28" fillId="14" borderId="0" xfId="0" applyNumberFormat="1" applyFont="1" applyFill="1" applyBorder="1" applyAlignment="1">
      <alignment horizontal="center" vertical="center" wrapText="1"/>
    </xf>
    <xf numFmtId="49" fontId="104" fillId="14" borderId="1" xfId="0" applyNumberFormat="1" applyFont="1" applyFill="1" applyBorder="1" applyAlignment="1">
      <alignment horizontal="center" vertical="center" wrapText="1"/>
    </xf>
    <xf numFmtId="49" fontId="104" fillId="2" borderId="1" xfId="0" applyNumberFormat="1" applyFont="1" applyFill="1" applyBorder="1" applyAlignment="1">
      <alignment horizontal="center" vertical="center" wrapText="1"/>
    </xf>
    <xf numFmtId="49" fontId="97" fillId="14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0" fontId="29" fillId="13" borderId="16" xfId="0" applyNumberFormat="1" applyFont="1" applyFill="1" applyBorder="1" applyAlignment="1" applyProtection="1">
      <alignment horizontal="center" vertical="center" wrapText="1"/>
    </xf>
    <xf numFmtId="0" fontId="29" fillId="13" borderId="17" xfId="0" applyNumberFormat="1" applyFont="1" applyFill="1" applyBorder="1" applyAlignment="1" applyProtection="1">
      <alignment horizontal="center" vertical="center" wrapText="1"/>
    </xf>
    <xf numFmtId="49" fontId="26" fillId="14" borderId="36" xfId="0" applyNumberFormat="1" applyFont="1" applyFill="1" applyBorder="1" applyAlignment="1">
      <alignment horizontal="center" vertical="center" wrapText="1"/>
    </xf>
    <xf numFmtId="49" fontId="96" fillId="14" borderId="36" xfId="0" applyNumberFormat="1" applyFont="1" applyFill="1" applyBorder="1" applyAlignment="1">
      <alignment horizontal="center" vertical="center" wrapText="1"/>
    </xf>
    <xf numFmtId="49" fontId="97" fillId="14" borderId="13" xfId="0" applyNumberFormat="1" applyFont="1" applyFill="1" applyBorder="1" applyAlignment="1">
      <alignment horizontal="center" vertical="center" wrapText="1"/>
    </xf>
    <xf numFmtId="49" fontId="34" fillId="14" borderId="36" xfId="0" applyNumberFormat="1" applyFont="1" applyFill="1" applyBorder="1" applyAlignment="1">
      <alignment horizontal="center" vertical="center" wrapText="1"/>
    </xf>
    <xf numFmtId="49" fontId="36" fillId="2" borderId="37" xfId="0" applyNumberFormat="1" applyFont="1" applyFill="1" applyBorder="1" applyAlignment="1">
      <alignment horizontal="center" vertical="center" wrapText="1"/>
    </xf>
    <xf numFmtId="49" fontId="36" fillId="2" borderId="38" xfId="0" applyNumberFormat="1" applyFont="1" applyFill="1" applyBorder="1" applyAlignment="1">
      <alignment horizontal="center" vertical="center" wrapText="1"/>
    </xf>
    <xf numFmtId="49" fontId="26" fillId="2" borderId="36" xfId="0" applyNumberFormat="1" applyFont="1" applyFill="1" applyBorder="1" applyAlignment="1">
      <alignment horizontal="center" vertical="center" wrapText="1"/>
    </xf>
    <xf numFmtId="49" fontId="28" fillId="14" borderId="37" xfId="0" applyNumberFormat="1" applyFont="1" applyFill="1" applyBorder="1" applyAlignment="1">
      <alignment horizontal="center" vertical="center" wrapText="1"/>
    </xf>
    <xf numFmtId="49" fontId="28" fillId="14" borderId="38" xfId="0" applyNumberFormat="1" applyFont="1" applyFill="1" applyBorder="1" applyAlignment="1">
      <alignment horizontal="center" vertical="center" wrapText="1"/>
    </xf>
    <xf numFmtId="49" fontId="104" fillId="20" borderId="1" xfId="0" applyNumberFormat="1" applyFont="1" applyFill="1" applyBorder="1" applyAlignment="1">
      <alignment horizontal="center" vertical="center" wrapText="1"/>
    </xf>
    <xf numFmtId="0" fontId="91" fillId="0" borderId="16" xfId="0" applyFont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39" xfId="0" applyFont="1" applyBorder="1" applyAlignment="1">
      <alignment horizontal="center" vertical="center"/>
    </xf>
    <xf numFmtId="49" fontId="26" fillId="2" borderId="35" xfId="0" applyNumberFormat="1" applyFont="1" applyFill="1" applyBorder="1" applyAlignment="1">
      <alignment horizontal="center" vertical="center" wrapText="1"/>
    </xf>
    <xf numFmtId="49" fontId="36" fillId="2" borderId="28" xfId="0" applyNumberFormat="1" applyFont="1" applyFill="1" applyBorder="1" applyAlignment="1">
      <alignment horizontal="center" vertical="center" wrapText="1"/>
    </xf>
    <xf numFmtId="49" fontId="92" fillId="2" borderId="2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4" fillId="13" borderId="49" xfId="0" applyNumberFormat="1" applyFont="1" applyFill="1" applyBorder="1" applyAlignment="1" applyProtection="1">
      <alignment horizontal="center" vertical="center" wrapText="1"/>
    </xf>
    <xf numFmtId="0" fontId="14" fillId="13" borderId="0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8" fillId="2" borderId="11" xfId="0" applyNumberFormat="1" applyFont="1" applyFill="1" applyBorder="1" applyAlignment="1">
      <alignment horizontal="center" vertical="center" wrapText="1"/>
    </xf>
    <xf numFmtId="0" fontId="114" fillId="13" borderId="16" xfId="0" applyNumberFormat="1" applyFont="1" applyFill="1" applyBorder="1" applyAlignment="1" applyProtection="1">
      <alignment horizontal="center" vertical="center" wrapText="1"/>
    </xf>
    <xf numFmtId="0" fontId="114" fillId="13" borderId="17" xfId="0" applyNumberFormat="1" applyFont="1" applyFill="1" applyBorder="1" applyAlignment="1" applyProtection="1">
      <alignment horizontal="center" vertical="center" wrapText="1"/>
    </xf>
    <xf numFmtId="49" fontId="115" fillId="21" borderId="3" xfId="0" applyNumberFormat="1" applyFont="1" applyFill="1" applyBorder="1" applyAlignment="1">
      <alignment horizontal="center" vertical="center" wrapText="1"/>
    </xf>
    <xf numFmtId="49" fontId="115" fillId="21" borderId="50" xfId="0" applyNumberFormat="1" applyFont="1" applyFill="1" applyBorder="1" applyAlignment="1">
      <alignment horizontal="center" vertical="center" wrapText="1"/>
    </xf>
    <xf numFmtId="49" fontId="115" fillId="14" borderId="3" xfId="0" applyNumberFormat="1" applyFont="1" applyFill="1" applyBorder="1" applyAlignment="1">
      <alignment horizontal="center" vertical="center" wrapText="1"/>
    </xf>
    <xf numFmtId="49" fontId="115" fillId="14" borderId="50" xfId="0" applyNumberFormat="1" applyFont="1" applyFill="1" applyBorder="1" applyAlignment="1">
      <alignment horizontal="center" vertical="center" wrapText="1"/>
    </xf>
    <xf numFmtId="49" fontId="115" fillId="21" borderId="11" xfId="0" applyNumberFormat="1" applyFont="1" applyFill="1" applyBorder="1" applyAlignment="1">
      <alignment horizontal="center" vertical="center" wrapText="1"/>
    </xf>
    <xf numFmtId="49" fontId="115" fillId="2" borderId="11" xfId="0" applyNumberFormat="1" applyFont="1" applyFill="1" applyBorder="1" applyAlignment="1">
      <alignment horizontal="center" vertical="center" wrapText="1"/>
    </xf>
    <xf numFmtId="49" fontId="116" fillId="2" borderId="11" xfId="0" applyNumberFormat="1" applyFont="1" applyFill="1" applyBorder="1" applyAlignment="1">
      <alignment horizontal="center" vertical="center" wrapText="1"/>
    </xf>
    <xf numFmtId="49" fontId="117" fillId="13" borderId="3" xfId="0" applyNumberFormat="1" applyFont="1" applyFill="1" applyBorder="1" applyAlignment="1">
      <alignment horizontal="center" vertical="center" wrapText="1"/>
    </xf>
    <xf numFmtId="49" fontId="117" fillId="13" borderId="50" xfId="0" applyNumberFormat="1" applyFont="1" applyFill="1" applyBorder="1" applyAlignment="1">
      <alignment horizontal="center" vertical="center" wrapText="1"/>
    </xf>
    <xf numFmtId="49" fontId="115" fillId="2" borderId="3" xfId="0" applyNumberFormat="1" applyFont="1" applyFill="1" applyBorder="1" applyAlignment="1">
      <alignment horizontal="center" vertical="center" wrapText="1"/>
    </xf>
    <xf numFmtId="49" fontId="115" fillId="2" borderId="50" xfId="0" applyNumberFormat="1" applyFont="1" applyFill="1" applyBorder="1" applyAlignment="1">
      <alignment horizontal="center" vertical="center" wrapText="1"/>
    </xf>
    <xf numFmtId="49" fontId="126" fillId="2" borderId="11" xfId="0" applyNumberFormat="1" applyFont="1" applyFill="1" applyBorder="1" applyAlignment="1">
      <alignment horizontal="center" vertical="center" wrapText="1"/>
    </xf>
    <xf numFmtId="49" fontId="126" fillId="2" borderId="3" xfId="0" applyNumberFormat="1" applyFont="1" applyFill="1" applyBorder="1" applyAlignment="1">
      <alignment horizontal="center" vertical="center" wrapText="1"/>
    </xf>
    <xf numFmtId="0" fontId="0" fillId="20" borderId="61" xfId="0" applyFill="1" applyBorder="1" applyAlignment="1">
      <alignment horizontal="center" vertical="center"/>
    </xf>
    <xf numFmtId="0" fontId="0" fillId="20" borderId="49" xfId="0" applyFill="1" applyBorder="1" applyAlignment="1">
      <alignment horizontal="center" vertical="center"/>
    </xf>
    <xf numFmtId="49" fontId="2" fillId="2" borderId="62" xfId="0" applyNumberFormat="1" applyFont="1" applyFill="1" applyBorder="1" applyAlignment="1">
      <alignment horizontal="center" vertical="center" wrapText="1"/>
    </xf>
    <xf numFmtId="49" fontId="2" fillId="2" borderId="63" xfId="0" applyNumberFormat="1" applyFont="1" applyFill="1" applyBorder="1" applyAlignment="1">
      <alignment horizontal="center" vertical="center" wrapText="1"/>
    </xf>
    <xf numFmtId="49" fontId="2" fillId="2" borderId="64" xfId="0" applyNumberFormat="1" applyFont="1" applyFill="1" applyBorder="1" applyAlignment="1">
      <alignment horizontal="center" vertical="center" wrapText="1"/>
    </xf>
    <xf numFmtId="49" fontId="123" fillId="2" borderId="11" xfId="0" applyNumberFormat="1" applyFont="1" applyFill="1" applyBorder="1" applyAlignment="1">
      <alignment horizontal="center" vertical="center" wrapText="1"/>
    </xf>
    <xf numFmtId="49" fontId="123" fillId="2" borderId="35" xfId="0" applyNumberFormat="1" applyFont="1" applyFill="1" applyBorder="1" applyAlignment="1">
      <alignment horizontal="center" vertical="center" wrapText="1"/>
    </xf>
    <xf numFmtId="49" fontId="127" fillId="2" borderId="3" xfId="0" applyNumberFormat="1" applyFont="1" applyFill="1" applyBorder="1" applyAlignment="1">
      <alignment horizontal="center" vertical="center" wrapText="1"/>
    </xf>
    <xf numFmtId="49" fontId="127" fillId="2" borderId="50" xfId="0" applyNumberFormat="1" applyFont="1" applyFill="1" applyBorder="1" applyAlignment="1">
      <alignment horizontal="center" vertical="center" wrapText="1"/>
    </xf>
    <xf numFmtId="49" fontId="129" fillId="21" borderId="65" xfId="0" applyNumberFormat="1" applyFont="1" applyFill="1" applyBorder="1" applyAlignment="1">
      <alignment horizontal="center" vertical="center" wrapText="1"/>
    </xf>
    <xf numFmtId="49" fontId="129" fillId="21" borderId="30" xfId="0" applyNumberFormat="1" applyFont="1" applyFill="1" applyBorder="1" applyAlignment="1">
      <alignment horizontal="center" vertical="center" wrapText="1"/>
    </xf>
    <xf numFmtId="49" fontId="129" fillId="2" borderId="28" xfId="0" applyNumberFormat="1" applyFont="1" applyFill="1" applyBorder="1" applyAlignment="1">
      <alignment horizontal="center" vertical="center" wrapText="1"/>
    </xf>
    <xf numFmtId="49" fontId="123" fillId="2" borderId="37" xfId="0" applyNumberFormat="1" applyFont="1" applyFill="1" applyBorder="1" applyAlignment="1">
      <alignment horizontal="center" vertical="center" wrapText="1"/>
    </xf>
    <xf numFmtId="49" fontId="123" fillId="2" borderId="38" xfId="0" applyNumberFormat="1" applyFont="1" applyFill="1" applyBorder="1" applyAlignment="1">
      <alignment horizontal="center" vertical="center" wrapText="1"/>
    </xf>
    <xf numFmtId="49" fontId="123" fillId="2" borderId="36" xfId="0" applyNumberFormat="1" applyFont="1" applyFill="1" applyBorder="1" applyAlignment="1">
      <alignment horizontal="center" vertical="center" wrapText="1"/>
    </xf>
    <xf numFmtId="49" fontId="128" fillId="2" borderId="3" xfId="0" applyNumberFormat="1" applyFont="1" applyFill="1" applyBorder="1" applyAlignment="1">
      <alignment horizontal="center" vertical="center" wrapText="1"/>
    </xf>
    <xf numFmtId="49" fontId="128" fillId="2" borderId="50" xfId="0" applyNumberFormat="1" applyFont="1" applyFill="1" applyBorder="1" applyAlignment="1">
      <alignment horizontal="center" vertical="center" wrapText="1"/>
    </xf>
    <xf numFmtId="49" fontId="130" fillId="21" borderId="3" xfId="0" applyNumberFormat="1" applyFont="1" applyFill="1" applyBorder="1" applyAlignment="1">
      <alignment horizontal="center" vertical="center" wrapText="1"/>
    </xf>
    <xf numFmtId="49" fontId="130" fillId="21" borderId="50" xfId="0" applyNumberFormat="1" applyFont="1" applyFill="1" applyBorder="1" applyAlignment="1">
      <alignment horizontal="center" vertical="center" wrapText="1"/>
    </xf>
    <xf numFmtId="49" fontId="130" fillId="2" borderId="3" xfId="0" applyNumberFormat="1" applyFont="1" applyFill="1" applyBorder="1" applyAlignment="1">
      <alignment horizontal="center" vertical="center" wrapText="1"/>
    </xf>
    <xf numFmtId="49" fontId="130" fillId="2" borderId="50" xfId="0" applyNumberFormat="1" applyFont="1" applyFill="1" applyBorder="1" applyAlignment="1">
      <alignment horizontal="center" vertical="center" wrapText="1"/>
    </xf>
    <xf numFmtId="49" fontId="126" fillId="2" borderId="13" xfId="0" applyNumberFormat="1" applyFont="1" applyFill="1" applyBorder="1" applyAlignment="1">
      <alignment horizontal="center" vertical="center" wrapText="1"/>
    </xf>
    <xf numFmtId="49" fontId="131" fillId="2" borderId="11" xfId="0" applyNumberFormat="1" applyFont="1" applyFill="1" applyBorder="1" applyAlignment="1">
      <alignment horizontal="center" vertical="center" wrapText="1"/>
    </xf>
    <xf numFmtId="49" fontId="131" fillId="2" borderId="3" xfId="0" applyNumberFormat="1" applyFont="1" applyFill="1" applyBorder="1" applyAlignment="1">
      <alignment horizontal="center" vertical="center" wrapText="1"/>
    </xf>
    <xf numFmtId="49" fontId="131" fillId="2" borderId="50" xfId="0" applyNumberFormat="1" applyFont="1" applyFill="1" applyBorder="1" applyAlignment="1">
      <alignment horizontal="center" vertical="center" wrapText="1"/>
    </xf>
    <xf numFmtId="0" fontId="134" fillId="0" borderId="28" xfId="0" applyFont="1" applyBorder="1" applyAlignment="1">
      <alignment horizontal="center" vertical="center"/>
    </xf>
    <xf numFmtId="0" fontId="14" fillId="14" borderId="16" xfId="0" applyNumberFormat="1" applyFont="1" applyFill="1" applyBorder="1" applyAlignment="1" applyProtection="1">
      <alignment horizontal="center" vertical="center" wrapText="1"/>
    </xf>
    <xf numFmtId="0" fontId="14" fillId="14" borderId="17" xfId="0" applyNumberFormat="1" applyFont="1" applyFill="1" applyBorder="1" applyAlignment="1" applyProtection="1">
      <alignment horizontal="center" vertical="center" wrapText="1"/>
    </xf>
    <xf numFmtId="0" fontId="14" fillId="13" borderId="39" xfId="0" applyNumberFormat="1" applyFont="1" applyFill="1" applyBorder="1" applyAlignment="1" applyProtection="1">
      <alignment horizontal="center" vertical="center" wrapText="1"/>
    </xf>
    <xf numFmtId="0" fontId="114" fillId="14" borderId="16" xfId="0" applyNumberFormat="1" applyFont="1" applyFill="1" applyBorder="1" applyAlignment="1" applyProtection="1">
      <alignment horizontal="center" vertical="center" wrapText="1"/>
    </xf>
    <xf numFmtId="0" fontId="114" fillId="14" borderId="17" xfId="0" applyNumberFormat="1" applyFont="1" applyFill="1" applyBorder="1" applyAlignment="1" applyProtection="1">
      <alignment horizontal="center" vertical="center" wrapText="1"/>
    </xf>
    <xf numFmtId="49" fontId="6" fillId="21" borderId="3" xfId="0" applyNumberFormat="1" applyFont="1" applyFill="1" applyBorder="1" applyAlignment="1">
      <alignment horizontal="center" vertical="center" wrapText="1"/>
    </xf>
    <xf numFmtId="49" fontId="6" fillId="21" borderId="50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50" xfId="0" applyNumberFormat="1" applyFont="1" applyFill="1" applyBorder="1" applyAlignment="1">
      <alignment horizontal="center" vertical="center" wrapText="1"/>
    </xf>
    <xf numFmtId="49" fontId="6" fillId="13" borderId="3" xfId="0" applyNumberFormat="1" applyFont="1" applyFill="1" applyBorder="1" applyAlignment="1">
      <alignment horizontal="center" vertical="center" wrapText="1"/>
    </xf>
    <xf numFmtId="49" fontId="6" fillId="13" borderId="50" xfId="0" applyNumberFormat="1" applyFont="1" applyFill="1" applyBorder="1" applyAlignment="1">
      <alignment horizontal="center" vertical="center" wrapText="1"/>
    </xf>
    <xf numFmtId="49" fontId="6" fillId="25" borderId="3" xfId="0" applyNumberFormat="1" applyFont="1" applyFill="1" applyBorder="1" applyAlignment="1">
      <alignment horizontal="center" vertical="center" wrapText="1"/>
    </xf>
    <xf numFmtId="49" fontId="6" fillId="25" borderId="50" xfId="0" applyNumberFormat="1" applyFont="1" applyFill="1" applyBorder="1" applyAlignment="1">
      <alignment horizontal="center" vertical="center" wrapText="1"/>
    </xf>
    <xf numFmtId="0" fontId="14" fillId="13" borderId="28" xfId="0" applyNumberFormat="1" applyFont="1" applyFill="1" applyBorder="1" applyAlignment="1" applyProtection="1">
      <alignment horizontal="center" vertical="center" wrapText="1"/>
    </xf>
    <xf numFmtId="0" fontId="14" fillId="13" borderId="38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0" xfId="0" applyNumberFormat="1" applyFont="1" applyFill="1" applyBorder="1" applyAlignment="1">
      <alignment horizontal="center" vertical="center" wrapText="1"/>
    </xf>
    <xf numFmtId="49" fontId="2" fillId="13" borderId="11" xfId="0" applyNumberFormat="1" applyFont="1" applyFill="1" applyBorder="1" applyAlignment="1">
      <alignment horizontal="center" vertical="center" wrapText="1"/>
    </xf>
    <xf numFmtId="0" fontId="141" fillId="13" borderId="0" xfId="0" applyFont="1" applyFill="1" applyAlignment="1">
      <alignment horizontal="center" wrapText="1"/>
    </xf>
    <xf numFmtId="0" fontId="141" fillId="13" borderId="0" xfId="0" applyFont="1" applyFill="1" applyAlignment="1">
      <alignment horizontal="center"/>
    </xf>
    <xf numFmtId="0" fontId="141" fillId="13" borderId="0" xfId="0" applyFont="1" applyFill="1"/>
    <xf numFmtId="0" fontId="142" fillId="13" borderId="0" xfId="0" applyFont="1" applyFill="1"/>
  </cellXfs>
  <cellStyles count="243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1"/>
    <cellStyle name="??_(????)??????" xfId="12"/>
    <cellStyle name="@ET_Style?CF_Style_2" xfId="225"/>
    <cellStyle name="¤@¯ë_01" xfId="13"/>
    <cellStyle name="1" xfId="14"/>
    <cellStyle name="1_CMU-PM" xfId="237"/>
    <cellStyle name="2" xfId="15"/>
    <cellStyle name="2_CMU-PM" xfId="238"/>
    <cellStyle name="3" xfId="16"/>
    <cellStyle name="3_CMU-PM" xfId="239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" xfId="1" builtinId="3"/>
    <cellStyle name="Comma 2" xfId="45"/>
    <cellStyle name="Comma 3" xfId="46"/>
    <cellStyle name="Comma 4" xfId="226"/>
    <cellStyle name="comma zerodec" xfId="47"/>
    <cellStyle name="Comma0" xfId="48"/>
    <cellStyle name="Comma0 2" xfId="49"/>
    <cellStyle name="Comma0 3" xfId="50"/>
    <cellStyle name="Currency0" xfId="51"/>
    <cellStyle name="Currency0 2" xfId="52"/>
    <cellStyle name="Currency0 3" xfId="53"/>
    <cellStyle name="Currency1" xfId="54"/>
    <cellStyle name="Date" xfId="55"/>
    <cellStyle name="Date 2" xfId="56"/>
    <cellStyle name="Date 3" xfId="57"/>
    <cellStyle name="Dollar (zero dec)" xfId="58"/>
    <cellStyle name="Enter Currency (0)" xfId="59"/>
    <cellStyle name="Enter Currency (0) 2" xfId="60"/>
    <cellStyle name="Enter Currency (0) 3" xfId="61"/>
    <cellStyle name="Enter Currency (0)_2 K17-18 Diem RL K1 NH 2013-2014" xfId="62"/>
    <cellStyle name="Excel Built-in Normal" xfId="240"/>
    <cellStyle name="Fixed" xfId="63"/>
    <cellStyle name="Fixed 2" xfId="64"/>
    <cellStyle name="Fixed 3" xfId="65"/>
    <cellStyle name="Grey" xfId="66"/>
    <cellStyle name="Grey 2" xfId="67"/>
    <cellStyle name="HEADER" xfId="68"/>
    <cellStyle name="Header1" xfId="69"/>
    <cellStyle name="Header2" xfId="70"/>
    <cellStyle name="Heading 1 2" xfId="71"/>
    <cellStyle name="Heading 2 2" xfId="72"/>
    <cellStyle name="HEADING1" xfId="73"/>
    <cellStyle name="HEADING1 1" xfId="241"/>
    <cellStyle name="HEADING1 2" xfId="74"/>
    <cellStyle name="HEADING1 3" xfId="75"/>
    <cellStyle name="HEADING1_Anh van khong chuyen K17 HK1" xfId="76"/>
    <cellStyle name="HEADING2" xfId="77"/>
    <cellStyle name="HEADING2 2" xfId="78"/>
    <cellStyle name="HEADING2 3" xfId="79"/>
    <cellStyle name="HEADING2_Anh van khong chuyen K17 HK1" xfId="80"/>
    <cellStyle name="Hyperlink 2" xfId="81"/>
    <cellStyle name="Hyperlink 3" xfId="82"/>
    <cellStyle name="Input [yellow]" xfId="83"/>
    <cellStyle name="Input [yellow] 2" xfId="84"/>
    <cellStyle name="Input 2" xfId="85"/>
    <cellStyle name="Link Currency (0)" xfId="86"/>
    <cellStyle name="Link Currency (0) 2" xfId="87"/>
    <cellStyle name="Link Currency (0) 3" xfId="88"/>
    <cellStyle name="Link Currency (0)_2 K17-18 Diem RL K1 NH 2013-2014" xfId="89"/>
    <cellStyle name="Milliers [0]_AR1194" xfId="90"/>
    <cellStyle name="Milliers_AR1194" xfId="91"/>
    <cellStyle name="Model" xfId="92"/>
    <cellStyle name="moi" xfId="93"/>
    <cellStyle name="Monétaire [0]_AR1194" xfId="94"/>
    <cellStyle name="Monétaire_AR1194" xfId="95"/>
    <cellStyle name="n" xfId="96"/>
    <cellStyle name="n_CMU-PM" xfId="242"/>
    <cellStyle name="New Times Roman" xfId="97"/>
    <cellStyle name="New Times Roman 2" xfId="98"/>
    <cellStyle name="New Times Roman 3" xfId="99"/>
    <cellStyle name="no dec" xfId="100"/>
    <cellStyle name="Normal" xfId="0" builtinId="0"/>
    <cellStyle name="Normal - Style1" xfId="101"/>
    <cellStyle name="Normal - Style1 2" xfId="102"/>
    <cellStyle name="Normal 10" xfId="103"/>
    <cellStyle name="Normal 10 2" xfId="104"/>
    <cellStyle name="Normal 11" xfId="105"/>
    <cellStyle name="Normal 12" xfId="106"/>
    <cellStyle name="Normal 13" xfId="107"/>
    <cellStyle name="Normal 14" xfId="108"/>
    <cellStyle name="Normal 14 2" xfId="109"/>
    <cellStyle name="Normal 14 3" xfId="110"/>
    <cellStyle name="Normal 15" xfId="111"/>
    <cellStyle name="Normal 16" xfId="112"/>
    <cellStyle name="Normal 17" xfId="113"/>
    <cellStyle name="Normal 18" xfId="114"/>
    <cellStyle name="Normal 19" xfId="115"/>
    <cellStyle name="Normal 2" xfId="116"/>
    <cellStyle name="Normal 2 10" xfId="117"/>
    <cellStyle name="Normal 2 11" xfId="118"/>
    <cellStyle name="Normal 2 2" xfId="119"/>
    <cellStyle name="Normal 2 2 2" xfId="120"/>
    <cellStyle name="Normal 2 2 2 2" xfId="121"/>
    <cellStyle name="Normal 2 2 2 2 2" xfId="122"/>
    <cellStyle name="Normal 2 2 2 2 3" xfId="123"/>
    <cellStyle name="Normal 2 2 3" xfId="124"/>
    <cellStyle name="Normal 2 2 4" xfId="125"/>
    <cellStyle name="Normal 2 2 5" xfId="3"/>
    <cellStyle name="Normal 2 2 5 2" xfId="227"/>
    <cellStyle name="Normal 2 2 5 3" xfId="223"/>
    <cellStyle name="Normal 2 2_2 K17-18 Diem RL K1 NH 2013-2014" xfId="126"/>
    <cellStyle name="Normal 2 3" xfId="127"/>
    <cellStyle name="Normal 2 3 2" xfId="128"/>
    <cellStyle name="Normal 2 3 2 2" xfId="129"/>
    <cellStyle name="Normal 2 3 3" xfId="130"/>
    <cellStyle name="Normal 2 4" xfId="131"/>
    <cellStyle name="Normal 2 4 2" xfId="2"/>
    <cellStyle name="Normal 2 5" xfId="132"/>
    <cellStyle name="Normal 2 5 2" xfId="133"/>
    <cellStyle name="Normal 2 5 2 2" xfId="134"/>
    <cellStyle name="Normal 2 5 2 3" xfId="221"/>
    <cellStyle name="Normal 2 6" xfId="135"/>
    <cellStyle name="Normal 2 7" xfId="228"/>
    <cellStyle name="Normal 2_12NH" xfId="136"/>
    <cellStyle name="Normal 20" xfId="137"/>
    <cellStyle name="Normal 21" xfId="229"/>
    <cellStyle name="Normal 22" xfId="138"/>
    <cellStyle name="Normal 23" xfId="139"/>
    <cellStyle name="Normal 24" xfId="222"/>
    <cellStyle name="Normal 3" xfId="140"/>
    <cellStyle name="Normal 3 2" xfId="141"/>
    <cellStyle name="Normal 3 2 2" xfId="142"/>
    <cellStyle name="Normal 3 2 2 2" xfId="143"/>
    <cellStyle name="Normal 3 2 3" xfId="144"/>
    <cellStyle name="Normal 3 2 4" xfId="230"/>
    <cellStyle name="Normal 3 3" xfId="145"/>
    <cellStyle name="Normal 3 3 2" xfId="146"/>
    <cellStyle name="Normal 3 3 3" xfId="231"/>
    <cellStyle name="Normal 3 3_634856546084069744Tuan 11-K18" xfId="147"/>
    <cellStyle name="Normal 3 4" xfId="148"/>
    <cellStyle name="Normal 3_17KCD" xfId="149"/>
    <cellStyle name="Normal 4" xfId="150"/>
    <cellStyle name="Normal 4 2" xfId="151"/>
    <cellStyle name="Normal 4 3" xfId="152"/>
    <cellStyle name="Normal 4 3 2" xfId="153"/>
    <cellStyle name="Normal 4 3 2 2" xfId="154"/>
    <cellStyle name="Normal 4 3 3" xfId="155"/>
    <cellStyle name="Normal 4 4" xfId="156"/>
    <cellStyle name="Normal 4 5" xfId="4"/>
    <cellStyle name="Normal 4 5 2" xfId="232"/>
    <cellStyle name="Normal 4_TN4-DS CONG NHAN TOT NGHIEP_T14KDN" xfId="157"/>
    <cellStyle name="Normal 5" xfId="158"/>
    <cellStyle name="Normal 5 2" xfId="159"/>
    <cellStyle name="Normal 5 2 2" xfId="160"/>
    <cellStyle name="Normal 5 2 3" xfId="161"/>
    <cellStyle name="Normal 5 3" xfId="162"/>
    <cellStyle name="Normal 5 3 2" xfId="233"/>
    <cellStyle name="Normal 5 4" xfId="234"/>
    <cellStyle name="Normal 5 4 2" xfId="224"/>
    <cellStyle name="Normal 5_2 K17-18 Diem RL K1 NH 2013-2014" xfId="163"/>
    <cellStyle name="Normal 6" xfId="164"/>
    <cellStyle name="Normal 6 2" xfId="165"/>
    <cellStyle name="Normal 6 3" xfId="235"/>
    <cellStyle name="Normal 7" xfId="166"/>
    <cellStyle name="Normal 7 2" xfId="167"/>
    <cellStyle name="Normal 7 2 2" xfId="168"/>
    <cellStyle name="Normal 8" xfId="169"/>
    <cellStyle name="Normal 8 2" xfId="170"/>
    <cellStyle name="Normal 9" xfId="171"/>
    <cellStyle name="Normal1" xfId="172"/>
    <cellStyle name="Percent (0)" xfId="173"/>
    <cellStyle name="Percent [2]" xfId="174"/>
    <cellStyle name="Percent 2" xfId="175"/>
    <cellStyle name="Percent 2 2" xfId="176"/>
    <cellStyle name="Percent 3" xfId="177"/>
    <cellStyle name="Percent 4" xfId="178"/>
    <cellStyle name="Percent 5" xfId="236"/>
    <cellStyle name="PERCENTAGE" xfId="179"/>
    <cellStyle name="PrePop Currency (0)" xfId="180"/>
    <cellStyle name="PrePop Currency (0) 2" xfId="181"/>
    <cellStyle name="PrePop Currency (0) 3" xfId="182"/>
    <cellStyle name="PrePop Currency (0)_2 K17-18 Diem RL K1 NH 2013-2014" xfId="183"/>
    <cellStyle name="PSChar" xfId="184"/>
    <cellStyle name="PSDate" xfId="185"/>
    <cellStyle name="PSDec" xfId="186"/>
    <cellStyle name="PSHeading" xfId="187"/>
    <cellStyle name="PSInt" xfId="188"/>
    <cellStyle name="PSSpacer" xfId="189"/>
    <cellStyle name="songuyen" xfId="190"/>
    <cellStyle name="Style 1" xfId="191"/>
    <cellStyle name="subhead" xfId="192"/>
    <cellStyle name="Text Indent A" xfId="193"/>
    <cellStyle name="Text Indent B" xfId="194"/>
    <cellStyle name="Text Indent B 2" xfId="195"/>
    <cellStyle name="Text Indent B 3" xfId="196"/>
    <cellStyle name="Text Indent B_2 K17-18 Diem RL K1 NH 2013-2014" xfId="197"/>
    <cellStyle name="Total 2" xfId="198"/>
    <cellStyle name="xuan" xfId="199"/>
    <cellStyle name=" [0.00]_ Att. 1- Cover" xfId="200"/>
    <cellStyle name="_ Att. 1- Cover" xfId="201"/>
    <cellStyle name="?_ Att. 1- Cover" xfId="202"/>
    <cellStyle name="똿뗦먛귟 [0.00]_PRODUCT DETAIL Q1" xfId="203"/>
    <cellStyle name="똿뗦먛귟_PRODUCT DETAIL Q1" xfId="204"/>
    <cellStyle name="믅됞 [0.00]_PRODUCT DETAIL Q1" xfId="205"/>
    <cellStyle name="믅됞_PRODUCT DETAIL Q1" xfId="206"/>
    <cellStyle name="백분율_95" xfId="207"/>
    <cellStyle name="뷭?_BOOKSHIP" xfId="208"/>
    <cellStyle name="콤마 [0]_1202" xfId="209"/>
    <cellStyle name="콤마_1202" xfId="210"/>
    <cellStyle name="통화 [0]_1202" xfId="211"/>
    <cellStyle name="통화_1202" xfId="212"/>
    <cellStyle name="표준_(정보부문)월별인원계획" xfId="213"/>
    <cellStyle name="一般_00Q3902REV.1" xfId="214"/>
    <cellStyle name="千分位[0]_00Q3902REV.1" xfId="215"/>
    <cellStyle name="千分位_00Q3902REV.1" xfId="216"/>
    <cellStyle name="標準_Financial Prpsl" xfId="217"/>
    <cellStyle name="貨幣 [0]_00Q3902REV.1" xfId="218"/>
    <cellStyle name="貨幣[0]_BRE" xfId="219"/>
    <cellStyle name="貨幣_00Q3902REV.1" xfId="22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HANH\Tot%20nghiep\Tot%20nghiep%20thang%2012-2015\K18KCD-%20Ngay%2016.11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8KCD"/>
      <sheetName val="TH"/>
      <sheetName val="quidoi"/>
      <sheetName val="GVHD- K18KCD"/>
      <sheetName val="TN1"/>
      <sheetName val="TN1-K18KCD"/>
      <sheetName val="gui th son"/>
      <sheetName val="K18KCD (2)"/>
      <sheetName val="IN-gui th son"/>
      <sheetName val="xet "/>
      <sheetName val="Tong hop"/>
      <sheetName val="nhap TTTN"/>
      <sheetName val="diem TTTN"/>
      <sheetName val="Sheet1"/>
      <sheetName val="TN3"/>
      <sheetName val="TN4"/>
      <sheetName val="GVHD- K18KCD (2)"/>
      <sheetName val="Quidoi TN"/>
      <sheetName val="TN3 (thang 6-2015)"/>
      <sheetName val="Tot nghiep K18KCD"/>
      <sheetName val="TN2"/>
      <sheetName val="ds lop"/>
      <sheetName val="TN1 (T8)"/>
      <sheetName val="TN1 (T12-2015)"/>
      <sheetName val="TH (T12-2015)"/>
      <sheetName val="TH (De nghi CNTN T12)"/>
    </sheetNames>
    <sheetDataSet>
      <sheetData sheetId="0"/>
      <sheetData sheetId="1"/>
      <sheetData sheetId="2">
        <row r="21">
          <cell r="B21">
            <v>1810215015</v>
          </cell>
          <cell r="C21" t="str">
            <v>Hoàng</v>
          </cell>
          <cell r="D21" t="str">
            <v>Kiều Vân</v>
          </cell>
          <cell r="E21" t="str">
            <v>Anh</v>
          </cell>
          <cell r="F21" t="str">
            <v>20/08/1994</v>
          </cell>
          <cell r="G21" t="str">
            <v>Nữ</v>
          </cell>
          <cell r="H21" t="str">
            <v>Đã Đăng Ký (chưa học xong)</v>
          </cell>
          <cell r="I21">
            <v>3.65</v>
          </cell>
          <cell r="J21">
            <v>3</v>
          </cell>
          <cell r="K21">
            <v>0</v>
          </cell>
          <cell r="L21">
            <v>3</v>
          </cell>
          <cell r="M21">
            <v>0</v>
          </cell>
          <cell r="N21">
            <v>0</v>
          </cell>
          <cell r="O21">
            <v>3.33</v>
          </cell>
          <cell r="P21">
            <v>0</v>
          </cell>
          <cell r="Q21">
            <v>0</v>
          </cell>
          <cell r="R21">
            <v>3</v>
          </cell>
          <cell r="S21">
            <v>0</v>
          </cell>
          <cell r="T21">
            <v>3</v>
          </cell>
          <cell r="U21">
            <v>4</v>
          </cell>
          <cell r="V21">
            <v>2</v>
          </cell>
          <cell r="W21">
            <v>0</v>
          </cell>
          <cell r="X21">
            <v>2</v>
          </cell>
          <cell r="Y21">
            <v>2</v>
          </cell>
          <cell r="Z21">
            <v>3.65</v>
          </cell>
          <cell r="AA21">
            <v>2.65</v>
          </cell>
          <cell r="AB21">
            <v>2.65</v>
          </cell>
          <cell r="AC21">
            <v>2.65</v>
          </cell>
          <cell r="AD21">
            <v>30</v>
          </cell>
          <cell r="AE21">
            <v>0</v>
          </cell>
          <cell r="AF21">
            <v>3.33</v>
          </cell>
          <cell r="AG21">
            <v>3</v>
          </cell>
          <cell r="AH21">
            <v>3</v>
          </cell>
          <cell r="AI21">
            <v>0</v>
          </cell>
          <cell r="AJ21">
            <v>0</v>
          </cell>
          <cell r="AK21">
            <v>0</v>
          </cell>
          <cell r="AL21">
            <v>3</v>
          </cell>
          <cell r="AM21">
            <v>0</v>
          </cell>
          <cell r="AN21">
            <v>2.33</v>
          </cell>
          <cell r="AO21">
            <v>2</v>
          </cell>
          <cell r="AP21">
            <v>3.65</v>
          </cell>
          <cell r="AQ21">
            <v>3.65</v>
          </cell>
          <cell r="AR21">
            <v>2</v>
          </cell>
          <cell r="AS21">
            <v>3.65</v>
          </cell>
          <cell r="AT21">
            <v>3.33</v>
          </cell>
          <cell r="AU21">
            <v>3.65</v>
          </cell>
          <cell r="AV21">
            <v>3</v>
          </cell>
          <cell r="AW21">
            <v>3</v>
          </cell>
          <cell r="AX21">
            <v>3.33</v>
          </cell>
          <cell r="AY21">
            <v>29</v>
          </cell>
          <cell r="AZ21">
            <v>0</v>
          </cell>
          <cell r="BA21">
            <v>0</v>
          </cell>
          <cell r="BB21">
            <v>2.33</v>
          </cell>
          <cell r="BC21">
            <v>2.33</v>
          </cell>
          <cell r="BD21">
            <v>2.33</v>
          </cell>
          <cell r="BE21">
            <v>0</v>
          </cell>
          <cell r="BF21">
            <v>2.33</v>
          </cell>
          <cell r="BG21">
            <v>3</v>
          </cell>
          <cell r="BH21">
            <v>1.65</v>
          </cell>
          <cell r="BI21">
            <v>3</v>
          </cell>
          <cell r="BJ21">
            <v>3.65</v>
          </cell>
          <cell r="BK21">
            <v>0</v>
          </cell>
          <cell r="BL21">
            <v>0</v>
          </cell>
          <cell r="BM21">
            <v>4</v>
          </cell>
          <cell r="BN21">
            <v>0</v>
          </cell>
          <cell r="BO21">
            <v>4</v>
          </cell>
          <cell r="BP21">
            <v>2.33</v>
          </cell>
          <cell r="BQ21">
            <v>4</v>
          </cell>
          <cell r="BR21">
            <v>3.33</v>
          </cell>
          <cell r="BS21">
            <v>2.65</v>
          </cell>
          <cell r="BT21">
            <v>3.33</v>
          </cell>
          <cell r="BU21">
            <v>28</v>
          </cell>
          <cell r="BV21">
            <v>0</v>
          </cell>
          <cell r="BW21">
            <v>3.33</v>
          </cell>
          <cell r="BX21">
            <v>3.65</v>
          </cell>
          <cell r="BY21">
            <v>6</v>
          </cell>
          <cell r="BZ21">
            <v>0</v>
          </cell>
          <cell r="CA21">
            <v>96</v>
          </cell>
          <cell r="CB21">
            <v>0</v>
          </cell>
          <cell r="CC21">
            <v>96</v>
          </cell>
          <cell r="CD21">
            <v>93</v>
          </cell>
          <cell r="CE21">
            <v>0</v>
          </cell>
          <cell r="CF21">
            <v>93</v>
          </cell>
          <cell r="CG21">
            <v>93</v>
          </cell>
          <cell r="CH21">
            <v>2.96</v>
          </cell>
          <cell r="CJ21">
            <v>0</v>
          </cell>
          <cell r="CK21" t="str">
            <v xml:space="preserve">Đủ ĐK </v>
          </cell>
          <cell r="CM21">
            <v>2.99</v>
          </cell>
          <cell r="CO21">
            <v>96</v>
          </cell>
          <cell r="CP21">
            <v>7.22</v>
          </cell>
          <cell r="CQ21">
            <v>2.99</v>
          </cell>
          <cell r="CR21" t="str">
            <v/>
          </cell>
        </row>
        <row r="22">
          <cell r="B22">
            <v>1810215473</v>
          </cell>
          <cell r="C22" t="str">
            <v>Trần</v>
          </cell>
          <cell r="D22" t="str">
            <v>Thị Ngọc</v>
          </cell>
          <cell r="E22" t="str">
            <v>Anh</v>
          </cell>
          <cell r="F22" t="str">
            <v>12/06/1994</v>
          </cell>
          <cell r="G22" t="str">
            <v>Nữ</v>
          </cell>
          <cell r="H22" t="str">
            <v>Đã Đăng Ký (chưa học xong)</v>
          </cell>
          <cell r="I22">
            <v>3.65</v>
          </cell>
          <cell r="J22">
            <v>2.65</v>
          </cell>
          <cell r="K22">
            <v>0</v>
          </cell>
          <cell r="L22">
            <v>3</v>
          </cell>
          <cell r="M22">
            <v>0</v>
          </cell>
          <cell r="N22">
            <v>0</v>
          </cell>
          <cell r="O22">
            <v>2.65</v>
          </cell>
          <cell r="P22">
            <v>0</v>
          </cell>
          <cell r="Q22">
            <v>0</v>
          </cell>
          <cell r="R22">
            <v>3.33</v>
          </cell>
          <cell r="S22">
            <v>0</v>
          </cell>
          <cell r="T22">
            <v>3</v>
          </cell>
          <cell r="U22">
            <v>3</v>
          </cell>
          <cell r="V22">
            <v>1.65</v>
          </cell>
          <cell r="W22">
            <v>0</v>
          </cell>
          <cell r="X22">
            <v>1.65</v>
          </cell>
          <cell r="Y22">
            <v>1.65</v>
          </cell>
          <cell r="Z22">
            <v>3.65</v>
          </cell>
          <cell r="AA22">
            <v>3.65</v>
          </cell>
          <cell r="AB22">
            <v>2.65</v>
          </cell>
          <cell r="AC22">
            <v>3.65</v>
          </cell>
          <cell r="AD22">
            <v>30</v>
          </cell>
          <cell r="AE22">
            <v>0</v>
          </cell>
          <cell r="AF22">
            <v>3.33</v>
          </cell>
          <cell r="AG22">
            <v>3.33</v>
          </cell>
          <cell r="AH22">
            <v>3.65</v>
          </cell>
          <cell r="AI22">
            <v>0</v>
          </cell>
          <cell r="AJ22">
            <v>0</v>
          </cell>
          <cell r="AK22">
            <v>0</v>
          </cell>
          <cell r="AL22">
            <v>3</v>
          </cell>
          <cell r="AM22">
            <v>0</v>
          </cell>
          <cell r="AN22">
            <v>2.33</v>
          </cell>
          <cell r="AO22">
            <v>2.65</v>
          </cell>
          <cell r="AP22">
            <v>2</v>
          </cell>
          <cell r="AQ22">
            <v>3.33</v>
          </cell>
          <cell r="AR22">
            <v>2</v>
          </cell>
          <cell r="AS22">
            <v>3</v>
          </cell>
          <cell r="AT22">
            <v>2.65</v>
          </cell>
          <cell r="AU22">
            <v>3.33</v>
          </cell>
          <cell r="AV22">
            <v>3</v>
          </cell>
          <cell r="AW22">
            <v>2</v>
          </cell>
          <cell r="AX22">
            <v>3.65</v>
          </cell>
          <cell r="AY22">
            <v>29</v>
          </cell>
          <cell r="AZ22">
            <v>0</v>
          </cell>
          <cell r="BA22">
            <v>0</v>
          </cell>
          <cell r="BB22">
            <v>3</v>
          </cell>
          <cell r="BC22">
            <v>3</v>
          </cell>
          <cell r="BD22">
            <v>2</v>
          </cell>
          <cell r="BE22">
            <v>0</v>
          </cell>
          <cell r="BF22">
            <v>2</v>
          </cell>
          <cell r="BG22">
            <v>2.65</v>
          </cell>
          <cell r="BH22">
            <v>3</v>
          </cell>
          <cell r="BI22">
            <v>2</v>
          </cell>
          <cell r="BJ22">
            <v>3</v>
          </cell>
          <cell r="BK22">
            <v>0</v>
          </cell>
          <cell r="BL22">
            <v>0</v>
          </cell>
          <cell r="BM22">
            <v>2.65</v>
          </cell>
          <cell r="BN22">
            <v>0</v>
          </cell>
          <cell r="BO22">
            <v>2.65</v>
          </cell>
          <cell r="BP22">
            <v>2.65</v>
          </cell>
          <cell r="BQ22">
            <v>1</v>
          </cell>
          <cell r="BR22">
            <v>2.65</v>
          </cell>
          <cell r="BS22">
            <v>2.33</v>
          </cell>
          <cell r="BT22">
            <v>4</v>
          </cell>
          <cell r="BU22">
            <v>28</v>
          </cell>
          <cell r="BV22">
            <v>0</v>
          </cell>
          <cell r="BW22">
            <v>3.33</v>
          </cell>
          <cell r="BX22">
            <v>4</v>
          </cell>
          <cell r="BY22">
            <v>6</v>
          </cell>
          <cell r="BZ22">
            <v>0</v>
          </cell>
          <cell r="CA22">
            <v>96</v>
          </cell>
          <cell r="CB22">
            <v>0</v>
          </cell>
          <cell r="CC22">
            <v>96</v>
          </cell>
          <cell r="CD22">
            <v>93</v>
          </cell>
          <cell r="CE22">
            <v>0</v>
          </cell>
          <cell r="CF22">
            <v>93</v>
          </cell>
          <cell r="CG22">
            <v>93</v>
          </cell>
          <cell r="CH22">
            <v>2.68</v>
          </cell>
          <cell r="CJ22">
            <v>0</v>
          </cell>
          <cell r="CK22" t="str">
            <v xml:space="preserve">Đủ ĐK </v>
          </cell>
          <cell r="CM22">
            <v>2.73</v>
          </cell>
          <cell r="CO22">
            <v>96</v>
          </cell>
          <cell r="CP22">
            <v>6.78</v>
          </cell>
          <cell r="CQ22">
            <v>2.73</v>
          </cell>
          <cell r="CR22" t="str">
            <v/>
          </cell>
        </row>
        <row r="23">
          <cell r="B23">
            <v>1811215454</v>
          </cell>
          <cell r="C23" t="str">
            <v>Lê</v>
          </cell>
          <cell r="D23" t="str">
            <v>Quyết</v>
          </cell>
          <cell r="E23" t="str">
            <v>Bảo</v>
          </cell>
          <cell r="F23" t="str">
            <v>09/11/1994</v>
          </cell>
          <cell r="G23" t="str">
            <v>Nam</v>
          </cell>
          <cell r="H23" t="str">
            <v>Đã Đăng Ký (chưa học xong)</v>
          </cell>
          <cell r="I23">
            <v>2.65</v>
          </cell>
          <cell r="J23">
            <v>2.65</v>
          </cell>
          <cell r="K23">
            <v>0</v>
          </cell>
          <cell r="L23">
            <v>2</v>
          </cell>
          <cell r="M23">
            <v>0</v>
          </cell>
          <cell r="N23">
            <v>0</v>
          </cell>
          <cell r="O23">
            <v>1.65</v>
          </cell>
          <cell r="P23">
            <v>0</v>
          </cell>
          <cell r="Q23">
            <v>0</v>
          </cell>
          <cell r="R23">
            <v>1.65</v>
          </cell>
          <cell r="S23">
            <v>0</v>
          </cell>
          <cell r="T23">
            <v>3.33</v>
          </cell>
          <cell r="U23">
            <v>1.65</v>
          </cell>
          <cell r="V23">
            <v>2.33</v>
          </cell>
          <cell r="W23">
            <v>0</v>
          </cell>
          <cell r="X23">
            <v>1</v>
          </cell>
          <cell r="Y23">
            <v>1</v>
          </cell>
          <cell r="Z23">
            <v>3</v>
          </cell>
          <cell r="AA23">
            <v>3</v>
          </cell>
          <cell r="AB23">
            <v>2.33</v>
          </cell>
          <cell r="AC23">
            <v>3.33</v>
          </cell>
          <cell r="AD23">
            <v>30</v>
          </cell>
          <cell r="AE23">
            <v>0</v>
          </cell>
          <cell r="AF23">
            <v>2</v>
          </cell>
          <cell r="AG23">
            <v>2</v>
          </cell>
          <cell r="AH23">
            <v>3.33</v>
          </cell>
          <cell r="AI23">
            <v>0</v>
          </cell>
          <cell r="AJ23">
            <v>0</v>
          </cell>
          <cell r="AK23">
            <v>0</v>
          </cell>
          <cell r="AL23">
            <v>3</v>
          </cell>
          <cell r="AM23">
            <v>0</v>
          </cell>
          <cell r="AN23">
            <v>1.65</v>
          </cell>
          <cell r="AO23">
            <v>2.33</v>
          </cell>
          <cell r="AP23">
            <v>2.33</v>
          </cell>
          <cell r="AQ23">
            <v>2.65</v>
          </cell>
          <cell r="AR23">
            <v>1</v>
          </cell>
          <cell r="AS23">
            <v>2.33</v>
          </cell>
          <cell r="AT23">
            <v>2.65</v>
          </cell>
          <cell r="AU23">
            <v>3.33</v>
          </cell>
          <cell r="AV23">
            <v>2</v>
          </cell>
          <cell r="AW23">
            <v>1</v>
          </cell>
          <cell r="AX23">
            <v>3.33</v>
          </cell>
          <cell r="AY23">
            <v>29</v>
          </cell>
          <cell r="AZ23">
            <v>0</v>
          </cell>
          <cell r="BA23">
            <v>0</v>
          </cell>
          <cell r="BB23">
            <v>2</v>
          </cell>
          <cell r="BC23">
            <v>2</v>
          </cell>
          <cell r="BD23">
            <v>1</v>
          </cell>
          <cell r="BE23">
            <v>0</v>
          </cell>
          <cell r="BF23">
            <v>1</v>
          </cell>
          <cell r="BG23">
            <v>1.65</v>
          </cell>
          <cell r="BH23">
            <v>1.65</v>
          </cell>
          <cell r="BI23">
            <v>1.65</v>
          </cell>
          <cell r="BJ23">
            <v>2.33</v>
          </cell>
          <cell r="BK23">
            <v>2.65</v>
          </cell>
          <cell r="BL23">
            <v>0</v>
          </cell>
          <cell r="BM23">
            <v>0</v>
          </cell>
          <cell r="BN23">
            <v>0</v>
          </cell>
          <cell r="BO23">
            <v>2.65</v>
          </cell>
          <cell r="BP23">
            <v>3</v>
          </cell>
          <cell r="BQ23">
            <v>4</v>
          </cell>
          <cell r="BR23">
            <v>2</v>
          </cell>
          <cell r="BS23">
            <v>1.65</v>
          </cell>
          <cell r="BT23">
            <v>3.33</v>
          </cell>
          <cell r="BU23">
            <v>28</v>
          </cell>
          <cell r="BV23">
            <v>0</v>
          </cell>
          <cell r="BW23">
            <v>2.65</v>
          </cell>
          <cell r="BX23">
            <v>2</v>
          </cell>
          <cell r="BY23">
            <v>6</v>
          </cell>
          <cell r="BZ23">
            <v>0</v>
          </cell>
          <cell r="CA23">
            <v>96</v>
          </cell>
          <cell r="CB23">
            <v>0</v>
          </cell>
          <cell r="CC23">
            <v>96</v>
          </cell>
          <cell r="CD23">
            <v>93</v>
          </cell>
          <cell r="CE23">
            <v>0</v>
          </cell>
          <cell r="CF23">
            <v>93</v>
          </cell>
          <cell r="CG23">
            <v>93</v>
          </cell>
          <cell r="CH23">
            <v>2.23</v>
          </cell>
          <cell r="CJ23">
            <v>0</v>
          </cell>
          <cell r="CK23" t="str">
            <v xml:space="preserve">Đủ ĐK </v>
          </cell>
          <cell r="CM23">
            <v>2.25</v>
          </cell>
          <cell r="CO23">
            <v>96</v>
          </cell>
          <cell r="CP23">
            <v>6.07</v>
          </cell>
          <cell r="CQ23">
            <v>2.25</v>
          </cell>
          <cell r="CR23" t="str">
            <v/>
          </cell>
        </row>
        <row r="24">
          <cell r="B24">
            <v>1811216696</v>
          </cell>
          <cell r="C24" t="str">
            <v>Nguyễn</v>
          </cell>
          <cell r="D24" t="str">
            <v>Ngọc</v>
          </cell>
          <cell r="E24" t="str">
            <v>Biên</v>
          </cell>
          <cell r="F24" t="str">
            <v>20/02/1994</v>
          </cell>
          <cell r="G24" t="str">
            <v>Nam</v>
          </cell>
          <cell r="H24" t="str">
            <v>Đã Đăng Ký (chưa học xong)</v>
          </cell>
          <cell r="I24">
            <v>3</v>
          </cell>
          <cell r="J24">
            <v>2</v>
          </cell>
          <cell r="K24">
            <v>0</v>
          </cell>
          <cell r="L24">
            <v>2.33</v>
          </cell>
          <cell r="M24">
            <v>0</v>
          </cell>
          <cell r="N24">
            <v>0</v>
          </cell>
          <cell r="O24">
            <v>2.65</v>
          </cell>
          <cell r="P24">
            <v>0</v>
          </cell>
          <cell r="Q24">
            <v>0</v>
          </cell>
          <cell r="R24">
            <v>3</v>
          </cell>
          <cell r="S24">
            <v>0</v>
          </cell>
          <cell r="T24">
            <v>3.33</v>
          </cell>
          <cell r="U24">
            <v>2.65</v>
          </cell>
          <cell r="V24">
            <v>2.33</v>
          </cell>
          <cell r="W24">
            <v>0</v>
          </cell>
          <cell r="X24">
            <v>2.65</v>
          </cell>
          <cell r="Y24">
            <v>2.65</v>
          </cell>
          <cell r="Z24">
            <v>1</v>
          </cell>
          <cell r="AA24">
            <v>0</v>
          </cell>
          <cell r="AB24">
            <v>3</v>
          </cell>
          <cell r="AC24">
            <v>0</v>
          </cell>
          <cell r="AD24">
            <v>25</v>
          </cell>
          <cell r="AE24">
            <v>5</v>
          </cell>
          <cell r="AF24">
            <v>3.33</v>
          </cell>
          <cell r="AG24">
            <v>1</v>
          </cell>
          <cell r="AH24">
            <v>3</v>
          </cell>
          <cell r="AI24">
            <v>0</v>
          </cell>
          <cell r="AJ24">
            <v>0</v>
          </cell>
          <cell r="AK24">
            <v>0</v>
          </cell>
          <cell r="AL24">
            <v>3</v>
          </cell>
          <cell r="AM24">
            <v>0</v>
          </cell>
          <cell r="AN24">
            <v>2.65</v>
          </cell>
          <cell r="AO24">
            <v>0</v>
          </cell>
          <cell r="AP24">
            <v>2</v>
          </cell>
          <cell r="AQ24">
            <v>2</v>
          </cell>
          <cell r="AR24">
            <v>2.65</v>
          </cell>
          <cell r="AS24">
            <v>1.65</v>
          </cell>
          <cell r="AT24">
            <v>0</v>
          </cell>
          <cell r="AU24">
            <v>0</v>
          </cell>
          <cell r="AV24">
            <v>2</v>
          </cell>
          <cell r="AW24">
            <v>0</v>
          </cell>
          <cell r="AX24">
            <v>2.65</v>
          </cell>
          <cell r="AY24">
            <v>17</v>
          </cell>
          <cell r="AZ24">
            <v>12</v>
          </cell>
          <cell r="BA24">
            <v>0</v>
          </cell>
          <cell r="BB24" t="str">
            <v>X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1.65</v>
          </cell>
          <cell r="BH24">
            <v>0</v>
          </cell>
          <cell r="BI24">
            <v>0</v>
          </cell>
          <cell r="BJ24">
            <v>1.65</v>
          </cell>
          <cell r="BK24">
            <v>0</v>
          </cell>
          <cell r="BL24">
            <v>0</v>
          </cell>
          <cell r="BM24">
            <v>1.65</v>
          </cell>
          <cell r="BN24">
            <v>0</v>
          </cell>
          <cell r="BO24">
            <v>1.65</v>
          </cell>
          <cell r="BP24">
            <v>1.65</v>
          </cell>
          <cell r="BQ24" t="str">
            <v>X</v>
          </cell>
          <cell r="BR24">
            <v>2</v>
          </cell>
          <cell r="BS24">
            <v>0</v>
          </cell>
          <cell r="BT24" t="str">
            <v>X</v>
          </cell>
          <cell r="BU24">
            <v>12</v>
          </cell>
          <cell r="BV24">
            <v>16</v>
          </cell>
          <cell r="BW24">
            <v>0</v>
          </cell>
          <cell r="BX24">
            <v>0</v>
          </cell>
          <cell r="BY24">
            <v>0</v>
          </cell>
          <cell r="BZ24">
            <v>6</v>
          </cell>
          <cell r="CA24">
            <v>57</v>
          </cell>
          <cell r="CB24">
            <v>39</v>
          </cell>
          <cell r="CC24">
            <v>96</v>
          </cell>
          <cell r="CD24">
            <v>54</v>
          </cell>
          <cell r="CE24">
            <v>33</v>
          </cell>
          <cell r="CF24">
            <v>93</v>
          </cell>
          <cell r="CG24">
            <v>87</v>
          </cell>
          <cell r="CH24">
            <v>1.51</v>
          </cell>
          <cell r="CJ24">
            <v>0.35</v>
          </cell>
          <cell r="CK24" t="str">
            <v>KO</v>
          </cell>
          <cell r="CM24">
            <v>1.32</v>
          </cell>
          <cell r="CO24">
            <v>81</v>
          </cell>
          <cell r="CP24">
            <v>4.26</v>
          </cell>
          <cell r="CQ24">
            <v>1.56</v>
          </cell>
          <cell r="CR24" t="str">
            <v/>
          </cell>
        </row>
        <row r="25">
          <cell r="B25">
            <v>171325870</v>
          </cell>
          <cell r="C25" t="str">
            <v>Đặng</v>
          </cell>
          <cell r="D25" t="str">
            <v>Đăng</v>
          </cell>
          <cell r="E25" t="str">
            <v>Cao</v>
          </cell>
          <cell r="F25" t="str">
            <v>29/11/1993</v>
          </cell>
          <cell r="G25" t="str">
            <v>Nam</v>
          </cell>
          <cell r="H25" t="str">
            <v>Đang Học Lại</v>
          </cell>
          <cell r="I25">
            <v>3.33</v>
          </cell>
          <cell r="J25">
            <v>2.33</v>
          </cell>
          <cell r="K25">
            <v>0</v>
          </cell>
          <cell r="L25">
            <v>2.33</v>
          </cell>
          <cell r="M25">
            <v>0</v>
          </cell>
          <cell r="N25">
            <v>0</v>
          </cell>
          <cell r="O25">
            <v>1.65</v>
          </cell>
          <cell r="P25">
            <v>0</v>
          </cell>
          <cell r="Q25">
            <v>0</v>
          </cell>
          <cell r="R25">
            <v>1.65</v>
          </cell>
          <cell r="S25">
            <v>0</v>
          </cell>
          <cell r="T25">
            <v>3</v>
          </cell>
          <cell r="U25">
            <v>3.65</v>
          </cell>
          <cell r="V25">
            <v>0</v>
          </cell>
          <cell r="W25">
            <v>0</v>
          </cell>
          <cell r="X25">
            <v>2</v>
          </cell>
          <cell r="Y25">
            <v>2</v>
          </cell>
          <cell r="Z25">
            <v>0</v>
          </cell>
          <cell r="AA25">
            <v>2.33</v>
          </cell>
          <cell r="AB25">
            <v>2.65</v>
          </cell>
          <cell r="AC25">
            <v>2</v>
          </cell>
          <cell r="AD25">
            <v>25</v>
          </cell>
          <cell r="AE25">
            <v>5</v>
          </cell>
          <cell r="AF25">
            <v>4</v>
          </cell>
          <cell r="AG25">
            <v>2</v>
          </cell>
          <cell r="AH25">
            <v>0</v>
          </cell>
          <cell r="AI25">
            <v>0</v>
          </cell>
          <cell r="AJ25">
            <v>3</v>
          </cell>
          <cell r="AK25">
            <v>0</v>
          </cell>
          <cell r="AL25">
            <v>3</v>
          </cell>
          <cell r="AM25">
            <v>0</v>
          </cell>
          <cell r="AN25">
            <v>2.65</v>
          </cell>
          <cell r="AO25">
            <v>0</v>
          </cell>
          <cell r="AP25">
            <v>0</v>
          </cell>
          <cell r="AQ25">
            <v>3</v>
          </cell>
          <cell r="AR25">
            <v>1.65</v>
          </cell>
          <cell r="AS25">
            <v>0</v>
          </cell>
          <cell r="AT25">
            <v>0</v>
          </cell>
          <cell r="AU25">
            <v>1</v>
          </cell>
          <cell r="AV25">
            <v>0</v>
          </cell>
          <cell r="AW25">
            <v>0</v>
          </cell>
          <cell r="AX25">
            <v>3.33</v>
          </cell>
          <cell r="AY25">
            <v>12</v>
          </cell>
          <cell r="AZ25">
            <v>17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3.33</v>
          </cell>
          <cell r="BU25">
            <v>1</v>
          </cell>
          <cell r="BV25">
            <v>27</v>
          </cell>
          <cell r="BW25">
            <v>0</v>
          </cell>
          <cell r="BX25">
            <v>0</v>
          </cell>
          <cell r="BY25">
            <v>0</v>
          </cell>
          <cell r="BZ25">
            <v>6</v>
          </cell>
          <cell r="CA25">
            <v>41</v>
          </cell>
          <cell r="CB25">
            <v>55</v>
          </cell>
          <cell r="CC25">
            <v>96</v>
          </cell>
          <cell r="CD25">
            <v>38</v>
          </cell>
          <cell r="CE25">
            <v>49</v>
          </cell>
          <cell r="CF25">
            <v>93</v>
          </cell>
          <cell r="CG25">
            <v>87</v>
          </cell>
          <cell r="CH25">
            <v>1.1299999999999999</v>
          </cell>
          <cell r="CJ25">
            <v>0.53</v>
          </cell>
          <cell r="CK25" t="str">
            <v>KO</v>
          </cell>
          <cell r="CM25">
            <v>0.98</v>
          </cell>
          <cell r="CO25">
            <v>78</v>
          </cell>
          <cell r="CP25">
            <v>3.3</v>
          </cell>
          <cell r="CQ25">
            <v>1.22</v>
          </cell>
          <cell r="CR25" t="str">
            <v/>
          </cell>
        </row>
        <row r="26">
          <cell r="B26">
            <v>1811213924</v>
          </cell>
          <cell r="C26" t="str">
            <v>Võ</v>
          </cell>
          <cell r="D26" t="str">
            <v>Hồng Quang</v>
          </cell>
          <cell r="E26" t="str">
            <v>Cường</v>
          </cell>
          <cell r="F26" t="str">
            <v>07/02/1994</v>
          </cell>
          <cell r="G26" t="str">
            <v>Nam</v>
          </cell>
          <cell r="H26" t="str">
            <v>Đã Đăng Ký (chưa học xong)</v>
          </cell>
          <cell r="I26">
            <v>4</v>
          </cell>
          <cell r="J26">
            <v>1.65</v>
          </cell>
          <cell r="K26">
            <v>0</v>
          </cell>
          <cell r="L26">
            <v>2</v>
          </cell>
          <cell r="M26">
            <v>0</v>
          </cell>
          <cell r="N26">
            <v>0</v>
          </cell>
          <cell r="O26">
            <v>1.65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3.33</v>
          </cell>
          <cell r="U26">
            <v>3</v>
          </cell>
          <cell r="V26">
            <v>0</v>
          </cell>
          <cell r="W26">
            <v>0</v>
          </cell>
          <cell r="X26">
            <v>1.65</v>
          </cell>
          <cell r="Y26">
            <v>1.65</v>
          </cell>
          <cell r="Z26">
            <v>1.65</v>
          </cell>
          <cell r="AA26">
            <v>2.33</v>
          </cell>
          <cell r="AB26">
            <v>2.65</v>
          </cell>
          <cell r="AC26">
            <v>0</v>
          </cell>
          <cell r="AD26">
            <v>23</v>
          </cell>
          <cell r="AE26">
            <v>7</v>
          </cell>
          <cell r="AF26">
            <v>4</v>
          </cell>
          <cell r="AG26">
            <v>2.33</v>
          </cell>
          <cell r="AH26">
            <v>1.65</v>
          </cell>
          <cell r="AI26">
            <v>0</v>
          </cell>
          <cell r="AJ26">
            <v>0</v>
          </cell>
          <cell r="AK26">
            <v>0</v>
          </cell>
          <cell r="AL26">
            <v>3</v>
          </cell>
          <cell r="AM26">
            <v>0</v>
          </cell>
          <cell r="AN26">
            <v>0</v>
          </cell>
          <cell r="AO26">
            <v>2</v>
          </cell>
          <cell r="AP26">
            <v>3.33</v>
          </cell>
          <cell r="AQ26">
            <v>2.33</v>
          </cell>
          <cell r="AR26">
            <v>1.65</v>
          </cell>
          <cell r="AS26">
            <v>0</v>
          </cell>
          <cell r="AT26">
            <v>0</v>
          </cell>
          <cell r="AU26">
            <v>2.33</v>
          </cell>
          <cell r="AV26">
            <v>2</v>
          </cell>
          <cell r="AW26">
            <v>0</v>
          </cell>
          <cell r="AX26">
            <v>0</v>
          </cell>
          <cell r="AY26">
            <v>16</v>
          </cell>
          <cell r="AZ26">
            <v>13</v>
          </cell>
          <cell r="BA26">
            <v>0</v>
          </cell>
          <cell r="BB26">
            <v>2.33</v>
          </cell>
          <cell r="BC26">
            <v>2.33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2</v>
          </cell>
          <cell r="BV26">
            <v>26</v>
          </cell>
          <cell r="BW26">
            <v>0</v>
          </cell>
          <cell r="BX26">
            <v>0</v>
          </cell>
          <cell r="BY26">
            <v>0</v>
          </cell>
          <cell r="BZ26">
            <v>6</v>
          </cell>
          <cell r="CA26">
            <v>44</v>
          </cell>
          <cell r="CB26">
            <v>52</v>
          </cell>
          <cell r="CC26">
            <v>96</v>
          </cell>
          <cell r="CD26">
            <v>41</v>
          </cell>
          <cell r="CE26">
            <v>46</v>
          </cell>
          <cell r="CF26">
            <v>93</v>
          </cell>
          <cell r="CG26">
            <v>87</v>
          </cell>
          <cell r="CH26">
            <v>1.21</v>
          </cell>
          <cell r="CJ26">
            <v>0.49</v>
          </cell>
          <cell r="CK26" t="str">
            <v>KO</v>
          </cell>
          <cell r="CM26">
            <v>1.05</v>
          </cell>
          <cell r="CO26">
            <v>72</v>
          </cell>
          <cell r="CP26">
            <v>3.72</v>
          </cell>
          <cell r="CQ26">
            <v>1.42</v>
          </cell>
          <cell r="CR26" t="str">
            <v/>
          </cell>
        </row>
        <row r="27">
          <cell r="B27">
            <v>1810216529</v>
          </cell>
          <cell r="C27" t="str">
            <v>Lê</v>
          </cell>
          <cell r="D27" t="str">
            <v>Hoàng Linh</v>
          </cell>
          <cell r="E27" t="str">
            <v>Đan</v>
          </cell>
          <cell r="F27" t="str">
            <v>29/04/1994</v>
          </cell>
          <cell r="G27" t="str">
            <v>Nữ</v>
          </cell>
          <cell r="H27" t="str">
            <v>Đã Đăng Ký (chưa học xong)</v>
          </cell>
          <cell r="I27">
            <v>3.33</v>
          </cell>
          <cell r="J27">
            <v>3</v>
          </cell>
          <cell r="K27">
            <v>0</v>
          </cell>
          <cell r="L27">
            <v>2.65</v>
          </cell>
          <cell r="M27">
            <v>0</v>
          </cell>
          <cell r="N27">
            <v>0</v>
          </cell>
          <cell r="O27">
            <v>2.33</v>
          </cell>
          <cell r="P27">
            <v>0</v>
          </cell>
          <cell r="Q27">
            <v>0</v>
          </cell>
          <cell r="R27">
            <v>3</v>
          </cell>
          <cell r="S27">
            <v>0</v>
          </cell>
          <cell r="T27">
            <v>3.65</v>
          </cell>
          <cell r="U27">
            <v>3</v>
          </cell>
          <cell r="V27">
            <v>1.65</v>
          </cell>
          <cell r="W27">
            <v>2.65</v>
          </cell>
          <cell r="X27">
            <v>2.33</v>
          </cell>
          <cell r="Y27">
            <v>2.65</v>
          </cell>
          <cell r="Z27">
            <v>0</v>
          </cell>
          <cell r="AA27">
            <v>2.33</v>
          </cell>
          <cell r="AB27">
            <v>1.65</v>
          </cell>
          <cell r="AC27">
            <v>2.33</v>
          </cell>
          <cell r="AD27">
            <v>30</v>
          </cell>
          <cell r="AE27">
            <v>2</v>
          </cell>
          <cell r="AF27">
            <v>3</v>
          </cell>
          <cell r="AG27">
            <v>2</v>
          </cell>
          <cell r="AH27">
            <v>0</v>
          </cell>
          <cell r="AI27">
            <v>0</v>
          </cell>
          <cell r="AJ27">
            <v>2.65</v>
          </cell>
          <cell r="AK27">
            <v>0</v>
          </cell>
          <cell r="AL27">
            <v>3</v>
          </cell>
          <cell r="AM27">
            <v>0</v>
          </cell>
          <cell r="AN27">
            <v>2.33</v>
          </cell>
          <cell r="AO27">
            <v>2.65</v>
          </cell>
          <cell r="AP27">
            <v>1.65</v>
          </cell>
          <cell r="AQ27">
            <v>3.65</v>
          </cell>
          <cell r="AR27">
            <v>1.65</v>
          </cell>
          <cell r="AS27">
            <v>1.65</v>
          </cell>
          <cell r="AT27">
            <v>1.65</v>
          </cell>
          <cell r="AU27">
            <v>3</v>
          </cell>
          <cell r="AV27">
            <v>2.65</v>
          </cell>
          <cell r="AW27">
            <v>1</v>
          </cell>
          <cell r="AX27">
            <v>3.65</v>
          </cell>
          <cell r="AY27">
            <v>29</v>
          </cell>
          <cell r="AZ27">
            <v>0</v>
          </cell>
          <cell r="BA27">
            <v>0</v>
          </cell>
          <cell r="BB27">
            <v>2.33</v>
          </cell>
          <cell r="BC27">
            <v>2.33</v>
          </cell>
          <cell r="BD27">
            <v>2.33</v>
          </cell>
          <cell r="BE27">
            <v>0</v>
          </cell>
          <cell r="BF27">
            <v>2.33</v>
          </cell>
          <cell r="BG27">
            <v>2.33</v>
          </cell>
          <cell r="BH27">
            <v>1.65</v>
          </cell>
          <cell r="BI27">
            <v>0</v>
          </cell>
          <cell r="BJ27">
            <v>3.33</v>
          </cell>
          <cell r="BK27">
            <v>0</v>
          </cell>
          <cell r="BL27">
            <v>0</v>
          </cell>
          <cell r="BM27">
            <v>2</v>
          </cell>
          <cell r="BN27">
            <v>0</v>
          </cell>
          <cell r="BO27">
            <v>2</v>
          </cell>
          <cell r="BP27">
            <v>2.65</v>
          </cell>
          <cell r="BQ27">
            <v>4</v>
          </cell>
          <cell r="BR27">
            <v>3.65</v>
          </cell>
          <cell r="BS27">
            <v>2.65</v>
          </cell>
          <cell r="BT27">
            <v>3.65</v>
          </cell>
          <cell r="BU27">
            <v>25</v>
          </cell>
          <cell r="BV27">
            <v>3</v>
          </cell>
          <cell r="BW27">
            <v>3.33</v>
          </cell>
          <cell r="BX27">
            <v>3</v>
          </cell>
          <cell r="BY27">
            <v>6</v>
          </cell>
          <cell r="BZ27">
            <v>0</v>
          </cell>
          <cell r="CA27">
            <v>93</v>
          </cell>
          <cell r="CB27">
            <v>5</v>
          </cell>
          <cell r="CC27">
            <v>96</v>
          </cell>
          <cell r="CD27">
            <v>90</v>
          </cell>
          <cell r="CE27">
            <v>5</v>
          </cell>
          <cell r="CF27">
            <v>93</v>
          </cell>
          <cell r="CG27">
            <v>95</v>
          </cell>
          <cell r="CH27">
            <v>2.31</v>
          </cell>
          <cell r="CJ27">
            <v>0.05</v>
          </cell>
          <cell r="CK27" t="str">
            <v>xet vot</v>
          </cell>
          <cell r="CM27">
            <v>2.42</v>
          </cell>
          <cell r="CO27">
            <v>96</v>
          </cell>
          <cell r="CP27">
            <v>6.45</v>
          </cell>
          <cell r="CQ27">
            <v>2.4700000000000002</v>
          </cell>
          <cell r="CR27" t="str">
            <v/>
          </cell>
        </row>
        <row r="28">
          <cell r="B28">
            <v>1810214460</v>
          </cell>
          <cell r="C28" t="str">
            <v>Huỳnh</v>
          </cell>
          <cell r="D28" t="str">
            <v>Thị</v>
          </cell>
          <cell r="E28" t="str">
            <v>Đào</v>
          </cell>
          <cell r="F28" t="str">
            <v>10/07/1994</v>
          </cell>
          <cell r="G28" t="str">
            <v>Nữ</v>
          </cell>
          <cell r="H28" t="str">
            <v>Đã Đăng Ký (chưa học xong)</v>
          </cell>
          <cell r="I28">
            <v>3.33</v>
          </cell>
          <cell r="J28">
            <v>3</v>
          </cell>
          <cell r="K28">
            <v>0</v>
          </cell>
          <cell r="L28" t="str">
            <v>P</v>
          </cell>
          <cell r="M28">
            <v>0</v>
          </cell>
          <cell r="N28">
            <v>0</v>
          </cell>
          <cell r="O28" t="str">
            <v>P</v>
          </cell>
          <cell r="P28">
            <v>0</v>
          </cell>
          <cell r="Q28">
            <v>0</v>
          </cell>
          <cell r="R28">
            <v>2</v>
          </cell>
          <cell r="S28">
            <v>0</v>
          </cell>
          <cell r="T28">
            <v>2.65</v>
          </cell>
          <cell r="U28">
            <v>2.33</v>
          </cell>
          <cell r="V28">
            <v>1.65</v>
          </cell>
          <cell r="W28">
            <v>0</v>
          </cell>
          <cell r="X28">
            <v>2.33</v>
          </cell>
          <cell r="Y28">
            <v>2.33</v>
          </cell>
          <cell r="Z28">
            <v>3.65</v>
          </cell>
          <cell r="AA28">
            <v>3.33</v>
          </cell>
          <cell r="AB28">
            <v>1.65</v>
          </cell>
          <cell r="AC28">
            <v>3.33</v>
          </cell>
          <cell r="AD28">
            <v>30</v>
          </cell>
          <cell r="AE28">
            <v>0</v>
          </cell>
          <cell r="AF28">
            <v>2.65</v>
          </cell>
          <cell r="AG28">
            <v>3</v>
          </cell>
          <cell r="AH28">
            <v>0</v>
          </cell>
          <cell r="AI28">
            <v>0</v>
          </cell>
          <cell r="AJ28">
            <v>2.65</v>
          </cell>
          <cell r="AK28">
            <v>0</v>
          </cell>
          <cell r="AL28">
            <v>3</v>
          </cell>
          <cell r="AM28">
            <v>0</v>
          </cell>
          <cell r="AN28">
            <v>2.33</v>
          </cell>
          <cell r="AO28">
            <v>3</v>
          </cell>
          <cell r="AP28">
            <v>4</v>
          </cell>
          <cell r="AQ28">
            <v>2.33</v>
          </cell>
          <cell r="AR28">
            <v>2</v>
          </cell>
          <cell r="AS28">
            <v>2.33</v>
          </cell>
          <cell r="AT28">
            <v>3</v>
          </cell>
          <cell r="AU28">
            <v>3</v>
          </cell>
          <cell r="AV28">
            <v>3</v>
          </cell>
          <cell r="AW28">
            <v>2.33</v>
          </cell>
          <cell r="AX28">
            <v>4</v>
          </cell>
          <cell r="AY28">
            <v>29</v>
          </cell>
          <cell r="AZ28">
            <v>0</v>
          </cell>
          <cell r="BA28">
            <v>0</v>
          </cell>
          <cell r="BB28">
            <v>2</v>
          </cell>
          <cell r="BC28">
            <v>2</v>
          </cell>
          <cell r="BD28">
            <v>2</v>
          </cell>
          <cell r="BE28">
            <v>0</v>
          </cell>
          <cell r="BF28">
            <v>2</v>
          </cell>
          <cell r="BG28">
            <v>2</v>
          </cell>
          <cell r="BH28">
            <v>3</v>
          </cell>
          <cell r="BI28">
            <v>2.65</v>
          </cell>
          <cell r="BJ28">
            <v>3.33</v>
          </cell>
          <cell r="BK28">
            <v>0</v>
          </cell>
          <cell r="BL28">
            <v>0</v>
          </cell>
          <cell r="BM28">
            <v>2.65</v>
          </cell>
          <cell r="BN28">
            <v>0</v>
          </cell>
          <cell r="BO28">
            <v>2.65</v>
          </cell>
          <cell r="BP28">
            <v>3</v>
          </cell>
          <cell r="BQ28">
            <v>4</v>
          </cell>
          <cell r="BR28">
            <v>3.65</v>
          </cell>
          <cell r="BS28">
            <v>2.65</v>
          </cell>
          <cell r="BT28">
            <v>3.65</v>
          </cell>
          <cell r="BU28">
            <v>28</v>
          </cell>
          <cell r="BV28">
            <v>0</v>
          </cell>
          <cell r="BW28">
            <v>3</v>
          </cell>
          <cell r="BX28">
            <v>3</v>
          </cell>
          <cell r="BY28">
            <v>6</v>
          </cell>
          <cell r="BZ28">
            <v>0</v>
          </cell>
          <cell r="CA28">
            <v>96</v>
          </cell>
          <cell r="CB28">
            <v>0</v>
          </cell>
          <cell r="CC28">
            <v>96</v>
          </cell>
          <cell r="CD28">
            <v>89</v>
          </cell>
          <cell r="CE28">
            <v>0</v>
          </cell>
          <cell r="CF28">
            <v>89</v>
          </cell>
          <cell r="CG28">
            <v>89</v>
          </cell>
          <cell r="CH28">
            <v>2.75</v>
          </cell>
          <cell r="CJ28">
            <v>0</v>
          </cell>
          <cell r="CK28" t="str">
            <v xml:space="preserve">Đủ ĐK </v>
          </cell>
          <cell r="CM28">
            <v>2.77</v>
          </cell>
          <cell r="CO28">
            <v>96</v>
          </cell>
          <cell r="CP28">
            <v>6.82</v>
          </cell>
          <cell r="CQ28">
            <v>2.77</v>
          </cell>
          <cell r="CR28" t="str">
            <v>ENG 202; ENG 301</v>
          </cell>
        </row>
        <row r="29">
          <cell r="B29">
            <v>1810215021</v>
          </cell>
          <cell r="C29" t="str">
            <v>Trần</v>
          </cell>
          <cell r="D29" t="str">
            <v>Thị Phong</v>
          </cell>
          <cell r="E29" t="str">
            <v>Diễm</v>
          </cell>
          <cell r="F29" t="str">
            <v>18/05/1994</v>
          </cell>
          <cell r="G29" t="str">
            <v>Nữ</v>
          </cell>
          <cell r="H29" t="str">
            <v>Đã Đăng Ký (chưa học xong)</v>
          </cell>
          <cell r="I29">
            <v>3</v>
          </cell>
          <cell r="J29">
            <v>2.33</v>
          </cell>
          <cell r="K29">
            <v>0</v>
          </cell>
          <cell r="L29">
            <v>2.65</v>
          </cell>
          <cell r="M29">
            <v>0</v>
          </cell>
          <cell r="N29">
            <v>0</v>
          </cell>
          <cell r="O29">
            <v>2</v>
          </cell>
          <cell r="P29">
            <v>0</v>
          </cell>
          <cell r="Q29">
            <v>0</v>
          </cell>
          <cell r="R29">
            <v>2.65</v>
          </cell>
          <cell r="S29">
            <v>0</v>
          </cell>
          <cell r="T29">
            <v>3</v>
          </cell>
          <cell r="U29">
            <v>3.65</v>
          </cell>
          <cell r="V29">
            <v>2.33</v>
          </cell>
          <cell r="W29">
            <v>0</v>
          </cell>
          <cell r="X29">
            <v>1.65</v>
          </cell>
          <cell r="Y29">
            <v>1.65</v>
          </cell>
          <cell r="Z29">
            <v>3.33</v>
          </cell>
          <cell r="AA29">
            <v>2.65</v>
          </cell>
          <cell r="AB29">
            <v>2.65</v>
          </cell>
          <cell r="AC29">
            <v>3</v>
          </cell>
          <cell r="AD29">
            <v>30</v>
          </cell>
          <cell r="AE29">
            <v>0</v>
          </cell>
          <cell r="AF29">
            <v>3</v>
          </cell>
          <cell r="AG29">
            <v>3.65</v>
          </cell>
          <cell r="AH29">
            <v>0</v>
          </cell>
          <cell r="AI29">
            <v>2</v>
          </cell>
          <cell r="AJ29">
            <v>0</v>
          </cell>
          <cell r="AK29">
            <v>0</v>
          </cell>
          <cell r="AL29">
            <v>3</v>
          </cell>
          <cell r="AM29">
            <v>0</v>
          </cell>
          <cell r="AN29">
            <v>2.33</v>
          </cell>
          <cell r="AO29">
            <v>2.33</v>
          </cell>
          <cell r="AP29">
            <v>4</v>
          </cell>
          <cell r="AQ29">
            <v>3.33</v>
          </cell>
          <cell r="AR29">
            <v>1</v>
          </cell>
          <cell r="AS29">
            <v>1</v>
          </cell>
          <cell r="AT29">
            <v>1</v>
          </cell>
          <cell r="AU29">
            <v>2.33</v>
          </cell>
          <cell r="AV29">
            <v>2.65</v>
          </cell>
          <cell r="AW29">
            <v>2.33</v>
          </cell>
          <cell r="AX29">
            <v>3.33</v>
          </cell>
          <cell r="AY29">
            <v>29</v>
          </cell>
          <cell r="AZ29">
            <v>0</v>
          </cell>
          <cell r="BA29">
            <v>0</v>
          </cell>
          <cell r="BB29">
            <v>2.33</v>
          </cell>
          <cell r="BC29">
            <v>2.33</v>
          </cell>
          <cell r="BD29">
            <v>1.65</v>
          </cell>
          <cell r="BE29">
            <v>0</v>
          </cell>
          <cell r="BF29">
            <v>1.65</v>
          </cell>
          <cell r="BG29">
            <v>3</v>
          </cell>
          <cell r="BH29">
            <v>3.65</v>
          </cell>
          <cell r="BI29">
            <v>3.65</v>
          </cell>
          <cell r="BJ29">
            <v>1.65</v>
          </cell>
          <cell r="BK29">
            <v>0</v>
          </cell>
          <cell r="BL29">
            <v>0</v>
          </cell>
          <cell r="BM29">
            <v>2.33</v>
          </cell>
          <cell r="BN29">
            <v>0</v>
          </cell>
          <cell r="BO29">
            <v>2.33</v>
          </cell>
          <cell r="BP29">
            <v>2.65</v>
          </cell>
          <cell r="BQ29">
            <v>4</v>
          </cell>
          <cell r="BR29">
            <v>3</v>
          </cell>
          <cell r="BS29">
            <v>3</v>
          </cell>
          <cell r="BT29">
            <v>3.65</v>
          </cell>
          <cell r="BU29">
            <v>28</v>
          </cell>
          <cell r="BV29">
            <v>0</v>
          </cell>
          <cell r="BW29">
            <v>2.65</v>
          </cell>
          <cell r="BX29">
            <v>3.33</v>
          </cell>
          <cell r="BY29">
            <v>6</v>
          </cell>
          <cell r="BZ29">
            <v>0</v>
          </cell>
          <cell r="CA29">
            <v>96</v>
          </cell>
          <cell r="CB29">
            <v>0</v>
          </cell>
          <cell r="CC29">
            <v>96</v>
          </cell>
          <cell r="CD29">
            <v>93</v>
          </cell>
          <cell r="CE29">
            <v>0</v>
          </cell>
          <cell r="CF29">
            <v>93</v>
          </cell>
          <cell r="CG29">
            <v>93</v>
          </cell>
          <cell r="CH29">
            <v>2.59</v>
          </cell>
          <cell r="CJ29">
            <v>0</v>
          </cell>
          <cell r="CK29" t="str">
            <v xml:space="preserve">Đủ ĐK </v>
          </cell>
          <cell r="CM29">
            <v>2.6</v>
          </cell>
          <cell r="CO29">
            <v>96</v>
          </cell>
          <cell r="CP29">
            <v>6.56</v>
          </cell>
          <cell r="CQ29">
            <v>2.6</v>
          </cell>
          <cell r="CR29" t="str">
            <v>DTE-ACC 152; ENG 116; ENG 117; ENG 118; ENG 119; ENG 166; ENG 168; MTH 102; AUD 353; HIS 221</v>
          </cell>
        </row>
        <row r="30">
          <cell r="B30">
            <v>1810216367</v>
          </cell>
          <cell r="C30" t="str">
            <v>Đặng</v>
          </cell>
          <cell r="D30" t="str">
            <v>Thị</v>
          </cell>
          <cell r="E30" t="str">
            <v>Diễm</v>
          </cell>
          <cell r="F30" t="str">
            <v>20/02/1994</v>
          </cell>
          <cell r="G30" t="str">
            <v>Nữ</v>
          </cell>
          <cell r="H30" t="str">
            <v>Đã Đăng Ký (chưa học xong)</v>
          </cell>
          <cell r="I30">
            <v>2.65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0</v>
          </cell>
          <cell r="O30">
            <v>3</v>
          </cell>
          <cell r="P30">
            <v>0</v>
          </cell>
          <cell r="Q30">
            <v>0</v>
          </cell>
          <cell r="R30">
            <v>2.65</v>
          </cell>
          <cell r="S30">
            <v>0</v>
          </cell>
          <cell r="T30">
            <v>4</v>
          </cell>
          <cell r="U30">
            <v>3.33</v>
          </cell>
          <cell r="V30">
            <v>1.65</v>
          </cell>
          <cell r="W30">
            <v>0</v>
          </cell>
          <cell r="X30">
            <v>2</v>
          </cell>
          <cell r="Y30">
            <v>2</v>
          </cell>
          <cell r="Z30">
            <v>1.65</v>
          </cell>
          <cell r="AA30">
            <v>2</v>
          </cell>
          <cell r="AB30">
            <v>2</v>
          </cell>
          <cell r="AC30" t="str">
            <v>X</v>
          </cell>
          <cell r="AD30">
            <v>28</v>
          </cell>
          <cell r="AE30">
            <v>2</v>
          </cell>
          <cell r="AF30">
            <v>2.65</v>
          </cell>
          <cell r="AG30">
            <v>1.65</v>
          </cell>
          <cell r="AH30">
            <v>2.33</v>
          </cell>
          <cell r="AI30">
            <v>0</v>
          </cell>
          <cell r="AJ30">
            <v>0</v>
          </cell>
          <cell r="AK30">
            <v>0</v>
          </cell>
          <cell r="AL30">
            <v>3</v>
          </cell>
          <cell r="AM30">
            <v>0</v>
          </cell>
          <cell r="AN30">
            <v>2</v>
          </cell>
          <cell r="AO30">
            <v>1.65</v>
          </cell>
          <cell r="AP30">
            <v>0</v>
          </cell>
          <cell r="AQ30">
            <v>2.33</v>
          </cell>
          <cell r="AR30">
            <v>2.33</v>
          </cell>
          <cell r="AS30" t="str">
            <v>X</v>
          </cell>
          <cell r="AT30">
            <v>2.33</v>
          </cell>
          <cell r="AU30">
            <v>2</v>
          </cell>
          <cell r="AV30">
            <v>2</v>
          </cell>
          <cell r="AW30" t="str">
            <v>X</v>
          </cell>
          <cell r="AX30">
            <v>0</v>
          </cell>
          <cell r="AY30">
            <v>19</v>
          </cell>
          <cell r="AZ30">
            <v>10</v>
          </cell>
          <cell r="BA30">
            <v>0</v>
          </cell>
          <cell r="BB30">
            <v>2</v>
          </cell>
          <cell r="BC30">
            <v>2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 t="str">
            <v>X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</v>
          </cell>
          <cell r="BS30">
            <v>0</v>
          </cell>
          <cell r="BT30">
            <v>0</v>
          </cell>
          <cell r="BU30">
            <v>5</v>
          </cell>
          <cell r="BV30">
            <v>23</v>
          </cell>
          <cell r="BW30">
            <v>0</v>
          </cell>
          <cell r="BX30">
            <v>0</v>
          </cell>
          <cell r="BY30">
            <v>0</v>
          </cell>
          <cell r="BZ30">
            <v>6</v>
          </cell>
          <cell r="CA30">
            <v>55</v>
          </cell>
          <cell r="CB30">
            <v>41</v>
          </cell>
          <cell r="CC30">
            <v>96</v>
          </cell>
          <cell r="CD30">
            <v>52</v>
          </cell>
          <cell r="CE30">
            <v>35</v>
          </cell>
          <cell r="CF30">
            <v>93</v>
          </cell>
          <cell r="CG30">
            <v>87</v>
          </cell>
          <cell r="CH30">
            <v>1.46</v>
          </cell>
          <cell r="CJ30">
            <v>0.38</v>
          </cell>
          <cell r="CK30" t="str">
            <v>KO</v>
          </cell>
          <cell r="CM30">
            <v>1.27</v>
          </cell>
          <cell r="CO30">
            <v>75</v>
          </cell>
          <cell r="CP30">
            <v>4.5199999999999996</v>
          </cell>
          <cell r="CQ30">
            <v>1.67</v>
          </cell>
          <cell r="CR30" t="str">
            <v/>
          </cell>
        </row>
        <row r="31">
          <cell r="B31">
            <v>1810216719</v>
          </cell>
          <cell r="C31" t="str">
            <v>Ngô</v>
          </cell>
          <cell r="D31" t="str">
            <v>Thị</v>
          </cell>
          <cell r="E31" t="str">
            <v>Diệu</v>
          </cell>
          <cell r="F31" t="str">
            <v>10/06/1994</v>
          </cell>
          <cell r="G31" t="str">
            <v>Nữ</v>
          </cell>
          <cell r="H31" t="str">
            <v>Đã Đăng Ký (chưa học xong)</v>
          </cell>
          <cell r="I31">
            <v>3.33</v>
          </cell>
          <cell r="J31">
            <v>2.65</v>
          </cell>
          <cell r="K31">
            <v>0</v>
          </cell>
          <cell r="L31">
            <v>2.65</v>
          </cell>
          <cell r="M31">
            <v>0</v>
          </cell>
          <cell r="N31">
            <v>0</v>
          </cell>
          <cell r="O31">
            <v>3.33</v>
          </cell>
          <cell r="P31">
            <v>0</v>
          </cell>
          <cell r="Q31">
            <v>0</v>
          </cell>
          <cell r="R31">
            <v>3.33</v>
          </cell>
          <cell r="S31">
            <v>0</v>
          </cell>
          <cell r="T31">
            <v>3.65</v>
          </cell>
          <cell r="U31">
            <v>3.33</v>
          </cell>
          <cell r="V31">
            <v>2.65</v>
          </cell>
          <cell r="W31">
            <v>0</v>
          </cell>
          <cell r="X31">
            <v>3.33</v>
          </cell>
          <cell r="Y31">
            <v>3.33</v>
          </cell>
          <cell r="Z31">
            <v>3.65</v>
          </cell>
          <cell r="AA31">
            <v>3.33</v>
          </cell>
          <cell r="AB31">
            <v>2</v>
          </cell>
          <cell r="AC31">
            <v>3</v>
          </cell>
          <cell r="AD31">
            <v>30</v>
          </cell>
          <cell r="AE31">
            <v>0</v>
          </cell>
          <cell r="AF31">
            <v>3</v>
          </cell>
          <cell r="AG31">
            <v>2.65</v>
          </cell>
          <cell r="AH31">
            <v>0</v>
          </cell>
          <cell r="AI31">
            <v>0</v>
          </cell>
          <cell r="AJ31">
            <v>3.65</v>
          </cell>
          <cell r="AK31">
            <v>0</v>
          </cell>
          <cell r="AL31">
            <v>3</v>
          </cell>
          <cell r="AM31">
            <v>0</v>
          </cell>
          <cell r="AN31">
            <v>2.33</v>
          </cell>
          <cell r="AO31">
            <v>4</v>
          </cell>
          <cell r="AP31">
            <v>3</v>
          </cell>
          <cell r="AQ31">
            <v>2.33</v>
          </cell>
          <cell r="AR31">
            <v>2</v>
          </cell>
          <cell r="AS31">
            <v>2.65</v>
          </cell>
          <cell r="AT31">
            <v>3</v>
          </cell>
          <cell r="AU31">
            <v>3.65</v>
          </cell>
          <cell r="AV31">
            <v>2.33</v>
          </cell>
          <cell r="AW31">
            <v>2.65</v>
          </cell>
          <cell r="AX31">
            <v>3.65</v>
          </cell>
          <cell r="AY31">
            <v>29</v>
          </cell>
          <cell r="AZ31">
            <v>0</v>
          </cell>
          <cell r="BA31">
            <v>0</v>
          </cell>
          <cell r="BB31">
            <v>2.33</v>
          </cell>
          <cell r="BC31">
            <v>2.33</v>
          </cell>
          <cell r="BD31">
            <v>2</v>
          </cell>
          <cell r="BE31">
            <v>0</v>
          </cell>
          <cell r="BF31">
            <v>2</v>
          </cell>
          <cell r="BG31">
            <v>2.33</v>
          </cell>
          <cell r="BH31">
            <v>3</v>
          </cell>
          <cell r="BI31">
            <v>2</v>
          </cell>
          <cell r="BJ31">
            <v>3.65</v>
          </cell>
          <cell r="BK31">
            <v>0</v>
          </cell>
          <cell r="BL31">
            <v>0</v>
          </cell>
          <cell r="BM31">
            <v>2.65</v>
          </cell>
          <cell r="BN31">
            <v>0</v>
          </cell>
          <cell r="BO31">
            <v>2.65</v>
          </cell>
          <cell r="BP31">
            <v>2.33</v>
          </cell>
          <cell r="BQ31">
            <v>4</v>
          </cell>
          <cell r="BR31">
            <v>3.33</v>
          </cell>
          <cell r="BS31">
            <v>2.65</v>
          </cell>
          <cell r="BT31">
            <v>3.65</v>
          </cell>
          <cell r="BU31">
            <v>28</v>
          </cell>
          <cell r="BV31">
            <v>0</v>
          </cell>
          <cell r="BW31">
            <v>3.33</v>
          </cell>
          <cell r="BX31">
            <v>3.65</v>
          </cell>
          <cell r="BY31">
            <v>6</v>
          </cell>
          <cell r="BZ31">
            <v>0</v>
          </cell>
          <cell r="CA31">
            <v>96</v>
          </cell>
          <cell r="CB31">
            <v>0</v>
          </cell>
          <cell r="CC31">
            <v>96</v>
          </cell>
          <cell r="CD31">
            <v>93</v>
          </cell>
          <cell r="CE31">
            <v>0</v>
          </cell>
          <cell r="CF31">
            <v>93</v>
          </cell>
          <cell r="CG31">
            <v>93</v>
          </cell>
          <cell r="CH31">
            <v>2.9</v>
          </cell>
          <cell r="CJ31">
            <v>0</v>
          </cell>
          <cell r="CK31" t="str">
            <v xml:space="preserve">Đủ ĐK </v>
          </cell>
          <cell r="CM31">
            <v>2.94</v>
          </cell>
          <cell r="CO31">
            <v>96</v>
          </cell>
          <cell r="CP31">
            <v>7.08</v>
          </cell>
          <cell r="CQ31">
            <v>2.94</v>
          </cell>
          <cell r="CR31" t="str">
            <v>ACC 303; ENG 202; ES 276; MTH 102; OB 251; PHI 100; PHI 162; STA 271</v>
          </cell>
        </row>
        <row r="32">
          <cell r="B32">
            <v>1811215919</v>
          </cell>
          <cell r="C32" t="str">
            <v>Nguyễn</v>
          </cell>
          <cell r="D32" t="str">
            <v>Hữu</v>
          </cell>
          <cell r="E32" t="str">
            <v>Đức</v>
          </cell>
          <cell r="F32" t="str">
            <v>01/07/1994</v>
          </cell>
          <cell r="G32" t="str">
            <v>Nam</v>
          </cell>
          <cell r="H32" t="str">
            <v>Đã Đăng Ký (chưa học xong)</v>
          </cell>
          <cell r="I32">
            <v>3.33</v>
          </cell>
          <cell r="J32">
            <v>2</v>
          </cell>
          <cell r="K32">
            <v>0</v>
          </cell>
          <cell r="L32">
            <v>1.65</v>
          </cell>
          <cell r="M32">
            <v>0</v>
          </cell>
          <cell r="N32">
            <v>0</v>
          </cell>
          <cell r="O32">
            <v>1.65</v>
          </cell>
          <cell r="P32">
            <v>0</v>
          </cell>
          <cell r="Q32">
            <v>0</v>
          </cell>
          <cell r="R32">
            <v>1.65</v>
          </cell>
          <cell r="S32">
            <v>0</v>
          </cell>
          <cell r="T32">
            <v>3.33</v>
          </cell>
          <cell r="U32">
            <v>2</v>
          </cell>
          <cell r="V32">
            <v>0</v>
          </cell>
          <cell r="W32">
            <v>0</v>
          </cell>
          <cell r="X32">
            <v>2</v>
          </cell>
          <cell r="Y32">
            <v>2</v>
          </cell>
          <cell r="Z32">
            <v>2.65</v>
          </cell>
          <cell r="AA32">
            <v>3.65</v>
          </cell>
          <cell r="AB32">
            <v>1.65</v>
          </cell>
          <cell r="AC32">
            <v>2</v>
          </cell>
          <cell r="AD32">
            <v>27</v>
          </cell>
          <cell r="AE32">
            <v>3</v>
          </cell>
          <cell r="AF32">
            <v>3.65</v>
          </cell>
          <cell r="AG32">
            <v>2</v>
          </cell>
          <cell r="AH32">
            <v>1.65</v>
          </cell>
          <cell r="AI32">
            <v>0</v>
          </cell>
          <cell r="AJ32">
            <v>0</v>
          </cell>
          <cell r="AK32">
            <v>0</v>
          </cell>
          <cell r="AL32">
            <v>3</v>
          </cell>
          <cell r="AM32">
            <v>0</v>
          </cell>
          <cell r="AN32">
            <v>2</v>
          </cell>
          <cell r="AO32">
            <v>1.65</v>
          </cell>
          <cell r="AP32">
            <v>3</v>
          </cell>
          <cell r="AQ32">
            <v>2</v>
          </cell>
          <cell r="AR32">
            <v>1.65</v>
          </cell>
          <cell r="AS32">
            <v>1.65</v>
          </cell>
          <cell r="AT32">
            <v>3.33</v>
          </cell>
          <cell r="AU32">
            <v>1</v>
          </cell>
          <cell r="AV32">
            <v>2</v>
          </cell>
          <cell r="AW32">
            <v>1.65</v>
          </cell>
          <cell r="AX32">
            <v>3.33</v>
          </cell>
          <cell r="AY32">
            <v>29</v>
          </cell>
          <cell r="AZ32">
            <v>0</v>
          </cell>
          <cell r="BA32">
            <v>0</v>
          </cell>
          <cell r="BB32">
            <v>2</v>
          </cell>
          <cell r="BC32">
            <v>2</v>
          </cell>
          <cell r="BD32">
            <v>3</v>
          </cell>
          <cell r="BE32">
            <v>0</v>
          </cell>
          <cell r="BF32">
            <v>3</v>
          </cell>
          <cell r="BG32">
            <v>2.33</v>
          </cell>
          <cell r="BH32">
            <v>2.33</v>
          </cell>
          <cell r="BI32">
            <v>3</v>
          </cell>
          <cell r="BJ32">
            <v>1.65</v>
          </cell>
          <cell r="BK32">
            <v>2.33</v>
          </cell>
          <cell r="BL32">
            <v>0</v>
          </cell>
          <cell r="BM32">
            <v>0</v>
          </cell>
          <cell r="BN32">
            <v>0</v>
          </cell>
          <cell r="BO32">
            <v>2.33</v>
          </cell>
          <cell r="BP32">
            <v>2.33</v>
          </cell>
          <cell r="BQ32">
            <v>3.33</v>
          </cell>
          <cell r="BR32">
            <v>2.33</v>
          </cell>
          <cell r="BS32">
            <v>3</v>
          </cell>
          <cell r="BT32">
            <v>3.65</v>
          </cell>
          <cell r="BU32">
            <v>28</v>
          </cell>
          <cell r="BV32">
            <v>0</v>
          </cell>
          <cell r="BW32">
            <v>2.33</v>
          </cell>
          <cell r="BX32">
            <v>0</v>
          </cell>
          <cell r="BY32">
            <v>5</v>
          </cell>
          <cell r="BZ32">
            <v>1</v>
          </cell>
          <cell r="CA32">
            <v>92</v>
          </cell>
          <cell r="CB32">
            <v>4</v>
          </cell>
          <cell r="CC32">
            <v>96</v>
          </cell>
          <cell r="CD32">
            <v>89</v>
          </cell>
          <cell r="CE32">
            <v>3</v>
          </cell>
          <cell r="CF32">
            <v>93</v>
          </cell>
          <cell r="CG32">
            <v>92</v>
          </cell>
          <cell r="CH32">
            <v>2.2799999999999998</v>
          </cell>
          <cell r="CJ32">
            <v>0.03</v>
          </cell>
          <cell r="CK32" t="str">
            <v>xet vot</v>
          </cell>
          <cell r="CM32">
            <v>2.23</v>
          </cell>
          <cell r="CO32">
            <v>95</v>
          </cell>
          <cell r="CP32">
            <v>6.04</v>
          </cell>
          <cell r="CQ32">
            <v>2.25</v>
          </cell>
          <cell r="CR32" t="str">
            <v/>
          </cell>
        </row>
        <row r="33">
          <cell r="B33">
            <v>1810215771</v>
          </cell>
          <cell r="C33" t="str">
            <v>Thái</v>
          </cell>
          <cell r="D33" t="str">
            <v>Thị Phương</v>
          </cell>
          <cell r="E33" t="str">
            <v>Dung</v>
          </cell>
          <cell r="F33" t="str">
            <v>31/07/1993</v>
          </cell>
          <cell r="G33" t="str">
            <v>Nữ</v>
          </cell>
          <cell r="H33" t="str">
            <v>Đã Đăng Ký (chưa học xong)</v>
          </cell>
          <cell r="I33">
            <v>4</v>
          </cell>
          <cell r="J33">
            <v>3.33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2.33</v>
          </cell>
          <cell r="P33">
            <v>0</v>
          </cell>
          <cell r="Q33">
            <v>0</v>
          </cell>
          <cell r="R33">
            <v>2.65</v>
          </cell>
          <cell r="S33">
            <v>0</v>
          </cell>
          <cell r="T33">
            <v>3</v>
          </cell>
          <cell r="U33">
            <v>2.65</v>
          </cell>
          <cell r="V33">
            <v>1.65</v>
          </cell>
          <cell r="W33">
            <v>0</v>
          </cell>
          <cell r="X33">
            <v>3</v>
          </cell>
          <cell r="Y33">
            <v>3</v>
          </cell>
          <cell r="Z33">
            <v>3.33</v>
          </cell>
          <cell r="AA33">
            <v>2.33</v>
          </cell>
          <cell r="AB33">
            <v>2.33</v>
          </cell>
          <cell r="AC33">
            <v>1.65</v>
          </cell>
          <cell r="AD33">
            <v>30</v>
          </cell>
          <cell r="AE33">
            <v>0</v>
          </cell>
          <cell r="AF33">
            <v>3.65</v>
          </cell>
          <cell r="AG33">
            <v>3.33</v>
          </cell>
          <cell r="AH33">
            <v>0</v>
          </cell>
          <cell r="AI33">
            <v>2.65</v>
          </cell>
          <cell r="AJ33">
            <v>0</v>
          </cell>
          <cell r="AK33">
            <v>0</v>
          </cell>
          <cell r="AL33">
            <v>3</v>
          </cell>
          <cell r="AM33">
            <v>0</v>
          </cell>
          <cell r="AN33">
            <v>2.33</v>
          </cell>
          <cell r="AO33">
            <v>2.33</v>
          </cell>
          <cell r="AP33">
            <v>2</v>
          </cell>
          <cell r="AQ33">
            <v>2.65</v>
          </cell>
          <cell r="AR33">
            <v>1.65</v>
          </cell>
          <cell r="AS33">
            <v>2</v>
          </cell>
          <cell r="AT33">
            <v>2.65</v>
          </cell>
          <cell r="AU33">
            <v>2.33</v>
          </cell>
          <cell r="AV33">
            <v>2.33</v>
          </cell>
          <cell r="AW33">
            <v>1.65</v>
          </cell>
          <cell r="AX33">
            <v>4</v>
          </cell>
          <cell r="AY33">
            <v>29</v>
          </cell>
          <cell r="AZ33">
            <v>0</v>
          </cell>
          <cell r="BA33">
            <v>0</v>
          </cell>
          <cell r="BB33">
            <v>2.65</v>
          </cell>
          <cell r="BC33">
            <v>2.65</v>
          </cell>
          <cell r="BD33">
            <v>2.33</v>
          </cell>
          <cell r="BE33">
            <v>0</v>
          </cell>
          <cell r="BF33">
            <v>2.33</v>
          </cell>
          <cell r="BG33">
            <v>2</v>
          </cell>
          <cell r="BH33">
            <v>2.33</v>
          </cell>
          <cell r="BI33">
            <v>2</v>
          </cell>
          <cell r="BJ33">
            <v>1.65</v>
          </cell>
          <cell r="BK33">
            <v>0</v>
          </cell>
          <cell r="BL33">
            <v>0</v>
          </cell>
          <cell r="BM33">
            <v>1.65</v>
          </cell>
          <cell r="BN33">
            <v>0</v>
          </cell>
          <cell r="BO33">
            <v>1.65</v>
          </cell>
          <cell r="BP33">
            <v>2</v>
          </cell>
          <cell r="BQ33">
            <v>2.33</v>
          </cell>
          <cell r="BR33">
            <v>2</v>
          </cell>
          <cell r="BS33">
            <v>0</v>
          </cell>
          <cell r="BT33">
            <v>3.65</v>
          </cell>
          <cell r="BU33">
            <v>25</v>
          </cell>
          <cell r="BV33">
            <v>3</v>
          </cell>
          <cell r="BW33">
            <v>2.65</v>
          </cell>
          <cell r="BX33">
            <v>0</v>
          </cell>
          <cell r="BY33">
            <v>5</v>
          </cell>
          <cell r="BZ33">
            <v>1</v>
          </cell>
          <cell r="CA33">
            <v>92</v>
          </cell>
          <cell r="CB33">
            <v>4</v>
          </cell>
          <cell r="CC33">
            <v>96</v>
          </cell>
          <cell r="CD33">
            <v>89</v>
          </cell>
          <cell r="CE33">
            <v>3</v>
          </cell>
          <cell r="CF33">
            <v>93</v>
          </cell>
          <cell r="CG33">
            <v>92</v>
          </cell>
          <cell r="CH33">
            <v>2.31</v>
          </cell>
          <cell r="CJ33">
            <v>0.03</v>
          </cell>
          <cell r="CK33" t="str">
            <v>xet vot</v>
          </cell>
          <cell r="CM33">
            <v>2.2799999999999998</v>
          </cell>
          <cell r="CO33">
            <v>96</v>
          </cell>
          <cell r="CP33">
            <v>6.03</v>
          </cell>
          <cell r="CQ33">
            <v>2.2799999999999998</v>
          </cell>
          <cell r="CR33" t="str">
            <v/>
          </cell>
        </row>
        <row r="34">
          <cell r="B34">
            <v>1810215004</v>
          </cell>
          <cell r="C34" t="str">
            <v>Nguyễn</v>
          </cell>
          <cell r="D34" t="str">
            <v>Thị Mỹ</v>
          </cell>
          <cell r="E34" t="str">
            <v>Duyên</v>
          </cell>
          <cell r="F34" t="str">
            <v>17/07/1994</v>
          </cell>
          <cell r="G34" t="str">
            <v>Nữ</v>
          </cell>
          <cell r="H34" t="str">
            <v>Đã Đăng Ký (chưa học xong)</v>
          </cell>
          <cell r="I34">
            <v>3.33</v>
          </cell>
          <cell r="J34">
            <v>3</v>
          </cell>
          <cell r="K34">
            <v>0</v>
          </cell>
          <cell r="L34" t="str">
            <v>P</v>
          </cell>
          <cell r="M34">
            <v>0</v>
          </cell>
          <cell r="N34">
            <v>0</v>
          </cell>
          <cell r="O34" t="str">
            <v>P</v>
          </cell>
          <cell r="P34">
            <v>0</v>
          </cell>
          <cell r="Q34">
            <v>0</v>
          </cell>
          <cell r="R34">
            <v>1.65</v>
          </cell>
          <cell r="S34">
            <v>0</v>
          </cell>
          <cell r="T34">
            <v>2.65</v>
          </cell>
          <cell r="U34">
            <v>3.33</v>
          </cell>
          <cell r="V34">
            <v>2.33</v>
          </cell>
          <cell r="W34">
            <v>0</v>
          </cell>
          <cell r="X34">
            <v>2.33</v>
          </cell>
          <cell r="Y34">
            <v>2.33</v>
          </cell>
          <cell r="Z34">
            <v>3</v>
          </cell>
          <cell r="AA34">
            <v>3.65</v>
          </cell>
          <cell r="AB34">
            <v>1.65</v>
          </cell>
          <cell r="AC34">
            <v>2.65</v>
          </cell>
          <cell r="AD34">
            <v>30</v>
          </cell>
          <cell r="AE34">
            <v>0</v>
          </cell>
          <cell r="AF34">
            <v>3.33</v>
          </cell>
          <cell r="AG34">
            <v>2.33</v>
          </cell>
          <cell r="AH34">
            <v>0</v>
          </cell>
          <cell r="AI34">
            <v>1.65</v>
          </cell>
          <cell r="AJ34">
            <v>0</v>
          </cell>
          <cell r="AK34">
            <v>0</v>
          </cell>
          <cell r="AL34">
            <v>3</v>
          </cell>
          <cell r="AM34">
            <v>0</v>
          </cell>
          <cell r="AN34">
            <v>2.65</v>
          </cell>
          <cell r="AO34">
            <v>2</v>
          </cell>
          <cell r="AP34">
            <v>3</v>
          </cell>
          <cell r="AQ34">
            <v>3.65</v>
          </cell>
          <cell r="AR34">
            <v>2.65</v>
          </cell>
          <cell r="AS34">
            <v>4</v>
          </cell>
          <cell r="AT34">
            <v>2.33</v>
          </cell>
          <cell r="AU34">
            <v>2.65</v>
          </cell>
          <cell r="AV34">
            <v>2.65</v>
          </cell>
          <cell r="AW34">
            <v>3</v>
          </cell>
          <cell r="AX34">
            <v>4</v>
          </cell>
          <cell r="AY34">
            <v>29</v>
          </cell>
          <cell r="AZ34">
            <v>0</v>
          </cell>
          <cell r="BA34">
            <v>0</v>
          </cell>
          <cell r="BB34">
            <v>2.33</v>
          </cell>
          <cell r="BC34">
            <v>2.33</v>
          </cell>
          <cell r="BD34">
            <v>2.33</v>
          </cell>
          <cell r="BE34">
            <v>0</v>
          </cell>
          <cell r="BF34">
            <v>2.33</v>
          </cell>
          <cell r="BG34">
            <v>2.65</v>
          </cell>
          <cell r="BH34">
            <v>2.33</v>
          </cell>
          <cell r="BI34">
            <v>2</v>
          </cell>
          <cell r="BJ34">
            <v>4</v>
          </cell>
          <cell r="BK34">
            <v>0</v>
          </cell>
          <cell r="BL34">
            <v>0</v>
          </cell>
          <cell r="BM34">
            <v>3.33</v>
          </cell>
          <cell r="BN34">
            <v>0</v>
          </cell>
          <cell r="BO34">
            <v>3.33</v>
          </cell>
          <cell r="BP34">
            <v>2.65</v>
          </cell>
          <cell r="BQ34">
            <v>4</v>
          </cell>
          <cell r="BR34">
            <v>3</v>
          </cell>
          <cell r="BS34">
            <v>2.65</v>
          </cell>
          <cell r="BT34">
            <v>2.65</v>
          </cell>
          <cell r="BU34">
            <v>28</v>
          </cell>
          <cell r="BV34">
            <v>0</v>
          </cell>
          <cell r="BW34">
            <v>3.33</v>
          </cell>
          <cell r="BX34">
            <v>3.33</v>
          </cell>
          <cell r="BY34">
            <v>6</v>
          </cell>
          <cell r="BZ34">
            <v>0</v>
          </cell>
          <cell r="CA34">
            <v>96</v>
          </cell>
          <cell r="CB34">
            <v>0</v>
          </cell>
          <cell r="CC34">
            <v>96</v>
          </cell>
          <cell r="CD34">
            <v>89</v>
          </cell>
          <cell r="CE34">
            <v>0</v>
          </cell>
          <cell r="CF34">
            <v>89</v>
          </cell>
          <cell r="CG34">
            <v>89</v>
          </cell>
          <cell r="CH34">
            <v>2.8</v>
          </cell>
          <cell r="CJ34">
            <v>0</v>
          </cell>
          <cell r="CK34" t="str">
            <v xml:space="preserve">Đủ ĐK </v>
          </cell>
          <cell r="CM34">
            <v>2.84</v>
          </cell>
          <cell r="CO34">
            <v>96</v>
          </cell>
          <cell r="CP34">
            <v>7.01</v>
          </cell>
          <cell r="CQ34">
            <v>2.84</v>
          </cell>
          <cell r="CR34" t="str">
            <v>ENG 202; ENG 301</v>
          </cell>
        </row>
        <row r="35">
          <cell r="B35">
            <v>1810215019</v>
          </cell>
          <cell r="C35" t="str">
            <v>Dương</v>
          </cell>
          <cell r="D35" t="str">
            <v>Thị Mỹ</v>
          </cell>
          <cell r="E35" t="str">
            <v>Duyên</v>
          </cell>
          <cell r="F35" t="str">
            <v>18/02/1994</v>
          </cell>
          <cell r="G35" t="str">
            <v>Nữ</v>
          </cell>
          <cell r="H35" t="str">
            <v>Đã Đăng Ký (chưa học xong)</v>
          </cell>
          <cell r="I35">
            <v>3.33</v>
          </cell>
          <cell r="J35">
            <v>3</v>
          </cell>
          <cell r="K35">
            <v>0</v>
          </cell>
          <cell r="L35">
            <v>2.33</v>
          </cell>
          <cell r="M35">
            <v>0</v>
          </cell>
          <cell r="N35">
            <v>0</v>
          </cell>
          <cell r="O35">
            <v>3.33</v>
          </cell>
          <cell r="P35">
            <v>0</v>
          </cell>
          <cell r="Q35">
            <v>0</v>
          </cell>
          <cell r="R35">
            <v>2.33</v>
          </cell>
          <cell r="S35">
            <v>0</v>
          </cell>
          <cell r="T35">
            <v>3.33</v>
          </cell>
          <cell r="U35">
            <v>3</v>
          </cell>
          <cell r="V35">
            <v>1.65</v>
          </cell>
          <cell r="W35">
            <v>0</v>
          </cell>
          <cell r="X35">
            <v>3.33</v>
          </cell>
          <cell r="Y35">
            <v>3.33</v>
          </cell>
          <cell r="Z35">
            <v>3.65</v>
          </cell>
          <cell r="AA35">
            <v>3.65</v>
          </cell>
          <cell r="AB35">
            <v>2.33</v>
          </cell>
          <cell r="AC35">
            <v>3.65</v>
          </cell>
          <cell r="AD35">
            <v>30</v>
          </cell>
          <cell r="AE35">
            <v>0</v>
          </cell>
          <cell r="AF35">
            <v>2.65</v>
          </cell>
          <cell r="AG35">
            <v>2.33</v>
          </cell>
          <cell r="AH35">
            <v>0</v>
          </cell>
          <cell r="AI35">
            <v>0</v>
          </cell>
          <cell r="AJ35">
            <v>2</v>
          </cell>
          <cell r="AK35">
            <v>0</v>
          </cell>
          <cell r="AL35">
            <v>3</v>
          </cell>
          <cell r="AM35">
            <v>0</v>
          </cell>
          <cell r="AN35">
            <v>2.33</v>
          </cell>
          <cell r="AO35">
            <v>3.65</v>
          </cell>
          <cell r="AP35">
            <v>4</v>
          </cell>
          <cell r="AQ35">
            <v>3.65</v>
          </cell>
          <cell r="AR35">
            <v>2</v>
          </cell>
          <cell r="AS35">
            <v>2.65</v>
          </cell>
          <cell r="AT35">
            <v>3.65</v>
          </cell>
          <cell r="AU35">
            <v>4</v>
          </cell>
          <cell r="AV35">
            <v>2.33</v>
          </cell>
          <cell r="AW35">
            <v>2</v>
          </cell>
          <cell r="AX35">
            <v>3.65</v>
          </cell>
          <cell r="AY35">
            <v>29</v>
          </cell>
          <cell r="AZ35">
            <v>0</v>
          </cell>
          <cell r="BA35">
            <v>0</v>
          </cell>
          <cell r="BB35">
            <v>2.65</v>
          </cell>
          <cell r="BC35">
            <v>2.65</v>
          </cell>
          <cell r="BD35">
            <v>3.33</v>
          </cell>
          <cell r="BE35">
            <v>0</v>
          </cell>
          <cell r="BF35">
            <v>3.33</v>
          </cell>
          <cell r="BG35">
            <v>3</v>
          </cell>
          <cell r="BH35">
            <v>4</v>
          </cell>
          <cell r="BI35">
            <v>2.65</v>
          </cell>
          <cell r="BJ35">
            <v>3.33</v>
          </cell>
          <cell r="BK35">
            <v>0</v>
          </cell>
          <cell r="BL35">
            <v>0</v>
          </cell>
          <cell r="BM35">
            <v>3.33</v>
          </cell>
          <cell r="BN35">
            <v>0</v>
          </cell>
          <cell r="BO35">
            <v>3.33</v>
          </cell>
          <cell r="BP35">
            <v>3.33</v>
          </cell>
          <cell r="BQ35">
            <v>3</v>
          </cell>
          <cell r="BR35">
            <v>4</v>
          </cell>
          <cell r="BS35">
            <v>3.33</v>
          </cell>
          <cell r="BT35">
            <v>3.65</v>
          </cell>
          <cell r="BU35">
            <v>28</v>
          </cell>
          <cell r="BV35">
            <v>0</v>
          </cell>
          <cell r="BW35">
            <v>3.33</v>
          </cell>
          <cell r="BX35">
            <v>3.65</v>
          </cell>
          <cell r="BY35">
            <v>6</v>
          </cell>
          <cell r="BZ35">
            <v>0</v>
          </cell>
          <cell r="CA35">
            <v>96</v>
          </cell>
          <cell r="CB35">
            <v>0</v>
          </cell>
          <cell r="CC35">
            <v>96</v>
          </cell>
          <cell r="CD35">
            <v>93</v>
          </cell>
          <cell r="CE35">
            <v>0</v>
          </cell>
          <cell r="CF35">
            <v>93</v>
          </cell>
          <cell r="CG35">
            <v>93</v>
          </cell>
          <cell r="CH35">
            <v>3.1</v>
          </cell>
          <cell r="CJ35">
            <v>0</v>
          </cell>
          <cell r="CK35" t="str">
            <v xml:space="preserve">Đủ ĐK </v>
          </cell>
          <cell r="CM35">
            <v>3.12</v>
          </cell>
          <cell r="CO35">
            <v>96</v>
          </cell>
          <cell r="CP35">
            <v>7.4</v>
          </cell>
          <cell r="CQ35">
            <v>3.12</v>
          </cell>
          <cell r="CR35" t="str">
            <v/>
          </cell>
        </row>
        <row r="36">
          <cell r="B36">
            <v>1810216126</v>
          </cell>
          <cell r="C36" t="str">
            <v>Nguyễn</v>
          </cell>
          <cell r="D36" t="str">
            <v>Đình Mỹ</v>
          </cell>
          <cell r="E36" t="str">
            <v>Duyên</v>
          </cell>
          <cell r="F36" t="str">
            <v>22/10/1994</v>
          </cell>
          <cell r="G36" t="str">
            <v>Nữ</v>
          </cell>
          <cell r="H36" t="str">
            <v>Đã Đăng Ký (chưa học xong)</v>
          </cell>
          <cell r="I36">
            <v>3.65</v>
          </cell>
          <cell r="J36">
            <v>3.65</v>
          </cell>
          <cell r="K36">
            <v>0</v>
          </cell>
          <cell r="L36" t="str">
            <v>P</v>
          </cell>
          <cell r="M36">
            <v>0</v>
          </cell>
          <cell r="N36">
            <v>0</v>
          </cell>
          <cell r="O36" t="str">
            <v>P</v>
          </cell>
          <cell r="P36">
            <v>0</v>
          </cell>
          <cell r="Q36">
            <v>0</v>
          </cell>
          <cell r="R36">
            <v>2.65</v>
          </cell>
          <cell r="S36">
            <v>0</v>
          </cell>
          <cell r="T36">
            <v>3.65</v>
          </cell>
          <cell r="U36">
            <v>3.33</v>
          </cell>
          <cell r="V36">
            <v>2.33</v>
          </cell>
          <cell r="W36">
            <v>0</v>
          </cell>
          <cell r="X36">
            <v>3.33</v>
          </cell>
          <cell r="Y36">
            <v>3.33</v>
          </cell>
          <cell r="Z36">
            <v>2.65</v>
          </cell>
          <cell r="AA36">
            <v>3</v>
          </cell>
          <cell r="AB36">
            <v>2.65</v>
          </cell>
          <cell r="AC36">
            <v>4</v>
          </cell>
          <cell r="AD36">
            <v>30</v>
          </cell>
          <cell r="AE36">
            <v>0</v>
          </cell>
          <cell r="AF36">
            <v>4</v>
          </cell>
          <cell r="AG36">
            <v>3.33</v>
          </cell>
          <cell r="AH36">
            <v>0</v>
          </cell>
          <cell r="AI36">
            <v>0</v>
          </cell>
          <cell r="AJ36">
            <v>2.33</v>
          </cell>
          <cell r="AK36">
            <v>0</v>
          </cell>
          <cell r="AL36">
            <v>3</v>
          </cell>
          <cell r="AM36">
            <v>0</v>
          </cell>
          <cell r="AN36">
            <v>2</v>
          </cell>
          <cell r="AO36">
            <v>4</v>
          </cell>
          <cell r="AP36">
            <v>2.33</v>
          </cell>
          <cell r="AQ36">
            <v>3.33</v>
          </cell>
          <cell r="AR36">
            <v>3.65</v>
          </cell>
          <cell r="AS36">
            <v>3.33</v>
          </cell>
          <cell r="AT36">
            <v>3</v>
          </cell>
          <cell r="AU36">
            <v>3.65</v>
          </cell>
          <cell r="AV36">
            <v>2.65</v>
          </cell>
          <cell r="AW36">
            <v>2.33</v>
          </cell>
          <cell r="AX36">
            <v>3.65</v>
          </cell>
          <cell r="AY36">
            <v>29</v>
          </cell>
          <cell r="AZ36">
            <v>0</v>
          </cell>
          <cell r="BA36">
            <v>0</v>
          </cell>
          <cell r="BB36">
            <v>2.33</v>
          </cell>
          <cell r="BC36">
            <v>2.33</v>
          </cell>
          <cell r="BD36">
            <v>3.65</v>
          </cell>
          <cell r="BE36">
            <v>0</v>
          </cell>
          <cell r="BF36">
            <v>3.65</v>
          </cell>
          <cell r="BG36">
            <v>2.33</v>
          </cell>
          <cell r="BH36">
            <v>4</v>
          </cell>
          <cell r="BI36">
            <v>2.65</v>
          </cell>
          <cell r="BJ36">
            <v>3</v>
          </cell>
          <cell r="BK36">
            <v>0</v>
          </cell>
          <cell r="BL36">
            <v>0</v>
          </cell>
          <cell r="BM36">
            <v>4</v>
          </cell>
          <cell r="BN36">
            <v>0</v>
          </cell>
          <cell r="BO36">
            <v>4</v>
          </cell>
          <cell r="BP36">
            <v>3.33</v>
          </cell>
          <cell r="BQ36">
            <v>2.65</v>
          </cell>
          <cell r="BR36">
            <v>2.65</v>
          </cell>
          <cell r="BS36">
            <v>3.33</v>
          </cell>
          <cell r="BT36">
            <v>3.65</v>
          </cell>
          <cell r="BU36">
            <v>28</v>
          </cell>
          <cell r="BV36">
            <v>0</v>
          </cell>
          <cell r="BW36">
            <v>3.65</v>
          </cell>
          <cell r="BX36">
            <v>3.65</v>
          </cell>
          <cell r="BY36">
            <v>6</v>
          </cell>
          <cell r="BZ36">
            <v>0</v>
          </cell>
          <cell r="CA36">
            <v>96</v>
          </cell>
          <cell r="CB36">
            <v>0</v>
          </cell>
          <cell r="CC36">
            <v>96</v>
          </cell>
          <cell r="CD36">
            <v>89</v>
          </cell>
          <cell r="CE36">
            <v>0</v>
          </cell>
          <cell r="CF36">
            <v>89</v>
          </cell>
          <cell r="CG36">
            <v>89</v>
          </cell>
          <cell r="CH36">
            <v>3.1</v>
          </cell>
          <cell r="CJ36">
            <v>0</v>
          </cell>
          <cell r="CK36" t="str">
            <v xml:space="preserve">Đủ ĐK </v>
          </cell>
          <cell r="CM36">
            <v>3.14</v>
          </cell>
          <cell r="CO36">
            <v>96</v>
          </cell>
          <cell r="CP36">
            <v>7.46</v>
          </cell>
          <cell r="CQ36">
            <v>3.14</v>
          </cell>
          <cell r="CR36" t="str">
            <v>ENG 202; ENG 301</v>
          </cell>
        </row>
        <row r="37">
          <cell r="B37">
            <v>1811215018</v>
          </cell>
          <cell r="C37" t="str">
            <v>Nguyễn</v>
          </cell>
          <cell r="D37" t="str">
            <v>Đức Đạt</v>
          </cell>
          <cell r="E37" t="str">
            <v>Em</v>
          </cell>
          <cell r="F37" t="str">
            <v>07/05/1993</v>
          </cell>
          <cell r="G37" t="str">
            <v>Nam</v>
          </cell>
          <cell r="H37" t="str">
            <v>Đã Đăng Ký (chưa học xong)</v>
          </cell>
          <cell r="I37">
            <v>4</v>
          </cell>
          <cell r="J37">
            <v>2</v>
          </cell>
          <cell r="K37">
            <v>0</v>
          </cell>
          <cell r="L37">
            <v>2.33</v>
          </cell>
          <cell r="M37">
            <v>0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2</v>
          </cell>
          <cell r="S37">
            <v>0</v>
          </cell>
          <cell r="T37">
            <v>3.65</v>
          </cell>
          <cell r="U37">
            <v>3.33</v>
          </cell>
          <cell r="V37">
            <v>1.65</v>
          </cell>
          <cell r="W37">
            <v>0</v>
          </cell>
          <cell r="X37">
            <v>2</v>
          </cell>
          <cell r="Y37">
            <v>2</v>
          </cell>
          <cell r="Z37">
            <v>1</v>
          </cell>
          <cell r="AA37">
            <v>3.33</v>
          </cell>
          <cell r="AB37">
            <v>2.33</v>
          </cell>
          <cell r="AC37">
            <v>2.65</v>
          </cell>
          <cell r="AD37">
            <v>30</v>
          </cell>
          <cell r="AE37">
            <v>0</v>
          </cell>
          <cell r="AF37">
            <v>3.65</v>
          </cell>
          <cell r="AG37">
            <v>3</v>
          </cell>
          <cell r="AH37">
            <v>2.33</v>
          </cell>
          <cell r="AI37">
            <v>0</v>
          </cell>
          <cell r="AJ37">
            <v>0</v>
          </cell>
          <cell r="AK37">
            <v>0</v>
          </cell>
          <cell r="AL37">
            <v>3</v>
          </cell>
          <cell r="AM37">
            <v>0</v>
          </cell>
          <cell r="AN37">
            <v>2.65</v>
          </cell>
          <cell r="AO37">
            <v>2</v>
          </cell>
          <cell r="AP37">
            <v>2.65</v>
          </cell>
          <cell r="AQ37">
            <v>2.33</v>
          </cell>
          <cell r="AR37">
            <v>3.33</v>
          </cell>
          <cell r="AS37">
            <v>3</v>
          </cell>
          <cell r="AT37">
            <v>3.65</v>
          </cell>
          <cell r="AU37">
            <v>2.65</v>
          </cell>
          <cell r="AV37">
            <v>1.65</v>
          </cell>
          <cell r="AW37">
            <v>3.33</v>
          </cell>
          <cell r="AX37" t="str">
            <v>X</v>
          </cell>
          <cell r="AY37">
            <v>28</v>
          </cell>
          <cell r="AZ37">
            <v>1</v>
          </cell>
          <cell r="BA37">
            <v>0</v>
          </cell>
          <cell r="BB37">
            <v>1.65</v>
          </cell>
          <cell r="BC37">
            <v>1.65</v>
          </cell>
          <cell r="BD37">
            <v>2</v>
          </cell>
          <cell r="BE37">
            <v>0</v>
          </cell>
          <cell r="BF37">
            <v>2</v>
          </cell>
          <cell r="BG37">
            <v>2</v>
          </cell>
          <cell r="BH37">
            <v>2.33</v>
          </cell>
          <cell r="BI37">
            <v>2.65</v>
          </cell>
          <cell r="BJ37">
            <v>3</v>
          </cell>
          <cell r="BK37">
            <v>0</v>
          </cell>
          <cell r="BL37">
            <v>0</v>
          </cell>
          <cell r="BM37">
            <v>1.65</v>
          </cell>
          <cell r="BN37">
            <v>0</v>
          </cell>
          <cell r="BO37">
            <v>1.65</v>
          </cell>
          <cell r="BP37">
            <v>2.65</v>
          </cell>
          <cell r="BQ37">
            <v>3.33</v>
          </cell>
          <cell r="BR37">
            <v>3</v>
          </cell>
          <cell r="BS37">
            <v>2</v>
          </cell>
          <cell r="BT37">
            <v>4</v>
          </cell>
          <cell r="BU37">
            <v>28</v>
          </cell>
          <cell r="BV37">
            <v>0</v>
          </cell>
          <cell r="BW37">
            <v>2.65</v>
          </cell>
          <cell r="BX37">
            <v>2.33</v>
          </cell>
          <cell r="BY37">
            <v>6</v>
          </cell>
          <cell r="BZ37">
            <v>0</v>
          </cell>
          <cell r="CA37">
            <v>95</v>
          </cell>
          <cell r="CB37">
            <v>1</v>
          </cell>
          <cell r="CC37">
            <v>96</v>
          </cell>
          <cell r="CD37">
            <v>92</v>
          </cell>
          <cell r="CE37">
            <v>1</v>
          </cell>
          <cell r="CF37">
            <v>93</v>
          </cell>
          <cell r="CG37">
            <v>93</v>
          </cell>
          <cell r="CH37">
            <v>2.56</v>
          </cell>
          <cell r="CJ37">
            <v>0.01</v>
          </cell>
          <cell r="CK37" t="str">
            <v>xet vot</v>
          </cell>
          <cell r="CM37">
            <v>2.57</v>
          </cell>
          <cell r="CO37">
            <v>95</v>
          </cell>
          <cell r="CP37">
            <v>6.56</v>
          </cell>
          <cell r="CQ37">
            <v>2.59</v>
          </cell>
          <cell r="CR37" t="str">
            <v/>
          </cell>
        </row>
        <row r="38">
          <cell r="B38">
            <v>171325906</v>
          </cell>
          <cell r="C38" t="str">
            <v>Hồ</v>
          </cell>
          <cell r="D38" t="str">
            <v>Thị Quỳnh</v>
          </cell>
          <cell r="E38" t="str">
            <v>Giang</v>
          </cell>
          <cell r="F38" t="str">
            <v>24/07/1993</v>
          </cell>
          <cell r="G38" t="str">
            <v>Nữ</v>
          </cell>
          <cell r="H38" t="str">
            <v>Đang Học Lại</v>
          </cell>
          <cell r="I38">
            <v>3.65</v>
          </cell>
          <cell r="J38">
            <v>2</v>
          </cell>
          <cell r="K38">
            <v>0</v>
          </cell>
          <cell r="L38" t="str">
            <v>P</v>
          </cell>
          <cell r="M38">
            <v>0</v>
          </cell>
          <cell r="N38">
            <v>0</v>
          </cell>
          <cell r="O38" t="str">
            <v>P</v>
          </cell>
          <cell r="P38">
            <v>0</v>
          </cell>
          <cell r="Q38">
            <v>0</v>
          </cell>
          <cell r="R38">
            <v>3</v>
          </cell>
          <cell r="S38">
            <v>0</v>
          </cell>
          <cell r="T38">
            <v>3.65</v>
          </cell>
          <cell r="U38">
            <v>4</v>
          </cell>
          <cell r="V38">
            <v>1.65</v>
          </cell>
          <cell r="W38">
            <v>0</v>
          </cell>
          <cell r="X38">
            <v>3</v>
          </cell>
          <cell r="Y38">
            <v>3</v>
          </cell>
          <cell r="Z38">
            <v>2.33</v>
          </cell>
          <cell r="AA38">
            <v>2.33</v>
          </cell>
          <cell r="AB38">
            <v>2</v>
          </cell>
          <cell r="AC38">
            <v>2</v>
          </cell>
          <cell r="AD38">
            <v>30</v>
          </cell>
          <cell r="AE38">
            <v>0</v>
          </cell>
          <cell r="AF38">
            <v>3.65</v>
          </cell>
          <cell r="AG38">
            <v>2.65</v>
          </cell>
          <cell r="AH38">
            <v>0</v>
          </cell>
          <cell r="AI38">
            <v>0</v>
          </cell>
          <cell r="AJ38">
            <v>3.65</v>
          </cell>
          <cell r="AK38">
            <v>0</v>
          </cell>
          <cell r="AL38">
            <v>3</v>
          </cell>
          <cell r="AM38">
            <v>0</v>
          </cell>
          <cell r="AN38">
            <v>4</v>
          </cell>
          <cell r="AO38">
            <v>1.65</v>
          </cell>
          <cell r="AP38">
            <v>2.65</v>
          </cell>
          <cell r="AQ38">
            <v>2</v>
          </cell>
          <cell r="AR38">
            <v>1.65</v>
          </cell>
          <cell r="AS38">
            <v>2</v>
          </cell>
          <cell r="AT38">
            <v>3.65</v>
          </cell>
          <cell r="AU38">
            <v>1.65</v>
          </cell>
          <cell r="AV38">
            <v>2</v>
          </cell>
          <cell r="AW38">
            <v>2.33</v>
          </cell>
          <cell r="AX38">
            <v>3.65</v>
          </cell>
          <cell r="AY38">
            <v>29</v>
          </cell>
          <cell r="AZ38">
            <v>0</v>
          </cell>
          <cell r="BA38">
            <v>0</v>
          </cell>
          <cell r="BB38">
            <v>3.33</v>
          </cell>
          <cell r="BC38">
            <v>3.33</v>
          </cell>
          <cell r="BD38">
            <v>2</v>
          </cell>
          <cell r="BE38">
            <v>0</v>
          </cell>
          <cell r="BF38">
            <v>2</v>
          </cell>
          <cell r="BG38">
            <v>3.33</v>
          </cell>
          <cell r="BH38">
            <v>1</v>
          </cell>
          <cell r="BI38">
            <v>2</v>
          </cell>
          <cell r="BJ38">
            <v>1.65</v>
          </cell>
          <cell r="BK38">
            <v>0</v>
          </cell>
          <cell r="BL38">
            <v>0</v>
          </cell>
          <cell r="BM38">
            <v>2.65</v>
          </cell>
          <cell r="BN38">
            <v>0</v>
          </cell>
          <cell r="BO38">
            <v>2.65</v>
          </cell>
          <cell r="BP38">
            <v>2.65</v>
          </cell>
          <cell r="BQ38">
            <v>3.65</v>
          </cell>
          <cell r="BR38">
            <v>3.65</v>
          </cell>
          <cell r="BS38">
            <v>2</v>
          </cell>
          <cell r="BT38">
            <v>3.33</v>
          </cell>
          <cell r="BU38">
            <v>28</v>
          </cell>
          <cell r="BV38">
            <v>0</v>
          </cell>
          <cell r="BW38">
            <v>3.33</v>
          </cell>
          <cell r="BX38">
            <v>3.65</v>
          </cell>
          <cell r="BY38">
            <v>6</v>
          </cell>
          <cell r="BZ38">
            <v>0</v>
          </cell>
          <cell r="CA38">
            <v>96</v>
          </cell>
          <cell r="CB38">
            <v>0</v>
          </cell>
          <cell r="CC38">
            <v>96</v>
          </cell>
          <cell r="CD38">
            <v>89</v>
          </cell>
          <cell r="CE38">
            <v>0</v>
          </cell>
          <cell r="CF38">
            <v>89</v>
          </cell>
          <cell r="CG38">
            <v>89</v>
          </cell>
          <cell r="CH38">
            <v>2.56</v>
          </cell>
          <cell r="CJ38">
            <v>0</v>
          </cell>
          <cell r="CK38" t="str">
            <v xml:space="preserve">Đủ ĐK </v>
          </cell>
          <cell r="CM38">
            <v>2.62</v>
          </cell>
          <cell r="CO38">
            <v>98</v>
          </cell>
          <cell r="CP38">
            <v>6.47</v>
          </cell>
          <cell r="CQ38">
            <v>2.56</v>
          </cell>
          <cell r="CR38" t="str">
            <v>ENG 202; ENG 301</v>
          </cell>
        </row>
        <row r="39">
          <cell r="B39">
            <v>1811214453</v>
          </cell>
          <cell r="C39" t="str">
            <v>Đặng</v>
          </cell>
          <cell r="D39" t="str">
            <v>Văn</v>
          </cell>
          <cell r="E39" t="str">
            <v>Giang</v>
          </cell>
          <cell r="F39" t="str">
            <v>02/02/1994</v>
          </cell>
          <cell r="G39" t="str">
            <v>Nam</v>
          </cell>
          <cell r="H39" t="str">
            <v>Đã Đăng Ký (chưa học xong)</v>
          </cell>
          <cell r="I39">
            <v>4</v>
          </cell>
          <cell r="J39">
            <v>2.65</v>
          </cell>
          <cell r="K39">
            <v>0</v>
          </cell>
          <cell r="L39">
            <v>2.33</v>
          </cell>
          <cell r="M39">
            <v>0</v>
          </cell>
          <cell r="N39">
            <v>0</v>
          </cell>
          <cell r="O39">
            <v>2</v>
          </cell>
          <cell r="P39">
            <v>0</v>
          </cell>
          <cell r="Q39">
            <v>0</v>
          </cell>
          <cell r="R39">
            <v>2.33</v>
          </cell>
          <cell r="S39">
            <v>0</v>
          </cell>
          <cell r="T39">
            <v>3.65</v>
          </cell>
          <cell r="U39">
            <v>3</v>
          </cell>
          <cell r="V39">
            <v>1.65</v>
          </cell>
          <cell r="W39">
            <v>0</v>
          </cell>
          <cell r="X39">
            <v>2.33</v>
          </cell>
          <cell r="Y39">
            <v>2.33</v>
          </cell>
          <cell r="Z39">
            <v>2</v>
          </cell>
          <cell r="AA39">
            <v>2.65</v>
          </cell>
          <cell r="AB39">
            <v>2</v>
          </cell>
          <cell r="AC39">
            <v>2.33</v>
          </cell>
          <cell r="AD39">
            <v>30</v>
          </cell>
          <cell r="AE39">
            <v>0</v>
          </cell>
          <cell r="AF39">
            <v>2.33</v>
          </cell>
          <cell r="AG39">
            <v>2.33</v>
          </cell>
          <cell r="AH39">
            <v>3</v>
          </cell>
          <cell r="AI39">
            <v>0</v>
          </cell>
          <cell r="AJ39">
            <v>0</v>
          </cell>
          <cell r="AK39">
            <v>0</v>
          </cell>
          <cell r="AL39">
            <v>3</v>
          </cell>
          <cell r="AM39">
            <v>0</v>
          </cell>
          <cell r="AN39">
            <v>2</v>
          </cell>
          <cell r="AO39">
            <v>2.65</v>
          </cell>
          <cell r="AP39">
            <v>2.33</v>
          </cell>
          <cell r="AQ39">
            <v>2.65</v>
          </cell>
          <cell r="AR39">
            <v>2.33</v>
          </cell>
          <cell r="AS39">
            <v>3.33</v>
          </cell>
          <cell r="AT39">
            <v>3.33</v>
          </cell>
          <cell r="AU39">
            <v>2.65</v>
          </cell>
          <cell r="AV39">
            <v>2.65</v>
          </cell>
          <cell r="AW39">
            <v>1.65</v>
          </cell>
          <cell r="AX39">
            <v>3.65</v>
          </cell>
          <cell r="AY39">
            <v>29</v>
          </cell>
          <cell r="AZ39">
            <v>0</v>
          </cell>
          <cell r="BA39">
            <v>0</v>
          </cell>
          <cell r="BB39">
            <v>3.33</v>
          </cell>
          <cell r="BC39">
            <v>3.33</v>
          </cell>
          <cell r="BD39">
            <v>1.65</v>
          </cell>
          <cell r="BE39">
            <v>0</v>
          </cell>
          <cell r="BF39">
            <v>1.65</v>
          </cell>
          <cell r="BG39">
            <v>2.33</v>
          </cell>
          <cell r="BH39">
            <v>2</v>
          </cell>
          <cell r="BI39">
            <v>3.33</v>
          </cell>
          <cell r="BJ39">
            <v>2.33</v>
          </cell>
          <cell r="BK39">
            <v>2</v>
          </cell>
          <cell r="BL39">
            <v>0</v>
          </cell>
          <cell r="BM39">
            <v>0</v>
          </cell>
          <cell r="BN39">
            <v>0</v>
          </cell>
          <cell r="BO39">
            <v>2</v>
          </cell>
          <cell r="BP39">
            <v>2.65</v>
          </cell>
          <cell r="BQ39">
            <v>4</v>
          </cell>
          <cell r="BR39">
            <v>2.33</v>
          </cell>
          <cell r="BS39">
            <v>2</v>
          </cell>
          <cell r="BT39">
            <v>4</v>
          </cell>
          <cell r="BU39">
            <v>28</v>
          </cell>
          <cell r="BV39">
            <v>0</v>
          </cell>
          <cell r="BW39">
            <v>3</v>
          </cell>
          <cell r="BX39">
            <v>2.33</v>
          </cell>
          <cell r="BY39">
            <v>6</v>
          </cell>
          <cell r="BZ39">
            <v>0</v>
          </cell>
          <cell r="CA39">
            <v>96</v>
          </cell>
          <cell r="CB39">
            <v>0</v>
          </cell>
          <cell r="CC39">
            <v>96</v>
          </cell>
          <cell r="CD39">
            <v>93</v>
          </cell>
          <cell r="CE39">
            <v>0</v>
          </cell>
          <cell r="CF39">
            <v>93</v>
          </cell>
          <cell r="CG39">
            <v>93</v>
          </cell>
          <cell r="CH39">
            <v>2.57</v>
          </cell>
          <cell r="CJ39">
            <v>0</v>
          </cell>
          <cell r="CK39" t="str">
            <v xml:space="preserve">Đủ ĐK </v>
          </cell>
          <cell r="CM39">
            <v>2.59</v>
          </cell>
          <cell r="CO39">
            <v>96</v>
          </cell>
          <cell r="CP39">
            <v>6.58</v>
          </cell>
          <cell r="CQ39">
            <v>2.6</v>
          </cell>
          <cell r="CR39" t="str">
            <v>ACC 303; ENG 202; ES 276; MTH 102; OB 251; PHI 100; PHI 162; STA 271</v>
          </cell>
        </row>
        <row r="40">
          <cell r="B40">
            <v>1810215003</v>
          </cell>
          <cell r="C40" t="str">
            <v>Phan</v>
          </cell>
          <cell r="D40" t="str">
            <v>Thị Thanh</v>
          </cell>
          <cell r="E40" t="str">
            <v>Hà</v>
          </cell>
          <cell r="F40" t="str">
            <v>08/06/1994</v>
          </cell>
          <cell r="G40" t="str">
            <v>Nữ</v>
          </cell>
          <cell r="H40" t="str">
            <v>Đã Đăng Ký (chưa học xong)</v>
          </cell>
          <cell r="I40">
            <v>2.65</v>
          </cell>
          <cell r="J40">
            <v>3.33</v>
          </cell>
          <cell r="K40">
            <v>0</v>
          </cell>
          <cell r="L40">
            <v>2</v>
          </cell>
          <cell r="M40">
            <v>0</v>
          </cell>
          <cell r="N40">
            <v>0</v>
          </cell>
          <cell r="O40">
            <v>1.65</v>
          </cell>
          <cell r="P40">
            <v>0</v>
          </cell>
          <cell r="Q40">
            <v>0</v>
          </cell>
          <cell r="R40">
            <v>2.65</v>
          </cell>
          <cell r="S40">
            <v>0</v>
          </cell>
          <cell r="T40">
            <v>3</v>
          </cell>
          <cell r="U40">
            <v>3.33</v>
          </cell>
          <cell r="V40">
            <v>3.65</v>
          </cell>
          <cell r="W40">
            <v>0</v>
          </cell>
          <cell r="X40">
            <v>2.33</v>
          </cell>
          <cell r="Y40">
            <v>2.33</v>
          </cell>
          <cell r="Z40">
            <v>4</v>
          </cell>
          <cell r="AA40">
            <v>2.65</v>
          </cell>
          <cell r="AB40">
            <v>2</v>
          </cell>
          <cell r="AC40">
            <v>4</v>
          </cell>
          <cell r="AD40">
            <v>30</v>
          </cell>
          <cell r="AE40">
            <v>0</v>
          </cell>
          <cell r="AF40">
            <v>3.33</v>
          </cell>
          <cell r="AG40">
            <v>4</v>
          </cell>
          <cell r="AH40">
            <v>0</v>
          </cell>
          <cell r="AI40">
            <v>0</v>
          </cell>
          <cell r="AJ40">
            <v>3.33</v>
          </cell>
          <cell r="AK40">
            <v>0</v>
          </cell>
          <cell r="AL40">
            <v>3</v>
          </cell>
          <cell r="AM40">
            <v>0</v>
          </cell>
          <cell r="AN40">
            <v>2.33</v>
          </cell>
          <cell r="AO40">
            <v>3</v>
          </cell>
          <cell r="AP40">
            <v>3.65</v>
          </cell>
          <cell r="AQ40">
            <v>2.33</v>
          </cell>
          <cell r="AR40">
            <v>1.65</v>
          </cell>
          <cell r="AS40">
            <v>3.33</v>
          </cell>
          <cell r="AT40">
            <v>2.33</v>
          </cell>
          <cell r="AU40">
            <v>3</v>
          </cell>
          <cell r="AV40">
            <v>3</v>
          </cell>
          <cell r="AW40">
            <v>2.33</v>
          </cell>
          <cell r="AX40">
            <v>3.65</v>
          </cell>
          <cell r="AY40">
            <v>29</v>
          </cell>
          <cell r="AZ40">
            <v>0</v>
          </cell>
          <cell r="BA40">
            <v>0</v>
          </cell>
          <cell r="BB40">
            <v>3.33</v>
          </cell>
          <cell r="BC40">
            <v>3.33</v>
          </cell>
          <cell r="BD40">
            <v>2.65</v>
          </cell>
          <cell r="BE40">
            <v>0</v>
          </cell>
          <cell r="BF40">
            <v>2.65</v>
          </cell>
          <cell r="BG40">
            <v>2.33</v>
          </cell>
          <cell r="BH40">
            <v>4</v>
          </cell>
          <cell r="BI40">
            <v>2.65</v>
          </cell>
          <cell r="BJ40">
            <v>3</v>
          </cell>
          <cell r="BK40">
            <v>0</v>
          </cell>
          <cell r="BL40">
            <v>0</v>
          </cell>
          <cell r="BM40">
            <v>2.65</v>
          </cell>
          <cell r="BN40">
            <v>0</v>
          </cell>
          <cell r="BO40">
            <v>2.65</v>
          </cell>
          <cell r="BP40">
            <v>2.65</v>
          </cell>
          <cell r="BQ40">
            <v>4</v>
          </cell>
          <cell r="BR40">
            <v>3.33</v>
          </cell>
          <cell r="BS40">
            <v>2</v>
          </cell>
          <cell r="BT40">
            <v>4</v>
          </cell>
          <cell r="BU40">
            <v>28</v>
          </cell>
          <cell r="BV40">
            <v>0</v>
          </cell>
          <cell r="BW40">
            <v>3.33</v>
          </cell>
          <cell r="BX40">
            <v>4</v>
          </cell>
          <cell r="BY40">
            <v>6</v>
          </cell>
          <cell r="BZ40">
            <v>0</v>
          </cell>
          <cell r="CA40">
            <v>96</v>
          </cell>
          <cell r="CB40">
            <v>0</v>
          </cell>
          <cell r="CC40">
            <v>96</v>
          </cell>
          <cell r="CD40">
            <v>93</v>
          </cell>
          <cell r="CE40">
            <v>0</v>
          </cell>
          <cell r="CF40">
            <v>93</v>
          </cell>
          <cell r="CG40">
            <v>93</v>
          </cell>
          <cell r="CH40">
            <v>2.86</v>
          </cell>
          <cell r="CJ40">
            <v>0</v>
          </cell>
          <cell r="CK40" t="str">
            <v xml:space="preserve">Đủ ĐK </v>
          </cell>
          <cell r="CM40">
            <v>2.9</v>
          </cell>
          <cell r="CO40">
            <v>96</v>
          </cell>
          <cell r="CP40">
            <v>7.08</v>
          </cell>
          <cell r="CQ40">
            <v>2.9</v>
          </cell>
          <cell r="CR40" t="str">
            <v/>
          </cell>
        </row>
        <row r="41">
          <cell r="B41">
            <v>1810213728</v>
          </cell>
          <cell r="C41" t="str">
            <v>Phạm</v>
          </cell>
          <cell r="D41" t="str">
            <v>Thị Minh</v>
          </cell>
          <cell r="E41" t="str">
            <v>Hải</v>
          </cell>
          <cell r="F41" t="str">
            <v>19/06/1994</v>
          </cell>
          <cell r="G41" t="str">
            <v>Nữ</v>
          </cell>
          <cell r="H41" t="str">
            <v>Đã Đăng Ký (chưa học xong)</v>
          </cell>
          <cell r="I41">
            <v>2.65</v>
          </cell>
          <cell r="J41">
            <v>2</v>
          </cell>
          <cell r="K41">
            <v>0</v>
          </cell>
          <cell r="L41">
            <v>2.33</v>
          </cell>
          <cell r="M41">
            <v>0</v>
          </cell>
          <cell r="N41">
            <v>0</v>
          </cell>
          <cell r="O41">
            <v>3.33</v>
          </cell>
          <cell r="P41">
            <v>0</v>
          </cell>
          <cell r="Q41">
            <v>0</v>
          </cell>
          <cell r="R41">
            <v>2.33</v>
          </cell>
          <cell r="S41">
            <v>0</v>
          </cell>
          <cell r="T41">
            <v>4</v>
          </cell>
          <cell r="U41">
            <v>3.33</v>
          </cell>
          <cell r="V41">
            <v>1.65</v>
          </cell>
          <cell r="W41">
            <v>0</v>
          </cell>
          <cell r="X41">
            <v>2.65</v>
          </cell>
          <cell r="Y41">
            <v>2.65</v>
          </cell>
          <cell r="Z41">
            <v>2.65</v>
          </cell>
          <cell r="AA41">
            <v>2.33</v>
          </cell>
          <cell r="AB41">
            <v>2</v>
          </cell>
          <cell r="AC41">
            <v>2.65</v>
          </cell>
          <cell r="AD41">
            <v>30</v>
          </cell>
          <cell r="AE41">
            <v>0</v>
          </cell>
          <cell r="AF41">
            <v>3.33</v>
          </cell>
          <cell r="AG41">
            <v>3.65</v>
          </cell>
          <cell r="AH41">
            <v>2</v>
          </cell>
          <cell r="AI41">
            <v>0</v>
          </cell>
          <cell r="AJ41">
            <v>0</v>
          </cell>
          <cell r="AK41">
            <v>0</v>
          </cell>
          <cell r="AL41">
            <v>3</v>
          </cell>
          <cell r="AM41">
            <v>0</v>
          </cell>
          <cell r="AN41">
            <v>3</v>
          </cell>
          <cell r="AO41">
            <v>3</v>
          </cell>
          <cell r="AP41">
            <v>4</v>
          </cell>
          <cell r="AQ41">
            <v>3.33</v>
          </cell>
          <cell r="AR41">
            <v>2</v>
          </cell>
          <cell r="AS41">
            <v>2</v>
          </cell>
          <cell r="AT41">
            <v>2.33</v>
          </cell>
          <cell r="AU41">
            <v>2.65</v>
          </cell>
          <cell r="AV41">
            <v>2.65</v>
          </cell>
          <cell r="AW41">
            <v>2</v>
          </cell>
          <cell r="AX41">
            <v>3.33</v>
          </cell>
          <cell r="AY41">
            <v>29</v>
          </cell>
          <cell r="AZ41">
            <v>0</v>
          </cell>
          <cell r="BA41">
            <v>0</v>
          </cell>
          <cell r="BB41">
            <v>2</v>
          </cell>
          <cell r="BC41">
            <v>2</v>
          </cell>
          <cell r="BD41">
            <v>2.65</v>
          </cell>
          <cell r="BE41">
            <v>0</v>
          </cell>
          <cell r="BF41">
            <v>2.65</v>
          </cell>
          <cell r="BG41">
            <v>2</v>
          </cell>
          <cell r="BH41">
            <v>3.33</v>
          </cell>
          <cell r="BI41">
            <v>4</v>
          </cell>
          <cell r="BJ41">
            <v>1.65</v>
          </cell>
          <cell r="BK41">
            <v>0</v>
          </cell>
          <cell r="BL41">
            <v>0</v>
          </cell>
          <cell r="BM41">
            <v>2</v>
          </cell>
          <cell r="BN41">
            <v>0</v>
          </cell>
          <cell r="BO41">
            <v>2</v>
          </cell>
          <cell r="BP41">
            <v>1.65</v>
          </cell>
          <cell r="BQ41">
            <v>3.65</v>
          </cell>
          <cell r="BR41">
            <v>2.33</v>
          </cell>
          <cell r="BS41">
            <v>1.65</v>
          </cell>
          <cell r="BT41">
            <v>4</v>
          </cell>
          <cell r="BU41">
            <v>28</v>
          </cell>
          <cell r="BV41">
            <v>0</v>
          </cell>
          <cell r="BW41">
            <v>3.33</v>
          </cell>
          <cell r="BX41">
            <v>3.65</v>
          </cell>
          <cell r="BY41">
            <v>6</v>
          </cell>
          <cell r="BZ41">
            <v>0</v>
          </cell>
          <cell r="CA41">
            <v>96</v>
          </cell>
          <cell r="CB41">
            <v>0</v>
          </cell>
          <cell r="CC41">
            <v>96</v>
          </cell>
          <cell r="CD41">
            <v>93</v>
          </cell>
          <cell r="CE41">
            <v>0</v>
          </cell>
          <cell r="CF41">
            <v>93</v>
          </cell>
          <cell r="CG41">
            <v>93</v>
          </cell>
          <cell r="CH41">
            <v>2.61</v>
          </cell>
          <cell r="CJ41">
            <v>0</v>
          </cell>
          <cell r="CK41" t="str">
            <v xml:space="preserve">Đủ ĐK </v>
          </cell>
          <cell r="CM41">
            <v>2.66</v>
          </cell>
          <cell r="CO41">
            <v>96</v>
          </cell>
          <cell r="CP41">
            <v>6.74</v>
          </cell>
          <cell r="CQ41">
            <v>2.67</v>
          </cell>
          <cell r="CR41" t="str">
            <v/>
          </cell>
        </row>
        <row r="42">
          <cell r="B42">
            <v>1810226270</v>
          </cell>
          <cell r="C42" t="str">
            <v>Nguyễn</v>
          </cell>
          <cell r="D42" t="str">
            <v>Thị Hồng</v>
          </cell>
          <cell r="E42" t="str">
            <v>Hạnh</v>
          </cell>
          <cell r="F42" t="str">
            <v>06/07/1994</v>
          </cell>
          <cell r="G42" t="str">
            <v>Nữ</v>
          </cell>
          <cell r="H42" t="str">
            <v>Đã Đăng Ký (chưa học xong)</v>
          </cell>
          <cell r="I42">
            <v>3.33</v>
          </cell>
          <cell r="J42">
            <v>2.65</v>
          </cell>
          <cell r="K42">
            <v>0</v>
          </cell>
          <cell r="L42" t="str">
            <v>P</v>
          </cell>
          <cell r="M42">
            <v>0</v>
          </cell>
          <cell r="N42">
            <v>0</v>
          </cell>
          <cell r="O42" t="str">
            <v>P</v>
          </cell>
          <cell r="P42">
            <v>0</v>
          </cell>
          <cell r="Q42">
            <v>0</v>
          </cell>
          <cell r="R42">
            <v>3.33</v>
          </cell>
          <cell r="S42">
            <v>0</v>
          </cell>
          <cell r="T42">
            <v>2.65</v>
          </cell>
          <cell r="U42">
            <v>2.33</v>
          </cell>
          <cell r="V42">
            <v>3</v>
          </cell>
          <cell r="W42">
            <v>0</v>
          </cell>
          <cell r="X42">
            <v>3.33</v>
          </cell>
          <cell r="Y42">
            <v>3.33</v>
          </cell>
          <cell r="Z42">
            <v>3.65</v>
          </cell>
          <cell r="AA42">
            <v>3.33</v>
          </cell>
          <cell r="AB42">
            <v>2</v>
          </cell>
          <cell r="AC42">
            <v>4</v>
          </cell>
          <cell r="AD42">
            <v>30</v>
          </cell>
          <cell r="AE42">
            <v>0</v>
          </cell>
          <cell r="AF42">
            <v>3.33</v>
          </cell>
          <cell r="AG42">
            <v>2.65</v>
          </cell>
          <cell r="AH42">
            <v>0</v>
          </cell>
          <cell r="AI42">
            <v>2.65</v>
          </cell>
          <cell r="AJ42">
            <v>0</v>
          </cell>
          <cell r="AK42">
            <v>0</v>
          </cell>
          <cell r="AL42">
            <v>3</v>
          </cell>
          <cell r="AM42">
            <v>0</v>
          </cell>
          <cell r="AN42">
            <v>2.33</v>
          </cell>
          <cell r="AO42">
            <v>3</v>
          </cell>
          <cell r="AP42">
            <v>2</v>
          </cell>
          <cell r="AQ42">
            <v>2.65</v>
          </cell>
          <cell r="AR42">
            <v>2.65</v>
          </cell>
          <cell r="AS42">
            <v>4</v>
          </cell>
          <cell r="AT42">
            <v>2.65</v>
          </cell>
          <cell r="AU42">
            <v>3.33</v>
          </cell>
          <cell r="AV42">
            <v>2.33</v>
          </cell>
          <cell r="AW42">
            <v>2</v>
          </cell>
          <cell r="AX42">
            <v>3.65</v>
          </cell>
          <cell r="AY42">
            <v>29</v>
          </cell>
          <cell r="AZ42">
            <v>0</v>
          </cell>
          <cell r="BA42">
            <v>0</v>
          </cell>
          <cell r="BB42">
            <v>2.33</v>
          </cell>
          <cell r="BC42">
            <v>2.33</v>
          </cell>
          <cell r="BD42">
            <v>2.33</v>
          </cell>
          <cell r="BE42">
            <v>0</v>
          </cell>
          <cell r="BF42">
            <v>2.33</v>
          </cell>
          <cell r="BG42">
            <v>3.65</v>
          </cell>
          <cell r="BH42">
            <v>3</v>
          </cell>
          <cell r="BI42">
            <v>2.33</v>
          </cell>
          <cell r="BJ42">
            <v>2.33</v>
          </cell>
          <cell r="BK42">
            <v>0</v>
          </cell>
          <cell r="BL42">
            <v>0</v>
          </cell>
          <cell r="BM42">
            <v>1.65</v>
          </cell>
          <cell r="BN42">
            <v>0</v>
          </cell>
          <cell r="BO42">
            <v>1.65</v>
          </cell>
          <cell r="BP42">
            <v>3.33</v>
          </cell>
          <cell r="BQ42">
            <v>4</v>
          </cell>
          <cell r="BR42">
            <v>4</v>
          </cell>
          <cell r="BS42">
            <v>1.65</v>
          </cell>
          <cell r="BT42">
            <v>4</v>
          </cell>
          <cell r="BU42">
            <v>28</v>
          </cell>
          <cell r="BV42">
            <v>0</v>
          </cell>
          <cell r="BW42">
            <v>3.65</v>
          </cell>
          <cell r="BX42">
            <v>4</v>
          </cell>
          <cell r="BY42">
            <v>6</v>
          </cell>
          <cell r="BZ42">
            <v>0</v>
          </cell>
          <cell r="CA42">
            <v>96</v>
          </cell>
          <cell r="CB42">
            <v>0</v>
          </cell>
          <cell r="CC42">
            <v>96</v>
          </cell>
          <cell r="CD42">
            <v>89</v>
          </cell>
          <cell r="CE42">
            <v>0</v>
          </cell>
          <cell r="CF42">
            <v>89</v>
          </cell>
          <cell r="CG42">
            <v>89</v>
          </cell>
          <cell r="CH42">
            <v>2.85</v>
          </cell>
          <cell r="CJ42">
            <v>0</v>
          </cell>
          <cell r="CK42" t="str">
            <v xml:space="preserve">Đủ ĐK </v>
          </cell>
          <cell r="CM42">
            <v>2.91</v>
          </cell>
          <cell r="CO42">
            <v>96</v>
          </cell>
          <cell r="CP42">
            <v>7.13</v>
          </cell>
          <cell r="CQ42">
            <v>2.91</v>
          </cell>
          <cell r="CR42" t="str">
            <v>FIN 272; ACC 303; ENG 202; ES 276; MTH 102; OB 251; PHI 100; PHI 162; STA 271</v>
          </cell>
        </row>
        <row r="43">
          <cell r="B43">
            <v>1810226392</v>
          </cell>
          <cell r="C43" t="str">
            <v>Văn</v>
          </cell>
          <cell r="D43" t="str">
            <v>Thị Mỹ</v>
          </cell>
          <cell r="E43" t="str">
            <v>Hạnh</v>
          </cell>
          <cell r="F43" t="str">
            <v>02/11/1994</v>
          </cell>
          <cell r="G43" t="str">
            <v>Nữ</v>
          </cell>
          <cell r="H43" t="str">
            <v>Đã Đăng Ký (chưa học xong)</v>
          </cell>
          <cell r="I43">
            <v>3</v>
          </cell>
          <cell r="J43">
            <v>3</v>
          </cell>
          <cell r="K43">
            <v>0</v>
          </cell>
          <cell r="L43">
            <v>2.33</v>
          </cell>
          <cell r="M43">
            <v>0</v>
          </cell>
          <cell r="N43">
            <v>0</v>
          </cell>
          <cell r="O43">
            <v>1.65</v>
          </cell>
          <cell r="P43">
            <v>0</v>
          </cell>
          <cell r="Q43">
            <v>0</v>
          </cell>
          <cell r="R43">
            <v>2.33</v>
          </cell>
          <cell r="S43">
            <v>0</v>
          </cell>
          <cell r="T43">
            <v>3.65</v>
          </cell>
          <cell r="U43">
            <v>3</v>
          </cell>
          <cell r="V43">
            <v>1.65</v>
          </cell>
          <cell r="W43">
            <v>0</v>
          </cell>
          <cell r="X43">
            <v>2</v>
          </cell>
          <cell r="Y43">
            <v>2</v>
          </cell>
          <cell r="Z43">
            <v>2.65</v>
          </cell>
          <cell r="AA43">
            <v>3</v>
          </cell>
          <cell r="AB43">
            <v>1.65</v>
          </cell>
          <cell r="AC43">
            <v>3</v>
          </cell>
          <cell r="AD43">
            <v>30</v>
          </cell>
          <cell r="AE43">
            <v>0</v>
          </cell>
          <cell r="AF43">
            <v>2.65</v>
          </cell>
          <cell r="AG43">
            <v>2.65</v>
          </cell>
          <cell r="AH43">
            <v>2</v>
          </cell>
          <cell r="AI43">
            <v>0</v>
          </cell>
          <cell r="AJ43">
            <v>0</v>
          </cell>
          <cell r="AK43">
            <v>0</v>
          </cell>
          <cell r="AL43">
            <v>3</v>
          </cell>
          <cell r="AM43">
            <v>0</v>
          </cell>
          <cell r="AN43">
            <v>2.65</v>
          </cell>
          <cell r="AO43">
            <v>2.65</v>
          </cell>
          <cell r="AP43">
            <v>2</v>
          </cell>
          <cell r="AQ43">
            <v>2.65</v>
          </cell>
          <cell r="AR43">
            <v>2.33</v>
          </cell>
          <cell r="AS43">
            <v>2.33</v>
          </cell>
          <cell r="AT43">
            <v>2.33</v>
          </cell>
          <cell r="AU43">
            <v>2.33</v>
          </cell>
          <cell r="AV43">
            <v>2.33</v>
          </cell>
          <cell r="AW43">
            <v>2.33</v>
          </cell>
          <cell r="AX43">
            <v>3</v>
          </cell>
          <cell r="AY43">
            <v>29</v>
          </cell>
          <cell r="AZ43">
            <v>0</v>
          </cell>
          <cell r="BA43">
            <v>0</v>
          </cell>
          <cell r="BB43">
            <v>3</v>
          </cell>
          <cell r="BC43">
            <v>3</v>
          </cell>
          <cell r="BD43">
            <v>1.65</v>
          </cell>
          <cell r="BE43">
            <v>0</v>
          </cell>
          <cell r="BF43">
            <v>1.65</v>
          </cell>
          <cell r="BG43">
            <v>2.65</v>
          </cell>
          <cell r="BH43">
            <v>2</v>
          </cell>
          <cell r="BI43">
            <v>1.65</v>
          </cell>
          <cell r="BJ43">
            <v>2.65</v>
          </cell>
          <cell r="BK43">
            <v>0</v>
          </cell>
          <cell r="BL43">
            <v>0</v>
          </cell>
          <cell r="BM43">
            <v>2</v>
          </cell>
          <cell r="BN43">
            <v>0</v>
          </cell>
          <cell r="BO43">
            <v>2</v>
          </cell>
          <cell r="BP43">
            <v>2.33</v>
          </cell>
          <cell r="BQ43">
            <v>4</v>
          </cell>
          <cell r="BR43">
            <v>3</v>
          </cell>
          <cell r="BS43">
            <v>2</v>
          </cell>
          <cell r="BT43">
            <v>3.33</v>
          </cell>
          <cell r="BU43">
            <v>28</v>
          </cell>
          <cell r="BV43">
            <v>0</v>
          </cell>
          <cell r="BW43">
            <v>2.65</v>
          </cell>
          <cell r="BX43">
            <v>2.33</v>
          </cell>
          <cell r="BY43">
            <v>6</v>
          </cell>
          <cell r="BZ43">
            <v>0</v>
          </cell>
          <cell r="CA43">
            <v>96</v>
          </cell>
          <cell r="CB43">
            <v>0</v>
          </cell>
          <cell r="CC43">
            <v>96</v>
          </cell>
          <cell r="CD43">
            <v>93</v>
          </cell>
          <cell r="CE43">
            <v>0</v>
          </cell>
          <cell r="CF43">
            <v>93</v>
          </cell>
          <cell r="CG43">
            <v>93</v>
          </cell>
          <cell r="CH43">
            <v>2.4700000000000002</v>
          </cell>
          <cell r="CJ43">
            <v>0</v>
          </cell>
          <cell r="CK43" t="str">
            <v xml:space="preserve">Đủ ĐK </v>
          </cell>
          <cell r="CM43">
            <v>2.48</v>
          </cell>
          <cell r="CO43">
            <v>96</v>
          </cell>
          <cell r="CP43">
            <v>6.44</v>
          </cell>
          <cell r="CQ43">
            <v>2.48</v>
          </cell>
          <cell r="CR43" t="str">
            <v/>
          </cell>
        </row>
        <row r="44">
          <cell r="B44">
            <v>1810625120</v>
          </cell>
          <cell r="C44" t="str">
            <v>Nguyễn</v>
          </cell>
          <cell r="D44" t="str">
            <v>Thị Mỹ</v>
          </cell>
          <cell r="E44" t="str">
            <v>Hạnh</v>
          </cell>
          <cell r="F44" t="str">
            <v>09/01/1994</v>
          </cell>
          <cell r="G44" t="str">
            <v>Nữ</v>
          </cell>
          <cell r="H44" t="str">
            <v>Đã Đăng Ký (chưa học xong)</v>
          </cell>
          <cell r="I44">
            <v>3.33</v>
          </cell>
          <cell r="J44">
            <v>3.33</v>
          </cell>
          <cell r="K44">
            <v>0</v>
          </cell>
          <cell r="L44">
            <v>2.65</v>
          </cell>
          <cell r="M44">
            <v>0</v>
          </cell>
          <cell r="N44">
            <v>0</v>
          </cell>
          <cell r="O44">
            <v>2.65</v>
          </cell>
          <cell r="P44">
            <v>0</v>
          </cell>
          <cell r="Q44">
            <v>0</v>
          </cell>
          <cell r="R44">
            <v>3</v>
          </cell>
          <cell r="S44">
            <v>0</v>
          </cell>
          <cell r="T44">
            <v>2.65</v>
          </cell>
          <cell r="U44">
            <v>3</v>
          </cell>
          <cell r="V44">
            <v>2.33</v>
          </cell>
          <cell r="W44">
            <v>0</v>
          </cell>
          <cell r="X44">
            <v>2.65</v>
          </cell>
          <cell r="Y44">
            <v>2.65</v>
          </cell>
          <cell r="Z44">
            <v>3.33</v>
          </cell>
          <cell r="AA44">
            <v>4</v>
          </cell>
          <cell r="AB44">
            <v>2</v>
          </cell>
          <cell r="AC44">
            <v>4</v>
          </cell>
          <cell r="AD44">
            <v>30</v>
          </cell>
          <cell r="AE44">
            <v>0</v>
          </cell>
          <cell r="AF44">
            <v>3.33</v>
          </cell>
          <cell r="AG44">
            <v>3</v>
          </cell>
          <cell r="AH44">
            <v>0</v>
          </cell>
          <cell r="AI44">
            <v>0</v>
          </cell>
          <cell r="AJ44">
            <v>3.33</v>
          </cell>
          <cell r="AK44">
            <v>0</v>
          </cell>
          <cell r="AL44">
            <v>3</v>
          </cell>
          <cell r="AM44">
            <v>0</v>
          </cell>
          <cell r="AN44">
            <v>2.33</v>
          </cell>
          <cell r="AO44">
            <v>3.65</v>
          </cell>
          <cell r="AP44">
            <v>3.33</v>
          </cell>
          <cell r="AQ44">
            <v>4</v>
          </cell>
          <cell r="AR44">
            <v>3.65</v>
          </cell>
          <cell r="AS44">
            <v>3.33</v>
          </cell>
          <cell r="AT44">
            <v>2</v>
          </cell>
          <cell r="AU44">
            <v>3.33</v>
          </cell>
          <cell r="AV44">
            <v>3</v>
          </cell>
          <cell r="AW44">
            <v>2.33</v>
          </cell>
          <cell r="AX44">
            <v>3.33</v>
          </cell>
          <cell r="AY44">
            <v>29</v>
          </cell>
          <cell r="AZ44">
            <v>0</v>
          </cell>
          <cell r="BA44">
            <v>0</v>
          </cell>
          <cell r="BB44">
            <v>2.65</v>
          </cell>
          <cell r="BC44">
            <v>2.65</v>
          </cell>
          <cell r="BD44">
            <v>3</v>
          </cell>
          <cell r="BE44">
            <v>0</v>
          </cell>
          <cell r="BF44">
            <v>3</v>
          </cell>
          <cell r="BG44">
            <v>3.33</v>
          </cell>
          <cell r="BH44">
            <v>3.33</v>
          </cell>
          <cell r="BI44">
            <v>2</v>
          </cell>
          <cell r="BJ44">
            <v>3</v>
          </cell>
          <cell r="BK44">
            <v>0</v>
          </cell>
          <cell r="BL44">
            <v>0</v>
          </cell>
          <cell r="BM44">
            <v>3</v>
          </cell>
          <cell r="BN44">
            <v>0</v>
          </cell>
          <cell r="BO44">
            <v>3</v>
          </cell>
          <cell r="BP44">
            <v>3</v>
          </cell>
          <cell r="BQ44">
            <v>3</v>
          </cell>
          <cell r="BR44">
            <v>3</v>
          </cell>
          <cell r="BS44">
            <v>2</v>
          </cell>
          <cell r="BT44">
            <v>3.65</v>
          </cell>
          <cell r="BU44">
            <v>28</v>
          </cell>
          <cell r="BV44">
            <v>0</v>
          </cell>
          <cell r="BW44">
            <v>3</v>
          </cell>
          <cell r="BX44">
            <v>3.65</v>
          </cell>
          <cell r="BY44">
            <v>6</v>
          </cell>
          <cell r="BZ44">
            <v>0</v>
          </cell>
          <cell r="CA44">
            <v>96</v>
          </cell>
          <cell r="CB44">
            <v>0</v>
          </cell>
          <cell r="CC44">
            <v>96</v>
          </cell>
          <cell r="CD44">
            <v>93</v>
          </cell>
          <cell r="CE44">
            <v>0</v>
          </cell>
          <cell r="CF44">
            <v>93</v>
          </cell>
          <cell r="CG44">
            <v>93</v>
          </cell>
          <cell r="CH44">
            <v>2.97</v>
          </cell>
          <cell r="CJ44">
            <v>0</v>
          </cell>
          <cell r="CK44" t="str">
            <v xml:space="preserve">Đủ ĐK </v>
          </cell>
          <cell r="CM44">
            <v>2.98</v>
          </cell>
          <cell r="CO44">
            <v>96</v>
          </cell>
          <cell r="CP44">
            <v>7.24</v>
          </cell>
          <cell r="CQ44">
            <v>2.97</v>
          </cell>
          <cell r="CR44" t="str">
            <v/>
          </cell>
        </row>
        <row r="45">
          <cell r="B45">
            <v>1811216369</v>
          </cell>
          <cell r="C45" t="str">
            <v>Trần</v>
          </cell>
          <cell r="D45" t="str">
            <v>Ngọc Công</v>
          </cell>
          <cell r="E45" t="str">
            <v>Hạnh</v>
          </cell>
          <cell r="F45" t="str">
            <v>26/02/1994</v>
          </cell>
          <cell r="G45" t="str">
            <v>Nam</v>
          </cell>
          <cell r="H45" t="str">
            <v>Đã Đăng Ký (chưa học xong)</v>
          </cell>
          <cell r="I45">
            <v>3.65</v>
          </cell>
          <cell r="J45">
            <v>1.65</v>
          </cell>
          <cell r="K45">
            <v>0</v>
          </cell>
          <cell r="L45">
            <v>2</v>
          </cell>
          <cell r="M45">
            <v>0</v>
          </cell>
          <cell r="N45">
            <v>0</v>
          </cell>
          <cell r="O45">
            <v>2.33</v>
          </cell>
          <cell r="P45">
            <v>0</v>
          </cell>
          <cell r="Q45">
            <v>0</v>
          </cell>
          <cell r="R45">
            <v>3</v>
          </cell>
          <cell r="S45">
            <v>0</v>
          </cell>
          <cell r="T45">
            <v>2.65</v>
          </cell>
          <cell r="U45">
            <v>2.65</v>
          </cell>
          <cell r="V45">
            <v>0</v>
          </cell>
          <cell r="W45">
            <v>0</v>
          </cell>
          <cell r="X45">
            <v>2</v>
          </cell>
          <cell r="Y45">
            <v>2</v>
          </cell>
          <cell r="Z45">
            <v>0</v>
          </cell>
          <cell r="AA45">
            <v>0</v>
          </cell>
          <cell r="AB45">
            <v>2</v>
          </cell>
          <cell r="AC45">
            <v>1.65</v>
          </cell>
          <cell r="AD45">
            <v>22</v>
          </cell>
          <cell r="AE45">
            <v>8</v>
          </cell>
          <cell r="AF45">
            <v>4</v>
          </cell>
          <cell r="AG45">
            <v>3.33</v>
          </cell>
          <cell r="AH45">
            <v>0</v>
          </cell>
          <cell r="AI45">
            <v>2.65</v>
          </cell>
          <cell r="AJ45">
            <v>0</v>
          </cell>
          <cell r="AK45">
            <v>0</v>
          </cell>
          <cell r="AL45">
            <v>3</v>
          </cell>
          <cell r="AM45">
            <v>0</v>
          </cell>
          <cell r="AN45">
            <v>1.65</v>
          </cell>
          <cell r="AO45">
            <v>0</v>
          </cell>
          <cell r="AP45">
            <v>0</v>
          </cell>
          <cell r="AQ45">
            <v>2.33</v>
          </cell>
          <cell r="AR45">
            <v>0</v>
          </cell>
          <cell r="AS45">
            <v>0</v>
          </cell>
          <cell r="AT45">
            <v>1.65</v>
          </cell>
          <cell r="AU45">
            <v>1.65</v>
          </cell>
          <cell r="AV45">
            <v>1.65</v>
          </cell>
          <cell r="AW45">
            <v>0</v>
          </cell>
          <cell r="AX45">
            <v>2.65</v>
          </cell>
          <cell r="AY45">
            <v>14</v>
          </cell>
          <cell r="AZ45">
            <v>15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2.33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3.33</v>
          </cell>
          <cell r="BR45">
            <v>0</v>
          </cell>
          <cell r="BS45">
            <v>0</v>
          </cell>
          <cell r="BT45">
            <v>0</v>
          </cell>
          <cell r="BU45">
            <v>4</v>
          </cell>
          <cell r="BV45">
            <v>24</v>
          </cell>
          <cell r="BW45">
            <v>0</v>
          </cell>
          <cell r="BX45">
            <v>0</v>
          </cell>
          <cell r="BY45">
            <v>0</v>
          </cell>
          <cell r="BZ45">
            <v>6</v>
          </cell>
          <cell r="CA45">
            <v>43</v>
          </cell>
          <cell r="CB45">
            <v>53</v>
          </cell>
          <cell r="CC45">
            <v>96</v>
          </cell>
          <cell r="CD45">
            <v>40</v>
          </cell>
          <cell r="CE45">
            <v>47</v>
          </cell>
          <cell r="CF45">
            <v>93</v>
          </cell>
          <cell r="CG45">
            <v>87</v>
          </cell>
          <cell r="CH45">
            <v>1.1000000000000001</v>
          </cell>
          <cell r="CJ45">
            <v>0.51</v>
          </cell>
          <cell r="CK45" t="str">
            <v>KO</v>
          </cell>
          <cell r="CM45">
            <v>0.96</v>
          </cell>
          <cell r="CO45">
            <v>71</v>
          </cell>
          <cell r="CP45">
            <v>3.51</v>
          </cell>
          <cell r="CQ45">
            <v>1.31</v>
          </cell>
          <cell r="CR45" t="str">
            <v/>
          </cell>
        </row>
        <row r="46">
          <cell r="B46">
            <v>1810214484</v>
          </cell>
          <cell r="C46" t="str">
            <v>Phan</v>
          </cell>
          <cell r="D46" t="str">
            <v>Huỳnh</v>
          </cell>
          <cell r="E46" t="str">
            <v>Hảo</v>
          </cell>
          <cell r="F46" t="str">
            <v>22/09/1994</v>
          </cell>
          <cell r="G46" t="str">
            <v>Nữ</v>
          </cell>
          <cell r="H46" t="str">
            <v>Đã Đăng Ký (chưa học xong)</v>
          </cell>
          <cell r="I46">
            <v>3.33</v>
          </cell>
          <cell r="J46">
            <v>3.33</v>
          </cell>
          <cell r="K46">
            <v>0</v>
          </cell>
          <cell r="L46">
            <v>2.65</v>
          </cell>
          <cell r="M46">
            <v>0</v>
          </cell>
          <cell r="N46">
            <v>0</v>
          </cell>
          <cell r="O46">
            <v>2.33</v>
          </cell>
          <cell r="P46">
            <v>0</v>
          </cell>
          <cell r="Q46">
            <v>0</v>
          </cell>
          <cell r="R46">
            <v>2.65</v>
          </cell>
          <cell r="S46">
            <v>0</v>
          </cell>
          <cell r="T46">
            <v>3.33</v>
          </cell>
          <cell r="U46">
            <v>3</v>
          </cell>
          <cell r="V46">
            <v>2</v>
          </cell>
          <cell r="W46">
            <v>0</v>
          </cell>
          <cell r="X46">
            <v>3</v>
          </cell>
          <cell r="Y46">
            <v>3</v>
          </cell>
          <cell r="Z46">
            <v>3.33</v>
          </cell>
          <cell r="AA46">
            <v>2.65</v>
          </cell>
          <cell r="AB46">
            <v>2</v>
          </cell>
          <cell r="AC46">
            <v>3.33</v>
          </cell>
          <cell r="AD46">
            <v>30</v>
          </cell>
          <cell r="AE46">
            <v>0</v>
          </cell>
          <cell r="AF46">
            <v>3.33</v>
          </cell>
          <cell r="AG46">
            <v>2.33</v>
          </cell>
          <cell r="AH46">
            <v>0</v>
          </cell>
          <cell r="AI46">
            <v>0</v>
          </cell>
          <cell r="AJ46">
            <v>2.65</v>
          </cell>
          <cell r="AK46">
            <v>0</v>
          </cell>
          <cell r="AL46">
            <v>3</v>
          </cell>
          <cell r="AM46">
            <v>0</v>
          </cell>
          <cell r="AN46">
            <v>1.65</v>
          </cell>
          <cell r="AO46">
            <v>3</v>
          </cell>
          <cell r="AP46">
            <v>3.33</v>
          </cell>
          <cell r="AQ46">
            <v>3.33</v>
          </cell>
          <cell r="AR46">
            <v>2</v>
          </cell>
          <cell r="AS46">
            <v>4</v>
          </cell>
          <cell r="AT46">
            <v>3.33</v>
          </cell>
          <cell r="AU46">
            <v>3.33</v>
          </cell>
          <cell r="AV46">
            <v>2.33</v>
          </cell>
          <cell r="AW46">
            <v>3.65</v>
          </cell>
          <cell r="AX46">
            <v>4</v>
          </cell>
          <cell r="AY46">
            <v>29</v>
          </cell>
          <cell r="AZ46">
            <v>0</v>
          </cell>
          <cell r="BA46">
            <v>0</v>
          </cell>
          <cell r="BB46">
            <v>3</v>
          </cell>
          <cell r="BC46">
            <v>3</v>
          </cell>
          <cell r="BD46">
            <v>4</v>
          </cell>
          <cell r="BE46">
            <v>0</v>
          </cell>
          <cell r="BF46">
            <v>4</v>
          </cell>
          <cell r="BG46">
            <v>3</v>
          </cell>
          <cell r="BH46">
            <v>3.65</v>
          </cell>
          <cell r="BI46">
            <v>3</v>
          </cell>
          <cell r="BJ46">
            <v>3.33</v>
          </cell>
          <cell r="BK46">
            <v>0</v>
          </cell>
          <cell r="BL46">
            <v>0</v>
          </cell>
          <cell r="BM46">
            <v>4</v>
          </cell>
          <cell r="BN46">
            <v>0</v>
          </cell>
          <cell r="BO46">
            <v>4</v>
          </cell>
          <cell r="BP46">
            <v>3.33</v>
          </cell>
          <cell r="BQ46">
            <v>4</v>
          </cell>
          <cell r="BR46">
            <v>4</v>
          </cell>
          <cell r="BS46">
            <v>3.33</v>
          </cell>
          <cell r="BT46">
            <v>3.33</v>
          </cell>
          <cell r="BU46">
            <v>28</v>
          </cell>
          <cell r="BV46">
            <v>0</v>
          </cell>
          <cell r="BW46">
            <v>3.33</v>
          </cell>
          <cell r="BX46">
            <v>4</v>
          </cell>
          <cell r="BY46">
            <v>6</v>
          </cell>
          <cell r="BZ46">
            <v>0</v>
          </cell>
          <cell r="CA46">
            <v>96</v>
          </cell>
          <cell r="CB46">
            <v>0</v>
          </cell>
          <cell r="CC46">
            <v>96</v>
          </cell>
          <cell r="CD46">
            <v>93</v>
          </cell>
          <cell r="CE46">
            <v>0</v>
          </cell>
          <cell r="CF46">
            <v>93</v>
          </cell>
          <cell r="CG46">
            <v>93</v>
          </cell>
          <cell r="CH46">
            <v>3.12</v>
          </cell>
          <cell r="CJ46">
            <v>0</v>
          </cell>
          <cell r="CK46" t="str">
            <v xml:space="preserve">Đủ ĐK </v>
          </cell>
          <cell r="CM46">
            <v>3.14</v>
          </cell>
          <cell r="CO46">
            <v>96</v>
          </cell>
          <cell r="CP46">
            <v>7.44</v>
          </cell>
          <cell r="CQ46">
            <v>3.14</v>
          </cell>
          <cell r="CR46" t="str">
            <v>ACC 303; ENG 202; ES 272; MTH 102; OB 251; PHI 100; PHI 162; STA 271</v>
          </cell>
        </row>
        <row r="47">
          <cell r="B47">
            <v>1810216124</v>
          </cell>
          <cell r="C47" t="str">
            <v>Nguyễn</v>
          </cell>
          <cell r="D47" t="str">
            <v>Trương Mỹ</v>
          </cell>
          <cell r="E47" t="str">
            <v>Hảo</v>
          </cell>
          <cell r="F47" t="str">
            <v>28/02/1994</v>
          </cell>
          <cell r="G47" t="str">
            <v>Nữ</v>
          </cell>
          <cell r="H47" t="str">
            <v>Đã Đăng Ký (chưa học xong)</v>
          </cell>
          <cell r="I47">
            <v>4</v>
          </cell>
          <cell r="J47">
            <v>3.33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0</v>
          </cell>
          <cell r="R47">
            <v>2</v>
          </cell>
          <cell r="S47">
            <v>0</v>
          </cell>
          <cell r="T47">
            <v>4</v>
          </cell>
          <cell r="U47">
            <v>2.65</v>
          </cell>
          <cell r="V47">
            <v>1.65</v>
          </cell>
          <cell r="W47">
            <v>0</v>
          </cell>
          <cell r="X47">
            <v>4</v>
          </cell>
          <cell r="Y47">
            <v>4</v>
          </cell>
          <cell r="Z47">
            <v>3.33</v>
          </cell>
          <cell r="AA47">
            <v>2</v>
          </cell>
          <cell r="AB47">
            <v>2</v>
          </cell>
          <cell r="AC47">
            <v>3.65</v>
          </cell>
          <cell r="AD47">
            <v>30</v>
          </cell>
          <cell r="AE47">
            <v>0</v>
          </cell>
          <cell r="AF47">
            <v>3</v>
          </cell>
          <cell r="AG47">
            <v>3.33</v>
          </cell>
          <cell r="AH47">
            <v>0</v>
          </cell>
          <cell r="AI47">
            <v>4</v>
          </cell>
          <cell r="AJ47">
            <v>0</v>
          </cell>
          <cell r="AK47">
            <v>0</v>
          </cell>
          <cell r="AL47">
            <v>3</v>
          </cell>
          <cell r="AM47">
            <v>0</v>
          </cell>
          <cell r="AN47">
            <v>2.33</v>
          </cell>
          <cell r="AO47">
            <v>3</v>
          </cell>
          <cell r="AP47">
            <v>4</v>
          </cell>
          <cell r="AQ47">
            <v>2.33</v>
          </cell>
          <cell r="AR47">
            <v>3</v>
          </cell>
          <cell r="AS47">
            <v>3</v>
          </cell>
          <cell r="AT47">
            <v>3</v>
          </cell>
          <cell r="AU47">
            <v>2.33</v>
          </cell>
          <cell r="AV47">
            <v>2</v>
          </cell>
          <cell r="AW47">
            <v>2</v>
          </cell>
          <cell r="AX47">
            <v>3.33</v>
          </cell>
          <cell r="AY47">
            <v>29</v>
          </cell>
          <cell r="AZ47">
            <v>0</v>
          </cell>
          <cell r="BA47">
            <v>0</v>
          </cell>
          <cell r="BB47">
            <v>2.33</v>
          </cell>
          <cell r="BC47">
            <v>2.33</v>
          </cell>
          <cell r="BD47">
            <v>1.65</v>
          </cell>
          <cell r="BE47">
            <v>0</v>
          </cell>
          <cell r="BF47">
            <v>1.65</v>
          </cell>
          <cell r="BG47">
            <v>2</v>
          </cell>
          <cell r="BH47">
            <v>2.33</v>
          </cell>
          <cell r="BI47">
            <v>2.65</v>
          </cell>
          <cell r="BJ47">
            <v>3.33</v>
          </cell>
          <cell r="BK47">
            <v>0</v>
          </cell>
          <cell r="BL47">
            <v>0</v>
          </cell>
          <cell r="BM47">
            <v>2.65</v>
          </cell>
          <cell r="BN47">
            <v>0</v>
          </cell>
          <cell r="BO47">
            <v>2.65</v>
          </cell>
          <cell r="BP47">
            <v>3</v>
          </cell>
          <cell r="BQ47">
            <v>4</v>
          </cell>
          <cell r="BR47">
            <v>3</v>
          </cell>
          <cell r="BS47">
            <v>2.33</v>
          </cell>
          <cell r="BT47">
            <v>4</v>
          </cell>
          <cell r="BU47">
            <v>28</v>
          </cell>
          <cell r="BV47">
            <v>0</v>
          </cell>
          <cell r="BW47">
            <v>3.33</v>
          </cell>
          <cell r="BX47">
            <v>3</v>
          </cell>
          <cell r="BY47">
            <v>6</v>
          </cell>
          <cell r="BZ47">
            <v>0</v>
          </cell>
          <cell r="CA47">
            <v>96</v>
          </cell>
          <cell r="CB47">
            <v>0</v>
          </cell>
          <cell r="CC47">
            <v>96</v>
          </cell>
          <cell r="CD47">
            <v>93</v>
          </cell>
          <cell r="CE47">
            <v>0</v>
          </cell>
          <cell r="CF47">
            <v>93</v>
          </cell>
          <cell r="CG47">
            <v>93</v>
          </cell>
          <cell r="CH47">
            <v>2.74</v>
          </cell>
          <cell r="CJ47">
            <v>0</v>
          </cell>
          <cell r="CK47" t="str">
            <v xml:space="preserve">Đủ ĐK </v>
          </cell>
          <cell r="CM47">
            <v>2.78</v>
          </cell>
          <cell r="CO47">
            <v>96</v>
          </cell>
          <cell r="CP47">
            <v>6.82</v>
          </cell>
          <cell r="CQ47">
            <v>2.78</v>
          </cell>
          <cell r="CR47" t="str">
            <v/>
          </cell>
        </row>
        <row r="48">
          <cell r="B48">
            <v>1810214461</v>
          </cell>
          <cell r="C48" t="str">
            <v>Huỳnh</v>
          </cell>
          <cell r="D48" t="str">
            <v>Thị Mỹ</v>
          </cell>
          <cell r="E48" t="str">
            <v>Hoa</v>
          </cell>
          <cell r="F48" t="str">
            <v>27/08/1994</v>
          </cell>
          <cell r="G48" t="str">
            <v>Nữ</v>
          </cell>
          <cell r="H48" t="str">
            <v>Đã Đăng Ký (chưa học xong)</v>
          </cell>
          <cell r="I48">
            <v>3.33</v>
          </cell>
          <cell r="J48">
            <v>3</v>
          </cell>
          <cell r="K48">
            <v>0</v>
          </cell>
          <cell r="L48">
            <v>2</v>
          </cell>
          <cell r="M48">
            <v>0</v>
          </cell>
          <cell r="N48">
            <v>0</v>
          </cell>
          <cell r="O48">
            <v>1.65</v>
          </cell>
          <cell r="P48">
            <v>0</v>
          </cell>
          <cell r="Q48">
            <v>0</v>
          </cell>
          <cell r="R48">
            <v>2.33</v>
          </cell>
          <cell r="S48">
            <v>0</v>
          </cell>
          <cell r="T48">
            <v>3</v>
          </cell>
          <cell r="U48">
            <v>2.33</v>
          </cell>
          <cell r="V48">
            <v>2.65</v>
          </cell>
          <cell r="W48">
            <v>0</v>
          </cell>
          <cell r="X48">
            <v>2.33</v>
          </cell>
          <cell r="Y48">
            <v>2.33</v>
          </cell>
          <cell r="Z48">
            <v>3.33</v>
          </cell>
          <cell r="AA48">
            <v>3.33</v>
          </cell>
          <cell r="AB48">
            <v>1.65</v>
          </cell>
          <cell r="AC48">
            <v>3.33</v>
          </cell>
          <cell r="AD48">
            <v>30</v>
          </cell>
          <cell r="AE48">
            <v>0</v>
          </cell>
          <cell r="AF48">
            <v>3</v>
          </cell>
          <cell r="AG48">
            <v>3.33</v>
          </cell>
          <cell r="AH48">
            <v>0</v>
          </cell>
          <cell r="AI48">
            <v>0</v>
          </cell>
          <cell r="AJ48">
            <v>2.33</v>
          </cell>
          <cell r="AK48">
            <v>0</v>
          </cell>
          <cell r="AL48">
            <v>3</v>
          </cell>
          <cell r="AM48">
            <v>0</v>
          </cell>
          <cell r="AN48">
            <v>3</v>
          </cell>
          <cell r="AO48">
            <v>4</v>
          </cell>
          <cell r="AP48">
            <v>3</v>
          </cell>
          <cell r="AQ48">
            <v>3.65</v>
          </cell>
          <cell r="AR48">
            <v>2</v>
          </cell>
          <cell r="AS48">
            <v>3.33</v>
          </cell>
          <cell r="AT48">
            <v>3.65</v>
          </cell>
          <cell r="AU48">
            <v>3.65</v>
          </cell>
          <cell r="AV48">
            <v>2.65</v>
          </cell>
          <cell r="AW48">
            <v>3</v>
          </cell>
          <cell r="AX48">
            <v>3.65</v>
          </cell>
          <cell r="AY48">
            <v>29</v>
          </cell>
          <cell r="AZ48">
            <v>0</v>
          </cell>
          <cell r="BA48">
            <v>0</v>
          </cell>
          <cell r="BB48">
            <v>4</v>
          </cell>
          <cell r="BC48">
            <v>4</v>
          </cell>
          <cell r="BD48">
            <v>2.33</v>
          </cell>
          <cell r="BE48">
            <v>0</v>
          </cell>
          <cell r="BF48">
            <v>2.33</v>
          </cell>
          <cell r="BG48">
            <v>2.33</v>
          </cell>
          <cell r="BH48">
            <v>4</v>
          </cell>
          <cell r="BI48">
            <v>3</v>
          </cell>
          <cell r="BJ48">
            <v>2.33</v>
          </cell>
          <cell r="BK48">
            <v>0</v>
          </cell>
          <cell r="BL48">
            <v>0</v>
          </cell>
          <cell r="BM48">
            <v>2.33</v>
          </cell>
          <cell r="BN48">
            <v>0</v>
          </cell>
          <cell r="BO48">
            <v>2.33</v>
          </cell>
          <cell r="BP48">
            <v>3.33</v>
          </cell>
          <cell r="BQ48">
            <v>4</v>
          </cell>
          <cell r="BR48">
            <v>4</v>
          </cell>
          <cell r="BS48">
            <v>2.33</v>
          </cell>
          <cell r="BT48">
            <v>3.65</v>
          </cell>
          <cell r="BU48">
            <v>28</v>
          </cell>
          <cell r="BV48">
            <v>0</v>
          </cell>
          <cell r="BW48">
            <v>3.33</v>
          </cell>
          <cell r="BX48">
            <v>3.65</v>
          </cell>
          <cell r="BY48">
            <v>6</v>
          </cell>
          <cell r="BZ48">
            <v>0</v>
          </cell>
          <cell r="CA48">
            <v>96</v>
          </cell>
          <cell r="CB48">
            <v>0</v>
          </cell>
          <cell r="CC48">
            <v>96</v>
          </cell>
          <cell r="CD48">
            <v>93</v>
          </cell>
          <cell r="CE48">
            <v>0</v>
          </cell>
          <cell r="CF48">
            <v>93</v>
          </cell>
          <cell r="CG48">
            <v>93</v>
          </cell>
          <cell r="CH48">
            <v>2.98</v>
          </cell>
          <cell r="CJ48">
            <v>0</v>
          </cell>
          <cell r="CK48" t="str">
            <v xml:space="preserve">Đủ ĐK </v>
          </cell>
          <cell r="CM48">
            <v>3.01</v>
          </cell>
          <cell r="CO48">
            <v>96</v>
          </cell>
          <cell r="CP48">
            <v>7.22</v>
          </cell>
          <cell r="CQ48">
            <v>3.01</v>
          </cell>
          <cell r="CR48" t="str">
            <v>HIS 221</v>
          </cell>
        </row>
        <row r="49">
          <cell r="B49">
            <v>1810214462</v>
          </cell>
          <cell r="C49" t="str">
            <v>Phạm</v>
          </cell>
          <cell r="D49" t="str">
            <v>Thị Như</v>
          </cell>
          <cell r="E49" t="str">
            <v>Hoài</v>
          </cell>
          <cell r="F49" t="str">
            <v>05/05/1993</v>
          </cell>
          <cell r="G49" t="str">
            <v>Nữ</v>
          </cell>
          <cell r="H49" t="str">
            <v>Đã Đăng Ký (chưa học xong)</v>
          </cell>
          <cell r="I49">
            <v>2.65</v>
          </cell>
          <cell r="J49">
            <v>2</v>
          </cell>
          <cell r="K49">
            <v>0</v>
          </cell>
          <cell r="L49" t="str">
            <v>P</v>
          </cell>
          <cell r="M49">
            <v>0</v>
          </cell>
          <cell r="N49">
            <v>0</v>
          </cell>
          <cell r="O49" t="str">
            <v>P</v>
          </cell>
          <cell r="P49">
            <v>0</v>
          </cell>
          <cell r="Q49">
            <v>0</v>
          </cell>
          <cell r="R49">
            <v>2.33</v>
          </cell>
          <cell r="S49">
            <v>0</v>
          </cell>
          <cell r="T49">
            <v>4</v>
          </cell>
          <cell r="U49">
            <v>1.65</v>
          </cell>
          <cell r="V49">
            <v>2</v>
          </cell>
          <cell r="W49">
            <v>0</v>
          </cell>
          <cell r="X49">
            <v>2.65</v>
          </cell>
          <cell r="Y49">
            <v>2.65</v>
          </cell>
          <cell r="Z49">
            <v>3.33</v>
          </cell>
          <cell r="AA49">
            <v>2</v>
          </cell>
          <cell r="AB49">
            <v>2.65</v>
          </cell>
          <cell r="AC49">
            <v>2</v>
          </cell>
          <cell r="AD49">
            <v>30</v>
          </cell>
          <cell r="AE49">
            <v>0</v>
          </cell>
          <cell r="AF49">
            <v>2</v>
          </cell>
          <cell r="AG49">
            <v>2</v>
          </cell>
          <cell r="AH49">
            <v>3.33</v>
          </cell>
          <cell r="AI49">
            <v>0</v>
          </cell>
          <cell r="AJ49">
            <v>0</v>
          </cell>
          <cell r="AK49">
            <v>0</v>
          </cell>
          <cell r="AL49">
            <v>3</v>
          </cell>
          <cell r="AM49">
            <v>0</v>
          </cell>
          <cell r="AN49">
            <v>2.33</v>
          </cell>
          <cell r="AO49">
            <v>3.65</v>
          </cell>
          <cell r="AP49">
            <v>2</v>
          </cell>
          <cell r="AQ49">
            <v>2.33</v>
          </cell>
          <cell r="AR49">
            <v>2</v>
          </cell>
          <cell r="AS49">
            <v>2.65</v>
          </cell>
          <cell r="AT49">
            <v>1.65</v>
          </cell>
          <cell r="AU49">
            <v>2</v>
          </cell>
          <cell r="AV49">
            <v>2.33</v>
          </cell>
          <cell r="AW49">
            <v>3</v>
          </cell>
          <cell r="AX49">
            <v>4</v>
          </cell>
          <cell r="AY49">
            <v>29</v>
          </cell>
          <cell r="AZ49">
            <v>0</v>
          </cell>
          <cell r="BA49">
            <v>0</v>
          </cell>
          <cell r="BB49">
            <v>2.33</v>
          </cell>
          <cell r="BC49">
            <v>2.33</v>
          </cell>
          <cell r="BD49">
            <v>2.33</v>
          </cell>
          <cell r="BE49">
            <v>0</v>
          </cell>
          <cell r="BF49">
            <v>2.33</v>
          </cell>
          <cell r="BG49">
            <v>3</v>
          </cell>
          <cell r="BH49">
            <v>3</v>
          </cell>
          <cell r="BI49">
            <v>2.65</v>
          </cell>
          <cell r="BJ49">
            <v>2</v>
          </cell>
          <cell r="BK49">
            <v>0</v>
          </cell>
          <cell r="BL49">
            <v>0</v>
          </cell>
          <cell r="BM49">
            <v>3.33</v>
          </cell>
          <cell r="BN49">
            <v>0</v>
          </cell>
          <cell r="BO49">
            <v>3.33</v>
          </cell>
          <cell r="BP49">
            <v>2.65</v>
          </cell>
          <cell r="BQ49">
            <v>3</v>
          </cell>
          <cell r="BR49">
            <v>3</v>
          </cell>
          <cell r="BS49">
            <v>2</v>
          </cell>
          <cell r="BT49">
            <v>3.33</v>
          </cell>
          <cell r="BU49">
            <v>28</v>
          </cell>
          <cell r="BV49">
            <v>0</v>
          </cell>
          <cell r="BW49">
            <v>3</v>
          </cell>
          <cell r="BX49">
            <v>2.33</v>
          </cell>
          <cell r="BY49">
            <v>6</v>
          </cell>
          <cell r="BZ49">
            <v>0</v>
          </cell>
          <cell r="CA49">
            <v>96</v>
          </cell>
          <cell r="CB49">
            <v>0</v>
          </cell>
          <cell r="CC49">
            <v>96</v>
          </cell>
          <cell r="CD49">
            <v>89</v>
          </cell>
          <cell r="CE49">
            <v>0</v>
          </cell>
          <cell r="CF49">
            <v>89</v>
          </cell>
          <cell r="CG49">
            <v>89</v>
          </cell>
          <cell r="CH49">
            <v>2.5299999999999998</v>
          </cell>
          <cell r="CJ49">
            <v>0</v>
          </cell>
          <cell r="CK49" t="str">
            <v xml:space="preserve">Đủ ĐK </v>
          </cell>
          <cell r="CM49">
            <v>2.5499999999999998</v>
          </cell>
          <cell r="CO49">
            <v>96</v>
          </cell>
          <cell r="CP49">
            <v>6.58</v>
          </cell>
          <cell r="CQ49">
            <v>2.56</v>
          </cell>
          <cell r="CR49" t="str">
            <v>ENG 202; ENG 301</v>
          </cell>
        </row>
        <row r="50">
          <cell r="B50">
            <v>1810215006</v>
          </cell>
          <cell r="C50" t="str">
            <v>Huỳnh</v>
          </cell>
          <cell r="D50" t="str">
            <v>Thị Thục</v>
          </cell>
          <cell r="E50" t="str">
            <v>Hoàng</v>
          </cell>
          <cell r="F50" t="str">
            <v>11/08/1994</v>
          </cell>
          <cell r="G50" t="str">
            <v>Nữ</v>
          </cell>
          <cell r="H50" t="str">
            <v>Đã Đăng Ký (chưa học xong)</v>
          </cell>
          <cell r="I50">
            <v>3</v>
          </cell>
          <cell r="J50">
            <v>2.65</v>
          </cell>
          <cell r="K50">
            <v>0</v>
          </cell>
          <cell r="L50">
            <v>3</v>
          </cell>
          <cell r="M50">
            <v>0</v>
          </cell>
          <cell r="N50">
            <v>0</v>
          </cell>
          <cell r="O50">
            <v>2.33</v>
          </cell>
          <cell r="P50">
            <v>0</v>
          </cell>
          <cell r="Q50">
            <v>0</v>
          </cell>
          <cell r="R50">
            <v>3.33</v>
          </cell>
          <cell r="S50">
            <v>0</v>
          </cell>
          <cell r="T50">
            <v>3.33</v>
          </cell>
          <cell r="U50">
            <v>2.33</v>
          </cell>
          <cell r="V50">
            <v>2</v>
          </cell>
          <cell r="W50">
            <v>0</v>
          </cell>
          <cell r="X50">
            <v>2</v>
          </cell>
          <cell r="Y50">
            <v>2</v>
          </cell>
          <cell r="Z50">
            <v>3</v>
          </cell>
          <cell r="AA50">
            <v>3.65</v>
          </cell>
          <cell r="AB50">
            <v>1.65</v>
          </cell>
          <cell r="AC50">
            <v>2</v>
          </cell>
          <cell r="AD50">
            <v>30</v>
          </cell>
          <cell r="AE50">
            <v>0</v>
          </cell>
          <cell r="AF50">
            <v>3</v>
          </cell>
          <cell r="AG50">
            <v>3</v>
          </cell>
          <cell r="AH50">
            <v>0</v>
          </cell>
          <cell r="AI50">
            <v>0</v>
          </cell>
          <cell r="AJ50">
            <v>2</v>
          </cell>
          <cell r="AK50">
            <v>0</v>
          </cell>
          <cell r="AL50">
            <v>3</v>
          </cell>
          <cell r="AM50">
            <v>0</v>
          </cell>
          <cell r="AN50">
            <v>1.65</v>
          </cell>
          <cell r="AO50">
            <v>2.65</v>
          </cell>
          <cell r="AP50">
            <v>3.33</v>
          </cell>
          <cell r="AQ50">
            <v>2.33</v>
          </cell>
          <cell r="AR50">
            <v>2.65</v>
          </cell>
          <cell r="AS50">
            <v>3.65</v>
          </cell>
          <cell r="AT50">
            <v>2.33</v>
          </cell>
          <cell r="AU50">
            <v>3.33</v>
          </cell>
          <cell r="AV50">
            <v>2</v>
          </cell>
          <cell r="AW50">
            <v>2.33</v>
          </cell>
          <cell r="AX50">
            <v>4</v>
          </cell>
          <cell r="AY50">
            <v>29</v>
          </cell>
          <cell r="AZ50">
            <v>0</v>
          </cell>
          <cell r="BA50">
            <v>0</v>
          </cell>
          <cell r="BB50">
            <v>3.33</v>
          </cell>
          <cell r="BC50">
            <v>3.33</v>
          </cell>
          <cell r="BD50">
            <v>2.33</v>
          </cell>
          <cell r="BE50">
            <v>0</v>
          </cell>
          <cell r="BF50">
            <v>2.33</v>
          </cell>
          <cell r="BG50">
            <v>3.33</v>
          </cell>
          <cell r="BH50">
            <v>3.33</v>
          </cell>
          <cell r="BI50">
            <v>2.65</v>
          </cell>
          <cell r="BJ50">
            <v>3</v>
          </cell>
          <cell r="BK50">
            <v>0</v>
          </cell>
          <cell r="BL50">
            <v>0</v>
          </cell>
          <cell r="BM50">
            <v>2</v>
          </cell>
          <cell r="BN50">
            <v>0</v>
          </cell>
          <cell r="BO50">
            <v>2</v>
          </cell>
          <cell r="BP50">
            <v>3</v>
          </cell>
          <cell r="BQ50">
            <v>4</v>
          </cell>
          <cell r="BR50">
            <v>2.65</v>
          </cell>
          <cell r="BS50">
            <v>2</v>
          </cell>
          <cell r="BT50">
            <v>3.65</v>
          </cell>
          <cell r="BU50">
            <v>28</v>
          </cell>
          <cell r="BV50">
            <v>0</v>
          </cell>
          <cell r="BW50">
            <v>2.65</v>
          </cell>
          <cell r="BX50">
            <v>3.65</v>
          </cell>
          <cell r="BY50">
            <v>6</v>
          </cell>
          <cell r="BZ50">
            <v>0</v>
          </cell>
          <cell r="CA50">
            <v>96</v>
          </cell>
          <cell r="CB50">
            <v>0</v>
          </cell>
          <cell r="CC50">
            <v>96</v>
          </cell>
          <cell r="CD50">
            <v>93</v>
          </cell>
          <cell r="CE50">
            <v>0</v>
          </cell>
          <cell r="CF50">
            <v>93</v>
          </cell>
          <cell r="CG50">
            <v>93</v>
          </cell>
          <cell r="CH50">
            <v>2.73</v>
          </cell>
          <cell r="CJ50">
            <v>0</v>
          </cell>
          <cell r="CK50" t="str">
            <v xml:space="preserve">Đủ ĐK </v>
          </cell>
          <cell r="CM50">
            <v>2.74</v>
          </cell>
          <cell r="CO50">
            <v>96</v>
          </cell>
          <cell r="CP50">
            <v>6.8</v>
          </cell>
          <cell r="CQ50">
            <v>2.74</v>
          </cell>
          <cell r="CR50" t="str">
            <v/>
          </cell>
        </row>
        <row r="51">
          <cell r="B51">
            <v>1810215921</v>
          </cell>
          <cell r="C51" t="str">
            <v>Nguyễn</v>
          </cell>
          <cell r="D51" t="str">
            <v>Đoàn Thanh</v>
          </cell>
          <cell r="E51" t="str">
            <v>Hồng</v>
          </cell>
          <cell r="F51" t="str">
            <v>06/09/1994</v>
          </cell>
          <cell r="G51" t="str">
            <v>Nữ</v>
          </cell>
          <cell r="H51" t="str">
            <v>Đã Đăng Ký (chưa học xong)</v>
          </cell>
          <cell r="I51">
            <v>3.33</v>
          </cell>
          <cell r="J51">
            <v>3</v>
          </cell>
          <cell r="K51">
            <v>0</v>
          </cell>
          <cell r="L51" t="str">
            <v>P</v>
          </cell>
          <cell r="M51">
            <v>0</v>
          </cell>
          <cell r="N51">
            <v>0</v>
          </cell>
          <cell r="O51" t="str">
            <v>P</v>
          </cell>
          <cell r="P51">
            <v>0</v>
          </cell>
          <cell r="Q51">
            <v>0</v>
          </cell>
          <cell r="R51">
            <v>3.65</v>
          </cell>
          <cell r="S51">
            <v>0</v>
          </cell>
          <cell r="T51">
            <v>3.65</v>
          </cell>
          <cell r="U51">
            <v>3</v>
          </cell>
          <cell r="V51">
            <v>1.65</v>
          </cell>
          <cell r="W51">
            <v>0</v>
          </cell>
          <cell r="X51">
            <v>1.65</v>
          </cell>
          <cell r="Y51">
            <v>1.65</v>
          </cell>
          <cell r="Z51">
            <v>3</v>
          </cell>
          <cell r="AA51">
            <v>3</v>
          </cell>
          <cell r="AB51">
            <v>1.65</v>
          </cell>
          <cell r="AC51">
            <v>3.65</v>
          </cell>
          <cell r="AD51">
            <v>30</v>
          </cell>
          <cell r="AE51">
            <v>0</v>
          </cell>
          <cell r="AF51">
            <v>3.33</v>
          </cell>
          <cell r="AG51">
            <v>2</v>
          </cell>
          <cell r="AH51">
            <v>0</v>
          </cell>
          <cell r="AI51">
            <v>0</v>
          </cell>
          <cell r="AJ51">
            <v>3</v>
          </cell>
          <cell r="AK51">
            <v>0</v>
          </cell>
          <cell r="AL51">
            <v>3</v>
          </cell>
          <cell r="AM51">
            <v>0</v>
          </cell>
          <cell r="AN51">
            <v>3</v>
          </cell>
          <cell r="AO51">
            <v>2</v>
          </cell>
          <cell r="AP51">
            <v>2</v>
          </cell>
          <cell r="AQ51">
            <v>3.33</v>
          </cell>
          <cell r="AR51">
            <v>2</v>
          </cell>
          <cell r="AS51">
            <v>3.33</v>
          </cell>
          <cell r="AT51">
            <v>2.65</v>
          </cell>
          <cell r="AU51">
            <v>1.65</v>
          </cell>
          <cell r="AV51">
            <v>2.33</v>
          </cell>
          <cell r="AW51">
            <v>2.33</v>
          </cell>
          <cell r="AX51">
            <v>3.65</v>
          </cell>
          <cell r="AY51">
            <v>29</v>
          </cell>
          <cell r="AZ51">
            <v>0</v>
          </cell>
          <cell r="BA51">
            <v>0</v>
          </cell>
          <cell r="BB51">
            <v>2.33</v>
          </cell>
          <cell r="BC51">
            <v>2.33</v>
          </cell>
          <cell r="BD51">
            <v>3</v>
          </cell>
          <cell r="BE51">
            <v>0</v>
          </cell>
          <cell r="BF51">
            <v>3</v>
          </cell>
          <cell r="BG51">
            <v>2.65</v>
          </cell>
          <cell r="BH51">
            <v>3</v>
          </cell>
          <cell r="BI51">
            <v>2</v>
          </cell>
          <cell r="BJ51">
            <v>3.65</v>
          </cell>
          <cell r="BK51">
            <v>0</v>
          </cell>
          <cell r="BL51">
            <v>0</v>
          </cell>
          <cell r="BM51">
            <v>4</v>
          </cell>
          <cell r="BN51">
            <v>0</v>
          </cell>
          <cell r="BO51">
            <v>4</v>
          </cell>
          <cell r="BP51">
            <v>3</v>
          </cell>
          <cell r="BQ51">
            <v>4</v>
          </cell>
          <cell r="BR51">
            <v>3.65</v>
          </cell>
          <cell r="BS51">
            <v>2.65</v>
          </cell>
          <cell r="BT51">
            <v>3.65</v>
          </cell>
          <cell r="BU51">
            <v>28</v>
          </cell>
          <cell r="BV51">
            <v>0</v>
          </cell>
          <cell r="BW51">
            <v>3.65</v>
          </cell>
          <cell r="BX51">
            <v>2.33</v>
          </cell>
          <cell r="BY51">
            <v>6</v>
          </cell>
          <cell r="BZ51">
            <v>0</v>
          </cell>
          <cell r="CA51">
            <v>96</v>
          </cell>
          <cell r="CB51">
            <v>0</v>
          </cell>
          <cell r="CC51">
            <v>96</v>
          </cell>
          <cell r="CD51">
            <v>89</v>
          </cell>
          <cell r="CE51">
            <v>0</v>
          </cell>
          <cell r="CF51">
            <v>89</v>
          </cell>
          <cell r="CG51">
            <v>89</v>
          </cell>
          <cell r="CH51">
            <v>2.79</v>
          </cell>
          <cell r="CJ51">
            <v>0</v>
          </cell>
          <cell r="CK51" t="str">
            <v xml:space="preserve">Đủ ĐK </v>
          </cell>
          <cell r="CM51">
            <v>2.83</v>
          </cell>
          <cell r="CO51">
            <v>96</v>
          </cell>
          <cell r="CP51">
            <v>6.95</v>
          </cell>
          <cell r="CQ51">
            <v>2.83</v>
          </cell>
          <cell r="CR51" t="str">
            <v>ENG 202; ENG 301; ACC 303; ES 272; MTH 102; OB 251; PHI 100; PHI 162; STA 271</v>
          </cell>
        </row>
        <row r="52">
          <cell r="B52">
            <v>1811215465</v>
          </cell>
          <cell r="C52" t="str">
            <v>Võ</v>
          </cell>
          <cell r="D52" t="str">
            <v>Tấn</v>
          </cell>
          <cell r="E52" t="str">
            <v>Hùng</v>
          </cell>
          <cell r="F52" t="str">
            <v>10/02/1993</v>
          </cell>
          <cell r="G52" t="str">
            <v>Nam</v>
          </cell>
          <cell r="H52" t="str">
            <v>Đã Đăng Ký (chưa học xong)</v>
          </cell>
          <cell r="I52">
            <v>3</v>
          </cell>
          <cell r="J52">
            <v>2.33</v>
          </cell>
          <cell r="K52">
            <v>0</v>
          </cell>
          <cell r="L52">
            <v>2</v>
          </cell>
          <cell r="M52">
            <v>0</v>
          </cell>
          <cell r="N52">
            <v>0</v>
          </cell>
          <cell r="O52">
            <v>1.65</v>
          </cell>
          <cell r="P52">
            <v>0</v>
          </cell>
          <cell r="Q52">
            <v>0</v>
          </cell>
          <cell r="R52">
            <v>2.65</v>
          </cell>
          <cell r="S52">
            <v>0</v>
          </cell>
          <cell r="T52">
            <v>3.33</v>
          </cell>
          <cell r="U52">
            <v>2.33</v>
          </cell>
          <cell r="V52">
            <v>2</v>
          </cell>
          <cell r="W52">
            <v>0</v>
          </cell>
          <cell r="X52">
            <v>3</v>
          </cell>
          <cell r="Y52">
            <v>3</v>
          </cell>
          <cell r="Z52">
            <v>2.65</v>
          </cell>
          <cell r="AA52">
            <v>2.65</v>
          </cell>
          <cell r="AB52">
            <v>1.65</v>
          </cell>
          <cell r="AC52">
            <v>2</v>
          </cell>
          <cell r="AD52">
            <v>30</v>
          </cell>
          <cell r="AE52">
            <v>0</v>
          </cell>
          <cell r="AF52">
            <v>4</v>
          </cell>
          <cell r="AG52">
            <v>3.33</v>
          </cell>
          <cell r="AH52">
            <v>2.65</v>
          </cell>
          <cell r="AI52">
            <v>0</v>
          </cell>
          <cell r="AJ52">
            <v>0</v>
          </cell>
          <cell r="AK52">
            <v>0</v>
          </cell>
          <cell r="AL52">
            <v>3</v>
          </cell>
          <cell r="AM52">
            <v>0</v>
          </cell>
          <cell r="AN52">
            <v>2</v>
          </cell>
          <cell r="AO52" t="str">
            <v>X</v>
          </cell>
          <cell r="AP52">
            <v>3.33</v>
          </cell>
          <cell r="AQ52">
            <v>1.65</v>
          </cell>
          <cell r="AR52">
            <v>2</v>
          </cell>
          <cell r="AS52">
            <v>1</v>
          </cell>
          <cell r="AT52">
            <v>2.65</v>
          </cell>
          <cell r="AU52">
            <v>2.65</v>
          </cell>
          <cell r="AV52">
            <v>2.33</v>
          </cell>
          <cell r="AW52">
            <v>2</v>
          </cell>
          <cell r="AX52">
            <v>3</v>
          </cell>
          <cell r="AY52">
            <v>26</v>
          </cell>
          <cell r="AZ52">
            <v>3</v>
          </cell>
          <cell r="BA52">
            <v>0</v>
          </cell>
          <cell r="BB52" t="str">
            <v>X</v>
          </cell>
          <cell r="BC52">
            <v>0</v>
          </cell>
          <cell r="BD52">
            <v>1.65</v>
          </cell>
          <cell r="BE52">
            <v>0</v>
          </cell>
          <cell r="BF52">
            <v>1.65</v>
          </cell>
          <cell r="BG52">
            <v>3.65</v>
          </cell>
          <cell r="BH52">
            <v>3</v>
          </cell>
          <cell r="BI52">
            <v>2.65</v>
          </cell>
          <cell r="BJ52">
            <v>4</v>
          </cell>
          <cell r="BK52">
            <v>0</v>
          </cell>
          <cell r="BL52">
            <v>0</v>
          </cell>
          <cell r="BM52">
            <v>2.33</v>
          </cell>
          <cell r="BN52">
            <v>0</v>
          </cell>
          <cell r="BO52">
            <v>2.33</v>
          </cell>
          <cell r="BP52">
            <v>2.65</v>
          </cell>
          <cell r="BQ52">
            <v>1.65</v>
          </cell>
          <cell r="BR52">
            <v>2.33</v>
          </cell>
          <cell r="BS52">
            <v>1.65</v>
          </cell>
          <cell r="BT52">
            <v>4</v>
          </cell>
          <cell r="BU52">
            <v>26</v>
          </cell>
          <cell r="BV52">
            <v>2</v>
          </cell>
          <cell r="BW52">
            <v>3.33</v>
          </cell>
          <cell r="BX52">
            <v>3.33</v>
          </cell>
          <cell r="BY52">
            <v>6</v>
          </cell>
          <cell r="BZ52">
            <v>0</v>
          </cell>
          <cell r="CA52">
            <v>91</v>
          </cell>
          <cell r="CB52">
            <v>5</v>
          </cell>
          <cell r="CC52">
            <v>96</v>
          </cell>
          <cell r="CD52">
            <v>88</v>
          </cell>
          <cell r="CE52">
            <v>5</v>
          </cell>
          <cell r="CF52">
            <v>93</v>
          </cell>
          <cell r="CG52">
            <v>93</v>
          </cell>
          <cell r="CH52">
            <v>2.2599999999999998</v>
          </cell>
          <cell r="CJ52">
            <v>0.05</v>
          </cell>
          <cell r="CK52" t="str">
            <v>xet vot</v>
          </cell>
          <cell r="CM52">
            <v>2.33</v>
          </cell>
          <cell r="CO52">
            <v>94</v>
          </cell>
          <cell r="CP52">
            <v>6.18</v>
          </cell>
          <cell r="CQ52">
            <v>2.38</v>
          </cell>
          <cell r="CR52" t="str">
            <v/>
          </cell>
        </row>
        <row r="53">
          <cell r="B53">
            <v>1810215453</v>
          </cell>
          <cell r="C53" t="str">
            <v>Hoàng</v>
          </cell>
          <cell r="D53" t="str">
            <v>Thị</v>
          </cell>
          <cell r="E53" t="str">
            <v>Hương</v>
          </cell>
          <cell r="F53" t="str">
            <v>14/08/1994</v>
          </cell>
          <cell r="G53" t="str">
            <v>Nữ</v>
          </cell>
          <cell r="H53" t="str">
            <v>Đã Đăng Ký (chưa học xong)</v>
          </cell>
          <cell r="I53">
            <v>3.65</v>
          </cell>
          <cell r="J53">
            <v>3</v>
          </cell>
          <cell r="K53">
            <v>0</v>
          </cell>
          <cell r="L53">
            <v>2</v>
          </cell>
          <cell r="M53">
            <v>0</v>
          </cell>
          <cell r="N53">
            <v>0</v>
          </cell>
          <cell r="O53">
            <v>1.65</v>
          </cell>
          <cell r="P53">
            <v>0</v>
          </cell>
          <cell r="Q53">
            <v>0</v>
          </cell>
          <cell r="R53">
            <v>2</v>
          </cell>
          <cell r="S53">
            <v>0</v>
          </cell>
          <cell r="T53">
            <v>3.33</v>
          </cell>
          <cell r="U53">
            <v>3.33</v>
          </cell>
          <cell r="V53">
            <v>3</v>
          </cell>
          <cell r="W53">
            <v>0</v>
          </cell>
          <cell r="X53">
            <v>2</v>
          </cell>
          <cell r="Y53">
            <v>2</v>
          </cell>
          <cell r="Z53">
            <v>2</v>
          </cell>
          <cell r="AA53">
            <v>3</v>
          </cell>
          <cell r="AB53">
            <v>2.65</v>
          </cell>
          <cell r="AC53">
            <v>3.33</v>
          </cell>
          <cell r="AD53">
            <v>30</v>
          </cell>
          <cell r="AE53">
            <v>0</v>
          </cell>
          <cell r="AF53">
            <v>2.33</v>
          </cell>
          <cell r="AG53">
            <v>1.65</v>
          </cell>
          <cell r="AH53">
            <v>3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0</v>
          </cell>
          <cell r="AN53">
            <v>2.33</v>
          </cell>
          <cell r="AO53">
            <v>1</v>
          </cell>
          <cell r="AP53">
            <v>3</v>
          </cell>
          <cell r="AQ53">
            <v>2</v>
          </cell>
          <cell r="AR53">
            <v>1.65</v>
          </cell>
          <cell r="AS53">
            <v>1.65</v>
          </cell>
          <cell r="AT53">
            <v>2.65</v>
          </cell>
          <cell r="AU53">
            <v>1.65</v>
          </cell>
          <cell r="AV53">
            <v>2.33</v>
          </cell>
          <cell r="AW53">
            <v>0</v>
          </cell>
          <cell r="AX53">
            <v>2.65</v>
          </cell>
          <cell r="AY53">
            <v>26</v>
          </cell>
          <cell r="AZ53">
            <v>3</v>
          </cell>
          <cell r="BA53">
            <v>0</v>
          </cell>
          <cell r="BB53">
            <v>2</v>
          </cell>
          <cell r="BC53">
            <v>2</v>
          </cell>
          <cell r="BD53">
            <v>1.65</v>
          </cell>
          <cell r="BE53">
            <v>0</v>
          </cell>
          <cell r="BF53">
            <v>1.65</v>
          </cell>
          <cell r="BG53">
            <v>2</v>
          </cell>
          <cell r="BH53">
            <v>2.33</v>
          </cell>
          <cell r="BI53">
            <v>1.65</v>
          </cell>
          <cell r="BJ53">
            <v>2.65</v>
          </cell>
          <cell r="BK53">
            <v>0</v>
          </cell>
          <cell r="BL53">
            <v>2.33</v>
          </cell>
          <cell r="BM53">
            <v>0</v>
          </cell>
          <cell r="BN53">
            <v>0</v>
          </cell>
          <cell r="BO53">
            <v>2.33</v>
          </cell>
          <cell r="BP53">
            <v>2.65</v>
          </cell>
          <cell r="BQ53">
            <v>3.33</v>
          </cell>
          <cell r="BR53">
            <v>2.65</v>
          </cell>
          <cell r="BS53">
            <v>1.65</v>
          </cell>
          <cell r="BT53">
            <v>3.65</v>
          </cell>
          <cell r="BU53">
            <v>28</v>
          </cell>
          <cell r="BV53">
            <v>0</v>
          </cell>
          <cell r="BW53">
            <v>2.65</v>
          </cell>
          <cell r="BX53">
            <v>0</v>
          </cell>
          <cell r="BY53">
            <v>5</v>
          </cell>
          <cell r="BZ53">
            <v>1</v>
          </cell>
          <cell r="CA53">
            <v>92</v>
          </cell>
          <cell r="CB53">
            <v>4</v>
          </cell>
          <cell r="CC53">
            <v>96</v>
          </cell>
          <cell r="CD53">
            <v>89</v>
          </cell>
          <cell r="CE53">
            <v>3</v>
          </cell>
          <cell r="CF53">
            <v>93</v>
          </cell>
          <cell r="CG53">
            <v>92</v>
          </cell>
          <cell r="CH53">
            <v>2.3199999999999998</v>
          </cell>
          <cell r="CJ53">
            <v>0.03</v>
          </cell>
          <cell r="CK53" t="str">
            <v>xet vot</v>
          </cell>
          <cell r="CM53">
            <v>2.29</v>
          </cell>
          <cell r="CO53">
            <v>98</v>
          </cell>
          <cell r="CP53">
            <v>5.89</v>
          </cell>
          <cell r="CQ53">
            <v>2.23</v>
          </cell>
          <cell r="CR53" t="str">
            <v/>
          </cell>
        </row>
        <row r="54">
          <cell r="B54">
            <v>151325062</v>
          </cell>
          <cell r="C54" t="str">
            <v>Đặng</v>
          </cell>
          <cell r="D54" t="str">
            <v>Thị Minh</v>
          </cell>
          <cell r="E54" t="str">
            <v>Huyền</v>
          </cell>
          <cell r="F54" t="str">
            <v>18/10/1990</v>
          </cell>
          <cell r="G54" t="str">
            <v>Nữ</v>
          </cell>
          <cell r="H54" t="str">
            <v>Đã Đăng Ký (chưa học xong)</v>
          </cell>
          <cell r="I54">
            <v>3.33</v>
          </cell>
          <cell r="J54">
            <v>3</v>
          </cell>
          <cell r="K54">
            <v>0</v>
          </cell>
          <cell r="L54">
            <v>1.65</v>
          </cell>
          <cell r="M54">
            <v>0</v>
          </cell>
          <cell r="N54">
            <v>0</v>
          </cell>
          <cell r="O54">
            <v>2.33</v>
          </cell>
          <cell r="P54">
            <v>0</v>
          </cell>
          <cell r="Q54">
            <v>0</v>
          </cell>
          <cell r="R54">
            <v>3</v>
          </cell>
          <cell r="S54">
            <v>0</v>
          </cell>
          <cell r="T54">
            <v>3</v>
          </cell>
          <cell r="U54">
            <v>0</v>
          </cell>
          <cell r="V54">
            <v>0</v>
          </cell>
          <cell r="W54">
            <v>0</v>
          </cell>
          <cell r="X54">
            <v>2</v>
          </cell>
          <cell r="Y54">
            <v>2</v>
          </cell>
          <cell r="Z54">
            <v>0</v>
          </cell>
          <cell r="AA54">
            <v>3</v>
          </cell>
          <cell r="AB54">
            <v>2</v>
          </cell>
          <cell r="AC54">
            <v>1.65</v>
          </cell>
          <cell r="AD54">
            <v>22</v>
          </cell>
          <cell r="AE54">
            <v>8</v>
          </cell>
          <cell r="AF54">
            <v>1.65</v>
          </cell>
          <cell r="AG54">
            <v>2.65</v>
          </cell>
          <cell r="AH54">
            <v>0</v>
          </cell>
          <cell r="AI54">
            <v>0</v>
          </cell>
          <cell r="AJ54">
            <v>2</v>
          </cell>
          <cell r="AK54">
            <v>0</v>
          </cell>
          <cell r="AL54">
            <v>3</v>
          </cell>
          <cell r="AM54">
            <v>0</v>
          </cell>
          <cell r="AN54">
            <v>3</v>
          </cell>
          <cell r="AO54">
            <v>3.33</v>
          </cell>
          <cell r="AP54">
            <v>1</v>
          </cell>
          <cell r="AQ54">
            <v>2.65</v>
          </cell>
          <cell r="AR54">
            <v>2</v>
          </cell>
          <cell r="AS54">
            <v>1.65</v>
          </cell>
          <cell r="AT54">
            <v>0</v>
          </cell>
          <cell r="AU54">
            <v>0</v>
          </cell>
          <cell r="AV54">
            <v>0</v>
          </cell>
          <cell r="AW54">
            <v>3</v>
          </cell>
          <cell r="AX54">
            <v>0</v>
          </cell>
          <cell r="AY54">
            <v>20</v>
          </cell>
          <cell r="AZ54">
            <v>9</v>
          </cell>
          <cell r="BA54">
            <v>0</v>
          </cell>
          <cell r="BB54">
            <v>2.65</v>
          </cell>
          <cell r="BC54">
            <v>2.65</v>
          </cell>
          <cell r="BD54">
            <v>0</v>
          </cell>
          <cell r="BE54">
            <v>0</v>
          </cell>
          <cell r="BF54">
            <v>0</v>
          </cell>
          <cell r="BG54">
            <v>2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4</v>
          </cell>
          <cell r="BV54">
            <v>24</v>
          </cell>
          <cell r="BW54">
            <v>0</v>
          </cell>
          <cell r="BX54">
            <v>0</v>
          </cell>
          <cell r="BY54">
            <v>0</v>
          </cell>
          <cell r="BZ54">
            <v>6</v>
          </cell>
          <cell r="CA54">
            <v>49</v>
          </cell>
          <cell r="CB54">
            <v>47</v>
          </cell>
          <cell r="CC54">
            <v>96</v>
          </cell>
          <cell r="CD54">
            <v>46</v>
          </cell>
          <cell r="CE54">
            <v>41</v>
          </cell>
          <cell r="CF54">
            <v>93</v>
          </cell>
          <cell r="CG54">
            <v>87</v>
          </cell>
          <cell r="CH54">
            <v>1.39</v>
          </cell>
          <cell r="CJ54">
            <v>0.44</v>
          </cell>
          <cell r="CK54" t="str">
            <v>KO</v>
          </cell>
          <cell r="CM54">
            <v>1.21</v>
          </cell>
          <cell r="CO54">
            <v>73</v>
          </cell>
          <cell r="CP54">
            <v>4.2</v>
          </cell>
          <cell r="CQ54">
            <v>1.61</v>
          </cell>
          <cell r="CR54" t="str">
            <v>CSN 161; HOS 151; HOS 250; HOS 361</v>
          </cell>
        </row>
        <row r="55">
          <cell r="B55">
            <v>171325963</v>
          </cell>
          <cell r="C55" t="str">
            <v>Nguyễn</v>
          </cell>
          <cell r="D55" t="str">
            <v>Thị Thanh</v>
          </cell>
          <cell r="E55" t="str">
            <v>Huyền</v>
          </cell>
          <cell r="F55" t="str">
            <v>08/10/1992</v>
          </cell>
          <cell r="G55" t="str">
            <v>Nữ</v>
          </cell>
          <cell r="H55" t="str">
            <v>Đã Đăng Ký (chưa học xong)</v>
          </cell>
          <cell r="I55">
            <v>0</v>
          </cell>
          <cell r="J55">
            <v>1.65</v>
          </cell>
          <cell r="K55">
            <v>0</v>
          </cell>
          <cell r="L55">
            <v>2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3</v>
          </cell>
          <cell r="U55">
            <v>3.65</v>
          </cell>
          <cell r="V55">
            <v>1.65</v>
          </cell>
          <cell r="W55">
            <v>0</v>
          </cell>
          <cell r="X55">
            <v>3.33</v>
          </cell>
          <cell r="Y55">
            <v>3.33</v>
          </cell>
          <cell r="Z55">
            <v>2</v>
          </cell>
          <cell r="AA55">
            <v>2.33</v>
          </cell>
          <cell r="AB55">
            <v>2</v>
          </cell>
          <cell r="AC55" t="str">
            <v>X</v>
          </cell>
          <cell r="AD55">
            <v>24</v>
          </cell>
          <cell r="AE55">
            <v>6</v>
          </cell>
          <cell r="AF55">
            <v>1.65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1</v>
          </cell>
          <cell r="AM55">
            <v>2</v>
          </cell>
          <cell r="AN55" t="str">
            <v>X</v>
          </cell>
          <cell r="AO55" t="str">
            <v>X</v>
          </cell>
          <cell r="AP55">
            <v>2.65</v>
          </cell>
          <cell r="AQ55">
            <v>1.65</v>
          </cell>
          <cell r="AR55">
            <v>3</v>
          </cell>
          <cell r="AS55">
            <v>1</v>
          </cell>
          <cell r="AT55">
            <v>3</v>
          </cell>
          <cell r="AU55" t="str">
            <v>X</v>
          </cell>
          <cell r="AV55">
            <v>2.33</v>
          </cell>
          <cell r="AW55">
            <v>0</v>
          </cell>
          <cell r="AX55">
            <v>3</v>
          </cell>
          <cell r="AY55">
            <v>17</v>
          </cell>
          <cell r="AZ55">
            <v>12</v>
          </cell>
          <cell r="BA55">
            <v>0</v>
          </cell>
          <cell r="BB55" t="str">
            <v>X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X</v>
          </cell>
          <cell r="BH55" t="str">
            <v>X</v>
          </cell>
          <cell r="BI55">
            <v>0</v>
          </cell>
          <cell r="BJ55">
            <v>2</v>
          </cell>
          <cell r="BK55">
            <v>0</v>
          </cell>
          <cell r="BL55">
            <v>0</v>
          </cell>
          <cell r="BM55">
            <v>1.65</v>
          </cell>
          <cell r="BN55">
            <v>0</v>
          </cell>
          <cell r="BO55">
            <v>1.65</v>
          </cell>
          <cell r="BP55">
            <v>0</v>
          </cell>
          <cell r="BQ55">
            <v>1.65</v>
          </cell>
          <cell r="BR55">
            <v>2.65</v>
          </cell>
          <cell r="BS55">
            <v>2.33</v>
          </cell>
          <cell r="BT55" t="str">
            <v>X</v>
          </cell>
          <cell r="BU55">
            <v>12</v>
          </cell>
          <cell r="BV55">
            <v>16</v>
          </cell>
          <cell r="BW55">
            <v>0</v>
          </cell>
          <cell r="BX55">
            <v>0</v>
          </cell>
          <cell r="BY55">
            <v>0</v>
          </cell>
          <cell r="BZ55">
            <v>6</v>
          </cell>
          <cell r="CA55">
            <v>54</v>
          </cell>
          <cell r="CB55">
            <v>42</v>
          </cell>
          <cell r="CC55">
            <v>96</v>
          </cell>
          <cell r="CD55">
            <v>53</v>
          </cell>
          <cell r="CE55">
            <v>34</v>
          </cell>
          <cell r="CF55">
            <v>93</v>
          </cell>
          <cell r="CG55">
            <v>87</v>
          </cell>
          <cell r="CH55">
            <v>1.5</v>
          </cell>
          <cell r="CJ55">
            <v>0.37</v>
          </cell>
          <cell r="CK55" t="str">
            <v>KO</v>
          </cell>
          <cell r="CM55">
            <v>1.3</v>
          </cell>
          <cell r="CO55">
            <v>80</v>
          </cell>
          <cell r="CP55">
            <v>4.47</v>
          </cell>
          <cell r="CQ55">
            <v>1.54</v>
          </cell>
          <cell r="CR55" t="str">
            <v/>
          </cell>
        </row>
        <row r="56">
          <cell r="B56">
            <v>1810215471</v>
          </cell>
          <cell r="C56" t="str">
            <v>Võ</v>
          </cell>
          <cell r="D56" t="str">
            <v>Thị Ngọc</v>
          </cell>
          <cell r="E56" t="str">
            <v>Khoa</v>
          </cell>
          <cell r="F56" t="str">
            <v>12/03/1994</v>
          </cell>
          <cell r="G56" t="str">
            <v>Nữ</v>
          </cell>
          <cell r="H56" t="str">
            <v>Đã Đăng Ký (chưa học xong)</v>
          </cell>
          <cell r="I56">
            <v>3</v>
          </cell>
          <cell r="J56">
            <v>2</v>
          </cell>
          <cell r="K56">
            <v>0</v>
          </cell>
          <cell r="L56" t="str">
            <v>P</v>
          </cell>
          <cell r="M56">
            <v>0</v>
          </cell>
          <cell r="N56">
            <v>0</v>
          </cell>
          <cell r="O56" t="str">
            <v>P</v>
          </cell>
          <cell r="P56">
            <v>0</v>
          </cell>
          <cell r="Q56">
            <v>0</v>
          </cell>
          <cell r="R56">
            <v>2.65</v>
          </cell>
          <cell r="S56">
            <v>0</v>
          </cell>
          <cell r="T56">
            <v>3.33</v>
          </cell>
          <cell r="U56">
            <v>3.33</v>
          </cell>
          <cell r="V56">
            <v>1.65</v>
          </cell>
          <cell r="W56">
            <v>0</v>
          </cell>
          <cell r="X56">
            <v>2</v>
          </cell>
          <cell r="Y56">
            <v>2</v>
          </cell>
          <cell r="Z56">
            <v>3.33</v>
          </cell>
          <cell r="AA56">
            <v>2.65</v>
          </cell>
          <cell r="AB56">
            <v>1.65</v>
          </cell>
          <cell r="AC56">
            <v>3</v>
          </cell>
          <cell r="AD56">
            <v>30</v>
          </cell>
          <cell r="AE56">
            <v>0</v>
          </cell>
          <cell r="AF56">
            <v>3.33</v>
          </cell>
          <cell r="AG56">
            <v>2</v>
          </cell>
          <cell r="AH56">
            <v>3</v>
          </cell>
          <cell r="AI56">
            <v>0</v>
          </cell>
          <cell r="AJ56">
            <v>0</v>
          </cell>
          <cell r="AK56">
            <v>0</v>
          </cell>
          <cell r="AL56">
            <v>3</v>
          </cell>
          <cell r="AM56">
            <v>0</v>
          </cell>
          <cell r="AN56">
            <v>2</v>
          </cell>
          <cell r="AO56">
            <v>2.65</v>
          </cell>
          <cell r="AP56">
            <v>1.65</v>
          </cell>
          <cell r="AQ56">
            <v>3.33</v>
          </cell>
          <cell r="AR56">
            <v>2.33</v>
          </cell>
          <cell r="AS56">
            <v>2</v>
          </cell>
          <cell r="AT56">
            <v>2.33</v>
          </cell>
          <cell r="AU56">
            <v>2.33</v>
          </cell>
          <cell r="AV56">
            <v>2</v>
          </cell>
          <cell r="AW56">
            <v>1.65</v>
          </cell>
          <cell r="AX56">
            <v>2.65</v>
          </cell>
          <cell r="AY56">
            <v>29</v>
          </cell>
          <cell r="AZ56">
            <v>0</v>
          </cell>
          <cell r="BA56">
            <v>0</v>
          </cell>
          <cell r="BB56">
            <v>2</v>
          </cell>
          <cell r="BC56">
            <v>2</v>
          </cell>
          <cell r="BD56">
            <v>2</v>
          </cell>
          <cell r="BE56">
            <v>0</v>
          </cell>
          <cell r="BF56">
            <v>2</v>
          </cell>
          <cell r="BG56">
            <v>2.33</v>
          </cell>
          <cell r="BH56">
            <v>2</v>
          </cell>
          <cell r="BI56">
            <v>2.33</v>
          </cell>
          <cell r="BJ56">
            <v>2.65</v>
          </cell>
          <cell r="BK56">
            <v>0</v>
          </cell>
          <cell r="BL56">
            <v>0</v>
          </cell>
          <cell r="BM56">
            <v>2</v>
          </cell>
          <cell r="BN56">
            <v>0</v>
          </cell>
          <cell r="BO56">
            <v>2</v>
          </cell>
          <cell r="BP56">
            <v>2.33</v>
          </cell>
          <cell r="BQ56">
            <v>3.33</v>
          </cell>
          <cell r="BR56">
            <v>3.33</v>
          </cell>
          <cell r="BS56">
            <v>2</v>
          </cell>
          <cell r="BT56">
            <v>3.65</v>
          </cell>
          <cell r="BU56">
            <v>28</v>
          </cell>
          <cell r="BV56">
            <v>0</v>
          </cell>
          <cell r="BW56">
            <v>2.65</v>
          </cell>
          <cell r="BX56">
            <v>2.65</v>
          </cell>
          <cell r="BY56">
            <v>6</v>
          </cell>
          <cell r="BZ56">
            <v>0</v>
          </cell>
          <cell r="CA56">
            <v>96</v>
          </cell>
          <cell r="CB56">
            <v>0</v>
          </cell>
          <cell r="CC56">
            <v>96</v>
          </cell>
          <cell r="CD56">
            <v>89</v>
          </cell>
          <cell r="CE56">
            <v>0</v>
          </cell>
          <cell r="CF56">
            <v>89</v>
          </cell>
          <cell r="CG56">
            <v>89</v>
          </cell>
          <cell r="CH56">
            <v>2.42</v>
          </cell>
          <cell r="CJ56">
            <v>0</v>
          </cell>
          <cell r="CK56" t="str">
            <v xml:space="preserve">Đủ ĐK </v>
          </cell>
          <cell r="CM56">
            <v>2.4300000000000002</v>
          </cell>
          <cell r="CO56">
            <v>96</v>
          </cell>
          <cell r="CP56">
            <v>6.3</v>
          </cell>
          <cell r="CQ56">
            <v>2.4300000000000002</v>
          </cell>
          <cell r="CR56" t="str">
            <v>ENG 202; ENG 301</v>
          </cell>
        </row>
        <row r="57">
          <cell r="B57">
            <v>1810226500</v>
          </cell>
          <cell r="C57" t="str">
            <v>Nguyễn</v>
          </cell>
          <cell r="D57" t="str">
            <v>Thị</v>
          </cell>
          <cell r="E57" t="str">
            <v>Lâm</v>
          </cell>
          <cell r="F57" t="str">
            <v>29/09/1994</v>
          </cell>
          <cell r="G57" t="str">
            <v>Nữ</v>
          </cell>
          <cell r="H57" t="str">
            <v>Đã Đăng Ký (chưa học xong)</v>
          </cell>
          <cell r="I57">
            <v>3.33</v>
          </cell>
          <cell r="J57">
            <v>2.65</v>
          </cell>
          <cell r="K57">
            <v>0</v>
          </cell>
          <cell r="L57" t="str">
            <v>P</v>
          </cell>
          <cell r="M57">
            <v>0</v>
          </cell>
          <cell r="N57">
            <v>0</v>
          </cell>
          <cell r="O57" t="str">
            <v>P</v>
          </cell>
          <cell r="P57">
            <v>0</v>
          </cell>
          <cell r="Q57">
            <v>0</v>
          </cell>
          <cell r="R57">
            <v>3</v>
          </cell>
          <cell r="S57">
            <v>0</v>
          </cell>
          <cell r="T57">
            <v>2</v>
          </cell>
          <cell r="U57">
            <v>3</v>
          </cell>
          <cell r="V57">
            <v>2.33</v>
          </cell>
          <cell r="W57">
            <v>0</v>
          </cell>
          <cell r="X57">
            <v>3.33</v>
          </cell>
          <cell r="Y57">
            <v>3.33</v>
          </cell>
          <cell r="Z57">
            <v>3.65</v>
          </cell>
          <cell r="AA57">
            <v>2.65</v>
          </cell>
          <cell r="AB57">
            <v>1.65</v>
          </cell>
          <cell r="AC57">
            <v>2.33</v>
          </cell>
          <cell r="AD57">
            <v>30</v>
          </cell>
          <cell r="AE57">
            <v>0</v>
          </cell>
          <cell r="AF57">
            <v>1.65</v>
          </cell>
          <cell r="AG57">
            <v>2.33</v>
          </cell>
          <cell r="AH57">
            <v>0</v>
          </cell>
          <cell r="AI57">
            <v>3</v>
          </cell>
          <cell r="AJ57">
            <v>0</v>
          </cell>
          <cell r="AK57">
            <v>0</v>
          </cell>
          <cell r="AL57">
            <v>3</v>
          </cell>
          <cell r="AM57">
            <v>0</v>
          </cell>
          <cell r="AN57">
            <v>1.65</v>
          </cell>
          <cell r="AO57">
            <v>1.65</v>
          </cell>
          <cell r="AP57">
            <v>2.33</v>
          </cell>
          <cell r="AQ57">
            <v>2.33</v>
          </cell>
          <cell r="AR57">
            <v>2.33</v>
          </cell>
          <cell r="AS57">
            <v>2.65</v>
          </cell>
          <cell r="AT57">
            <v>1.65</v>
          </cell>
          <cell r="AU57">
            <v>2</v>
          </cell>
          <cell r="AV57">
            <v>2.33</v>
          </cell>
          <cell r="AW57">
            <v>1.65</v>
          </cell>
          <cell r="AX57">
            <v>3.65</v>
          </cell>
          <cell r="AY57">
            <v>29</v>
          </cell>
          <cell r="AZ57">
            <v>0</v>
          </cell>
          <cell r="BA57">
            <v>0</v>
          </cell>
          <cell r="BB57">
            <v>1.65</v>
          </cell>
          <cell r="BC57">
            <v>1.65</v>
          </cell>
          <cell r="BD57" t="str">
            <v>X</v>
          </cell>
          <cell r="BE57">
            <v>0</v>
          </cell>
          <cell r="BF57">
            <v>0</v>
          </cell>
          <cell r="BG57">
            <v>3.33</v>
          </cell>
          <cell r="BH57" t="str">
            <v>X</v>
          </cell>
          <cell r="BI57">
            <v>0</v>
          </cell>
          <cell r="BJ57">
            <v>2.33</v>
          </cell>
          <cell r="BK57">
            <v>0</v>
          </cell>
          <cell r="BL57">
            <v>0</v>
          </cell>
          <cell r="BM57">
            <v>1.65</v>
          </cell>
          <cell r="BN57">
            <v>0</v>
          </cell>
          <cell r="BO57">
            <v>1.65</v>
          </cell>
          <cell r="BP57">
            <v>2.33</v>
          </cell>
          <cell r="BQ57">
            <v>2.33</v>
          </cell>
          <cell r="BR57">
            <v>2</v>
          </cell>
          <cell r="BS57">
            <v>1.65</v>
          </cell>
          <cell r="BT57">
            <v>3.33</v>
          </cell>
          <cell r="BU57">
            <v>20</v>
          </cell>
          <cell r="BV57">
            <v>8</v>
          </cell>
          <cell r="BW57">
            <v>2</v>
          </cell>
          <cell r="BX57">
            <v>0</v>
          </cell>
          <cell r="BY57">
            <v>5</v>
          </cell>
          <cell r="BZ57">
            <v>1</v>
          </cell>
          <cell r="CA57">
            <v>87</v>
          </cell>
          <cell r="CB57">
            <v>9</v>
          </cell>
          <cell r="CC57">
            <v>96</v>
          </cell>
          <cell r="CD57">
            <v>80</v>
          </cell>
          <cell r="CE57">
            <v>8</v>
          </cell>
          <cell r="CF57">
            <v>89</v>
          </cell>
          <cell r="CG57">
            <v>88</v>
          </cell>
          <cell r="CH57">
            <v>2.13</v>
          </cell>
          <cell r="CJ57">
            <v>0.09</v>
          </cell>
          <cell r="CK57" t="str">
            <v>xet vot</v>
          </cell>
          <cell r="CM57">
            <v>2.0699999999999998</v>
          </cell>
          <cell r="CO57">
            <v>93</v>
          </cell>
          <cell r="CP57">
            <v>5.81</v>
          </cell>
          <cell r="CQ57">
            <v>2.17</v>
          </cell>
          <cell r="CR57" t="str">
            <v>FIN 272; FIN 296</v>
          </cell>
        </row>
        <row r="58">
          <cell r="B58">
            <v>1810213732</v>
          </cell>
          <cell r="C58" t="str">
            <v>Nguyễn</v>
          </cell>
          <cell r="D58" t="str">
            <v>Thị</v>
          </cell>
          <cell r="E58" t="str">
            <v>Lan</v>
          </cell>
          <cell r="F58" t="str">
            <v>04/11/1994</v>
          </cell>
          <cell r="G58" t="str">
            <v>Nữ</v>
          </cell>
          <cell r="H58" t="str">
            <v>Đã Đăng Ký (chưa học xong)</v>
          </cell>
          <cell r="I58">
            <v>3</v>
          </cell>
          <cell r="J58">
            <v>2</v>
          </cell>
          <cell r="K58">
            <v>0</v>
          </cell>
          <cell r="L58">
            <v>2</v>
          </cell>
          <cell r="M58">
            <v>0</v>
          </cell>
          <cell r="N58">
            <v>0</v>
          </cell>
          <cell r="O58">
            <v>2.33</v>
          </cell>
          <cell r="P58">
            <v>0</v>
          </cell>
          <cell r="Q58">
            <v>0</v>
          </cell>
          <cell r="R58">
            <v>2.33</v>
          </cell>
          <cell r="S58">
            <v>0</v>
          </cell>
          <cell r="T58">
            <v>2.65</v>
          </cell>
          <cell r="U58">
            <v>2.33</v>
          </cell>
          <cell r="V58">
            <v>2.65</v>
          </cell>
          <cell r="W58">
            <v>0</v>
          </cell>
          <cell r="X58">
            <v>3</v>
          </cell>
          <cell r="Y58">
            <v>3</v>
          </cell>
          <cell r="Z58">
            <v>3.33</v>
          </cell>
          <cell r="AA58">
            <v>2</v>
          </cell>
          <cell r="AB58">
            <v>2</v>
          </cell>
          <cell r="AC58">
            <v>3</v>
          </cell>
          <cell r="AD58">
            <v>30</v>
          </cell>
          <cell r="AE58">
            <v>0</v>
          </cell>
          <cell r="AF58">
            <v>3.33</v>
          </cell>
          <cell r="AG58">
            <v>3</v>
          </cell>
          <cell r="AH58">
            <v>0</v>
          </cell>
          <cell r="AI58">
            <v>0</v>
          </cell>
          <cell r="AJ58">
            <v>3</v>
          </cell>
          <cell r="AK58">
            <v>0</v>
          </cell>
          <cell r="AL58">
            <v>3</v>
          </cell>
          <cell r="AM58">
            <v>0</v>
          </cell>
          <cell r="AN58">
            <v>1.65</v>
          </cell>
          <cell r="AO58">
            <v>1.65</v>
          </cell>
          <cell r="AP58">
            <v>1.65</v>
          </cell>
          <cell r="AQ58">
            <v>2.33</v>
          </cell>
          <cell r="AR58">
            <v>2</v>
          </cell>
          <cell r="AS58">
            <v>2</v>
          </cell>
          <cell r="AT58">
            <v>1</v>
          </cell>
          <cell r="AU58">
            <v>3.65</v>
          </cell>
          <cell r="AV58">
            <v>2.65</v>
          </cell>
          <cell r="AW58">
            <v>1.65</v>
          </cell>
          <cell r="AX58">
            <v>3.33</v>
          </cell>
          <cell r="AY58">
            <v>29</v>
          </cell>
          <cell r="AZ58">
            <v>0</v>
          </cell>
          <cell r="BA58">
            <v>0</v>
          </cell>
          <cell r="BB58">
            <v>2</v>
          </cell>
          <cell r="BC58">
            <v>2</v>
          </cell>
          <cell r="BD58">
            <v>1.65</v>
          </cell>
          <cell r="BE58">
            <v>0</v>
          </cell>
          <cell r="BF58">
            <v>1.65</v>
          </cell>
          <cell r="BG58">
            <v>2</v>
          </cell>
          <cell r="BH58">
            <v>3</v>
          </cell>
          <cell r="BI58">
            <v>3.33</v>
          </cell>
          <cell r="BJ58">
            <v>2.33</v>
          </cell>
          <cell r="BK58">
            <v>3</v>
          </cell>
          <cell r="BL58">
            <v>0</v>
          </cell>
          <cell r="BM58">
            <v>0</v>
          </cell>
          <cell r="BN58">
            <v>0</v>
          </cell>
          <cell r="BO58">
            <v>3</v>
          </cell>
          <cell r="BP58">
            <v>2.33</v>
          </cell>
          <cell r="BQ58">
            <v>2.65</v>
          </cell>
          <cell r="BR58">
            <v>2.33</v>
          </cell>
          <cell r="BS58">
            <v>2</v>
          </cell>
          <cell r="BT58">
            <v>3.33</v>
          </cell>
          <cell r="BU58">
            <v>28</v>
          </cell>
          <cell r="BV58">
            <v>0</v>
          </cell>
          <cell r="BW58">
            <v>4</v>
          </cell>
          <cell r="BX58">
            <v>0</v>
          </cell>
          <cell r="BY58">
            <v>5</v>
          </cell>
          <cell r="BZ58">
            <v>1</v>
          </cell>
          <cell r="CA58">
            <v>95</v>
          </cell>
          <cell r="CB58">
            <v>1</v>
          </cell>
          <cell r="CC58">
            <v>96</v>
          </cell>
          <cell r="CD58">
            <v>92</v>
          </cell>
          <cell r="CE58">
            <v>0</v>
          </cell>
          <cell r="CF58">
            <v>93</v>
          </cell>
          <cell r="CG58">
            <v>92</v>
          </cell>
          <cell r="CH58">
            <v>2.35</v>
          </cell>
          <cell r="CJ58">
            <v>0</v>
          </cell>
          <cell r="CK58" t="str">
            <v xml:space="preserve">Đủ ĐK </v>
          </cell>
          <cell r="CM58">
            <v>2.39</v>
          </cell>
          <cell r="CO58">
            <v>96</v>
          </cell>
          <cell r="CP58">
            <v>6.24</v>
          </cell>
          <cell r="CQ58">
            <v>2.39</v>
          </cell>
          <cell r="CR58" t="str">
            <v/>
          </cell>
        </row>
        <row r="59">
          <cell r="B59">
            <v>1810214471</v>
          </cell>
          <cell r="C59" t="str">
            <v>Lê</v>
          </cell>
          <cell r="D59" t="str">
            <v>Thị Mỹ</v>
          </cell>
          <cell r="E59" t="str">
            <v>Lệ</v>
          </cell>
          <cell r="F59" t="str">
            <v>22/05/1994</v>
          </cell>
          <cell r="G59" t="str">
            <v>Nữ</v>
          </cell>
          <cell r="H59" t="str">
            <v>Đã Đăng Ký (chưa học xong)</v>
          </cell>
          <cell r="I59">
            <v>3.33</v>
          </cell>
          <cell r="J59">
            <v>3.33</v>
          </cell>
          <cell r="K59">
            <v>0</v>
          </cell>
          <cell r="L59" t="str">
            <v>P</v>
          </cell>
          <cell r="M59">
            <v>0</v>
          </cell>
          <cell r="N59">
            <v>0</v>
          </cell>
          <cell r="O59" t="str">
            <v>P</v>
          </cell>
          <cell r="P59">
            <v>0</v>
          </cell>
          <cell r="Q59">
            <v>0</v>
          </cell>
          <cell r="R59">
            <v>1.65</v>
          </cell>
          <cell r="S59">
            <v>0</v>
          </cell>
          <cell r="T59">
            <v>3</v>
          </cell>
          <cell r="U59">
            <v>2.65</v>
          </cell>
          <cell r="V59">
            <v>1.65</v>
          </cell>
          <cell r="W59">
            <v>0</v>
          </cell>
          <cell r="X59">
            <v>1</v>
          </cell>
          <cell r="Y59">
            <v>1</v>
          </cell>
          <cell r="Z59">
            <v>1.65</v>
          </cell>
          <cell r="AA59">
            <v>2.65</v>
          </cell>
          <cell r="AB59">
            <v>2</v>
          </cell>
          <cell r="AC59">
            <v>2.65</v>
          </cell>
          <cell r="AD59">
            <v>30</v>
          </cell>
          <cell r="AE59">
            <v>0</v>
          </cell>
          <cell r="AF59">
            <v>3</v>
          </cell>
          <cell r="AG59">
            <v>3.33</v>
          </cell>
          <cell r="AH59">
            <v>0</v>
          </cell>
          <cell r="AI59">
            <v>0</v>
          </cell>
          <cell r="AJ59">
            <v>3.33</v>
          </cell>
          <cell r="AK59">
            <v>0</v>
          </cell>
          <cell r="AL59">
            <v>3</v>
          </cell>
          <cell r="AM59">
            <v>0</v>
          </cell>
          <cell r="AN59">
            <v>2.65</v>
          </cell>
          <cell r="AO59">
            <v>4</v>
          </cell>
          <cell r="AP59">
            <v>1.65</v>
          </cell>
          <cell r="AQ59">
            <v>1.65</v>
          </cell>
          <cell r="AR59">
            <v>2</v>
          </cell>
          <cell r="AS59">
            <v>1.65</v>
          </cell>
          <cell r="AT59">
            <v>2.33</v>
          </cell>
          <cell r="AU59">
            <v>3</v>
          </cell>
          <cell r="AV59">
            <v>2.33</v>
          </cell>
          <cell r="AW59">
            <v>2</v>
          </cell>
          <cell r="AX59">
            <v>4</v>
          </cell>
          <cell r="AY59">
            <v>29</v>
          </cell>
          <cell r="AZ59">
            <v>0</v>
          </cell>
          <cell r="BA59">
            <v>0</v>
          </cell>
          <cell r="BB59">
            <v>2.65</v>
          </cell>
          <cell r="BC59">
            <v>2.65</v>
          </cell>
          <cell r="BD59" t="str">
            <v>X</v>
          </cell>
          <cell r="BE59">
            <v>0</v>
          </cell>
          <cell r="BF59">
            <v>0</v>
          </cell>
          <cell r="BG59">
            <v>3</v>
          </cell>
          <cell r="BH59">
            <v>3.33</v>
          </cell>
          <cell r="BI59">
            <v>2</v>
          </cell>
          <cell r="BJ59">
            <v>1.65</v>
          </cell>
          <cell r="BK59">
            <v>0</v>
          </cell>
          <cell r="BL59">
            <v>0</v>
          </cell>
          <cell r="BM59">
            <v>1.65</v>
          </cell>
          <cell r="BN59">
            <v>0</v>
          </cell>
          <cell r="BO59">
            <v>1.65</v>
          </cell>
          <cell r="BP59">
            <v>2.65</v>
          </cell>
          <cell r="BQ59">
            <v>3.33</v>
          </cell>
          <cell r="BR59">
            <v>2.33</v>
          </cell>
          <cell r="BS59">
            <v>2</v>
          </cell>
          <cell r="BT59">
            <v>3.33</v>
          </cell>
          <cell r="BU59">
            <v>25</v>
          </cell>
          <cell r="BV59">
            <v>3</v>
          </cell>
          <cell r="BW59">
            <v>2.65</v>
          </cell>
          <cell r="BX59">
            <v>2</v>
          </cell>
          <cell r="BY59">
            <v>6</v>
          </cell>
          <cell r="BZ59">
            <v>0</v>
          </cell>
          <cell r="CA59">
            <v>93</v>
          </cell>
          <cell r="CB59">
            <v>3</v>
          </cell>
          <cell r="CC59">
            <v>96</v>
          </cell>
          <cell r="CD59">
            <v>86</v>
          </cell>
          <cell r="CE59">
            <v>3</v>
          </cell>
          <cell r="CF59">
            <v>89</v>
          </cell>
          <cell r="CG59">
            <v>89</v>
          </cell>
          <cell r="CH59">
            <v>2.3199999999999998</v>
          </cell>
          <cell r="CJ59">
            <v>0.03</v>
          </cell>
          <cell r="CK59" t="str">
            <v>xet vot</v>
          </cell>
          <cell r="CM59">
            <v>2.33</v>
          </cell>
          <cell r="CO59">
            <v>96</v>
          </cell>
          <cell r="CP59">
            <v>6.07</v>
          </cell>
          <cell r="CQ59">
            <v>2.34</v>
          </cell>
          <cell r="CR59" t="str">
            <v>ENG 202; ENG 301</v>
          </cell>
        </row>
        <row r="60">
          <cell r="B60">
            <v>1810214456</v>
          </cell>
          <cell r="C60" t="str">
            <v>Hồ</v>
          </cell>
          <cell r="D60" t="str">
            <v>Thị Khánh</v>
          </cell>
          <cell r="E60" t="str">
            <v>Linh</v>
          </cell>
          <cell r="F60" t="str">
            <v>28/11/1994</v>
          </cell>
          <cell r="G60" t="str">
            <v>Nữ</v>
          </cell>
          <cell r="H60" t="str">
            <v>Đã Đăng Ký (chưa học xong)</v>
          </cell>
          <cell r="I60">
            <v>1.65</v>
          </cell>
          <cell r="J60">
            <v>3</v>
          </cell>
          <cell r="K60">
            <v>0</v>
          </cell>
          <cell r="L60">
            <v>2.33</v>
          </cell>
          <cell r="M60">
            <v>0</v>
          </cell>
          <cell r="N60">
            <v>0</v>
          </cell>
          <cell r="O60">
            <v>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3.65</v>
          </cell>
          <cell r="U60">
            <v>3.33</v>
          </cell>
          <cell r="V60">
            <v>2.33</v>
          </cell>
          <cell r="W60">
            <v>0</v>
          </cell>
          <cell r="X60">
            <v>2.33</v>
          </cell>
          <cell r="Y60">
            <v>2.33</v>
          </cell>
          <cell r="Z60">
            <v>2</v>
          </cell>
          <cell r="AA60">
            <v>2.65</v>
          </cell>
          <cell r="AB60">
            <v>1.65</v>
          </cell>
          <cell r="AC60">
            <v>3.33</v>
          </cell>
          <cell r="AD60">
            <v>28</v>
          </cell>
          <cell r="AE60">
            <v>2</v>
          </cell>
          <cell r="AF60">
            <v>2</v>
          </cell>
          <cell r="AG60">
            <v>2</v>
          </cell>
          <cell r="AH60">
            <v>2.33</v>
          </cell>
          <cell r="AI60">
            <v>0</v>
          </cell>
          <cell r="AJ60">
            <v>0</v>
          </cell>
          <cell r="AK60">
            <v>0</v>
          </cell>
          <cell r="AL60">
            <v>3</v>
          </cell>
          <cell r="AM60">
            <v>0</v>
          </cell>
          <cell r="AN60">
            <v>2.65</v>
          </cell>
          <cell r="AO60">
            <v>0</v>
          </cell>
          <cell r="AP60">
            <v>2.33</v>
          </cell>
          <cell r="AQ60">
            <v>2.65</v>
          </cell>
          <cell r="AR60">
            <v>2</v>
          </cell>
          <cell r="AS60">
            <v>2</v>
          </cell>
          <cell r="AT60">
            <v>1.65</v>
          </cell>
          <cell r="AU60">
            <v>3.65</v>
          </cell>
          <cell r="AV60">
            <v>1.65</v>
          </cell>
          <cell r="AW60">
            <v>1.65</v>
          </cell>
          <cell r="AX60">
            <v>2.65</v>
          </cell>
          <cell r="AY60">
            <v>26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1.65</v>
          </cell>
          <cell r="BH60">
            <v>0</v>
          </cell>
          <cell r="BI60">
            <v>0</v>
          </cell>
          <cell r="BJ60">
            <v>3.33</v>
          </cell>
          <cell r="BK60">
            <v>0</v>
          </cell>
          <cell r="BL60">
            <v>0</v>
          </cell>
          <cell r="BM60">
            <v>1.65</v>
          </cell>
          <cell r="BN60">
            <v>0</v>
          </cell>
          <cell r="BO60">
            <v>1.65</v>
          </cell>
          <cell r="BP60">
            <v>1.65</v>
          </cell>
          <cell r="BQ60">
            <v>1.65</v>
          </cell>
          <cell r="BR60">
            <v>0</v>
          </cell>
          <cell r="BS60">
            <v>1.65</v>
          </cell>
          <cell r="BT60">
            <v>0</v>
          </cell>
          <cell r="BU60">
            <v>14</v>
          </cell>
          <cell r="BV60">
            <v>14</v>
          </cell>
          <cell r="BW60">
            <v>2.33</v>
          </cell>
          <cell r="BX60">
            <v>0</v>
          </cell>
          <cell r="BY60">
            <v>5</v>
          </cell>
          <cell r="BZ60">
            <v>1</v>
          </cell>
          <cell r="CA60">
            <v>76</v>
          </cell>
          <cell r="CB60">
            <v>20</v>
          </cell>
          <cell r="CC60">
            <v>96</v>
          </cell>
          <cell r="CD60">
            <v>73</v>
          </cell>
          <cell r="CE60">
            <v>19</v>
          </cell>
          <cell r="CF60">
            <v>93</v>
          </cell>
          <cell r="CG60">
            <v>92</v>
          </cell>
          <cell r="CH60">
            <v>1.84</v>
          </cell>
          <cell r="CJ60">
            <v>0.2</v>
          </cell>
          <cell r="CK60" t="str">
            <v>KO</v>
          </cell>
          <cell r="CM60">
            <v>1.82</v>
          </cell>
          <cell r="CO60">
            <v>87</v>
          </cell>
          <cell r="CP60">
            <v>5.29</v>
          </cell>
          <cell r="CQ60">
            <v>2.02</v>
          </cell>
          <cell r="CR60" t="str">
            <v/>
          </cell>
        </row>
        <row r="61">
          <cell r="B61">
            <v>1810214468</v>
          </cell>
          <cell r="C61" t="str">
            <v>Võ</v>
          </cell>
          <cell r="D61" t="str">
            <v>Nguyễn Quý</v>
          </cell>
          <cell r="E61" t="str">
            <v>Linh</v>
          </cell>
          <cell r="F61" t="str">
            <v>20/09/1994</v>
          </cell>
          <cell r="G61" t="str">
            <v>Nữ</v>
          </cell>
          <cell r="H61" t="str">
            <v>Đã Đăng Ký (chưa học xong)</v>
          </cell>
          <cell r="I61">
            <v>3.33</v>
          </cell>
          <cell r="J61">
            <v>1.65</v>
          </cell>
          <cell r="K61">
            <v>0</v>
          </cell>
          <cell r="L61" t="str">
            <v>P</v>
          </cell>
          <cell r="M61">
            <v>0</v>
          </cell>
          <cell r="N61">
            <v>0</v>
          </cell>
          <cell r="O61" t="str">
            <v>P</v>
          </cell>
          <cell r="P61">
            <v>0</v>
          </cell>
          <cell r="Q61">
            <v>0</v>
          </cell>
          <cell r="R61">
            <v>2.33</v>
          </cell>
          <cell r="S61">
            <v>0</v>
          </cell>
          <cell r="T61">
            <v>2.33</v>
          </cell>
          <cell r="U61">
            <v>2</v>
          </cell>
          <cell r="V61">
            <v>4</v>
          </cell>
          <cell r="W61">
            <v>0</v>
          </cell>
          <cell r="X61">
            <v>3</v>
          </cell>
          <cell r="Y61">
            <v>3</v>
          </cell>
          <cell r="Z61">
            <v>4</v>
          </cell>
          <cell r="AA61">
            <v>2.65</v>
          </cell>
          <cell r="AB61">
            <v>3</v>
          </cell>
          <cell r="AC61">
            <v>4</v>
          </cell>
          <cell r="AD61">
            <v>30</v>
          </cell>
          <cell r="AE61">
            <v>0</v>
          </cell>
          <cell r="AF61">
            <v>2.65</v>
          </cell>
          <cell r="AG61">
            <v>4</v>
          </cell>
          <cell r="AH61">
            <v>0</v>
          </cell>
          <cell r="AI61">
            <v>2.33</v>
          </cell>
          <cell r="AJ61">
            <v>0</v>
          </cell>
          <cell r="AK61">
            <v>0</v>
          </cell>
          <cell r="AL61">
            <v>3</v>
          </cell>
          <cell r="AM61">
            <v>0</v>
          </cell>
          <cell r="AN61">
            <v>3.33</v>
          </cell>
          <cell r="AO61">
            <v>4</v>
          </cell>
          <cell r="AP61">
            <v>2.65</v>
          </cell>
          <cell r="AQ61">
            <v>2.65</v>
          </cell>
          <cell r="AR61">
            <v>2</v>
          </cell>
          <cell r="AS61">
            <v>3.65</v>
          </cell>
          <cell r="AT61">
            <v>2.65</v>
          </cell>
          <cell r="AU61">
            <v>2.65</v>
          </cell>
          <cell r="AV61">
            <v>2.65</v>
          </cell>
          <cell r="AW61">
            <v>3.33</v>
          </cell>
          <cell r="AX61">
            <v>3.65</v>
          </cell>
          <cell r="AY61">
            <v>29</v>
          </cell>
          <cell r="AZ61">
            <v>0</v>
          </cell>
          <cell r="BA61">
            <v>0</v>
          </cell>
          <cell r="BB61">
            <v>3.33</v>
          </cell>
          <cell r="BC61">
            <v>3.33</v>
          </cell>
          <cell r="BD61">
            <v>4</v>
          </cell>
          <cell r="BE61">
            <v>0</v>
          </cell>
          <cell r="BF61">
            <v>4</v>
          </cell>
          <cell r="BG61">
            <v>3</v>
          </cell>
          <cell r="BH61">
            <v>3.65</v>
          </cell>
          <cell r="BI61">
            <v>2.65</v>
          </cell>
          <cell r="BJ61">
            <v>3</v>
          </cell>
          <cell r="BK61">
            <v>0</v>
          </cell>
          <cell r="BL61">
            <v>0</v>
          </cell>
          <cell r="BM61">
            <v>4</v>
          </cell>
          <cell r="BN61">
            <v>0</v>
          </cell>
          <cell r="BO61">
            <v>4</v>
          </cell>
          <cell r="BP61">
            <v>3.65</v>
          </cell>
          <cell r="BQ61">
            <v>3.33</v>
          </cell>
          <cell r="BR61">
            <v>3</v>
          </cell>
          <cell r="BS61">
            <v>2.65</v>
          </cell>
          <cell r="BT61">
            <v>4</v>
          </cell>
          <cell r="BU61">
            <v>28</v>
          </cell>
          <cell r="BV61">
            <v>0</v>
          </cell>
          <cell r="BW61">
            <v>3.65</v>
          </cell>
          <cell r="BX61">
            <v>3</v>
          </cell>
          <cell r="BY61">
            <v>6</v>
          </cell>
          <cell r="BZ61">
            <v>0</v>
          </cell>
          <cell r="CA61">
            <v>96</v>
          </cell>
          <cell r="CB61">
            <v>0</v>
          </cell>
          <cell r="CC61">
            <v>96</v>
          </cell>
          <cell r="CD61">
            <v>89</v>
          </cell>
          <cell r="CE61">
            <v>0</v>
          </cell>
          <cell r="CF61">
            <v>89</v>
          </cell>
          <cell r="CG61">
            <v>89</v>
          </cell>
          <cell r="CH61">
            <v>3.07</v>
          </cell>
          <cell r="CJ61">
            <v>0</v>
          </cell>
          <cell r="CK61" t="str">
            <v xml:space="preserve">Đủ ĐK </v>
          </cell>
          <cell r="CM61">
            <v>3.1</v>
          </cell>
          <cell r="CO61">
            <v>96</v>
          </cell>
          <cell r="CP61">
            <v>7.38</v>
          </cell>
          <cell r="CQ61">
            <v>3.1</v>
          </cell>
          <cell r="CR61" t="str">
            <v>ENG 202; ENG 301; ES 273; MTH 102; OB 251; PHI 100; PHI 162; STA 271</v>
          </cell>
        </row>
        <row r="62">
          <cell r="B62">
            <v>1810214474</v>
          </cell>
          <cell r="C62" t="str">
            <v>Phan</v>
          </cell>
          <cell r="D62" t="str">
            <v>Thị Ái</v>
          </cell>
          <cell r="E62" t="str">
            <v>Linh</v>
          </cell>
          <cell r="F62" t="str">
            <v>31/07/1994</v>
          </cell>
          <cell r="G62" t="str">
            <v>Nữ</v>
          </cell>
          <cell r="H62" t="str">
            <v>Đã Đăng Ký (chưa học xong)</v>
          </cell>
          <cell r="I62">
            <v>2.65</v>
          </cell>
          <cell r="J62">
            <v>2.65</v>
          </cell>
          <cell r="K62">
            <v>0</v>
          </cell>
          <cell r="L62">
            <v>2.33</v>
          </cell>
          <cell r="M62">
            <v>0</v>
          </cell>
          <cell r="N62">
            <v>0</v>
          </cell>
          <cell r="O62">
            <v>2</v>
          </cell>
          <cell r="P62">
            <v>0</v>
          </cell>
          <cell r="Q62">
            <v>0</v>
          </cell>
          <cell r="R62">
            <v>2.65</v>
          </cell>
          <cell r="S62">
            <v>0</v>
          </cell>
          <cell r="T62">
            <v>3</v>
          </cell>
          <cell r="U62">
            <v>3.65</v>
          </cell>
          <cell r="V62">
            <v>2</v>
          </cell>
          <cell r="W62">
            <v>0</v>
          </cell>
          <cell r="X62">
            <v>2.33</v>
          </cell>
          <cell r="Y62">
            <v>2.33</v>
          </cell>
          <cell r="Z62">
            <v>2.33</v>
          </cell>
          <cell r="AA62">
            <v>3.65</v>
          </cell>
          <cell r="AB62">
            <v>2.65</v>
          </cell>
          <cell r="AC62">
            <v>2.65</v>
          </cell>
          <cell r="AD62">
            <v>30</v>
          </cell>
          <cell r="AE62">
            <v>0</v>
          </cell>
          <cell r="AF62">
            <v>4</v>
          </cell>
          <cell r="AG62">
            <v>2.65</v>
          </cell>
          <cell r="AH62">
            <v>4</v>
          </cell>
          <cell r="AI62">
            <v>0</v>
          </cell>
          <cell r="AJ62">
            <v>0</v>
          </cell>
          <cell r="AK62">
            <v>0</v>
          </cell>
          <cell r="AL62">
            <v>3</v>
          </cell>
          <cell r="AM62">
            <v>0</v>
          </cell>
          <cell r="AN62">
            <v>2</v>
          </cell>
          <cell r="AO62">
            <v>3.33</v>
          </cell>
          <cell r="AP62">
            <v>2</v>
          </cell>
          <cell r="AQ62">
            <v>1.65</v>
          </cell>
          <cell r="AR62">
            <v>1.65</v>
          </cell>
          <cell r="AS62">
            <v>2</v>
          </cell>
          <cell r="AT62">
            <v>3.33</v>
          </cell>
          <cell r="AU62">
            <v>3</v>
          </cell>
          <cell r="AV62">
            <v>2.65</v>
          </cell>
          <cell r="AW62">
            <v>2</v>
          </cell>
          <cell r="AX62">
            <v>3.65</v>
          </cell>
          <cell r="AY62">
            <v>29</v>
          </cell>
          <cell r="AZ62">
            <v>0</v>
          </cell>
          <cell r="BA62">
            <v>0</v>
          </cell>
          <cell r="BB62">
            <v>2</v>
          </cell>
          <cell r="BC62">
            <v>2</v>
          </cell>
          <cell r="BD62">
            <v>3.33</v>
          </cell>
          <cell r="BE62">
            <v>0</v>
          </cell>
          <cell r="BF62">
            <v>3.33</v>
          </cell>
          <cell r="BG62">
            <v>2.33</v>
          </cell>
          <cell r="BH62">
            <v>3</v>
          </cell>
          <cell r="BI62">
            <v>2</v>
          </cell>
          <cell r="BJ62">
            <v>3.65</v>
          </cell>
          <cell r="BK62">
            <v>0</v>
          </cell>
          <cell r="BL62">
            <v>0</v>
          </cell>
          <cell r="BM62">
            <v>1.65</v>
          </cell>
          <cell r="BN62">
            <v>0</v>
          </cell>
          <cell r="BO62">
            <v>1.65</v>
          </cell>
          <cell r="BP62">
            <v>3</v>
          </cell>
          <cell r="BQ62">
            <v>3.65</v>
          </cell>
          <cell r="BR62">
            <v>2.33</v>
          </cell>
          <cell r="BS62">
            <v>3</v>
          </cell>
          <cell r="BT62">
            <v>3.65</v>
          </cell>
          <cell r="BU62">
            <v>28</v>
          </cell>
          <cell r="BV62">
            <v>0</v>
          </cell>
          <cell r="BW62">
            <v>3.65</v>
          </cell>
          <cell r="BX62">
            <v>2</v>
          </cell>
          <cell r="BY62">
            <v>6</v>
          </cell>
          <cell r="BZ62">
            <v>0</v>
          </cell>
          <cell r="CA62">
            <v>96</v>
          </cell>
          <cell r="CB62">
            <v>0</v>
          </cell>
          <cell r="CC62">
            <v>96</v>
          </cell>
          <cell r="CD62">
            <v>93</v>
          </cell>
          <cell r="CE62">
            <v>0</v>
          </cell>
          <cell r="CF62">
            <v>93</v>
          </cell>
          <cell r="CG62">
            <v>93</v>
          </cell>
          <cell r="CH62">
            <v>2.63</v>
          </cell>
          <cell r="CJ62">
            <v>0</v>
          </cell>
          <cell r="CK62" t="str">
            <v xml:space="preserve">Đủ ĐK </v>
          </cell>
          <cell r="CM62">
            <v>2.68</v>
          </cell>
          <cell r="CO62">
            <v>96</v>
          </cell>
          <cell r="CP62">
            <v>6.66</v>
          </cell>
          <cell r="CQ62">
            <v>2.68</v>
          </cell>
          <cell r="CR62" t="str">
            <v/>
          </cell>
        </row>
        <row r="63">
          <cell r="B63">
            <v>1810215005</v>
          </cell>
          <cell r="C63" t="str">
            <v>Lê</v>
          </cell>
          <cell r="D63" t="str">
            <v>Ngọc</v>
          </cell>
          <cell r="E63" t="str">
            <v>Linh</v>
          </cell>
          <cell r="F63" t="str">
            <v>02/11/1994</v>
          </cell>
          <cell r="G63" t="str">
            <v>Nữ</v>
          </cell>
          <cell r="H63" t="str">
            <v>Đã Đăng Ký (chưa học xong)</v>
          </cell>
          <cell r="I63">
            <v>3.33</v>
          </cell>
          <cell r="J63">
            <v>3</v>
          </cell>
          <cell r="K63">
            <v>0</v>
          </cell>
          <cell r="L63">
            <v>3</v>
          </cell>
          <cell r="M63">
            <v>0</v>
          </cell>
          <cell r="N63">
            <v>0</v>
          </cell>
          <cell r="O63">
            <v>2.65</v>
          </cell>
          <cell r="P63">
            <v>0</v>
          </cell>
          <cell r="Q63">
            <v>0</v>
          </cell>
          <cell r="R63">
            <v>3</v>
          </cell>
          <cell r="S63">
            <v>0</v>
          </cell>
          <cell r="T63">
            <v>3.33</v>
          </cell>
          <cell r="U63">
            <v>3.33</v>
          </cell>
          <cell r="V63">
            <v>2.33</v>
          </cell>
          <cell r="W63">
            <v>0</v>
          </cell>
          <cell r="X63">
            <v>2</v>
          </cell>
          <cell r="Y63">
            <v>2</v>
          </cell>
          <cell r="Z63">
            <v>3.65</v>
          </cell>
          <cell r="AA63">
            <v>2</v>
          </cell>
          <cell r="AB63">
            <v>2.65</v>
          </cell>
          <cell r="AC63">
            <v>2.65</v>
          </cell>
          <cell r="AD63">
            <v>30</v>
          </cell>
          <cell r="AE63">
            <v>0</v>
          </cell>
          <cell r="AF63">
            <v>2.33</v>
          </cell>
          <cell r="AG63">
            <v>2.65</v>
          </cell>
          <cell r="AH63">
            <v>3.33</v>
          </cell>
          <cell r="AI63">
            <v>0</v>
          </cell>
          <cell r="AJ63">
            <v>0</v>
          </cell>
          <cell r="AK63">
            <v>0</v>
          </cell>
          <cell r="AL63">
            <v>3</v>
          </cell>
          <cell r="AM63">
            <v>0</v>
          </cell>
          <cell r="AN63">
            <v>2.65</v>
          </cell>
          <cell r="AO63">
            <v>2.65</v>
          </cell>
          <cell r="AP63">
            <v>3</v>
          </cell>
          <cell r="AQ63">
            <v>2.65</v>
          </cell>
          <cell r="AR63">
            <v>2.33</v>
          </cell>
          <cell r="AS63">
            <v>3.33</v>
          </cell>
          <cell r="AT63">
            <v>3.33</v>
          </cell>
          <cell r="AU63">
            <v>2</v>
          </cell>
          <cell r="AV63">
            <v>2.33</v>
          </cell>
          <cell r="AW63">
            <v>3.33</v>
          </cell>
          <cell r="AX63">
            <v>3.33</v>
          </cell>
          <cell r="AY63">
            <v>29</v>
          </cell>
          <cell r="AZ63">
            <v>0</v>
          </cell>
          <cell r="BA63">
            <v>0</v>
          </cell>
          <cell r="BB63">
            <v>2.33</v>
          </cell>
          <cell r="BC63">
            <v>2.33</v>
          </cell>
          <cell r="BD63">
            <v>3.65</v>
          </cell>
          <cell r="BE63">
            <v>0</v>
          </cell>
          <cell r="BF63">
            <v>3.65</v>
          </cell>
          <cell r="BG63">
            <v>3.33</v>
          </cell>
          <cell r="BH63">
            <v>3.65</v>
          </cell>
          <cell r="BI63">
            <v>2.65</v>
          </cell>
          <cell r="BJ63">
            <v>3.65</v>
          </cell>
          <cell r="BK63">
            <v>0</v>
          </cell>
          <cell r="BL63">
            <v>0</v>
          </cell>
          <cell r="BM63">
            <v>3.33</v>
          </cell>
          <cell r="BN63">
            <v>0</v>
          </cell>
          <cell r="BO63">
            <v>3.33</v>
          </cell>
          <cell r="BP63">
            <v>3</v>
          </cell>
          <cell r="BQ63">
            <v>4</v>
          </cell>
          <cell r="BR63">
            <v>3</v>
          </cell>
          <cell r="BS63">
            <v>3</v>
          </cell>
          <cell r="BT63">
            <v>3.33</v>
          </cell>
          <cell r="BU63">
            <v>28</v>
          </cell>
          <cell r="BV63">
            <v>0</v>
          </cell>
          <cell r="BW63">
            <v>2.65</v>
          </cell>
          <cell r="BX63">
            <v>3.33</v>
          </cell>
          <cell r="BY63">
            <v>6</v>
          </cell>
          <cell r="BZ63">
            <v>0</v>
          </cell>
          <cell r="CA63">
            <v>96</v>
          </cell>
          <cell r="CB63">
            <v>0</v>
          </cell>
          <cell r="CC63">
            <v>96</v>
          </cell>
          <cell r="CD63">
            <v>93</v>
          </cell>
          <cell r="CE63">
            <v>0</v>
          </cell>
          <cell r="CF63">
            <v>93</v>
          </cell>
          <cell r="CG63">
            <v>93</v>
          </cell>
          <cell r="CH63">
            <v>2.94</v>
          </cell>
          <cell r="CJ63">
            <v>0</v>
          </cell>
          <cell r="CK63" t="str">
            <v xml:space="preserve">Đủ ĐK </v>
          </cell>
          <cell r="CM63">
            <v>2.93</v>
          </cell>
          <cell r="CO63">
            <v>96</v>
          </cell>
          <cell r="CP63">
            <v>7.06</v>
          </cell>
          <cell r="CQ63">
            <v>2.93</v>
          </cell>
          <cell r="CR63" t="str">
            <v>ACC 303; ENG 202; ES 276; MTH 102; OB 251; PHI 100; PHI 162; STA 271</v>
          </cell>
        </row>
        <row r="64">
          <cell r="B64">
            <v>1810215457</v>
          </cell>
          <cell r="C64" t="str">
            <v>Nguyễn</v>
          </cell>
          <cell r="D64" t="str">
            <v>Thị Nam</v>
          </cell>
          <cell r="E64" t="str">
            <v>Linh</v>
          </cell>
          <cell r="F64" t="str">
            <v>20/01/1994</v>
          </cell>
          <cell r="G64" t="str">
            <v>Nữ</v>
          </cell>
          <cell r="H64" t="str">
            <v>Đã Đăng Ký (chưa học xong)</v>
          </cell>
          <cell r="I64">
            <v>3</v>
          </cell>
          <cell r="J64">
            <v>3.33</v>
          </cell>
          <cell r="K64">
            <v>0</v>
          </cell>
          <cell r="L64">
            <v>2.65</v>
          </cell>
          <cell r="M64">
            <v>0</v>
          </cell>
          <cell r="N64">
            <v>0</v>
          </cell>
          <cell r="O64">
            <v>2.33</v>
          </cell>
          <cell r="P64">
            <v>0</v>
          </cell>
          <cell r="Q64">
            <v>0</v>
          </cell>
          <cell r="R64">
            <v>2.33</v>
          </cell>
          <cell r="S64">
            <v>0</v>
          </cell>
          <cell r="T64">
            <v>3.65</v>
          </cell>
          <cell r="U64">
            <v>4</v>
          </cell>
          <cell r="V64">
            <v>2.65</v>
          </cell>
          <cell r="W64">
            <v>0</v>
          </cell>
          <cell r="X64">
            <v>2.65</v>
          </cell>
          <cell r="Y64">
            <v>2.65</v>
          </cell>
          <cell r="Z64">
            <v>3.33</v>
          </cell>
          <cell r="AA64">
            <v>2.65</v>
          </cell>
          <cell r="AB64">
            <v>2.65</v>
          </cell>
          <cell r="AC64">
            <v>3.65</v>
          </cell>
          <cell r="AD64">
            <v>30</v>
          </cell>
          <cell r="AE64">
            <v>0</v>
          </cell>
          <cell r="AF64">
            <v>3.33</v>
          </cell>
          <cell r="AG64">
            <v>4</v>
          </cell>
          <cell r="AH64">
            <v>3.65</v>
          </cell>
          <cell r="AI64">
            <v>0</v>
          </cell>
          <cell r="AJ64">
            <v>0</v>
          </cell>
          <cell r="AK64">
            <v>0</v>
          </cell>
          <cell r="AL64">
            <v>3</v>
          </cell>
          <cell r="AM64">
            <v>0</v>
          </cell>
          <cell r="AN64">
            <v>3</v>
          </cell>
          <cell r="AO64">
            <v>2.33</v>
          </cell>
          <cell r="AP64">
            <v>2.33</v>
          </cell>
          <cell r="AQ64">
            <v>2.65</v>
          </cell>
          <cell r="AR64">
            <v>2</v>
          </cell>
          <cell r="AS64">
            <v>3.65</v>
          </cell>
          <cell r="AT64">
            <v>3.33</v>
          </cell>
          <cell r="AU64">
            <v>1.65</v>
          </cell>
          <cell r="AV64">
            <v>2</v>
          </cell>
          <cell r="AW64">
            <v>3</v>
          </cell>
          <cell r="AX64">
            <v>3.65</v>
          </cell>
          <cell r="AY64">
            <v>29</v>
          </cell>
          <cell r="AZ64">
            <v>0</v>
          </cell>
          <cell r="BA64">
            <v>0</v>
          </cell>
          <cell r="BB64">
            <v>2.33</v>
          </cell>
          <cell r="BC64">
            <v>2.33</v>
          </cell>
          <cell r="BD64">
            <v>3</v>
          </cell>
          <cell r="BE64">
            <v>0</v>
          </cell>
          <cell r="BF64">
            <v>3</v>
          </cell>
          <cell r="BG64">
            <v>2.33</v>
          </cell>
          <cell r="BH64">
            <v>3</v>
          </cell>
          <cell r="BI64">
            <v>2.33</v>
          </cell>
          <cell r="BJ64">
            <v>3.65</v>
          </cell>
          <cell r="BK64">
            <v>0</v>
          </cell>
          <cell r="BL64">
            <v>0</v>
          </cell>
          <cell r="BM64">
            <v>3</v>
          </cell>
          <cell r="BN64">
            <v>0</v>
          </cell>
          <cell r="BO64">
            <v>3</v>
          </cell>
          <cell r="BP64">
            <v>2.65</v>
          </cell>
          <cell r="BQ64">
            <v>4</v>
          </cell>
          <cell r="BR64">
            <v>3</v>
          </cell>
          <cell r="BS64">
            <v>3.33</v>
          </cell>
          <cell r="BT64">
            <v>3.65</v>
          </cell>
          <cell r="BU64">
            <v>28</v>
          </cell>
          <cell r="BV64">
            <v>0</v>
          </cell>
          <cell r="BW64">
            <v>3.65</v>
          </cell>
          <cell r="BX64">
            <v>2.65</v>
          </cell>
          <cell r="BY64">
            <v>6</v>
          </cell>
          <cell r="BZ64">
            <v>0</v>
          </cell>
          <cell r="CA64">
            <v>96</v>
          </cell>
          <cell r="CB64">
            <v>0</v>
          </cell>
          <cell r="CC64">
            <v>96</v>
          </cell>
          <cell r="CD64">
            <v>93</v>
          </cell>
          <cell r="CE64">
            <v>0</v>
          </cell>
          <cell r="CF64">
            <v>93</v>
          </cell>
          <cell r="CG64">
            <v>93</v>
          </cell>
          <cell r="CH64">
            <v>2.88</v>
          </cell>
          <cell r="CJ64">
            <v>0</v>
          </cell>
          <cell r="CK64" t="str">
            <v xml:space="preserve">Đủ ĐK </v>
          </cell>
          <cell r="CM64">
            <v>2.92</v>
          </cell>
          <cell r="CO64">
            <v>96</v>
          </cell>
          <cell r="CP64">
            <v>7.09</v>
          </cell>
          <cell r="CQ64">
            <v>2.92</v>
          </cell>
          <cell r="CR64" t="str">
            <v/>
          </cell>
        </row>
        <row r="65">
          <cell r="B65">
            <v>1810215923</v>
          </cell>
          <cell r="C65" t="str">
            <v>Nguyễn</v>
          </cell>
          <cell r="D65" t="str">
            <v>Thị Thùy</v>
          </cell>
          <cell r="E65" t="str">
            <v>Linh</v>
          </cell>
          <cell r="F65" t="str">
            <v>15/06/1993</v>
          </cell>
          <cell r="G65" t="str">
            <v>Nữ</v>
          </cell>
          <cell r="H65" t="str">
            <v>Đã Đăng Ký (chưa học xong)</v>
          </cell>
          <cell r="I65">
            <v>3.33</v>
          </cell>
          <cell r="J65">
            <v>3</v>
          </cell>
          <cell r="K65">
            <v>0</v>
          </cell>
          <cell r="L65">
            <v>2.65</v>
          </cell>
          <cell r="M65">
            <v>0</v>
          </cell>
          <cell r="N65">
            <v>0</v>
          </cell>
          <cell r="O65">
            <v>3.33</v>
          </cell>
          <cell r="P65">
            <v>0</v>
          </cell>
          <cell r="Q65">
            <v>0</v>
          </cell>
          <cell r="R65">
            <v>2.33</v>
          </cell>
          <cell r="S65">
            <v>0</v>
          </cell>
          <cell r="T65">
            <v>3.65</v>
          </cell>
          <cell r="U65">
            <v>4</v>
          </cell>
          <cell r="V65">
            <v>2</v>
          </cell>
          <cell r="W65">
            <v>0</v>
          </cell>
          <cell r="X65">
            <v>2.33</v>
          </cell>
          <cell r="Y65">
            <v>2.33</v>
          </cell>
          <cell r="Z65">
            <v>2.65</v>
          </cell>
          <cell r="AA65">
            <v>3</v>
          </cell>
          <cell r="AB65">
            <v>1.65</v>
          </cell>
          <cell r="AC65">
            <v>3.33</v>
          </cell>
          <cell r="AD65">
            <v>30</v>
          </cell>
          <cell r="AE65">
            <v>0</v>
          </cell>
          <cell r="AF65">
            <v>3.65</v>
          </cell>
          <cell r="AG65">
            <v>2.65</v>
          </cell>
          <cell r="AH65">
            <v>0</v>
          </cell>
          <cell r="AI65">
            <v>0</v>
          </cell>
          <cell r="AJ65">
            <v>2</v>
          </cell>
          <cell r="AK65">
            <v>0</v>
          </cell>
          <cell r="AL65">
            <v>3</v>
          </cell>
          <cell r="AM65">
            <v>0</v>
          </cell>
          <cell r="AN65">
            <v>1.65</v>
          </cell>
          <cell r="AO65">
            <v>3.33</v>
          </cell>
          <cell r="AP65">
            <v>2.65</v>
          </cell>
          <cell r="AQ65">
            <v>3.33</v>
          </cell>
          <cell r="AR65">
            <v>3</v>
          </cell>
          <cell r="AS65">
            <v>4</v>
          </cell>
          <cell r="AT65">
            <v>3</v>
          </cell>
          <cell r="AU65">
            <v>2.33</v>
          </cell>
          <cell r="AV65">
            <v>2.65</v>
          </cell>
          <cell r="AW65">
            <v>3.65</v>
          </cell>
          <cell r="AX65">
            <v>4</v>
          </cell>
          <cell r="AY65">
            <v>29</v>
          </cell>
          <cell r="AZ65">
            <v>0</v>
          </cell>
          <cell r="BA65">
            <v>0</v>
          </cell>
          <cell r="BB65">
            <v>3.33</v>
          </cell>
          <cell r="BC65">
            <v>3.33</v>
          </cell>
          <cell r="BD65">
            <v>2</v>
          </cell>
          <cell r="BE65">
            <v>0</v>
          </cell>
          <cell r="BF65">
            <v>2</v>
          </cell>
          <cell r="BG65">
            <v>2</v>
          </cell>
          <cell r="BH65">
            <v>4</v>
          </cell>
          <cell r="BI65">
            <v>2.65</v>
          </cell>
          <cell r="BJ65">
            <v>3.65</v>
          </cell>
          <cell r="BK65">
            <v>0</v>
          </cell>
          <cell r="BL65">
            <v>0</v>
          </cell>
          <cell r="BM65">
            <v>4</v>
          </cell>
          <cell r="BN65">
            <v>0</v>
          </cell>
          <cell r="BO65">
            <v>4</v>
          </cell>
          <cell r="BP65">
            <v>3</v>
          </cell>
          <cell r="BQ65">
            <v>4</v>
          </cell>
          <cell r="BR65">
            <v>4</v>
          </cell>
          <cell r="BS65">
            <v>3.33</v>
          </cell>
          <cell r="BT65">
            <v>4</v>
          </cell>
          <cell r="BU65">
            <v>28</v>
          </cell>
          <cell r="BV65">
            <v>0</v>
          </cell>
          <cell r="BW65">
            <v>3.65</v>
          </cell>
          <cell r="BX65">
            <v>3.33</v>
          </cell>
          <cell r="BY65">
            <v>6</v>
          </cell>
          <cell r="BZ65">
            <v>0</v>
          </cell>
          <cell r="CA65">
            <v>96</v>
          </cell>
          <cell r="CB65">
            <v>0</v>
          </cell>
          <cell r="CC65">
            <v>96</v>
          </cell>
          <cell r="CD65">
            <v>93</v>
          </cell>
          <cell r="CE65">
            <v>0</v>
          </cell>
          <cell r="CF65">
            <v>93</v>
          </cell>
          <cell r="CG65">
            <v>93</v>
          </cell>
          <cell r="CH65">
            <v>3.04</v>
          </cell>
          <cell r="CJ65">
            <v>0</v>
          </cell>
          <cell r="CK65" t="str">
            <v xml:space="preserve">Đủ ĐK </v>
          </cell>
          <cell r="CM65">
            <v>3.08</v>
          </cell>
          <cell r="CO65">
            <v>96</v>
          </cell>
          <cell r="CP65">
            <v>7.39</v>
          </cell>
          <cell r="CQ65">
            <v>3.08</v>
          </cell>
          <cell r="CR65" t="str">
            <v/>
          </cell>
        </row>
        <row r="66">
          <cell r="B66">
            <v>1810216559</v>
          </cell>
          <cell r="C66" t="str">
            <v>Nguyễn</v>
          </cell>
          <cell r="D66" t="str">
            <v>Thị</v>
          </cell>
          <cell r="E66" t="str">
            <v>Linh</v>
          </cell>
          <cell r="F66" t="str">
            <v>23/06/1994</v>
          </cell>
          <cell r="G66" t="str">
            <v>Nữ</v>
          </cell>
          <cell r="H66" t="str">
            <v>Đã Đăng Ký (chưa học xong)</v>
          </cell>
          <cell r="I66">
            <v>3.33</v>
          </cell>
          <cell r="J66">
            <v>2.65</v>
          </cell>
          <cell r="K66">
            <v>0</v>
          </cell>
          <cell r="L66">
            <v>3</v>
          </cell>
          <cell r="M66">
            <v>0</v>
          </cell>
          <cell r="N66">
            <v>0</v>
          </cell>
          <cell r="O66">
            <v>2.65</v>
          </cell>
          <cell r="P66">
            <v>0</v>
          </cell>
          <cell r="Q66">
            <v>0</v>
          </cell>
          <cell r="R66">
            <v>2.65</v>
          </cell>
          <cell r="S66">
            <v>0</v>
          </cell>
          <cell r="T66">
            <v>3.65</v>
          </cell>
          <cell r="U66">
            <v>2.65</v>
          </cell>
          <cell r="V66">
            <v>0</v>
          </cell>
          <cell r="W66">
            <v>2.65</v>
          </cell>
          <cell r="X66">
            <v>2</v>
          </cell>
          <cell r="Y66">
            <v>2.65</v>
          </cell>
          <cell r="Z66">
            <v>3.33</v>
          </cell>
          <cell r="AA66">
            <v>2.65</v>
          </cell>
          <cell r="AB66">
            <v>1.65</v>
          </cell>
          <cell r="AC66">
            <v>3.65</v>
          </cell>
          <cell r="AD66">
            <v>29</v>
          </cell>
          <cell r="AE66">
            <v>3</v>
          </cell>
          <cell r="AF66">
            <v>2</v>
          </cell>
          <cell r="AG66">
            <v>3</v>
          </cell>
          <cell r="AH66">
            <v>0</v>
          </cell>
          <cell r="AI66">
            <v>0</v>
          </cell>
          <cell r="AJ66">
            <v>2</v>
          </cell>
          <cell r="AK66">
            <v>0</v>
          </cell>
          <cell r="AL66">
            <v>3</v>
          </cell>
          <cell r="AM66">
            <v>0</v>
          </cell>
          <cell r="AN66">
            <v>3</v>
          </cell>
          <cell r="AO66">
            <v>0</v>
          </cell>
          <cell r="AP66">
            <v>2.65</v>
          </cell>
          <cell r="AQ66">
            <v>4</v>
          </cell>
          <cell r="AR66">
            <v>2</v>
          </cell>
          <cell r="AS66">
            <v>3.33</v>
          </cell>
          <cell r="AT66">
            <v>2.65</v>
          </cell>
          <cell r="AU66">
            <v>2</v>
          </cell>
          <cell r="AV66">
            <v>2.33</v>
          </cell>
          <cell r="AW66">
            <v>0</v>
          </cell>
          <cell r="AX66">
            <v>3</v>
          </cell>
          <cell r="AY66">
            <v>23</v>
          </cell>
          <cell r="AZ66">
            <v>6</v>
          </cell>
          <cell r="BA66">
            <v>0</v>
          </cell>
          <cell r="BB66">
            <v>2.65</v>
          </cell>
          <cell r="BC66">
            <v>2.65</v>
          </cell>
          <cell r="BD66">
            <v>1.65</v>
          </cell>
          <cell r="BE66">
            <v>0</v>
          </cell>
          <cell r="BF66">
            <v>1.65</v>
          </cell>
          <cell r="BG66">
            <v>2</v>
          </cell>
          <cell r="BH66">
            <v>3</v>
          </cell>
          <cell r="BI66">
            <v>0</v>
          </cell>
          <cell r="BJ66">
            <v>2.65</v>
          </cell>
          <cell r="BK66">
            <v>0</v>
          </cell>
          <cell r="BL66">
            <v>0</v>
          </cell>
          <cell r="BM66">
            <v>2.65</v>
          </cell>
          <cell r="BN66">
            <v>0</v>
          </cell>
          <cell r="BO66">
            <v>2.65</v>
          </cell>
          <cell r="BP66">
            <v>2.65</v>
          </cell>
          <cell r="BQ66">
            <v>3.65</v>
          </cell>
          <cell r="BR66">
            <v>2.33</v>
          </cell>
          <cell r="BS66">
            <v>2</v>
          </cell>
          <cell r="BT66">
            <v>4</v>
          </cell>
          <cell r="BU66">
            <v>25</v>
          </cell>
          <cell r="BV66">
            <v>3</v>
          </cell>
          <cell r="BW66">
            <v>0</v>
          </cell>
          <cell r="BX66">
            <v>0</v>
          </cell>
          <cell r="BY66">
            <v>0</v>
          </cell>
          <cell r="BZ66">
            <v>6</v>
          </cell>
          <cell r="CA66">
            <v>80</v>
          </cell>
          <cell r="CB66">
            <v>18</v>
          </cell>
          <cell r="CC66">
            <v>96</v>
          </cell>
          <cell r="CD66">
            <v>77</v>
          </cell>
          <cell r="CE66">
            <v>12</v>
          </cell>
          <cell r="CF66">
            <v>93</v>
          </cell>
          <cell r="CG66">
            <v>89</v>
          </cell>
          <cell r="CH66">
            <v>2.4500000000000002</v>
          </cell>
          <cell r="CJ66">
            <v>0.13</v>
          </cell>
          <cell r="CK66" t="str">
            <v>KO</v>
          </cell>
          <cell r="CM66">
            <v>2.19</v>
          </cell>
          <cell r="CO66">
            <v>92</v>
          </cell>
          <cell r="CP66">
            <v>6.02</v>
          </cell>
          <cell r="CQ66">
            <v>2.34</v>
          </cell>
          <cell r="CR66" t="str">
            <v/>
          </cell>
        </row>
        <row r="67">
          <cell r="B67">
            <v>1811215011</v>
          </cell>
          <cell r="C67" t="str">
            <v>Lê</v>
          </cell>
          <cell r="D67" t="str">
            <v>Khánh</v>
          </cell>
          <cell r="E67" t="str">
            <v>Long</v>
          </cell>
          <cell r="F67" t="str">
            <v>23/09/1994</v>
          </cell>
          <cell r="G67" t="str">
            <v>Nam</v>
          </cell>
          <cell r="H67" t="str">
            <v>Đã Đăng Ký (chưa học xong)</v>
          </cell>
          <cell r="I67">
            <v>3</v>
          </cell>
          <cell r="J67">
            <v>3.33</v>
          </cell>
          <cell r="K67">
            <v>0</v>
          </cell>
          <cell r="L67">
            <v>2.33</v>
          </cell>
          <cell r="M67">
            <v>0</v>
          </cell>
          <cell r="N67">
            <v>0</v>
          </cell>
          <cell r="O67">
            <v>2.65</v>
          </cell>
          <cell r="P67">
            <v>0</v>
          </cell>
          <cell r="Q67">
            <v>0</v>
          </cell>
          <cell r="R67">
            <v>2.33</v>
          </cell>
          <cell r="S67">
            <v>0</v>
          </cell>
          <cell r="T67">
            <v>4</v>
          </cell>
          <cell r="U67">
            <v>4</v>
          </cell>
          <cell r="V67">
            <v>3</v>
          </cell>
          <cell r="W67">
            <v>0</v>
          </cell>
          <cell r="X67">
            <v>2</v>
          </cell>
          <cell r="Y67">
            <v>2</v>
          </cell>
          <cell r="Z67">
            <v>2.65</v>
          </cell>
          <cell r="AA67">
            <v>3</v>
          </cell>
          <cell r="AB67">
            <v>2.33</v>
          </cell>
          <cell r="AC67">
            <v>3.65</v>
          </cell>
          <cell r="AD67">
            <v>30</v>
          </cell>
          <cell r="AE67">
            <v>0</v>
          </cell>
          <cell r="AF67">
            <v>4</v>
          </cell>
          <cell r="AG67">
            <v>4</v>
          </cell>
          <cell r="AH67">
            <v>4</v>
          </cell>
          <cell r="AI67">
            <v>0</v>
          </cell>
          <cell r="AJ67">
            <v>0</v>
          </cell>
          <cell r="AK67">
            <v>0</v>
          </cell>
          <cell r="AL67">
            <v>3</v>
          </cell>
          <cell r="AM67">
            <v>0</v>
          </cell>
          <cell r="AN67">
            <v>3</v>
          </cell>
          <cell r="AO67">
            <v>2.65</v>
          </cell>
          <cell r="AP67">
            <v>4</v>
          </cell>
          <cell r="AQ67">
            <v>2.33</v>
          </cell>
          <cell r="AR67">
            <v>3.33</v>
          </cell>
          <cell r="AS67">
            <v>3.33</v>
          </cell>
          <cell r="AT67">
            <v>4</v>
          </cell>
          <cell r="AU67">
            <v>3.33</v>
          </cell>
          <cell r="AV67">
            <v>2.33</v>
          </cell>
          <cell r="AW67">
            <v>3.33</v>
          </cell>
          <cell r="AX67">
            <v>3.65</v>
          </cell>
          <cell r="AY67">
            <v>29</v>
          </cell>
          <cell r="AZ67">
            <v>0</v>
          </cell>
          <cell r="BA67">
            <v>0</v>
          </cell>
          <cell r="BB67">
            <v>3</v>
          </cell>
          <cell r="BC67">
            <v>3</v>
          </cell>
          <cell r="BD67">
            <v>2.33</v>
          </cell>
          <cell r="BE67">
            <v>0</v>
          </cell>
          <cell r="BF67">
            <v>2.33</v>
          </cell>
          <cell r="BG67">
            <v>3.33</v>
          </cell>
          <cell r="BH67">
            <v>3</v>
          </cell>
          <cell r="BI67">
            <v>3.65</v>
          </cell>
          <cell r="BJ67">
            <v>3.33</v>
          </cell>
          <cell r="BK67">
            <v>2.65</v>
          </cell>
          <cell r="BL67">
            <v>0</v>
          </cell>
          <cell r="BM67">
            <v>0</v>
          </cell>
          <cell r="BN67">
            <v>0</v>
          </cell>
          <cell r="BO67">
            <v>2.65</v>
          </cell>
          <cell r="BP67">
            <v>2.65</v>
          </cell>
          <cell r="BQ67">
            <v>4</v>
          </cell>
          <cell r="BR67">
            <v>4</v>
          </cell>
          <cell r="BS67">
            <v>3.33</v>
          </cell>
          <cell r="BT67">
            <v>3.65</v>
          </cell>
          <cell r="BU67">
            <v>28</v>
          </cell>
          <cell r="BV67">
            <v>0</v>
          </cell>
          <cell r="BW67">
            <v>2</v>
          </cell>
          <cell r="BX67">
            <v>3.65</v>
          </cell>
          <cell r="BY67">
            <v>6</v>
          </cell>
          <cell r="BZ67">
            <v>0</v>
          </cell>
          <cell r="CA67">
            <v>96</v>
          </cell>
          <cell r="CB67">
            <v>0</v>
          </cell>
          <cell r="CC67">
            <v>96</v>
          </cell>
          <cell r="CD67">
            <v>93</v>
          </cell>
          <cell r="CE67">
            <v>0</v>
          </cell>
          <cell r="CF67">
            <v>93</v>
          </cell>
          <cell r="CG67">
            <v>93</v>
          </cell>
          <cell r="CH67">
            <v>3.16</v>
          </cell>
          <cell r="CJ67">
            <v>0</v>
          </cell>
          <cell r="CK67" t="str">
            <v xml:space="preserve">Đủ ĐK </v>
          </cell>
          <cell r="CM67">
            <v>3.1</v>
          </cell>
          <cell r="CO67">
            <v>96</v>
          </cell>
          <cell r="CP67">
            <v>7.42</v>
          </cell>
          <cell r="CQ67">
            <v>3.1</v>
          </cell>
          <cell r="CR67" t="str">
            <v>ACC 303; ENG 202; ES 276; MTH 102; OB 251; PHI 100; PHI 162; STA 271</v>
          </cell>
        </row>
        <row r="68">
          <cell r="B68">
            <v>1810215772</v>
          </cell>
          <cell r="C68" t="str">
            <v>Phạm</v>
          </cell>
          <cell r="D68" t="str">
            <v>Thị Ngọc</v>
          </cell>
          <cell r="E68" t="str">
            <v>Luận</v>
          </cell>
          <cell r="F68" t="str">
            <v>22/07/1994</v>
          </cell>
          <cell r="G68" t="str">
            <v>Nữ</v>
          </cell>
          <cell r="H68" t="str">
            <v>Đã Đăng Ký (chưa học xong)</v>
          </cell>
          <cell r="I68">
            <v>3.65</v>
          </cell>
          <cell r="J68">
            <v>2.33</v>
          </cell>
          <cell r="K68">
            <v>0</v>
          </cell>
          <cell r="L68">
            <v>2.33</v>
          </cell>
          <cell r="M68">
            <v>0</v>
          </cell>
          <cell r="N68">
            <v>0</v>
          </cell>
          <cell r="O68">
            <v>1.65</v>
          </cell>
          <cell r="P68">
            <v>0</v>
          </cell>
          <cell r="Q68">
            <v>0</v>
          </cell>
          <cell r="R68">
            <v>1.65</v>
          </cell>
          <cell r="S68">
            <v>0</v>
          </cell>
          <cell r="T68">
            <v>3</v>
          </cell>
          <cell r="U68">
            <v>2</v>
          </cell>
          <cell r="V68">
            <v>1.65</v>
          </cell>
          <cell r="W68">
            <v>0</v>
          </cell>
          <cell r="X68">
            <v>2</v>
          </cell>
          <cell r="Y68">
            <v>2</v>
          </cell>
          <cell r="Z68">
            <v>2</v>
          </cell>
          <cell r="AA68">
            <v>2.33</v>
          </cell>
          <cell r="AB68">
            <v>2</v>
          </cell>
          <cell r="AC68">
            <v>3</v>
          </cell>
          <cell r="AD68">
            <v>30</v>
          </cell>
          <cell r="AE68">
            <v>0</v>
          </cell>
          <cell r="AF68">
            <v>3</v>
          </cell>
          <cell r="AG68">
            <v>2.65</v>
          </cell>
          <cell r="AH68">
            <v>0</v>
          </cell>
          <cell r="AI68">
            <v>0</v>
          </cell>
          <cell r="AJ68">
            <v>2.33</v>
          </cell>
          <cell r="AK68">
            <v>0</v>
          </cell>
          <cell r="AL68">
            <v>3</v>
          </cell>
          <cell r="AM68">
            <v>0</v>
          </cell>
          <cell r="AN68">
            <v>1.65</v>
          </cell>
          <cell r="AO68">
            <v>3.33</v>
          </cell>
          <cell r="AP68">
            <v>2</v>
          </cell>
          <cell r="AQ68">
            <v>2.65</v>
          </cell>
          <cell r="AR68">
            <v>2.33</v>
          </cell>
          <cell r="AS68">
            <v>1.65</v>
          </cell>
          <cell r="AT68">
            <v>2</v>
          </cell>
          <cell r="AU68">
            <v>1.65</v>
          </cell>
          <cell r="AV68">
            <v>1.65</v>
          </cell>
          <cell r="AW68">
            <v>2</v>
          </cell>
          <cell r="AX68">
            <v>3.65</v>
          </cell>
          <cell r="AY68">
            <v>29</v>
          </cell>
          <cell r="AZ68">
            <v>0</v>
          </cell>
          <cell r="BA68">
            <v>0</v>
          </cell>
          <cell r="BB68">
            <v>1.65</v>
          </cell>
          <cell r="BC68">
            <v>1.65</v>
          </cell>
          <cell r="BD68">
            <v>1.65</v>
          </cell>
          <cell r="BE68">
            <v>0</v>
          </cell>
          <cell r="BF68">
            <v>1.65</v>
          </cell>
          <cell r="BG68">
            <v>2</v>
          </cell>
          <cell r="BH68">
            <v>2.33</v>
          </cell>
          <cell r="BI68">
            <v>2</v>
          </cell>
          <cell r="BJ68">
            <v>3.33</v>
          </cell>
          <cell r="BK68">
            <v>0</v>
          </cell>
          <cell r="BL68">
            <v>0</v>
          </cell>
          <cell r="BM68">
            <v>1.65</v>
          </cell>
          <cell r="BN68">
            <v>0</v>
          </cell>
          <cell r="BO68">
            <v>1.65</v>
          </cell>
          <cell r="BP68">
            <v>2.33</v>
          </cell>
          <cell r="BQ68">
            <v>2.33</v>
          </cell>
          <cell r="BR68">
            <v>2</v>
          </cell>
          <cell r="BS68">
            <v>2.65</v>
          </cell>
          <cell r="BT68">
            <v>3.65</v>
          </cell>
          <cell r="BU68">
            <v>28</v>
          </cell>
          <cell r="BV68">
            <v>0</v>
          </cell>
          <cell r="BW68">
            <v>2.65</v>
          </cell>
          <cell r="BX68">
            <v>2.33</v>
          </cell>
          <cell r="BY68">
            <v>6</v>
          </cell>
          <cell r="BZ68">
            <v>0</v>
          </cell>
          <cell r="CA68">
            <v>96</v>
          </cell>
          <cell r="CB68">
            <v>0</v>
          </cell>
          <cell r="CC68">
            <v>96</v>
          </cell>
          <cell r="CD68">
            <v>93</v>
          </cell>
          <cell r="CE68">
            <v>0</v>
          </cell>
          <cell r="CF68">
            <v>93</v>
          </cell>
          <cell r="CG68">
            <v>93</v>
          </cell>
          <cell r="CH68">
            <v>2.21</v>
          </cell>
          <cell r="CJ68">
            <v>0</v>
          </cell>
          <cell r="CK68" t="str">
            <v xml:space="preserve">Đủ ĐK </v>
          </cell>
          <cell r="CM68">
            <v>2.2400000000000002</v>
          </cell>
          <cell r="CO68">
            <v>96</v>
          </cell>
          <cell r="CP68">
            <v>6</v>
          </cell>
          <cell r="CQ68">
            <v>2.2400000000000002</v>
          </cell>
          <cell r="CR68" t="str">
            <v/>
          </cell>
        </row>
        <row r="69">
          <cell r="B69">
            <v>1810214477</v>
          </cell>
          <cell r="C69" t="str">
            <v>Lê</v>
          </cell>
          <cell r="D69" t="str">
            <v>Thị Hoàng</v>
          </cell>
          <cell r="E69" t="str">
            <v>Lý</v>
          </cell>
          <cell r="F69" t="str">
            <v>06/10/1994</v>
          </cell>
          <cell r="G69" t="str">
            <v>Nữ</v>
          </cell>
          <cell r="H69" t="str">
            <v>Đã Đăng Ký (chưa học xong)</v>
          </cell>
          <cell r="I69">
            <v>3.65</v>
          </cell>
          <cell r="J69">
            <v>3.33</v>
          </cell>
          <cell r="K69">
            <v>0</v>
          </cell>
          <cell r="L69" t="str">
            <v>P</v>
          </cell>
          <cell r="M69">
            <v>0</v>
          </cell>
          <cell r="N69">
            <v>0</v>
          </cell>
          <cell r="O69" t="str">
            <v>P</v>
          </cell>
          <cell r="P69">
            <v>0</v>
          </cell>
          <cell r="Q69">
            <v>0</v>
          </cell>
          <cell r="R69">
            <v>2.65</v>
          </cell>
          <cell r="S69">
            <v>0</v>
          </cell>
          <cell r="T69">
            <v>3.33</v>
          </cell>
          <cell r="U69">
            <v>3.65</v>
          </cell>
          <cell r="V69">
            <v>1.65</v>
          </cell>
          <cell r="W69">
            <v>0</v>
          </cell>
          <cell r="X69">
            <v>3.33</v>
          </cell>
          <cell r="Y69">
            <v>3.33</v>
          </cell>
          <cell r="Z69">
            <v>2.65</v>
          </cell>
          <cell r="AA69">
            <v>2.33</v>
          </cell>
          <cell r="AB69">
            <v>2.65</v>
          </cell>
          <cell r="AC69">
            <v>3.65</v>
          </cell>
          <cell r="AD69">
            <v>30</v>
          </cell>
          <cell r="AE69">
            <v>0</v>
          </cell>
          <cell r="AF69">
            <v>3.33</v>
          </cell>
          <cell r="AG69">
            <v>2.33</v>
          </cell>
          <cell r="AH69">
            <v>4</v>
          </cell>
          <cell r="AI69">
            <v>0</v>
          </cell>
          <cell r="AJ69">
            <v>0</v>
          </cell>
          <cell r="AK69">
            <v>0</v>
          </cell>
          <cell r="AL69">
            <v>3</v>
          </cell>
          <cell r="AM69">
            <v>0</v>
          </cell>
          <cell r="AN69">
            <v>3</v>
          </cell>
          <cell r="AO69">
            <v>2.33</v>
          </cell>
          <cell r="AP69">
            <v>2</v>
          </cell>
          <cell r="AQ69">
            <v>3.65</v>
          </cell>
          <cell r="AR69">
            <v>3.33</v>
          </cell>
          <cell r="AS69">
            <v>4</v>
          </cell>
          <cell r="AT69">
            <v>3.33</v>
          </cell>
          <cell r="AU69">
            <v>3.65</v>
          </cell>
          <cell r="AV69">
            <v>3.33</v>
          </cell>
          <cell r="AW69">
            <v>2.65</v>
          </cell>
          <cell r="AX69">
            <v>3</v>
          </cell>
          <cell r="AY69">
            <v>29</v>
          </cell>
          <cell r="AZ69">
            <v>0</v>
          </cell>
          <cell r="BA69">
            <v>0</v>
          </cell>
          <cell r="BB69">
            <v>3</v>
          </cell>
          <cell r="BC69">
            <v>3</v>
          </cell>
          <cell r="BD69">
            <v>2.33</v>
          </cell>
          <cell r="BE69">
            <v>0</v>
          </cell>
          <cell r="BF69">
            <v>2.33</v>
          </cell>
          <cell r="BG69">
            <v>2.33</v>
          </cell>
          <cell r="BH69">
            <v>3.65</v>
          </cell>
          <cell r="BI69">
            <v>2</v>
          </cell>
          <cell r="BJ69">
            <v>3.33</v>
          </cell>
          <cell r="BK69">
            <v>0</v>
          </cell>
          <cell r="BL69">
            <v>0</v>
          </cell>
          <cell r="BM69">
            <v>3.33</v>
          </cell>
          <cell r="BN69">
            <v>0</v>
          </cell>
          <cell r="BO69">
            <v>3.33</v>
          </cell>
          <cell r="BP69">
            <v>3</v>
          </cell>
          <cell r="BQ69">
            <v>4</v>
          </cell>
          <cell r="BR69">
            <v>4</v>
          </cell>
          <cell r="BS69">
            <v>2.65</v>
          </cell>
          <cell r="BT69">
            <v>4</v>
          </cell>
          <cell r="BU69">
            <v>28</v>
          </cell>
          <cell r="BV69">
            <v>0</v>
          </cell>
          <cell r="BW69">
            <v>3.33</v>
          </cell>
          <cell r="BX69">
            <v>2.65</v>
          </cell>
          <cell r="BY69">
            <v>6</v>
          </cell>
          <cell r="BZ69">
            <v>0</v>
          </cell>
          <cell r="CA69">
            <v>96</v>
          </cell>
          <cell r="CB69">
            <v>0</v>
          </cell>
          <cell r="CC69">
            <v>96</v>
          </cell>
          <cell r="CD69">
            <v>89</v>
          </cell>
          <cell r="CE69">
            <v>0</v>
          </cell>
          <cell r="CF69">
            <v>89</v>
          </cell>
          <cell r="CG69">
            <v>89</v>
          </cell>
          <cell r="CH69">
            <v>3.03</v>
          </cell>
          <cell r="CJ69">
            <v>0</v>
          </cell>
          <cell r="CK69" t="str">
            <v xml:space="preserve">Đủ ĐK </v>
          </cell>
          <cell r="CM69">
            <v>3.05</v>
          </cell>
          <cell r="CO69">
            <v>96</v>
          </cell>
          <cell r="CP69">
            <v>7.33</v>
          </cell>
          <cell r="CQ69">
            <v>3.04</v>
          </cell>
          <cell r="CR69" t="str">
            <v>ENG 202; ENG 301</v>
          </cell>
        </row>
        <row r="70">
          <cell r="B70">
            <v>1810216595</v>
          </cell>
          <cell r="C70" t="str">
            <v>Nguyễn</v>
          </cell>
          <cell r="D70" t="str">
            <v>Thị</v>
          </cell>
          <cell r="E70" t="str">
            <v>Mai</v>
          </cell>
          <cell r="F70" t="str">
            <v>05/10/1994</v>
          </cell>
          <cell r="G70" t="str">
            <v>Nữ</v>
          </cell>
          <cell r="H70" t="str">
            <v>Đã Đăng Ký (chưa học xong)</v>
          </cell>
          <cell r="I70">
            <v>3.65</v>
          </cell>
          <cell r="J70">
            <v>2.65</v>
          </cell>
          <cell r="K70">
            <v>0</v>
          </cell>
          <cell r="L70">
            <v>2</v>
          </cell>
          <cell r="M70">
            <v>0</v>
          </cell>
          <cell r="N70">
            <v>0</v>
          </cell>
          <cell r="O70">
            <v>2</v>
          </cell>
          <cell r="P70">
            <v>0</v>
          </cell>
          <cell r="Q70">
            <v>0</v>
          </cell>
          <cell r="R70">
            <v>2.33</v>
          </cell>
          <cell r="S70">
            <v>0</v>
          </cell>
          <cell r="T70">
            <v>2.65</v>
          </cell>
          <cell r="U70">
            <v>3.33</v>
          </cell>
          <cell r="V70">
            <v>2.33</v>
          </cell>
          <cell r="W70">
            <v>0</v>
          </cell>
          <cell r="X70">
            <v>2.65</v>
          </cell>
          <cell r="Y70">
            <v>2.65</v>
          </cell>
          <cell r="Z70">
            <v>3.33</v>
          </cell>
          <cell r="AA70">
            <v>2</v>
          </cell>
          <cell r="AB70">
            <v>2.33</v>
          </cell>
          <cell r="AC70">
            <v>3</v>
          </cell>
          <cell r="AD70">
            <v>30</v>
          </cell>
          <cell r="AE70">
            <v>0</v>
          </cell>
          <cell r="AF70">
            <v>2.65</v>
          </cell>
          <cell r="AG70">
            <v>3</v>
          </cell>
          <cell r="AH70">
            <v>4</v>
          </cell>
          <cell r="AI70">
            <v>0</v>
          </cell>
          <cell r="AJ70">
            <v>0</v>
          </cell>
          <cell r="AK70">
            <v>0</v>
          </cell>
          <cell r="AL70">
            <v>3</v>
          </cell>
          <cell r="AM70">
            <v>0</v>
          </cell>
          <cell r="AN70">
            <v>2.33</v>
          </cell>
          <cell r="AO70">
            <v>2.33</v>
          </cell>
          <cell r="AP70">
            <v>2.33</v>
          </cell>
          <cell r="AQ70">
            <v>1.65</v>
          </cell>
          <cell r="AR70">
            <v>3.33</v>
          </cell>
          <cell r="AS70">
            <v>2.33</v>
          </cell>
          <cell r="AT70">
            <v>3.33</v>
          </cell>
          <cell r="AU70">
            <v>3</v>
          </cell>
          <cell r="AV70">
            <v>2.65</v>
          </cell>
          <cell r="AW70">
            <v>1.65</v>
          </cell>
          <cell r="AX70">
            <v>3.65</v>
          </cell>
          <cell r="AY70">
            <v>29</v>
          </cell>
          <cell r="AZ70">
            <v>0</v>
          </cell>
          <cell r="BA70">
            <v>0</v>
          </cell>
          <cell r="BB70">
            <v>2</v>
          </cell>
          <cell r="BC70">
            <v>2</v>
          </cell>
          <cell r="BD70">
            <v>2.33</v>
          </cell>
          <cell r="BE70">
            <v>0</v>
          </cell>
          <cell r="BF70">
            <v>2.33</v>
          </cell>
          <cell r="BG70">
            <v>2</v>
          </cell>
          <cell r="BH70">
            <v>3.33</v>
          </cell>
          <cell r="BI70">
            <v>3.33</v>
          </cell>
          <cell r="BJ70">
            <v>2.33</v>
          </cell>
          <cell r="BK70">
            <v>0</v>
          </cell>
          <cell r="BL70">
            <v>0</v>
          </cell>
          <cell r="BM70">
            <v>2.33</v>
          </cell>
          <cell r="BN70">
            <v>0</v>
          </cell>
          <cell r="BO70">
            <v>2.33</v>
          </cell>
          <cell r="BP70">
            <v>3.33</v>
          </cell>
          <cell r="BQ70">
            <v>2.65</v>
          </cell>
          <cell r="BR70">
            <v>2.33</v>
          </cell>
          <cell r="BS70">
            <v>2.65</v>
          </cell>
          <cell r="BT70">
            <v>3.65</v>
          </cell>
          <cell r="BU70">
            <v>28</v>
          </cell>
          <cell r="BV70">
            <v>0</v>
          </cell>
          <cell r="BW70">
            <v>3.65</v>
          </cell>
          <cell r="BX70">
            <v>2.33</v>
          </cell>
          <cell r="BY70">
            <v>6</v>
          </cell>
          <cell r="BZ70">
            <v>0</v>
          </cell>
          <cell r="CA70">
            <v>96</v>
          </cell>
          <cell r="CB70">
            <v>0</v>
          </cell>
          <cell r="CC70">
            <v>96</v>
          </cell>
          <cell r="CD70">
            <v>93</v>
          </cell>
          <cell r="CE70">
            <v>0</v>
          </cell>
          <cell r="CF70">
            <v>93</v>
          </cell>
          <cell r="CG70">
            <v>93</v>
          </cell>
          <cell r="CH70">
            <v>2.62</v>
          </cell>
          <cell r="CJ70">
            <v>0</v>
          </cell>
          <cell r="CK70" t="str">
            <v xml:space="preserve">Đủ ĐK </v>
          </cell>
          <cell r="CM70">
            <v>2.67</v>
          </cell>
          <cell r="CO70">
            <v>96</v>
          </cell>
          <cell r="CP70">
            <v>6.69</v>
          </cell>
          <cell r="CQ70">
            <v>2.67</v>
          </cell>
          <cell r="CR70" t="str">
            <v>STA 271</v>
          </cell>
        </row>
        <row r="71">
          <cell r="B71">
            <v>1811215464</v>
          </cell>
          <cell r="C71" t="str">
            <v>Trần</v>
          </cell>
          <cell r="D71" t="str">
            <v>Văn</v>
          </cell>
          <cell r="E71" t="str">
            <v>Mạnh</v>
          </cell>
          <cell r="F71" t="str">
            <v>09/10/1992</v>
          </cell>
          <cell r="G71" t="str">
            <v>Nam</v>
          </cell>
          <cell r="H71" t="str">
            <v>Đã Đăng Ký (chưa học xong)</v>
          </cell>
          <cell r="I71">
            <v>3.33</v>
          </cell>
          <cell r="J71">
            <v>2.65</v>
          </cell>
          <cell r="K71">
            <v>0</v>
          </cell>
          <cell r="L71">
            <v>2.33</v>
          </cell>
          <cell r="M71">
            <v>0</v>
          </cell>
          <cell r="N71">
            <v>0</v>
          </cell>
          <cell r="O71">
            <v>3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  <cell r="T71">
            <v>3.33</v>
          </cell>
          <cell r="U71">
            <v>3.65</v>
          </cell>
          <cell r="V71">
            <v>1.65</v>
          </cell>
          <cell r="W71">
            <v>0</v>
          </cell>
          <cell r="X71">
            <v>2.33</v>
          </cell>
          <cell r="Y71">
            <v>2.33</v>
          </cell>
          <cell r="Z71">
            <v>3</v>
          </cell>
          <cell r="AA71">
            <v>3.33</v>
          </cell>
          <cell r="AB71">
            <v>2</v>
          </cell>
          <cell r="AC71">
            <v>3.33</v>
          </cell>
          <cell r="AD71">
            <v>30</v>
          </cell>
          <cell r="AE71">
            <v>0</v>
          </cell>
          <cell r="AF71">
            <v>4</v>
          </cell>
          <cell r="AG71">
            <v>3.65</v>
          </cell>
          <cell r="AH71">
            <v>4</v>
          </cell>
          <cell r="AI71">
            <v>0</v>
          </cell>
          <cell r="AJ71">
            <v>0</v>
          </cell>
          <cell r="AK71">
            <v>0</v>
          </cell>
          <cell r="AL71">
            <v>3</v>
          </cell>
          <cell r="AM71">
            <v>0</v>
          </cell>
          <cell r="AN71">
            <v>2.65</v>
          </cell>
          <cell r="AO71">
            <v>3.65</v>
          </cell>
          <cell r="AP71">
            <v>3.33</v>
          </cell>
          <cell r="AQ71">
            <v>4</v>
          </cell>
          <cell r="AR71">
            <v>2.33</v>
          </cell>
          <cell r="AS71">
            <v>4</v>
          </cell>
          <cell r="AT71">
            <v>3.65</v>
          </cell>
          <cell r="AU71">
            <v>3</v>
          </cell>
          <cell r="AV71">
            <v>2.65</v>
          </cell>
          <cell r="AW71">
            <v>3</v>
          </cell>
          <cell r="AX71">
            <v>3.33</v>
          </cell>
          <cell r="AY71">
            <v>29</v>
          </cell>
          <cell r="AZ71">
            <v>0</v>
          </cell>
          <cell r="BA71">
            <v>0</v>
          </cell>
          <cell r="BB71">
            <v>4</v>
          </cell>
          <cell r="BC71">
            <v>4</v>
          </cell>
          <cell r="BD71">
            <v>3.65</v>
          </cell>
          <cell r="BE71">
            <v>0</v>
          </cell>
          <cell r="BF71">
            <v>3.65</v>
          </cell>
          <cell r="BG71">
            <v>3</v>
          </cell>
          <cell r="BH71">
            <v>4</v>
          </cell>
          <cell r="BI71">
            <v>3</v>
          </cell>
          <cell r="BJ71">
            <v>3</v>
          </cell>
          <cell r="BK71">
            <v>0</v>
          </cell>
          <cell r="BL71">
            <v>0</v>
          </cell>
          <cell r="BM71">
            <v>4</v>
          </cell>
          <cell r="BN71">
            <v>0</v>
          </cell>
          <cell r="BO71">
            <v>4</v>
          </cell>
          <cell r="BP71">
            <v>3</v>
          </cell>
          <cell r="BQ71">
            <v>4</v>
          </cell>
          <cell r="BR71">
            <v>3.33</v>
          </cell>
          <cell r="BS71">
            <v>3.33</v>
          </cell>
          <cell r="BT71">
            <v>3.65</v>
          </cell>
          <cell r="BU71">
            <v>28</v>
          </cell>
          <cell r="BV71">
            <v>0</v>
          </cell>
          <cell r="BW71">
            <v>3.33</v>
          </cell>
          <cell r="BX71">
            <v>4</v>
          </cell>
          <cell r="BY71">
            <v>6</v>
          </cell>
          <cell r="BZ71">
            <v>0</v>
          </cell>
          <cell r="CA71">
            <v>96</v>
          </cell>
          <cell r="CB71">
            <v>0</v>
          </cell>
          <cell r="CC71">
            <v>96</v>
          </cell>
          <cell r="CD71">
            <v>93</v>
          </cell>
          <cell r="CE71">
            <v>0</v>
          </cell>
          <cell r="CF71">
            <v>93</v>
          </cell>
          <cell r="CG71">
            <v>93</v>
          </cell>
          <cell r="CH71">
            <v>3.15</v>
          </cell>
          <cell r="CJ71">
            <v>0</v>
          </cell>
          <cell r="CK71" t="str">
            <v xml:space="preserve">Đủ ĐK </v>
          </cell>
          <cell r="CM71">
            <v>3.17</v>
          </cell>
          <cell r="CO71">
            <v>96</v>
          </cell>
          <cell r="CP71">
            <v>7.52</v>
          </cell>
          <cell r="CQ71">
            <v>3.16</v>
          </cell>
          <cell r="CR71" t="str">
            <v/>
          </cell>
        </row>
        <row r="72">
          <cell r="B72">
            <v>1810214463</v>
          </cell>
          <cell r="C72" t="str">
            <v>Lê</v>
          </cell>
          <cell r="D72" t="str">
            <v>Thị Diễm</v>
          </cell>
          <cell r="E72" t="str">
            <v>Mi</v>
          </cell>
          <cell r="F72" t="str">
            <v>09/07/1994</v>
          </cell>
          <cell r="G72" t="str">
            <v>Nữ</v>
          </cell>
          <cell r="H72" t="str">
            <v>Đã Đăng Ký (chưa học xong)</v>
          </cell>
          <cell r="I72">
            <v>3.33</v>
          </cell>
          <cell r="J72">
            <v>3</v>
          </cell>
          <cell r="K72">
            <v>0</v>
          </cell>
          <cell r="L72" t="str">
            <v>P</v>
          </cell>
          <cell r="M72">
            <v>0</v>
          </cell>
          <cell r="N72">
            <v>0</v>
          </cell>
          <cell r="O72" t="str">
            <v>P</v>
          </cell>
          <cell r="P72">
            <v>0</v>
          </cell>
          <cell r="Q72">
            <v>0</v>
          </cell>
          <cell r="R72">
            <v>2</v>
          </cell>
          <cell r="S72">
            <v>0</v>
          </cell>
          <cell r="T72">
            <v>3.33</v>
          </cell>
          <cell r="U72">
            <v>3</v>
          </cell>
          <cell r="V72">
            <v>3</v>
          </cell>
          <cell r="W72">
            <v>0</v>
          </cell>
          <cell r="X72">
            <v>3</v>
          </cell>
          <cell r="Y72">
            <v>3</v>
          </cell>
          <cell r="Z72">
            <v>3.65</v>
          </cell>
          <cell r="AA72">
            <v>3</v>
          </cell>
          <cell r="AB72">
            <v>2.65</v>
          </cell>
          <cell r="AC72">
            <v>3.65</v>
          </cell>
          <cell r="AD72">
            <v>30</v>
          </cell>
          <cell r="AE72">
            <v>0</v>
          </cell>
          <cell r="AF72">
            <v>3.65</v>
          </cell>
          <cell r="AG72">
            <v>4</v>
          </cell>
          <cell r="AH72">
            <v>2.65</v>
          </cell>
          <cell r="AI72">
            <v>0</v>
          </cell>
          <cell r="AJ72">
            <v>0</v>
          </cell>
          <cell r="AK72">
            <v>0</v>
          </cell>
          <cell r="AL72">
            <v>3</v>
          </cell>
          <cell r="AM72">
            <v>0</v>
          </cell>
          <cell r="AN72">
            <v>1.65</v>
          </cell>
          <cell r="AO72">
            <v>3</v>
          </cell>
          <cell r="AP72">
            <v>2</v>
          </cell>
          <cell r="AQ72">
            <v>3.65</v>
          </cell>
          <cell r="AR72">
            <v>3</v>
          </cell>
          <cell r="AS72">
            <v>4</v>
          </cell>
          <cell r="AT72">
            <v>3</v>
          </cell>
          <cell r="AU72">
            <v>2.65</v>
          </cell>
          <cell r="AV72">
            <v>2.65</v>
          </cell>
          <cell r="AW72">
            <v>3</v>
          </cell>
          <cell r="AX72">
            <v>3</v>
          </cell>
          <cell r="AY72">
            <v>29</v>
          </cell>
          <cell r="AZ72">
            <v>0</v>
          </cell>
          <cell r="BA72">
            <v>0</v>
          </cell>
          <cell r="BB72">
            <v>2.65</v>
          </cell>
          <cell r="BC72">
            <v>2.65</v>
          </cell>
          <cell r="BD72">
            <v>3.65</v>
          </cell>
          <cell r="BE72">
            <v>0</v>
          </cell>
          <cell r="BF72">
            <v>3.65</v>
          </cell>
          <cell r="BG72">
            <v>3</v>
          </cell>
          <cell r="BH72">
            <v>2.65</v>
          </cell>
          <cell r="BI72">
            <v>2.65</v>
          </cell>
          <cell r="BJ72">
            <v>3.33</v>
          </cell>
          <cell r="BK72">
            <v>0</v>
          </cell>
          <cell r="BL72">
            <v>0</v>
          </cell>
          <cell r="BM72">
            <v>3.65</v>
          </cell>
          <cell r="BN72">
            <v>0</v>
          </cell>
          <cell r="BO72">
            <v>3.65</v>
          </cell>
          <cell r="BP72">
            <v>3</v>
          </cell>
          <cell r="BQ72">
            <v>4</v>
          </cell>
          <cell r="BR72">
            <v>3</v>
          </cell>
          <cell r="BS72">
            <v>3.65</v>
          </cell>
          <cell r="BT72">
            <v>3.65</v>
          </cell>
          <cell r="BU72">
            <v>28</v>
          </cell>
          <cell r="BV72">
            <v>0</v>
          </cell>
          <cell r="BW72">
            <v>3.65</v>
          </cell>
          <cell r="BX72">
            <v>4</v>
          </cell>
          <cell r="BY72">
            <v>6</v>
          </cell>
          <cell r="BZ72">
            <v>0</v>
          </cell>
          <cell r="CA72">
            <v>96</v>
          </cell>
          <cell r="CB72">
            <v>0</v>
          </cell>
          <cell r="CC72">
            <v>96</v>
          </cell>
          <cell r="CD72">
            <v>89</v>
          </cell>
          <cell r="CE72">
            <v>0</v>
          </cell>
          <cell r="CF72">
            <v>89</v>
          </cell>
          <cell r="CG72">
            <v>89</v>
          </cell>
          <cell r="CH72">
            <v>3.04</v>
          </cell>
          <cell r="CJ72">
            <v>0</v>
          </cell>
          <cell r="CK72" t="str">
            <v xml:space="preserve">Đủ ĐK </v>
          </cell>
          <cell r="CM72">
            <v>3.08</v>
          </cell>
          <cell r="CO72">
            <v>96</v>
          </cell>
          <cell r="CP72">
            <v>7.33</v>
          </cell>
          <cell r="CQ72">
            <v>3.08</v>
          </cell>
          <cell r="CR72" t="str">
            <v>ENG 202; ENG 301</v>
          </cell>
        </row>
        <row r="73">
          <cell r="B73">
            <v>1810213734</v>
          </cell>
          <cell r="C73" t="str">
            <v>Lê</v>
          </cell>
          <cell r="D73" t="str">
            <v>Ly</v>
          </cell>
          <cell r="E73" t="str">
            <v>Na</v>
          </cell>
          <cell r="F73" t="str">
            <v>24/08/1994</v>
          </cell>
          <cell r="G73" t="str">
            <v>Nữ</v>
          </cell>
          <cell r="H73" t="str">
            <v>Đã Đăng Ký (chưa học xong)</v>
          </cell>
          <cell r="I73">
            <v>4</v>
          </cell>
          <cell r="J73">
            <v>3.65</v>
          </cell>
          <cell r="K73">
            <v>0</v>
          </cell>
          <cell r="L73">
            <v>2.33</v>
          </cell>
          <cell r="M73">
            <v>0</v>
          </cell>
          <cell r="N73">
            <v>0</v>
          </cell>
          <cell r="O73">
            <v>2.65</v>
          </cell>
          <cell r="P73">
            <v>0</v>
          </cell>
          <cell r="Q73">
            <v>0</v>
          </cell>
          <cell r="R73">
            <v>2.33</v>
          </cell>
          <cell r="S73">
            <v>0</v>
          </cell>
          <cell r="T73">
            <v>2.65</v>
          </cell>
          <cell r="U73">
            <v>3.33</v>
          </cell>
          <cell r="V73">
            <v>2.65</v>
          </cell>
          <cell r="W73">
            <v>0</v>
          </cell>
          <cell r="X73">
            <v>3.33</v>
          </cell>
          <cell r="Y73">
            <v>3.33</v>
          </cell>
          <cell r="Z73">
            <v>3.65</v>
          </cell>
          <cell r="AA73">
            <v>3.65</v>
          </cell>
          <cell r="AB73">
            <v>2</v>
          </cell>
          <cell r="AC73">
            <v>3.65</v>
          </cell>
          <cell r="AD73">
            <v>30</v>
          </cell>
          <cell r="AE73">
            <v>0</v>
          </cell>
          <cell r="AF73">
            <v>3.33</v>
          </cell>
          <cell r="AG73">
            <v>2.33</v>
          </cell>
          <cell r="AH73">
            <v>4</v>
          </cell>
          <cell r="AI73">
            <v>0</v>
          </cell>
          <cell r="AJ73">
            <v>0</v>
          </cell>
          <cell r="AK73">
            <v>0</v>
          </cell>
          <cell r="AL73">
            <v>3</v>
          </cell>
          <cell r="AM73">
            <v>0</v>
          </cell>
          <cell r="AN73">
            <v>3.33</v>
          </cell>
          <cell r="AO73">
            <v>2.33</v>
          </cell>
          <cell r="AP73">
            <v>3</v>
          </cell>
          <cell r="AQ73">
            <v>3.65</v>
          </cell>
          <cell r="AR73">
            <v>3.33</v>
          </cell>
          <cell r="AS73">
            <v>2.33</v>
          </cell>
          <cell r="AT73">
            <v>3</v>
          </cell>
          <cell r="AU73">
            <v>4</v>
          </cell>
          <cell r="AV73">
            <v>2.33</v>
          </cell>
          <cell r="AW73">
            <v>2.65</v>
          </cell>
          <cell r="AX73">
            <v>3.65</v>
          </cell>
          <cell r="AY73">
            <v>29</v>
          </cell>
          <cell r="AZ73">
            <v>0</v>
          </cell>
          <cell r="BA73">
            <v>0</v>
          </cell>
          <cell r="BB73">
            <v>2.33</v>
          </cell>
          <cell r="BC73">
            <v>2.33</v>
          </cell>
          <cell r="BD73">
            <v>2.33</v>
          </cell>
          <cell r="BE73">
            <v>0</v>
          </cell>
          <cell r="BF73">
            <v>2.33</v>
          </cell>
          <cell r="BG73">
            <v>2.65</v>
          </cell>
          <cell r="BH73">
            <v>3</v>
          </cell>
          <cell r="BI73">
            <v>3.33</v>
          </cell>
          <cell r="BJ73">
            <v>3.33</v>
          </cell>
          <cell r="BK73">
            <v>0</v>
          </cell>
          <cell r="BL73">
            <v>0</v>
          </cell>
          <cell r="BM73">
            <v>4</v>
          </cell>
          <cell r="BN73">
            <v>0</v>
          </cell>
          <cell r="BO73">
            <v>4</v>
          </cell>
          <cell r="BP73">
            <v>2.33</v>
          </cell>
          <cell r="BQ73">
            <v>4</v>
          </cell>
          <cell r="BR73">
            <v>3</v>
          </cell>
          <cell r="BS73">
            <v>2.33</v>
          </cell>
          <cell r="BT73">
            <v>4</v>
          </cell>
          <cell r="BU73">
            <v>28</v>
          </cell>
          <cell r="BV73">
            <v>0</v>
          </cell>
          <cell r="BW73">
            <v>3</v>
          </cell>
          <cell r="BX73">
            <v>2.65</v>
          </cell>
          <cell r="BY73">
            <v>6</v>
          </cell>
          <cell r="BZ73">
            <v>0</v>
          </cell>
          <cell r="CA73">
            <v>96</v>
          </cell>
          <cell r="CB73">
            <v>0</v>
          </cell>
          <cell r="CC73">
            <v>96</v>
          </cell>
          <cell r="CD73">
            <v>93</v>
          </cell>
          <cell r="CE73">
            <v>0</v>
          </cell>
          <cell r="CF73">
            <v>93</v>
          </cell>
          <cell r="CG73">
            <v>93</v>
          </cell>
          <cell r="CH73">
            <v>3.01</v>
          </cell>
          <cell r="CJ73">
            <v>0</v>
          </cell>
          <cell r="CK73" t="str">
            <v xml:space="preserve">Đủ ĐK </v>
          </cell>
          <cell r="CM73">
            <v>3.01</v>
          </cell>
          <cell r="CO73">
            <v>96</v>
          </cell>
          <cell r="CP73">
            <v>7.19</v>
          </cell>
          <cell r="CQ73">
            <v>3.01</v>
          </cell>
          <cell r="CR73" t="str">
            <v>ACC 303; ENG 202; ES 276; MTH 102; OB 251; PHI 100; PHI 162; STA 271</v>
          </cell>
        </row>
        <row r="74">
          <cell r="B74">
            <v>1810216371</v>
          </cell>
          <cell r="C74" t="str">
            <v>Đỗ</v>
          </cell>
          <cell r="D74" t="str">
            <v>Thị Thúy</v>
          </cell>
          <cell r="E74" t="str">
            <v>Nga</v>
          </cell>
          <cell r="F74" t="str">
            <v>26/12/1994</v>
          </cell>
          <cell r="G74" t="str">
            <v>Nữ</v>
          </cell>
          <cell r="H74" t="str">
            <v>Đã Đăng Ký (chưa học xong)</v>
          </cell>
          <cell r="I74">
            <v>3.65</v>
          </cell>
          <cell r="J74">
            <v>3.33</v>
          </cell>
          <cell r="K74">
            <v>0</v>
          </cell>
          <cell r="L74">
            <v>2</v>
          </cell>
          <cell r="M74">
            <v>0</v>
          </cell>
          <cell r="N74">
            <v>0</v>
          </cell>
          <cell r="O74">
            <v>2.33</v>
          </cell>
          <cell r="P74">
            <v>0</v>
          </cell>
          <cell r="Q74">
            <v>0</v>
          </cell>
          <cell r="R74">
            <v>2.65</v>
          </cell>
          <cell r="S74">
            <v>0</v>
          </cell>
          <cell r="T74">
            <v>3.33</v>
          </cell>
          <cell r="U74">
            <v>2.33</v>
          </cell>
          <cell r="V74">
            <v>2</v>
          </cell>
          <cell r="W74">
            <v>0</v>
          </cell>
          <cell r="X74">
            <v>2.65</v>
          </cell>
          <cell r="Y74">
            <v>2.65</v>
          </cell>
          <cell r="Z74">
            <v>3</v>
          </cell>
          <cell r="AA74">
            <v>3</v>
          </cell>
          <cell r="AB74">
            <v>2.33</v>
          </cell>
          <cell r="AC74">
            <v>2.65</v>
          </cell>
          <cell r="AD74">
            <v>30</v>
          </cell>
          <cell r="AE74">
            <v>0</v>
          </cell>
          <cell r="AF74">
            <v>2</v>
          </cell>
          <cell r="AG74">
            <v>2</v>
          </cell>
          <cell r="AH74">
            <v>4</v>
          </cell>
          <cell r="AI74">
            <v>0</v>
          </cell>
          <cell r="AJ74">
            <v>0</v>
          </cell>
          <cell r="AK74">
            <v>0</v>
          </cell>
          <cell r="AL74">
            <v>3</v>
          </cell>
          <cell r="AM74">
            <v>0</v>
          </cell>
          <cell r="AN74">
            <v>3.33</v>
          </cell>
          <cell r="AO74">
            <v>3</v>
          </cell>
          <cell r="AP74">
            <v>2.65</v>
          </cell>
          <cell r="AQ74">
            <v>1.65</v>
          </cell>
          <cell r="AR74">
            <v>2</v>
          </cell>
          <cell r="AS74">
            <v>2.33</v>
          </cell>
          <cell r="AT74">
            <v>3</v>
          </cell>
          <cell r="AU74">
            <v>1.65</v>
          </cell>
          <cell r="AV74">
            <v>2.65</v>
          </cell>
          <cell r="AW74">
            <v>2.33</v>
          </cell>
          <cell r="AX74">
            <v>3.65</v>
          </cell>
          <cell r="AY74">
            <v>29</v>
          </cell>
          <cell r="AZ74">
            <v>0</v>
          </cell>
          <cell r="BA74">
            <v>0</v>
          </cell>
          <cell r="BB74">
            <v>2.65</v>
          </cell>
          <cell r="BC74">
            <v>2.65</v>
          </cell>
          <cell r="BD74">
            <v>2</v>
          </cell>
          <cell r="BE74">
            <v>0</v>
          </cell>
          <cell r="BF74">
            <v>2</v>
          </cell>
          <cell r="BG74">
            <v>2.65</v>
          </cell>
          <cell r="BH74">
            <v>2.33</v>
          </cell>
          <cell r="BI74">
            <v>2</v>
          </cell>
          <cell r="BJ74">
            <v>2</v>
          </cell>
          <cell r="BK74">
            <v>0</v>
          </cell>
          <cell r="BL74">
            <v>0</v>
          </cell>
          <cell r="BM74">
            <v>3.33</v>
          </cell>
          <cell r="BN74">
            <v>0</v>
          </cell>
          <cell r="BO74">
            <v>3.33</v>
          </cell>
          <cell r="BP74">
            <v>2.33</v>
          </cell>
          <cell r="BQ74">
            <v>4</v>
          </cell>
          <cell r="BR74">
            <v>2.65</v>
          </cell>
          <cell r="BS74">
            <v>2.65</v>
          </cell>
          <cell r="BT74">
            <v>3.65</v>
          </cell>
          <cell r="BU74">
            <v>28</v>
          </cell>
          <cell r="BV74">
            <v>0</v>
          </cell>
          <cell r="BW74">
            <v>3</v>
          </cell>
          <cell r="BX74">
            <v>2.65</v>
          </cell>
          <cell r="BY74">
            <v>6</v>
          </cell>
          <cell r="BZ74">
            <v>0</v>
          </cell>
          <cell r="CA74">
            <v>96</v>
          </cell>
          <cell r="CB74">
            <v>0</v>
          </cell>
          <cell r="CC74">
            <v>96</v>
          </cell>
          <cell r="CD74">
            <v>93</v>
          </cell>
          <cell r="CE74">
            <v>0</v>
          </cell>
          <cell r="CF74">
            <v>93</v>
          </cell>
          <cell r="CG74">
            <v>93</v>
          </cell>
          <cell r="CH74">
            <v>2.61</v>
          </cell>
          <cell r="CJ74">
            <v>0</v>
          </cell>
          <cell r="CK74" t="str">
            <v xml:space="preserve">Đủ ĐK </v>
          </cell>
          <cell r="CM74">
            <v>2.63</v>
          </cell>
          <cell r="CO74">
            <v>96</v>
          </cell>
          <cell r="CP74">
            <v>6.67</v>
          </cell>
          <cell r="CQ74">
            <v>2.63</v>
          </cell>
          <cell r="CR74" t="str">
            <v/>
          </cell>
        </row>
        <row r="75">
          <cell r="B75">
            <v>1810214459</v>
          </cell>
          <cell r="C75" t="str">
            <v>Nguyễn</v>
          </cell>
          <cell r="D75" t="str">
            <v>Huỳnh Ánh</v>
          </cell>
          <cell r="E75" t="str">
            <v>Ngọc</v>
          </cell>
          <cell r="F75" t="str">
            <v>10/09/1994</v>
          </cell>
          <cell r="G75" t="str">
            <v>Nữ</v>
          </cell>
          <cell r="H75" t="str">
            <v>Đã Đăng Ký (chưa học xong)</v>
          </cell>
          <cell r="I75">
            <v>3</v>
          </cell>
          <cell r="J75">
            <v>3.33</v>
          </cell>
          <cell r="K75">
            <v>0</v>
          </cell>
          <cell r="L75">
            <v>2.65</v>
          </cell>
          <cell r="M75">
            <v>0</v>
          </cell>
          <cell r="N75">
            <v>0</v>
          </cell>
          <cell r="O75">
            <v>2.65</v>
          </cell>
          <cell r="P75">
            <v>0</v>
          </cell>
          <cell r="Q75">
            <v>0</v>
          </cell>
          <cell r="R75">
            <v>2.65</v>
          </cell>
          <cell r="S75">
            <v>0</v>
          </cell>
          <cell r="T75">
            <v>3</v>
          </cell>
          <cell r="U75">
            <v>3</v>
          </cell>
          <cell r="V75">
            <v>1</v>
          </cell>
          <cell r="W75">
            <v>0</v>
          </cell>
          <cell r="X75">
            <v>2</v>
          </cell>
          <cell r="Y75">
            <v>2</v>
          </cell>
          <cell r="Z75">
            <v>3.65</v>
          </cell>
          <cell r="AA75">
            <v>2.65</v>
          </cell>
          <cell r="AB75">
            <v>2</v>
          </cell>
          <cell r="AC75">
            <v>2.33</v>
          </cell>
          <cell r="AD75">
            <v>30</v>
          </cell>
          <cell r="AE75">
            <v>0</v>
          </cell>
          <cell r="AF75">
            <v>3.33</v>
          </cell>
          <cell r="AG75">
            <v>2.33</v>
          </cell>
          <cell r="AH75">
            <v>0</v>
          </cell>
          <cell r="AI75">
            <v>0</v>
          </cell>
          <cell r="AJ75">
            <v>2.65</v>
          </cell>
          <cell r="AK75">
            <v>0</v>
          </cell>
          <cell r="AL75">
            <v>3</v>
          </cell>
          <cell r="AM75">
            <v>0</v>
          </cell>
          <cell r="AN75">
            <v>2</v>
          </cell>
          <cell r="AO75">
            <v>2.33</v>
          </cell>
          <cell r="AP75">
            <v>3</v>
          </cell>
          <cell r="AQ75">
            <v>2.65</v>
          </cell>
          <cell r="AR75">
            <v>2.33</v>
          </cell>
          <cell r="AS75">
            <v>2.65</v>
          </cell>
          <cell r="AT75">
            <v>2.33</v>
          </cell>
          <cell r="AU75">
            <v>2.65</v>
          </cell>
          <cell r="AV75">
            <v>2.33</v>
          </cell>
          <cell r="AW75">
            <v>3.65</v>
          </cell>
          <cell r="AX75">
            <v>3.33</v>
          </cell>
          <cell r="AY75">
            <v>29</v>
          </cell>
          <cell r="AZ75">
            <v>0</v>
          </cell>
          <cell r="BA75">
            <v>0</v>
          </cell>
          <cell r="BB75">
            <v>3</v>
          </cell>
          <cell r="BC75">
            <v>3</v>
          </cell>
          <cell r="BD75">
            <v>2.33</v>
          </cell>
          <cell r="BE75">
            <v>0</v>
          </cell>
          <cell r="BF75">
            <v>2.33</v>
          </cell>
          <cell r="BG75">
            <v>2</v>
          </cell>
          <cell r="BH75">
            <v>2.33</v>
          </cell>
          <cell r="BI75">
            <v>2.65</v>
          </cell>
          <cell r="BJ75">
            <v>3.33</v>
          </cell>
          <cell r="BK75">
            <v>0</v>
          </cell>
          <cell r="BL75">
            <v>0</v>
          </cell>
          <cell r="BM75">
            <v>3</v>
          </cell>
          <cell r="BN75">
            <v>0</v>
          </cell>
          <cell r="BO75">
            <v>3</v>
          </cell>
          <cell r="BP75">
            <v>3</v>
          </cell>
          <cell r="BQ75">
            <v>2.65</v>
          </cell>
          <cell r="BR75">
            <v>3.33</v>
          </cell>
          <cell r="BS75">
            <v>3</v>
          </cell>
          <cell r="BT75">
            <v>1.65</v>
          </cell>
          <cell r="BU75">
            <v>28</v>
          </cell>
          <cell r="BV75">
            <v>0</v>
          </cell>
          <cell r="BW75">
            <v>3.33</v>
          </cell>
          <cell r="BX75">
            <v>3.33</v>
          </cell>
          <cell r="BY75">
            <v>6</v>
          </cell>
          <cell r="BZ75">
            <v>0</v>
          </cell>
          <cell r="CA75">
            <v>96</v>
          </cell>
          <cell r="CB75">
            <v>0</v>
          </cell>
          <cell r="CC75">
            <v>96</v>
          </cell>
          <cell r="CD75">
            <v>93</v>
          </cell>
          <cell r="CE75">
            <v>0</v>
          </cell>
          <cell r="CF75">
            <v>93</v>
          </cell>
          <cell r="CG75">
            <v>93</v>
          </cell>
          <cell r="CH75">
            <v>2.65</v>
          </cell>
          <cell r="CJ75">
            <v>0</v>
          </cell>
          <cell r="CK75" t="str">
            <v xml:space="preserve">Đủ ĐK </v>
          </cell>
          <cell r="CM75">
            <v>2.7</v>
          </cell>
          <cell r="CO75">
            <v>96</v>
          </cell>
          <cell r="CP75">
            <v>6.78</v>
          </cell>
          <cell r="CQ75">
            <v>2.7</v>
          </cell>
          <cell r="CR75" t="str">
            <v>ACC 303; ENG 202; ES 272; MTH 102; OB 251; PHI 100; PHI 162; STA 271</v>
          </cell>
        </row>
        <row r="76">
          <cell r="B76">
            <v>1810215455</v>
          </cell>
          <cell r="C76" t="str">
            <v>Hoàng</v>
          </cell>
          <cell r="D76" t="str">
            <v>Kim Bảo</v>
          </cell>
          <cell r="E76" t="str">
            <v>Ngọc</v>
          </cell>
          <cell r="F76" t="str">
            <v>05/09/1994</v>
          </cell>
          <cell r="G76" t="str">
            <v>Nữ</v>
          </cell>
          <cell r="H76" t="str">
            <v>Đã Đăng Ký (chưa học xong)</v>
          </cell>
          <cell r="I76">
            <v>2.65</v>
          </cell>
          <cell r="J76">
            <v>2.33</v>
          </cell>
          <cell r="K76">
            <v>0</v>
          </cell>
          <cell r="L76">
            <v>2.65</v>
          </cell>
          <cell r="M76">
            <v>0</v>
          </cell>
          <cell r="N76">
            <v>0</v>
          </cell>
          <cell r="O76">
            <v>1.65</v>
          </cell>
          <cell r="P76">
            <v>0</v>
          </cell>
          <cell r="Q76">
            <v>0</v>
          </cell>
          <cell r="R76">
            <v>2.33</v>
          </cell>
          <cell r="S76">
            <v>0</v>
          </cell>
          <cell r="T76">
            <v>2.65</v>
          </cell>
          <cell r="U76">
            <v>3</v>
          </cell>
          <cell r="V76">
            <v>2.33</v>
          </cell>
          <cell r="W76">
            <v>0</v>
          </cell>
          <cell r="X76">
            <v>3</v>
          </cell>
          <cell r="Y76">
            <v>3</v>
          </cell>
          <cell r="Z76">
            <v>3.65</v>
          </cell>
          <cell r="AA76">
            <v>2.65</v>
          </cell>
          <cell r="AB76">
            <v>1.65</v>
          </cell>
          <cell r="AC76">
            <v>2.33</v>
          </cell>
          <cell r="AD76">
            <v>30</v>
          </cell>
          <cell r="AE76">
            <v>0</v>
          </cell>
          <cell r="AF76">
            <v>2.33</v>
          </cell>
          <cell r="AG76">
            <v>3.33</v>
          </cell>
          <cell r="AH76">
            <v>2.65</v>
          </cell>
          <cell r="AI76">
            <v>0</v>
          </cell>
          <cell r="AJ76">
            <v>0</v>
          </cell>
          <cell r="AK76">
            <v>0</v>
          </cell>
          <cell r="AL76">
            <v>3</v>
          </cell>
          <cell r="AM76">
            <v>0</v>
          </cell>
          <cell r="AN76">
            <v>3</v>
          </cell>
          <cell r="AO76">
            <v>2.65</v>
          </cell>
          <cell r="AP76">
            <v>1.65</v>
          </cell>
          <cell r="AQ76">
            <v>2.33</v>
          </cell>
          <cell r="AR76">
            <v>2.33</v>
          </cell>
          <cell r="AS76">
            <v>3</v>
          </cell>
          <cell r="AT76">
            <v>3</v>
          </cell>
          <cell r="AU76">
            <v>2.33</v>
          </cell>
          <cell r="AV76">
            <v>1.65</v>
          </cell>
          <cell r="AW76">
            <v>2.33</v>
          </cell>
          <cell r="AX76">
            <v>3.65</v>
          </cell>
          <cell r="AY76">
            <v>29</v>
          </cell>
          <cell r="AZ76">
            <v>0</v>
          </cell>
          <cell r="BA76">
            <v>0</v>
          </cell>
          <cell r="BB76">
            <v>2</v>
          </cell>
          <cell r="BC76">
            <v>2</v>
          </cell>
          <cell r="BD76">
            <v>1.65</v>
          </cell>
          <cell r="BE76">
            <v>0</v>
          </cell>
          <cell r="BF76">
            <v>1.65</v>
          </cell>
          <cell r="BG76">
            <v>3.65</v>
          </cell>
          <cell r="BH76">
            <v>3.33</v>
          </cell>
          <cell r="BI76">
            <v>3.33</v>
          </cell>
          <cell r="BJ76">
            <v>3.33</v>
          </cell>
          <cell r="BK76">
            <v>0</v>
          </cell>
          <cell r="BL76">
            <v>0</v>
          </cell>
          <cell r="BM76">
            <v>3</v>
          </cell>
          <cell r="BN76">
            <v>0</v>
          </cell>
          <cell r="BO76">
            <v>3</v>
          </cell>
          <cell r="BP76">
            <v>2.33</v>
          </cell>
          <cell r="BQ76">
            <v>4</v>
          </cell>
          <cell r="BR76">
            <v>3</v>
          </cell>
          <cell r="BS76">
            <v>2.65</v>
          </cell>
          <cell r="BT76">
            <v>3.65</v>
          </cell>
          <cell r="BU76">
            <v>28</v>
          </cell>
          <cell r="BV76">
            <v>0</v>
          </cell>
          <cell r="BW76">
            <v>3</v>
          </cell>
          <cell r="BX76">
            <v>3.65</v>
          </cell>
          <cell r="BY76">
            <v>6</v>
          </cell>
          <cell r="BZ76">
            <v>0</v>
          </cell>
          <cell r="CA76">
            <v>96</v>
          </cell>
          <cell r="CB76">
            <v>0</v>
          </cell>
          <cell r="CC76">
            <v>96</v>
          </cell>
          <cell r="CD76">
            <v>93</v>
          </cell>
          <cell r="CE76">
            <v>0</v>
          </cell>
          <cell r="CF76">
            <v>93</v>
          </cell>
          <cell r="CG76">
            <v>93</v>
          </cell>
          <cell r="CH76">
            <v>2.64</v>
          </cell>
          <cell r="CJ76">
            <v>0</v>
          </cell>
          <cell r="CK76" t="str">
            <v xml:space="preserve">Đủ ĐK </v>
          </cell>
          <cell r="CM76">
            <v>2.67</v>
          </cell>
          <cell r="CO76">
            <v>96</v>
          </cell>
          <cell r="CP76">
            <v>6.74</v>
          </cell>
          <cell r="CQ76">
            <v>2.67</v>
          </cell>
          <cell r="CR76" t="str">
            <v/>
          </cell>
        </row>
        <row r="77">
          <cell r="B77">
            <v>1810216644</v>
          </cell>
          <cell r="C77" t="str">
            <v>Nguyễn</v>
          </cell>
          <cell r="D77" t="str">
            <v>Thảo</v>
          </cell>
          <cell r="E77" t="str">
            <v>Nguyên</v>
          </cell>
          <cell r="F77" t="str">
            <v>27/07/1993</v>
          </cell>
          <cell r="G77" t="str">
            <v>Nữ</v>
          </cell>
          <cell r="H77" t="str">
            <v>Đã Đăng Ký (chưa học xong)</v>
          </cell>
          <cell r="I77">
            <v>3.33</v>
          </cell>
          <cell r="J77">
            <v>3</v>
          </cell>
          <cell r="K77">
            <v>0</v>
          </cell>
          <cell r="L77" t="str">
            <v>P</v>
          </cell>
          <cell r="M77">
            <v>0</v>
          </cell>
          <cell r="N77">
            <v>0</v>
          </cell>
          <cell r="O77" t="str">
            <v>P</v>
          </cell>
          <cell r="P77">
            <v>0</v>
          </cell>
          <cell r="Q77">
            <v>0</v>
          </cell>
          <cell r="R77">
            <v>3.65</v>
          </cell>
          <cell r="S77">
            <v>0</v>
          </cell>
          <cell r="T77">
            <v>3.33</v>
          </cell>
          <cell r="U77">
            <v>2.65</v>
          </cell>
          <cell r="V77">
            <v>2.65</v>
          </cell>
          <cell r="W77">
            <v>0</v>
          </cell>
          <cell r="X77">
            <v>2</v>
          </cell>
          <cell r="Y77">
            <v>2</v>
          </cell>
          <cell r="Z77">
            <v>3</v>
          </cell>
          <cell r="AA77">
            <v>4</v>
          </cell>
          <cell r="AB77">
            <v>1.65</v>
          </cell>
          <cell r="AC77">
            <v>2.65</v>
          </cell>
          <cell r="AD77">
            <v>30</v>
          </cell>
          <cell r="AE77">
            <v>0</v>
          </cell>
          <cell r="AF77">
            <v>3.65</v>
          </cell>
          <cell r="AG77">
            <v>3.33</v>
          </cell>
          <cell r="AH77">
            <v>3.65</v>
          </cell>
          <cell r="AI77">
            <v>0</v>
          </cell>
          <cell r="AJ77">
            <v>0</v>
          </cell>
          <cell r="AK77">
            <v>0</v>
          </cell>
          <cell r="AL77">
            <v>3</v>
          </cell>
          <cell r="AM77">
            <v>0</v>
          </cell>
          <cell r="AN77">
            <v>2</v>
          </cell>
          <cell r="AO77">
            <v>2</v>
          </cell>
          <cell r="AP77">
            <v>2.65</v>
          </cell>
          <cell r="AQ77">
            <v>3.33</v>
          </cell>
          <cell r="AR77">
            <v>3.33</v>
          </cell>
          <cell r="AS77">
            <v>3.33</v>
          </cell>
          <cell r="AT77">
            <v>2</v>
          </cell>
          <cell r="AU77">
            <v>3.33</v>
          </cell>
          <cell r="AV77">
            <v>2.65</v>
          </cell>
          <cell r="AW77">
            <v>3.33</v>
          </cell>
          <cell r="AX77">
            <v>4</v>
          </cell>
          <cell r="AY77">
            <v>29</v>
          </cell>
          <cell r="AZ77">
            <v>0</v>
          </cell>
          <cell r="BA77">
            <v>0</v>
          </cell>
          <cell r="BB77">
            <v>2.65</v>
          </cell>
          <cell r="BC77">
            <v>2.65</v>
          </cell>
          <cell r="BD77">
            <v>3.65</v>
          </cell>
          <cell r="BE77">
            <v>0</v>
          </cell>
          <cell r="BF77">
            <v>3.65</v>
          </cell>
          <cell r="BG77">
            <v>1.65</v>
          </cell>
          <cell r="BH77">
            <v>1.65</v>
          </cell>
          <cell r="BI77">
            <v>1.65</v>
          </cell>
          <cell r="BJ77">
            <v>3</v>
          </cell>
          <cell r="BK77">
            <v>0</v>
          </cell>
          <cell r="BL77">
            <v>0</v>
          </cell>
          <cell r="BM77">
            <v>2.33</v>
          </cell>
          <cell r="BN77">
            <v>0</v>
          </cell>
          <cell r="BO77">
            <v>2.33</v>
          </cell>
          <cell r="BP77">
            <v>3</v>
          </cell>
          <cell r="BQ77">
            <v>3.65</v>
          </cell>
          <cell r="BR77">
            <v>4</v>
          </cell>
          <cell r="BS77">
            <v>3</v>
          </cell>
          <cell r="BT77">
            <v>3.65</v>
          </cell>
          <cell r="BU77">
            <v>28</v>
          </cell>
          <cell r="BV77">
            <v>0</v>
          </cell>
          <cell r="BW77">
            <v>2.33</v>
          </cell>
          <cell r="BX77">
            <v>3.65</v>
          </cell>
          <cell r="BY77">
            <v>6</v>
          </cell>
          <cell r="BZ77">
            <v>0</v>
          </cell>
          <cell r="CA77">
            <v>96</v>
          </cell>
          <cell r="CB77">
            <v>0</v>
          </cell>
          <cell r="CC77">
            <v>96</v>
          </cell>
          <cell r="CD77">
            <v>89</v>
          </cell>
          <cell r="CE77">
            <v>0</v>
          </cell>
          <cell r="CF77">
            <v>89</v>
          </cell>
          <cell r="CG77">
            <v>89</v>
          </cell>
          <cell r="CH77">
            <v>2.86</v>
          </cell>
          <cell r="CJ77">
            <v>0</v>
          </cell>
          <cell r="CK77" t="str">
            <v xml:space="preserve">Đủ ĐK </v>
          </cell>
          <cell r="CM77">
            <v>2.84</v>
          </cell>
          <cell r="CO77">
            <v>96</v>
          </cell>
          <cell r="CP77">
            <v>6.92</v>
          </cell>
          <cell r="CQ77">
            <v>2.84</v>
          </cell>
          <cell r="CR77" t="str">
            <v>ENG 202; ENG 301</v>
          </cell>
        </row>
        <row r="78">
          <cell r="B78">
            <v>171326037</v>
          </cell>
          <cell r="C78" t="str">
            <v>Vũ</v>
          </cell>
          <cell r="D78" t="str">
            <v>Thị Thanh</v>
          </cell>
          <cell r="E78" t="str">
            <v>Nhàn</v>
          </cell>
          <cell r="F78" t="str">
            <v>01/01/1993</v>
          </cell>
          <cell r="G78" t="str">
            <v>Nữ</v>
          </cell>
          <cell r="H78" t="str">
            <v>Đang Học Lại</v>
          </cell>
          <cell r="I78">
            <v>3.33</v>
          </cell>
          <cell r="J78">
            <v>3.33</v>
          </cell>
          <cell r="K78">
            <v>0</v>
          </cell>
          <cell r="L78" t="str">
            <v>P</v>
          </cell>
          <cell r="M78">
            <v>0</v>
          </cell>
          <cell r="N78">
            <v>0</v>
          </cell>
          <cell r="O78" t="str">
            <v>P</v>
          </cell>
          <cell r="P78">
            <v>0</v>
          </cell>
          <cell r="Q78">
            <v>0</v>
          </cell>
          <cell r="R78">
            <v>3.65</v>
          </cell>
          <cell r="S78">
            <v>0</v>
          </cell>
          <cell r="T78">
            <v>4</v>
          </cell>
          <cell r="U78">
            <v>4</v>
          </cell>
          <cell r="V78">
            <v>0</v>
          </cell>
          <cell r="W78">
            <v>0</v>
          </cell>
          <cell r="X78">
            <v>2</v>
          </cell>
          <cell r="Y78">
            <v>2</v>
          </cell>
          <cell r="Z78">
            <v>2.65</v>
          </cell>
          <cell r="AA78">
            <v>3.33</v>
          </cell>
          <cell r="AB78">
            <v>3</v>
          </cell>
          <cell r="AC78">
            <v>3</v>
          </cell>
          <cell r="AD78">
            <v>27</v>
          </cell>
          <cell r="AE78">
            <v>3</v>
          </cell>
          <cell r="AF78">
            <v>3</v>
          </cell>
          <cell r="AG78">
            <v>2.65</v>
          </cell>
          <cell r="AH78" t="str">
            <v>X</v>
          </cell>
          <cell r="AI78">
            <v>0</v>
          </cell>
          <cell r="AJ78">
            <v>0</v>
          </cell>
          <cell r="AK78">
            <v>0</v>
          </cell>
          <cell r="AL78">
            <v>2</v>
          </cell>
          <cell r="AM78">
            <v>1</v>
          </cell>
          <cell r="AN78">
            <v>3.33</v>
          </cell>
          <cell r="AO78">
            <v>3.33</v>
          </cell>
          <cell r="AP78">
            <v>2.65</v>
          </cell>
          <cell r="AQ78">
            <v>3.33</v>
          </cell>
          <cell r="AR78">
            <v>3.33</v>
          </cell>
          <cell r="AS78">
            <v>3.65</v>
          </cell>
          <cell r="AT78">
            <v>2</v>
          </cell>
          <cell r="AU78">
            <v>1.65</v>
          </cell>
          <cell r="AV78">
            <v>2.65</v>
          </cell>
          <cell r="AW78">
            <v>2</v>
          </cell>
          <cell r="AX78">
            <v>0</v>
          </cell>
          <cell r="AY78">
            <v>28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 t="str">
            <v>X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>X</v>
          </cell>
          <cell r="BJ78">
            <v>2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2</v>
          </cell>
          <cell r="BV78">
            <v>26</v>
          </cell>
          <cell r="BW78">
            <v>0</v>
          </cell>
          <cell r="BX78">
            <v>0</v>
          </cell>
          <cell r="BY78">
            <v>0</v>
          </cell>
          <cell r="BZ78">
            <v>6</v>
          </cell>
          <cell r="CA78">
            <v>59</v>
          </cell>
          <cell r="CB78">
            <v>37</v>
          </cell>
          <cell r="CC78">
            <v>96</v>
          </cell>
          <cell r="CD78">
            <v>53</v>
          </cell>
          <cell r="CE78">
            <v>30</v>
          </cell>
          <cell r="CF78">
            <v>89</v>
          </cell>
          <cell r="CG78">
            <v>83</v>
          </cell>
          <cell r="CH78">
            <v>2.0499999999999998</v>
          </cell>
          <cell r="CJ78">
            <v>0.34</v>
          </cell>
          <cell r="CK78" t="str">
            <v>KO</v>
          </cell>
          <cell r="CM78">
            <v>1.77</v>
          </cell>
          <cell r="CO78">
            <v>81</v>
          </cell>
          <cell r="CP78">
            <v>5.08</v>
          </cell>
          <cell r="CQ78">
            <v>2.1</v>
          </cell>
          <cell r="CR78" t="str">
            <v>ENG 202; ENG 301</v>
          </cell>
        </row>
        <row r="79">
          <cell r="B79">
            <v>1810215463</v>
          </cell>
          <cell r="C79" t="str">
            <v>Nguyễn</v>
          </cell>
          <cell r="D79" t="str">
            <v>Thị Mỹ</v>
          </cell>
          <cell r="E79" t="str">
            <v>Nhơn</v>
          </cell>
          <cell r="F79" t="str">
            <v>30/06/1994</v>
          </cell>
          <cell r="G79" t="str">
            <v>Nữ</v>
          </cell>
          <cell r="H79" t="str">
            <v>Đã Đăng Ký (chưa học xong)</v>
          </cell>
          <cell r="I79">
            <v>3.33</v>
          </cell>
          <cell r="J79">
            <v>3</v>
          </cell>
          <cell r="K79">
            <v>0</v>
          </cell>
          <cell r="L79">
            <v>3</v>
          </cell>
          <cell r="M79">
            <v>0</v>
          </cell>
          <cell r="N79">
            <v>0</v>
          </cell>
          <cell r="O79">
            <v>2</v>
          </cell>
          <cell r="P79">
            <v>0</v>
          </cell>
          <cell r="Q79">
            <v>0</v>
          </cell>
          <cell r="R79">
            <v>2.65</v>
          </cell>
          <cell r="S79">
            <v>0</v>
          </cell>
          <cell r="T79">
            <v>2.65</v>
          </cell>
          <cell r="U79">
            <v>2.65</v>
          </cell>
          <cell r="V79">
            <v>2</v>
          </cell>
          <cell r="W79">
            <v>0</v>
          </cell>
          <cell r="X79">
            <v>1.65</v>
          </cell>
          <cell r="Y79">
            <v>1.65</v>
          </cell>
          <cell r="Z79">
            <v>4</v>
          </cell>
          <cell r="AA79">
            <v>3.65</v>
          </cell>
          <cell r="AB79">
            <v>2</v>
          </cell>
          <cell r="AC79">
            <v>3</v>
          </cell>
          <cell r="AD79">
            <v>30</v>
          </cell>
          <cell r="AE79">
            <v>0</v>
          </cell>
          <cell r="AF79">
            <v>3</v>
          </cell>
          <cell r="AG79">
            <v>2.65</v>
          </cell>
          <cell r="AH79">
            <v>0</v>
          </cell>
          <cell r="AI79">
            <v>0</v>
          </cell>
          <cell r="AJ79">
            <v>2.65</v>
          </cell>
          <cell r="AK79">
            <v>0</v>
          </cell>
          <cell r="AL79">
            <v>3</v>
          </cell>
          <cell r="AM79">
            <v>0</v>
          </cell>
          <cell r="AN79">
            <v>2.33</v>
          </cell>
          <cell r="AO79">
            <v>2.33</v>
          </cell>
          <cell r="AP79">
            <v>1.65</v>
          </cell>
          <cell r="AQ79">
            <v>1.65</v>
          </cell>
          <cell r="AR79">
            <v>2</v>
          </cell>
          <cell r="AS79">
            <v>1</v>
          </cell>
          <cell r="AT79">
            <v>3</v>
          </cell>
          <cell r="AU79">
            <v>3</v>
          </cell>
          <cell r="AV79">
            <v>2</v>
          </cell>
          <cell r="AW79">
            <v>2</v>
          </cell>
          <cell r="AX79">
            <v>4</v>
          </cell>
          <cell r="AY79">
            <v>29</v>
          </cell>
          <cell r="AZ79">
            <v>0</v>
          </cell>
          <cell r="BA79">
            <v>0</v>
          </cell>
          <cell r="BB79">
            <v>2.33</v>
          </cell>
          <cell r="BC79">
            <v>2.33</v>
          </cell>
          <cell r="BD79">
            <v>2.65</v>
          </cell>
          <cell r="BE79">
            <v>0</v>
          </cell>
          <cell r="BF79">
            <v>2.65</v>
          </cell>
          <cell r="BG79">
            <v>2</v>
          </cell>
          <cell r="BH79">
            <v>2</v>
          </cell>
          <cell r="BI79">
            <v>2.65</v>
          </cell>
          <cell r="BJ79">
            <v>2</v>
          </cell>
          <cell r="BK79">
            <v>0</v>
          </cell>
          <cell r="BL79">
            <v>0</v>
          </cell>
          <cell r="BM79">
            <v>1.65</v>
          </cell>
          <cell r="BN79">
            <v>0</v>
          </cell>
          <cell r="BO79">
            <v>1.65</v>
          </cell>
          <cell r="BP79">
            <v>2</v>
          </cell>
          <cell r="BQ79">
            <v>4</v>
          </cell>
          <cell r="BR79">
            <v>3.33</v>
          </cell>
          <cell r="BS79">
            <v>2</v>
          </cell>
          <cell r="BT79">
            <v>3.65</v>
          </cell>
          <cell r="BU79">
            <v>28</v>
          </cell>
          <cell r="BV79">
            <v>0</v>
          </cell>
          <cell r="BW79">
            <v>3</v>
          </cell>
          <cell r="BX79">
            <v>2</v>
          </cell>
          <cell r="BY79">
            <v>6</v>
          </cell>
          <cell r="BZ79">
            <v>0</v>
          </cell>
          <cell r="CA79">
            <v>96</v>
          </cell>
          <cell r="CB79">
            <v>0</v>
          </cell>
          <cell r="CC79">
            <v>96</v>
          </cell>
          <cell r="CD79">
            <v>93</v>
          </cell>
          <cell r="CE79">
            <v>0</v>
          </cell>
          <cell r="CF79">
            <v>93</v>
          </cell>
          <cell r="CG79">
            <v>93</v>
          </cell>
          <cell r="CH79">
            <v>2.4700000000000002</v>
          </cell>
          <cell r="CJ79">
            <v>0</v>
          </cell>
          <cell r="CK79" t="str">
            <v xml:space="preserve">Đủ ĐK </v>
          </cell>
          <cell r="CM79">
            <v>2.4900000000000002</v>
          </cell>
          <cell r="CO79">
            <v>96</v>
          </cell>
          <cell r="CP79">
            <v>6.49</v>
          </cell>
          <cell r="CQ79">
            <v>2.5</v>
          </cell>
          <cell r="CR79" t="str">
            <v/>
          </cell>
        </row>
        <row r="80">
          <cell r="B80">
            <v>1810214472</v>
          </cell>
          <cell r="C80" t="str">
            <v>Nguyễn</v>
          </cell>
          <cell r="D80" t="str">
            <v>Thị</v>
          </cell>
          <cell r="E80" t="str">
            <v>Nhung</v>
          </cell>
          <cell r="F80" t="str">
            <v>03/10/1994</v>
          </cell>
          <cell r="G80" t="str">
            <v>Nữ</v>
          </cell>
          <cell r="H80" t="str">
            <v>Đã Đăng Ký (chưa học xong)</v>
          </cell>
          <cell r="I80">
            <v>2.33</v>
          </cell>
          <cell r="J80">
            <v>3.33</v>
          </cell>
          <cell r="K80">
            <v>0</v>
          </cell>
          <cell r="L80">
            <v>2.33</v>
          </cell>
          <cell r="M80">
            <v>0</v>
          </cell>
          <cell r="N80">
            <v>0</v>
          </cell>
          <cell r="O80">
            <v>2</v>
          </cell>
          <cell r="P80">
            <v>0</v>
          </cell>
          <cell r="Q80">
            <v>0</v>
          </cell>
          <cell r="R80">
            <v>2.65</v>
          </cell>
          <cell r="S80">
            <v>0</v>
          </cell>
          <cell r="T80">
            <v>2.65</v>
          </cell>
          <cell r="U80">
            <v>3.65</v>
          </cell>
          <cell r="V80">
            <v>1.65</v>
          </cell>
          <cell r="W80">
            <v>0</v>
          </cell>
          <cell r="X80">
            <v>3.33</v>
          </cell>
          <cell r="Y80">
            <v>3.33</v>
          </cell>
          <cell r="Z80">
            <v>3.65</v>
          </cell>
          <cell r="AA80">
            <v>3.65</v>
          </cell>
          <cell r="AB80">
            <v>2.33</v>
          </cell>
          <cell r="AC80">
            <v>2.33</v>
          </cell>
          <cell r="AD80">
            <v>30</v>
          </cell>
          <cell r="AE80">
            <v>0</v>
          </cell>
          <cell r="AF80">
            <v>3</v>
          </cell>
          <cell r="AG80">
            <v>4</v>
          </cell>
          <cell r="AH80">
            <v>0</v>
          </cell>
          <cell r="AI80">
            <v>0</v>
          </cell>
          <cell r="AJ80">
            <v>2.33</v>
          </cell>
          <cell r="AK80">
            <v>0</v>
          </cell>
          <cell r="AL80">
            <v>3</v>
          </cell>
          <cell r="AM80">
            <v>0</v>
          </cell>
          <cell r="AN80">
            <v>3</v>
          </cell>
          <cell r="AO80">
            <v>2</v>
          </cell>
          <cell r="AP80">
            <v>3.65</v>
          </cell>
          <cell r="AQ80">
            <v>3</v>
          </cell>
          <cell r="AR80">
            <v>1.65</v>
          </cell>
          <cell r="AS80">
            <v>2.33</v>
          </cell>
          <cell r="AT80">
            <v>2.65</v>
          </cell>
          <cell r="AU80">
            <v>3.65</v>
          </cell>
          <cell r="AV80">
            <v>2</v>
          </cell>
          <cell r="AW80">
            <v>2.65</v>
          </cell>
          <cell r="AX80">
            <v>3.65</v>
          </cell>
          <cell r="AY80">
            <v>29</v>
          </cell>
          <cell r="AZ80">
            <v>0</v>
          </cell>
          <cell r="BA80">
            <v>0</v>
          </cell>
          <cell r="BB80">
            <v>2.65</v>
          </cell>
          <cell r="BC80">
            <v>2.65</v>
          </cell>
          <cell r="BD80">
            <v>1.65</v>
          </cell>
          <cell r="BE80">
            <v>0</v>
          </cell>
          <cell r="BF80">
            <v>1.65</v>
          </cell>
          <cell r="BG80">
            <v>1.65</v>
          </cell>
          <cell r="BH80">
            <v>2.33</v>
          </cell>
          <cell r="BI80">
            <v>2.33</v>
          </cell>
          <cell r="BJ80">
            <v>2.65</v>
          </cell>
          <cell r="BK80">
            <v>3.65</v>
          </cell>
          <cell r="BL80">
            <v>0</v>
          </cell>
          <cell r="BM80">
            <v>0</v>
          </cell>
          <cell r="BN80">
            <v>0</v>
          </cell>
          <cell r="BO80">
            <v>3.65</v>
          </cell>
          <cell r="BP80">
            <v>2.65</v>
          </cell>
          <cell r="BQ80">
            <v>4</v>
          </cell>
          <cell r="BR80">
            <v>2.65</v>
          </cell>
          <cell r="BS80">
            <v>2.33</v>
          </cell>
          <cell r="BT80">
            <v>4</v>
          </cell>
          <cell r="BU80">
            <v>28</v>
          </cell>
          <cell r="BV80">
            <v>0</v>
          </cell>
          <cell r="BW80">
            <v>3</v>
          </cell>
          <cell r="BX80">
            <v>3.33</v>
          </cell>
          <cell r="BY80">
            <v>6</v>
          </cell>
          <cell r="BZ80">
            <v>0</v>
          </cell>
          <cell r="CA80">
            <v>96</v>
          </cell>
          <cell r="CB80">
            <v>0</v>
          </cell>
          <cell r="CC80">
            <v>96</v>
          </cell>
          <cell r="CD80">
            <v>93</v>
          </cell>
          <cell r="CE80">
            <v>0</v>
          </cell>
          <cell r="CF80">
            <v>93</v>
          </cell>
          <cell r="CG80">
            <v>93</v>
          </cell>
          <cell r="CH80">
            <v>2.69</v>
          </cell>
          <cell r="CJ80">
            <v>0</v>
          </cell>
          <cell r="CK80" t="str">
            <v xml:space="preserve">Đủ ĐK </v>
          </cell>
          <cell r="CM80">
            <v>2.72</v>
          </cell>
          <cell r="CO80">
            <v>96</v>
          </cell>
          <cell r="CP80">
            <v>6.82</v>
          </cell>
          <cell r="CQ80">
            <v>2.72</v>
          </cell>
          <cell r="CR80" t="str">
            <v>ACC 303; ENG 202; ES 276; MTH 102; OB 251; PHI 100; PHI 162; STA 271</v>
          </cell>
        </row>
        <row r="81">
          <cell r="B81">
            <v>1810215452</v>
          </cell>
          <cell r="C81" t="str">
            <v>Nguyễn</v>
          </cell>
          <cell r="D81" t="str">
            <v>Thị</v>
          </cell>
          <cell r="E81" t="str">
            <v>Nhung</v>
          </cell>
          <cell r="F81" t="str">
            <v>17/06/1993</v>
          </cell>
          <cell r="G81" t="str">
            <v>Nữ</v>
          </cell>
          <cell r="H81" t="str">
            <v>Đã Đăng Ký (chưa học xong)</v>
          </cell>
          <cell r="I81">
            <v>3.65</v>
          </cell>
          <cell r="J81">
            <v>3.33</v>
          </cell>
          <cell r="K81">
            <v>0</v>
          </cell>
          <cell r="L81">
            <v>2</v>
          </cell>
          <cell r="M81">
            <v>0</v>
          </cell>
          <cell r="N81">
            <v>0</v>
          </cell>
          <cell r="O81">
            <v>1.65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  <cell r="T81">
            <v>3</v>
          </cell>
          <cell r="U81">
            <v>3</v>
          </cell>
          <cell r="V81">
            <v>1.65</v>
          </cell>
          <cell r="W81">
            <v>0</v>
          </cell>
          <cell r="X81">
            <v>1.65</v>
          </cell>
          <cell r="Y81">
            <v>1.65</v>
          </cell>
          <cell r="Z81">
            <v>3.33</v>
          </cell>
          <cell r="AA81">
            <v>2.65</v>
          </cell>
          <cell r="AB81">
            <v>2</v>
          </cell>
          <cell r="AC81">
            <v>2.65</v>
          </cell>
          <cell r="AD81">
            <v>30</v>
          </cell>
          <cell r="AE81">
            <v>0</v>
          </cell>
          <cell r="AF81">
            <v>3</v>
          </cell>
          <cell r="AG81">
            <v>2.33</v>
          </cell>
          <cell r="AH81">
            <v>3.33</v>
          </cell>
          <cell r="AI81">
            <v>0</v>
          </cell>
          <cell r="AJ81">
            <v>0</v>
          </cell>
          <cell r="AK81">
            <v>0</v>
          </cell>
          <cell r="AL81">
            <v>3</v>
          </cell>
          <cell r="AM81">
            <v>0</v>
          </cell>
          <cell r="AN81">
            <v>1.65</v>
          </cell>
          <cell r="AO81">
            <v>2.33</v>
          </cell>
          <cell r="AP81">
            <v>2.33</v>
          </cell>
          <cell r="AQ81">
            <v>1.65</v>
          </cell>
          <cell r="AR81">
            <v>1.65</v>
          </cell>
          <cell r="AS81">
            <v>2.65</v>
          </cell>
          <cell r="AT81">
            <v>2.65</v>
          </cell>
          <cell r="AU81">
            <v>2.33</v>
          </cell>
          <cell r="AV81">
            <v>2</v>
          </cell>
          <cell r="AW81">
            <v>0</v>
          </cell>
          <cell r="AX81">
            <v>3.65</v>
          </cell>
          <cell r="AY81">
            <v>26</v>
          </cell>
          <cell r="AZ81">
            <v>3</v>
          </cell>
          <cell r="BA81">
            <v>0</v>
          </cell>
          <cell r="BB81">
            <v>2.65</v>
          </cell>
          <cell r="BC81">
            <v>2.65</v>
          </cell>
          <cell r="BD81">
            <v>1.65</v>
          </cell>
          <cell r="BE81">
            <v>0</v>
          </cell>
          <cell r="BF81">
            <v>1.65</v>
          </cell>
          <cell r="BG81">
            <v>2.33</v>
          </cell>
          <cell r="BH81">
            <v>2.33</v>
          </cell>
          <cell r="BI81">
            <v>3.33</v>
          </cell>
          <cell r="BJ81">
            <v>2.33</v>
          </cell>
          <cell r="BK81">
            <v>0</v>
          </cell>
          <cell r="BL81">
            <v>0</v>
          </cell>
          <cell r="BM81">
            <v>2.65</v>
          </cell>
          <cell r="BN81">
            <v>0</v>
          </cell>
          <cell r="BO81">
            <v>2.65</v>
          </cell>
          <cell r="BP81">
            <v>2.33</v>
          </cell>
          <cell r="BQ81">
            <v>3.33</v>
          </cell>
          <cell r="BR81">
            <v>3.33</v>
          </cell>
          <cell r="BS81">
            <v>2</v>
          </cell>
          <cell r="BT81">
            <v>4</v>
          </cell>
          <cell r="BU81">
            <v>28</v>
          </cell>
          <cell r="BV81">
            <v>0</v>
          </cell>
          <cell r="BW81">
            <v>2.65</v>
          </cell>
          <cell r="BX81">
            <v>0</v>
          </cell>
          <cell r="BY81">
            <v>5</v>
          </cell>
          <cell r="BZ81">
            <v>1</v>
          </cell>
          <cell r="CA81">
            <v>92</v>
          </cell>
          <cell r="CB81">
            <v>4</v>
          </cell>
          <cell r="CC81">
            <v>96</v>
          </cell>
          <cell r="CD81">
            <v>89</v>
          </cell>
          <cell r="CE81">
            <v>3</v>
          </cell>
          <cell r="CF81">
            <v>93</v>
          </cell>
          <cell r="CG81">
            <v>92</v>
          </cell>
          <cell r="CH81">
            <v>2.4</v>
          </cell>
          <cell r="CJ81">
            <v>0.03</v>
          </cell>
          <cell r="CK81" t="str">
            <v>xet vot</v>
          </cell>
          <cell r="CM81">
            <v>2.36</v>
          </cell>
          <cell r="CO81">
            <v>98</v>
          </cell>
          <cell r="CP81">
            <v>6.01</v>
          </cell>
          <cell r="CQ81">
            <v>2.31</v>
          </cell>
          <cell r="CR81" t="str">
            <v/>
          </cell>
        </row>
        <row r="82">
          <cell r="B82">
            <v>1810216136</v>
          </cell>
          <cell r="C82" t="str">
            <v>Trần</v>
          </cell>
          <cell r="D82" t="str">
            <v>Phan Hoàng</v>
          </cell>
          <cell r="E82" t="str">
            <v>Ny</v>
          </cell>
          <cell r="F82" t="str">
            <v>24/06/1993</v>
          </cell>
          <cell r="G82" t="str">
            <v>Nữ</v>
          </cell>
          <cell r="H82" t="str">
            <v>Đã Đăng Ký (chưa học xong)</v>
          </cell>
          <cell r="I82">
            <v>3.33</v>
          </cell>
          <cell r="J82">
            <v>1.65</v>
          </cell>
          <cell r="K82">
            <v>0</v>
          </cell>
          <cell r="L82">
            <v>2.33</v>
          </cell>
          <cell r="M82">
            <v>0</v>
          </cell>
          <cell r="N82">
            <v>0</v>
          </cell>
          <cell r="O82">
            <v>2.33</v>
          </cell>
          <cell r="P82">
            <v>0</v>
          </cell>
          <cell r="Q82">
            <v>0</v>
          </cell>
          <cell r="R82">
            <v>2.65</v>
          </cell>
          <cell r="S82">
            <v>0</v>
          </cell>
          <cell r="T82">
            <v>2.33</v>
          </cell>
          <cell r="U82">
            <v>2.65</v>
          </cell>
          <cell r="V82">
            <v>1.65</v>
          </cell>
          <cell r="W82">
            <v>0</v>
          </cell>
          <cell r="X82">
            <v>2</v>
          </cell>
          <cell r="Y82">
            <v>2</v>
          </cell>
          <cell r="Z82">
            <v>0</v>
          </cell>
          <cell r="AA82">
            <v>0</v>
          </cell>
          <cell r="AB82">
            <v>1.65</v>
          </cell>
          <cell r="AC82">
            <v>1.65</v>
          </cell>
          <cell r="AD82">
            <v>25</v>
          </cell>
          <cell r="AE82">
            <v>5</v>
          </cell>
          <cell r="AF82">
            <v>2.65</v>
          </cell>
          <cell r="AG82">
            <v>3.33</v>
          </cell>
          <cell r="AH82">
            <v>0</v>
          </cell>
          <cell r="AI82">
            <v>1.65</v>
          </cell>
          <cell r="AJ82">
            <v>0</v>
          </cell>
          <cell r="AK82">
            <v>0</v>
          </cell>
          <cell r="AL82">
            <v>3</v>
          </cell>
          <cell r="AM82">
            <v>0</v>
          </cell>
          <cell r="AN82">
            <v>0</v>
          </cell>
          <cell r="AO82" t="str">
            <v>X</v>
          </cell>
          <cell r="AP82">
            <v>1.65</v>
          </cell>
          <cell r="AQ82">
            <v>1</v>
          </cell>
          <cell r="AR82">
            <v>2</v>
          </cell>
          <cell r="AS82">
            <v>1.65</v>
          </cell>
          <cell r="AT82">
            <v>2</v>
          </cell>
          <cell r="AU82">
            <v>2.33</v>
          </cell>
          <cell r="AV82">
            <v>3</v>
          </cell>
          <cell r="AW82">
            <v>0</v>
          </cell>
          <cell r="AX82">
            <v>3.65</v>
          </cell>
          <cell r="AY82">
            <v>20</v>
          </cell>
          <cell r="AZ82">
            <v>9</v>
          </cell>
          <cell r="BA82">
            <v>0</v>
          </cell>
          <cell r="BB82">
            <v>3</v>
          </cell>
          <cell r="BC82">
            <v>3</v>
          </cell>
          <cell r="BD82">
            <v>0</v>
          </cell>
          <cell r="BE82">
            <v>0</v>
          </cell>
          <cell r="BF82">
            <v>0</v>
          </cell>
          <cell r="BG82">
            <v>3.33</v>
          </cell>
          <cell r="BH82">
            <v>1.65</v>
          </cell>
          <cell r="BI82">
            <v>0</v>
          </cell>
          <cell r="BJ82">
            <v>2</v>
          </cell>
          <cell r="BK82">
            <v>0</v>
          </cell>
          <cell r="BL82">
            <v>0</v>
          </cell>
          <cell r="BM82">
            <v>1</v>
          </cell>
          <cell r="BN82">
            <v>0</v>
          </cell>
          <cell r="BO82">
            <v>1</v>
          </cell>
          <cell r="BP82">
            <v>3</v>
          </cell>
          <cell r="BQ82">
            <v>2.33</v>
          </cell>
          <cell r="BR82">
            <v>0</v>
          </cell>
          <cell r="BS82">
            <v>1.65</v>
          </cell>
          <cell r="BT82" t="str">
            <v>X</v>
          </cell>
          <cell r="BU82">
            <v>18</v>
          </cell>
          <cell r="BV82">
            <v>10</v>
          </cell>
          <cell r="BW82">
            <v>2.33</v>
          </cell>
          <cell r="BX82">
            <v>0</v>
          </cell>
          <cell r="BY82">
            <v>5</v>
          </cell>
          <cell r="BZ82">
            <v>1</v>
          </cell>
          <cell r="CA82">
            <v>71</v>
          </cell>
          <cell r="CB82">
            <v>25</v>
          </cell>
          <cell r="CC82">
            <v>96</v>
          </cell>
          <cell r="CD82">
            <v>68</v>
          </cell>
          <cell r="CE82">
            <v>24</v>
          </cell>
          <cell r="CF82">
            <v>93</v>
          </cell>
          <cell r="CG82">
            <v>92</v>
          </cell>
          <cell r="CH82">
            <v>1.58</v>
          </cell>
          <cell r="CJ82">
            <v>0.26</v>
          </cell>
          <cell r="CK82" t="str">
            <v>KO</v>
          </cell>
          <cell r="CM82">
            <v>1.59</v>
          </cell>
          <cell r="CO82">
            <v>89</v>
          </cell>
          <cell r="CP82">
            <v>4.84</v>
          </cell>
          <cell r="CQ82">
            <v>1.72</v>
          </cell>
          <cell r="CR82" t="str">
            <v/>
          </cell>
        </row>
        <row r="83">
          <cell r="B83">
            <v>171216308</v>
          </cell>
          <cell r="C83" t="str">
            <v>Lê</v>
          </cell>
          <cell r="D83" t="str">
            <v>Anh</v>
          </cell>
          <cell r="E83" t="str">
            <v>Phong</v>
          </cell>
          <cell r="F83" t="str">
            <v>22/07/1993</v>
          </cell>
          <cell r="G83" t="str">
            <v>Nam</v>
          </cell>
          <cell r="H83" t="str">
            <v>Đã Đăng Ký (chưa học xong)</v>
          </cell>
          <cell r="I83">
            <v>1.65</v>
          </cell>
          <cell r="J83">
            <v>2</v>
          </cell>
          <cell r="K83">
            <v>0</v>
          </cell>
          <cell r="L83">
            <v>1.65</v>
          </cell>
          <cell r="M83">
            <v>0</v>
          </cell>
          <cell r="N83">
            <v>0</v>
          </cell>
          <cell r="O83">
            <v>1.65</v>
          </cell>
          <cell r="P83">
            <v>0</v>
          </cell>
          <cell r="Q83">
            <v>0</v>
          </cell>
          <cell r="R83">
            <v>3</v>
          </cell>
          <cell r="S83">
            <v>0</v>
          </cell>
          <cell r="T83">
            <v>2.65</v>
          </cell>
          <cell r="U83">
            <v>3.65</v>
          </cell>
          <cell r="V83">
            <v>3.33</v>
          </cell>
          <cell r="W83">
            <v>0</v>
          </cell>
          <cell r="X83">
            <v>2.65</v>
          </cell>
          <cell r="Y83">
            <v>2.65</v>
          </cell>
          <cell r="Z83">
            <v>3.33</v>
          </cell>
          <cell r="AA83">
            <v>2.33</v>
          </cell>
          <cell r="AB83">
            <v>1.65</v>
          </cell>
          <cell r="AC83">
            <v>4</v>
          </cell>
          <cell r="AD83">
            <v>30</v>
          </cell>
          <cell r="AE83">
            <v>0</v>
          </cell>
          <cell r="AF83">
            <v>1.65</v>
          </cell>
          <cell r="AG83">
            <v>4</v>
          </cell>
          <cell r="AH83">
            <v>3</v>
          </cell>
          <cell r="AI83">
            <v>0</v>
          </cell>
          <cell r="AJ83">
            <v>0</v>
          </cell>
          <cell r="AK83">
            <v>0</v>
          </cell>
          <cell r="AL83">
            <v>3</v>
          </cell>
          <cell r="AM83">
            <v>0</v>
          </cell>
          <cell r="AN83">
            <v>2.33</v>
          </cell>
          <cell r="AO83">
            <v>4</v>
          </cell>
          <cell r="AP83">
            <v>1.65</v>
          </cell>
          <cell r="AQ83">
            <v>3</v>
          </cell>
          <cell r="AR83">
            <v>2.33</v>
          </cell>
          <cell r="AS83">
            <v>3</v>
          </cell>
          <cell r="AT83">
            <v>3</v>
          </cell>
          <cell r="AU83">
            <v>2.65</v>
          </cell>
          <cell r="AV83">
            <v>2.33</v>
          </cell>
          <cell r="AW83">
            <v>4</v>
          </cell>
          <cell r="AX83">
            <v>3.33</v>
          </cell>
          <cell r="AY83">
            <v>29</v>
          </cell>
          <cell r="AZ83">
            <v>0</v>
          </cell>
          <cell r="BA83">
            <v>0</v>
          </cell>
          <cell r="BB83">
            <v>2.33</v>
          </cell>
          <cell r="BC83">
            <v>2.33</v>
          </cell>
          <cell r="BD83">
            <v>1.65</v>
          </cell>
          <cell r="BE83">
            <v>0</v>
          </cell>
          <cell r="BF83">
            <v>1.65</v>
          </cell>
          <cell r="BG83">
            <v>2.33</v>
          </cell>
          <cell r="BH83">
            <v>3.65</v>
          </cell>
          <cell r="BI83">
            <v>2</v>
          </cell>
          <cell r="BJ83">
            <v>3.65</v>
          </cell>
          <cell r="BK83">
            <v>2</v>
          </cell>
          <cell r="BL83">
            <v>0</v>
          </cell>
          <cell r="BM83">
            <v>0</v>
          </cell>
          <cell r="BN83">
            <v>0</v>
          </cell>
          <cell r="BO83">
            <v>2</v>
          </cell>
          <cell r="BP83">
            <v>3.33</v>
          </cell>
          <cell r="BQ83">
            <v>2.65</v>
          </cell>
          <cell r="BR83">
            <v>2.65</v>
          </cell>
          <cell r="BS83">
            <v>2</v>
          </cell>
          <cell r="BT83">
            <v>2</v>
          </cell>
          <cell r="BU83">
            <v>28</v>
          </cell>
          <cell r="BV83">
            <v>0</v>
          </cell>
          <cell r="BW83">
            <v>2</v>
          </cell>
          <cell r="BX83">
            <v>0</v>
          </cell>
          <cell r="BY83">
            <v>5</v>
          </cell>
          <cell r="BZ83">
            <v>1</v>
          </cell>
          <cell r="CA83">
            <v>95</v>
          </cell>
          <cell r="CB83">
            <v>1</v>
          </cell>
          <cell r="CC83">
            <v>96</v>
          </cell>
          <cell r="CD83">
            <v>92</v>
          </cell>
          <cell r="CE83">
            <v>0</v>
          </cell>
          <cell r="CF83">
            <v>93</v>
          </cell>
          <cell r="CG83">
            <v>92</v>
          </cell>
          <cell r="CH83">
            <v>2.7</v>
          </cell>
          <cell r="CJ83">
            <v>0</v>
          </cell>
          <cell r="CK83" t="str">
            <v xml:space="preserve">Đủ ĐK </v>
          </cell>
          <cell r="CM83">
            <v>2.6</v>
          </cell>
          <cell r="CO83">
            <v>96</v>
          </cell>
          <cell r="CP83">
            <v>6.61</v>
          </cell>
          <cell r="CQ83">
            <v>2.6</v>
          </cell>
          <cell r="CR83" t="str">
            <v>ARC 111; MTH 103; CIE 111; CHE 100; PHY 101; MTH 104</v>
          </cell>
        </row>
        <row r="84">
          <cell r="B84">
            <v>1810215012</v>
          </cell>
          <cell r="C84" t="str">
            <v>Nguyễn</v>
          </cell>
          <cell r="D84" t="str">
            <v>Hà Mỹ</v>
          </cell>
          <cell r="E84" t="str">
            <v>Phương</v>
          </cell>
          <cell r="F84" t="str">
            <v>05/06/1994</v>
          </cell>
          <cell r="G84" t="str">
            <v>Nữ</v>
          </cell>
          <cell r="H84" t="str">
            <v>Đã Đăng Ký (chưa học xong)</v>
          </cell>
          <cell r="I84">
            <v>2.65</v>
          </cell>
          <cell r="J84">
            <v>3.65</v>
          </cell>
          <cell r="K84">
            <v>0</v>
          </cell>
          <cell r="L84">
            <v>2.65</v>
          </cell>
          <cell r="M84">
            <v>0</v>
          </cell>
          <cell r="N84">
            <v>0</v>
          </cell>
          <cell r="O84">
            <v>2.33</v>
          </cell>
          <cell r="P84">
            <v>0</v>
          </cell>
          <cell r="Q84">
            <v>0</v>
          </cell>
          <cell r="R84">
            <v>2.33</v>
          </cell>
          <cell r="S84">
            <v>0</v>
          </cell>
          <cell r="T84">
            <v>2.33</v>
          </cell>
          <cell r="U84">
            <v>2</v>
          </cell>
          <cell r="V84">
            <v>1.65</v>
          </cell>
          <cell r="W84">
            <v>0</v>
          </cell>
          <cell r="X84">
            <v>2.33</v>
          </cell>
          <cell r="Y84">
            <v>2.33</v>
          </cell>
          <cell r="Z84">
            <v>3.33</v>
          </cell>
          <cell r="AA84">
            <v>3.65</v>
          </cell>
          <cell r="AB84">
            <v>1.65</v>
          </cell>
          <cell r="AC84">
            <v>3.33</v>
          </cell>
          <cell r="AD84">
            <v>30</v>
          </cell>
          <cell r="AE84">
            <v>0</v>
          </cell>
          <cell r="AF84">
            <v>3.33</v>
          </cell>
          <cell r="AG84">
            <v>3.65</v>
          </cell>
          <cell r="AH84">
            <v>3.65</v>
          </cell>
          <cell r="AI84">
            <v>0</v>
          </cell>
          <cell r="AJ84">
            <v>0</v>
          </cell>
          <cell r="AK84">
            <v>0</v>
          </cell>
          <cell r="AL84">
            <v>3</v>
          </cell>
          <cell r="AM84">
            <v>0</v>
          </cell>
          <cell r="AN84">
            <v>4</v>
          </cell>
          <cell r="AO84">
            <v>2.33</v>
          </cell>
          <cell r="AP84">
            <v>2.33</v>
          </cell>
          <cell r="AQ84">
            <v>3</v>
          </cell>
          <cell r="AR84">
            <v>2.33</v>
          </cell>
          <cell r="AS84">
            <v>2</v>
          </cell>
          <cell r="AT84">
            <v>2.33</v>
          </cell>
          <cell r="AU84">
            <v>3</v>
          </cell>
          <cell r="AV84">
            <v>2.65</v>
          </cell>
          <cell r="AW84">
            <v>3</v>
          </cell>
          <cell r="AX84">
            <v>3.65</v>
          </cell>
          <cell r="AY84">
            <v>29</v>
          </cell>
          <cell r="AZ84">
            <v>0</v>
          </cell>
          <cell r="BA84">
            <v>0</v>
          </cell>
          <cell r="BB84">
            <v>2.65</v>
          </cell>
          <cell r="BC84">
            <v>2.65</v>
          </cell>
          <cell r="BD84">
            <v>2</v>
          </cell>
          <cell r="BE84">
            <v>0</v>
          </cell>
          <cell r="BF84">
            <v>2</v>
          </cell>
          <cell r="BG84">
            <v>4</v>
          </cell>
          <cell r="BH84">
            <v>1.65</v>
          </cell>
          <cell r="BI84">
            <v>3</v>
          </cell>
          <cell r="BJ84">
            <v>2.33</v>
          </cell>
          <cell r="BK84">
            <v>0</v>
          </cell>
          <cell r="BL84">
            <v>0</v>
          </cell>
          <cell r="BM84">
            <v>3</v>
          </cell>
          <cell r="BN84">
            <v>0</v>
          </cell>
          <cell r="BO84">
            <v>3</v>
          </cell>
          <cell r="BP84">
            <v>2.65</v>
          </cell>
          <cell r="BQ84">
            <v>3</v>
          </cell>
          <cell r="BR84">
            <v>2.65</v>
          </cell>
          <cell r="BS84">
            <v>2.33</v>
          </cell>
          <cell r="BT84">
            <v>3.65</v>
          </cell>
          <cell r="BU84">
            <v>28</v>
          </cell>
          <cell r="BV84">
            <v>0</v>
          </cell>
          <cell r="BW84">
            <v>3.65</v>
          </cell>
          <cell r="BX84">
            <v>0</v>
          </cell>
          <cell r="BY84">
            <v>5</v>
          </cell>
          <cell r="BZ84">
            <v>1</v>
          </cell>
          <cell r="CA84">
            <v>95</v>
          </cell>
          <cell r="CB84">
            <v>1</v>
          </cell>
          <cell r="CC84">
            <v>96</v>
          </cell>
          <cell r="CD84">
            <v>92</v>
          </cell>
          <cell r="CE84">
            <v>0</v>
          </cell>
          <cell r="CF84">
            <v>93</v>
          </cell>
          <cell r="CG84">
            <v>92</v>
          </cell>
          <cell r="CH84">
            <v>2.69</v>
          </cell>
          <cell r="CJ84">
            <v>0</v>
          </cell>
          <cell r="CK84" t="str">
            <v xml:space="preserve">Đủ ĐK </v>
          </cell>
          <cell r="CM84">
            <v>2.68</v>
          </cell>
          <cell r="CO84">
            <v>96</v>
          </cell>
          <cell r="CP84">
            <v>6.67</v>
          </cell>
          <cell r="CQ84">
            <v>2.68</v>
          </cell>
          <cell r="CR84" t="str">
            <v/>
          </cell>
        </row>
        <row r="85">
          <cell r="B85">
            <v>1810215916</v>
          </cell>
          <cell r="C85" t="str">
            <v>Hồ</v>
          </cell>
          <cell r="D85" t="str">
            <v>Thị Diễm</v>
          </cell>
          <cell r="E85" t="str">
            <v>Phương</v>
          </cell>
          <cell r="F85" t="str">
            <v>27/09/1994</v>
          </cell>
          <cell r="G85" t="str">
            <v>Nữ</v>
          </cell>
          <cell r="H85" t="str">
            <v>Đã Đăng Ký (chưa học xong)</v>
          </cell>
          <cell r="I85">
            <v>3.65</v>
          </cell>
          <cell r="J85">
            <v>2</v>
          </cell>
          <cell r="K85">
            <v>0</v>
          </cell>
          <cell r="L85">
            <v>3</v>
          </cell>
          <cell r="M85">
            <v>0</v>
          </cell>
          <cell r="N85">
            <v>0</v>
          </cell>
          <cell r="O85">
            <v>2</v>
          </cell>
          <cell r="P85">
            <v>0</v>
          </cell>
          <cell r="Q85">
            <v>0</v>
          </cell>
          <cell r="R85">
            <v>3</v>
          </cell>
          <cell r="S85">
            <v>0</v>
          </cell>
          <cell r="T85">
            <v>2.65</v>
          </cell>
          <cell r="U85">
            <v>4</v>
          </cell>
          <cell r="V85">
            <v>0</v>
          </cell>
          <cell r="W85">
            <v>0</v>
          </cell>
          <cell r="X85">
            <v>2.33</v>
          </cell>
          <cell r="Y85">
            <v>2.33</v>
          </cell>
          <cell r="Z85">
            <v>3</v>
          </cell>
          <cell r="AA85">
            <v>0</v>
          </cell>
          <cell r="AB85">
            <v>2.65</v>
          </cell>
          <cell r="AC85">
            <v>0</v>
          </cell>
          <cell r="AD85">
            <v>22</v>
          </cell>
          <cell r="AE85">
            <v>8</v>
          </cell>
          <cell r="AF85">
            <v>2.65</v>
          </cell>
          <cell r="AG85">
            <v>3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2</v>
          </cell>
          <cell r="AM85">
            <v>1</v>
          </cell>
          <cell r="AN85">
            <v>1.65</v>
          </cell>
          <cell r="AO85">
            <v>1.65</v>
          </cell>
          <cell r="AP85">
            <v>0</v>
          </cell>
          <cell r="AQ85">
            <v>2</v>
          </cell>
          <cell r="AR85">
            <v>1.65</v>
          </cell>
          <cell r="AS85">
            <v>2.33</v>
          </cell>
          <cell r="AT85">
            <v>1</v>
          </cell>
          <cell r="AU85">
            <v>0</v>
          </cell>
          <cell r="AV85">
            <v>2.33</v>
          </cell>
          <cell r="AW85">
            <v>1.65</v>
          </cell>
          <cell r="AX85">
            <v>0</v>
          </cell>
          <cell r="AY85">
            <v>22</v>
          </cell>
          <cell r="AZ85">
            <v>7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28</v>
          </cell>
          <cell r="BW85">
            <v>0</v>
          </cell>
          <cell r="BX85">
            <v>0</v>
          </cell>
          <cell r="BY85">
            <v>0</v>
          </cell>
          <cell r="BZ85">
            <v>6</v>
          </cell>
          <cell r="CA85">
            <v>46</v>
          </cell>
          <cell r="CB85">
            <v>50</v>
          </cell>
          <cell r="CC85">
            <v>96</v>
          </cell>
          <cell r="CD85">
            <v>44</v>
          </cell>
          <cell r="CE85">
            <v>43</v>
          </cell>
          <cell r="CF85">
            <v>93</v>
          </cell>
          <cell r="CG85">
            <v>87</v>
          </cell>
          <cell r="CH85">
            <v>1.26</v>
          </cell>
          <cell r="CJ85">
            <v>0.46</v>
          </cell>
          <cell r="CK85" t="str">
            <v>KO</v>
          </cell>
          <cell r="CM85">
            <v>1.0900000000000001</v>
          </cell>
          <cell r="CO85">
            <v>83</v>
          </cell>
          <cell r="CP85">
            <v>3.27</v>
          </cell>
          <cell r="CQ85">
            <v>1.26</v>
          </cell>
          <cell r="CR85" t="str">
            <v/>
          </cell>
        </row>
        <row r="86">
          <cell r="B86">
            <v>1810216368</v>
          </cell>
          <cell r="C86" t="str">
            <v>Nguyễn</v>
          </cell>
          <cell r="D86" t="str">
            <v>Thị Minh</v>
          </cell>
          <cell r="E86" t="str">
            <v>Phương</v>
          </cell>
          <cell r="F86" t="str">
            <v>28/03/1993</v>
          </cell>
          <cell r="G86" t="str">
            <v>Nữ</v>
          </cell>
          <cell r="H86" t="str">
            <v>Đã Đăng Ký (chưa học xong)</v>
          </cell>
          <cell r="I86">
            <v>3.33</v>
          </cell>
          <cell r="J86">
            <v>3</v>
          </cell>
          <cell r="K86">
            <v>0</v>
          </cell>
          <cell r="L86">
            <v>2</v>
          </cell>
          <cell r="M86">
            <v>0</v>
          </cell>
          <cell r="N86">
            <v>0</v>
          </cell>
          <cell r="O86">
            <v>2.33</v>
          </cell>
          <cell r="P86">
            <v>0</v>
          </cell>
          <cell r="Q86">
            <v>0</v>
          </cell>
          <cell r="R86">
            <v>2.33</v>
          </cell>
          <cell r="S86">
            <v>0</v>
          </cell>
          <cell r="T86">
            <v>2.65</v>
          </cell>
          <cell r="U86">
            <v>2.65</v>
          </cell>
          <cell r="V86">
            <v>2.33</v>
          </cell>
          <cell r="W86">
            <v>0</v>
          </cell>
          <cell r="X86">
            <v>3</v>
          </cell>
          <cell r="Y86">
            <v>3</v>
          </cell>
          <cell r="Z86">
            <v>3</v>
          </cell>
          <cell r="AA86">
            <v>2.65</v>
          </cell>
          <cell r="AB86">
            <v>2</v>
          </cell>
          <cell r="AC86">
            <v>3.65</v>
          </cell>
          <cell r="AD86">
            <v>30</v>
          </cell>
          <cell r="AE86">
            <v>0</v>
          </cell>
          <cell r="AF86">
            <v>2</v>
          </cell>
          <cell r="AG86">
            <v>3.65</v>
          </cell>
          <cell r="AH86">
            <v>2.33</v>
          </cell>
          <cell r="AI86">
            <v>0</v>
          </cell>
          <cell r="AJ86">
            <v>0</v>
          </cell>
          <cell r="AK86">
            <v>0</v>
          </cell>
          <cell r="AL86">
            <v>3</v>
          </cell>
          <cell r="AM86">
            <v>0</v>
          </cell>
          <cell r="AN86">
            <v>3.65</v>
          </cell>
          <cell r="AO86">
            <v>1.65</v>
          </cell>
          <cell r="AP86">
            <v>2</v>
          </cell>
          <cell r="AQ86">
            <v>1.65</v>
          </cell>
          <cell r="AR86">
            <v>4</v>
          </cell>
          <cell r="AS86">
            <v>1.65</v>
          </cell>
          <cell r="AT86">
            <v>1.65</v>
          </cell>
          <cell r="AU86">
            <v>2.65</v>
          </cell>
          <cell r="AV86">
            <v>2</v>
          </cell>
          <cell r="AW86">
            <v>4</v>
          </cell>
          <cell r="AX86">
            <v>4</v>
          </cell>
          <cell r="AY86">
            <v>29</v>
          </cell>
          <cell r="AZ86">
            <v>0</v>
          </cell>
          <cell r="BA86">
            <v>0</v>
          </cell>
          <cell r="BB86">
            <v>2</v>
          </cell>
          <cell r="BC86">
            <v>2</v>
          </cell>
          <cell r="BD86">
            <v>1.65</v>
          </cell>
          <cell r="BE86">
            <v>0</v>
          </cell>
          <cell r="BF86">
            <v>1.65</v>
          </cell>
          <cell r="BG86">
            <v>3</v>
          </cell>
          <cell r="BH86">
            <v>1.65</v>
          </cell>
          <cell r="BI86">
            <v>2.33</v>
          </cell>
          <cell r="BJ86">
            <v>2.33</v>
          </cell>
          <cell r="BK86">
            <v>0</v>
          </cell>
          <cell r="BL86">
            <v>0</v>
          </cell>
          <cell r="BM86">
            <v>2</v>
          </cell>
          <cell r="BN86">
            <v>0</v>
          </cell>
          <cell r="BO86">
            <v>2</v>
          </cell>
          <cell r="BP86">
            <v>2.33</v>
          </cell>
          <cell r="BQ86">
            <v>2</v>
          </cell>
          <cell r="BR86">
            <v>2.33</v>
          </cell>
          <cell r="BS86">
            <v>2</v>
          </cell>
          <cell r="BT86">
            <v>3.65</v>
          </cell>
          <cell r="BU86">
            <v>28</v>
          </cell>
          <cell r="BV86">
            <v>0</v>
          </cell>
          <cell r="BW86">
            <v>3</v>
          </cell>
          <cell r="BX86">
            <v>2</v>
          </cell>
          <cell r="BY86">
            <v>6</v>
          </cell>
          <cell r="BZ86">
            <v>0</v>
          </cell>
          <cell r="CA86">
            <v>96</v>
          </cell>
          <cell r="CB86">
            <v>0</v>
          </cell>
          <cell r="CC86">
            <v>96</v>
          </cell>
          <cell r="CD86">
            <v>93</v>
          </cell>
          <cell r="CE86">
            <v>0</v>
          </cell>
          <cell r="CF86">
            <v>93</v>
          </cell>
          <cell r="CG86">
            <v>93</v>
          </cell>
          <cell r="CH86">
            <v>2.4900000000000002</v>
          </cell>
          <cell r="CJ86">
            <v>0</v>
          </cell>
          <cell r="CK86" t="str">
            <v xml:space="preserve">Đủ ĐK </v>
          </cell>
          <cell r="CM86">
            <v>2.5099999999999998</v>
          </cell>
          <cell r="CO86">
            <v>96</v>
          </cell>
          <cell r="CP86">
            <v>6.45</v>
          </cell>
          <cell r="CQ86">
            <v>2.5099999999999998</v>
          </cell>
          <cell r="CR86" t="str">
            <v/>
          </cell>
        </row>
        <row r="87">
          <cell r="B87">
            <v>171326085</v>
          </cell>
          <cell r="C87" t="str">
            <v>Huỳnh</v>
          </cell>
          <cell r="D87" t="str">
            <v>Thị Như</v>
          </cell>
          <cell r="E87" t="str">
            <v>Quỳnh</v>
          </cell>
          <cell r="F87" t="str">
            <v>14/06/1993</v>
          </cell>
          <cell r="G87" t="str">
            <v>Nữ</v>
          </cell>
          <cell r="H87" t="str">
            <v>Đang Học Lại</v>
          </cell>
          <cell r="I87">
            <v>1</v>
          </cell>
          <cell r="J87">
            <v>3</v>
          </cell>
          <cell r="K87">
            <v>0</v>
          </cell>
          <cell r="L87" t="str">
            <v>P</v>
          </cell>
          <cell r="M87">
            <v>0</v>
          </cell>
          <cell r="N87">
            <v>0</v>
          </cell>
          <cell r="O87" t="str">
            <v>P</v>
          </cell>
          <cell r="P87">
            <v>0</v>
          </cell>
          <cell r="Q87">
            <v>0</v>
          </cell>
          <cell r="R87">
            <v>3.33</v>
          </cell>
          <cell r="S87">
            <v>0</v>
          </cell>
          <cell r="T87">
            <v>2.65</v>
          </cell>
          <cell r="U87">
            <v>2.33</v>
          </cell>
          <cell r="V87">
            <v>2.65</v>
          </cell>
          <cell r="W87">
            <v>0</v>
          </cell>
          <cell r="X87">
            <v>2</v>
          </cell>
          <cell r="Y87">
            <v>2</v>
          </cell>
          <cell r="Z87">
            <v>2.65</v>
          </cell>
          <cell r="AA87">
            <v>1.65</v>
          </cell>
          <cell r="AB87">
            <v>2.65</v>
          </cell>
          <cell r="AC87">
            <v>3.65</v>
          </cell>
          <cell r="AD87">
            <v>30</v>
          </cell>
          <cell r="AE87">
            <v>0</v>
          </cell>
          <cell r="AF87">
            <v>1.65</v>
          </cell>
          <cell r="AG87">
            <v>2</v>
          </cell>
          <cell r="AH87">
            <v>0</v>
          </cell>
          <cell r="AI87">
            <v>2</v>
          </cell>
          <cell r="AJ87">
            <v>0</v>
          </cell>
          <cell r="AK87">
            <v>0</v>
          </cell>
          <cell r="AL87">
            <v>3</v>
          </cell>
          <cell r="AM87">
            <v>0</v>
          </cell>
          <cell r="AN87">
            <v>2.33</v>
          </cell>
          <cell r="AO87">
            <v>3</v>
          </cell>
          <cell r="AP87">
            <v>1.65</v>
          </cell>
          <cell r="AQ87">
            <v>3</v>
          </cell>
          <cell r="AR87">
            <v>1.65</v>
          </cell>
          <cell r="AS87">
            <v>1.65</v>
          </cell>
          <cell r="AT87">
            <v>1</v>
          </cell>
          <cell r="AU87">
            <v>2.33</v>
          </cell>
          <cell r="AV87">
            <v>2.33</v>
          </cell>
          <cell r="AW87">
            <v>1</v>
          </cell>
          <cell r="AX87">
            <v>2</v>
          </cell>
          <cell r="AY87">
            <v>29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2.65</v>
          </cell>
          <cell r="BE87">
            <v>0</v>
          </cell>
          <cell r="BF87">
            <v>2.65</v>
          </cell>
          <cell r="BG87">
            <v>2</v>
          </cell>
          <cell r="BH87">
            <v>2.33</v>
          </cell>
          <cell r="BI87" t="str">
            <v>X</v>
          </cell>
          <cell r="BJ87">
            <v>2.33</v>
          </cell>
          <cell r="BK87">
            <v>0</v>
          </cell>
          <cell r="BL87">
            <v>0</v>
          </cell>
          <cell r="BM87">
            <v>1.65</v>
          </cell>
          <cell r="BN87">
            <v>0</v>
          </cell>
          <cell r="BO87">
            <v>1.65</v>
          </cell>
          <cell r="BP87">
            <v>3</v>
          </cell>
          <cell r="BQ87">
            <v>2</v>
          </cell>
          <cell r="BR87">
            <v>2</v>
          </cell>
          <cell r="BS87">
            <v>1.65</v>
          </cell>
          <cell r="BT87">
            <v>3.65</v>
          </cell>
          <cell r="BU87">
            <v>23</v>
          </cell>
          <cell r="BV87">
            <v>5</v>
          </cell>
          <cell r="BW87">
            <v>2.65</v>
          </cell>
          <cell r="BX87">
            <v>0</v>
          </cell>
          <cell r="BY87">
            <v>5</v>
          </cell>
          <cell r="BZ87">
            <v>1</v>
          </cell>
          <cell r="CA87">
            <v>90</v>
          </cell>
          <cell r="CB87">
            <v>6</v>
          </cell>
          <cell r="CC87">
            <v>96</v>
          </cell>
          <cell r="CD87">
            <v>83</v>
          </cell>
          <cell r="CE87">
            <v>5</v>
          </cell>
          <cell r="CF87">
            <v>89</v>
          </cell>
          <cell r="CG87">
            <v>88</v>
          </cell>
          <cell r="CH87">
            <v>2.11</v>
          </cell>
          <cell r="CJ87">
            <v>0.06</v>
          </cell>
          <cell r="CK87" t="str">
            <v>xet vot</v>
          </cell>
          <cell r="CM87">
            <v>2.09</v>
          </cell>
          <cell r="CO87">
            <v>95</v>
          </cell>
          <cell r="CP87">
            <v>5.67</v>
          </cell>
          <cell r="CQ87">
            <v>2.12</v>
          </cell>
          <cell r="CR87" t="str">
            <v>ENG 202</v>
          </cell>
        </row>
        <row r="88">
          <cell r="B88">
            <v>1810215007</v>
          </cell>
          <cell r="C88" t="str">
            <v>Phan</v>
          </cell>
          <cell r="D88" t="str">
            <v>Như Ngọc</v>
          </cell>
          <cell r="E88" t="str">
            <v>Quỳnh</v>
          </cell>
          <cell r="F88" t="str">
            <v>27/01/1994</v>
          </cell>
          <cell r="G88" t="str">
            <v>Nữ</v>
          </cell>
          <cell r="H88" t="str">
            <v>Đã Đăng Ký (chưa học xong)</v>
          </cell>
          <cell r="I88">
            <v>3</v>
          </cell>
          <cell r="J88">
            <v>2.33</v>
          </cell>
          <cell r="K88">
            <v>0</v>
          </cell>
          <cell r="L88" t="str">
            <v>P</v>
          </cell>
          <cell r="M88">
            <v>0</v>
          </cell>
          <cell r="N88">
            <v>0</v>
          </cell>
          <cell r="O88" t="str">
            <v>P</v>
          </cell>
          <cell r="P88">
            <v>0</v>
          </cell>
          <cell r="Q88">
            <v>0</v>
          </cell>
          <cell r="R88">
            <v>3</v>
          </cell>
          <cell r="S88">
            <v>0</v>
          </cell>
          <cell r="T88">
            <v>3</v>
          </cell>
          <cell r="U88">
            <v>3</v>
          </cell>
          <cell r="V88">
            <v>1.65</v>
          </cell>
          <cell r="W88">
            <v>0</v>
          </cell>
          <cell r="X88">
            <v>2.33</v>
          </cell>
          <cell r="Y88">
            <v>2.33</v>
          </cell>
          <cell r="Z88">
            <v>3</v>
          </cell>
          <cell r="AA88">
            <v>2</v>
          </cell>
          <cell r="AB88">
            <v>2</v>
          </cell>
          <cell r="AC88">
            <v>3.33</v>
          </cell>
          <cell r="AD88">
            <v>30</v>
          </cell>
          <cell r="AE88">
            <v>0</v>
          </cell>
          <cell r="AF88">
            <v>3.33</v>
          </cell>
          <cell r="AG88">
            <v>2.65</v>
          </cell>
          <cell r="AH88">
            <v>3.33</v>
          </cell>
          <cell r="AI88">
            <v>0</v>
          </cell>
          <cell r="AJ88">
            <v>0</v>
          </cell>
          <cell r="AK88">
            <v>0</v>
          </cell>
          <cell r="AL88">
            <v>3</v>
          </cell>
          <cell r="AM88">
            <v>0</v>
          </cell>
          <cell r="AN88">
            <v>2</v>
          </cell>
          <cell r="AO88">
            <v>2.65</v>
          </cell>
          <cell r="AP88">
            <v>3</v>
          </cell>
          <cell r="AQ88">
            <v>2.65</v>
          </cell>
          <cell r="AR88">
            <v>2</v>
          </cell>
          <cell r="AS88">
            <v>2.33</v>
          </cell>
          <cell r="AT88">
            <v>3</v>
          </cell>
          <cell r="AU88">
            <v>2.65</v>
          </cell>
          <cell r="AV88">
            <v>2.33</v>
          </cell>
          <cell r="AW88">
            <v>3</v>
          </cell>
          <cell r="AX88">
            <v>4</v>
          </cell>
          <cell r="AY88">
            <v>29</v>
          </cell>
          <cell r="AZ88">
            <v>0</v>
          </cell>
          <cell r="BA88">
            <v>0</v>
          </cell>
          <cell r="BB88">
            <v>3</v>
          </cell>
          <cell r="BC88">
            <v>3</v>
          </cell>
          <cell r="BD88">
            <v>2.33</v>
          </cell>
          <cell r="BE88">
            <v>0</v>
          </cell>
          <cell r="BF88">
            <v>2.33</v>
          </cell>
          <cell r="BG88">
            <v>2.65</v>
          </cell>
          <cell r="BH88">
            <v>1.65</v>
          </cell>
          <cell r="BI88">
            <v>2</v>
          </cell>
          <cell r="BJ88">
            <v>3</v>
          </cell>
          <cell r="BK88">
            <v>0</v>
          </cell>
          <cell r="BL88">
            <v>0</v>
          </cell>
          <cell r="BM88">
            <v>2.65</v>
          </cell>
          <cell r="BN88">
            <v>0</v>
          </cell>
          <cell r="BO88">
            <v>2.65</v>
          </cell>
          <cell r="BP88">
            <v>3</v>
          </cell>
          <cell r="BQ88">
            <v>4</v>
          </cell>
          <cell r="BR88">
            <v>2.65</v>
          </cell>
          <cell r="BS88">
            <v>2</v>
          </cell>
          <cell r="BT88">
            <v>3.65</v>
          </cell>
          <cell r="BU88">
            <v>28</v>
          </cell>
          <cell r="BV88">
            <v>0</v>
          </cell>
          <cell r="BW88">
            <v>3</v>
          </cell>
          <cell r="BX88">
            <v>2</v>
          </cell>
          <cell r="BY88">
            <v>6</v>
          </cell>
          <cell r="BZ88">
            <v>0</v>
          </cell>
          <cell r="CA88">
            <v>96</v>
          </cell>
          <cell r="CB88">
            <v>0</v>
          </cell>
          <cell r="CC88">
            <v>96</v>
          </cell>
          <cell r="CD88">
            <v>89</v>
          </cell>
          <cell r="CE88">
            <v>0</v>
          </cell>
          <cell r="CF88">
            <v>89</v>
          </cell>
          <cell r="CG88">
            <v>89</v>
          </cell>
          <cell r="CH88">
            <v>2.61</v>
          </cell>
          <cell r="CJ88">
            <v>0</v>
          </cell>
          <cell r="CK88" t="str">
            <v xml:space="preserve">Đủ ĐK </v>
          </cell>
          <cell r="CM88">
            <v>2.62</v>
          </cell>
          <cell r="CO88">
            <v>96</v>
          </cell>
          <cell r="CP88">
            <v>6.67</v>
          </cell>
          <cell r="CQ88">
            <v>2.62</v>
          </cell>
          <cell r="CR88" t="str">
            <v>ENG 202; ENG 301; ACC 303; ES 276; MTH 102; OB 251; PHI 100; PHI 162; STA 271</v>
          </cell>
        </row>
        <row r="89">
          <cell r="B89">
            <v>1811214486</v>
          </cell>
          <cell r="C89" t="str">
            <v>Bùi</v>
          </cell>
          <cell r="D89" t="str">
            <v>Xuân</v>
          </cell>
          <cell r="E89" t="str">
            <v>Thanh</v>
          </cell>
          <cell r="F89" t="str">
            <v>19/11/1993</v>
          </cell>
          <cell r="G89" t="str">
            <v>Nam</v>
          </cell>
          <cell r="H89" t="str">
            <v>Đã Đăng Ký (chưa học xong)</v>
          </cell>
          <cell r="I89">
            <v>1.65</v>
          </cell>
          <cell r="J89">
            <v>1</v>
          </cell>
          <cell r="K89">
            <v>0</v>
          </cell>
          <cell r="L89">
            <v>2.33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3</v>
          </cell>
          <cell r="U89">
            <v>3.65</v>
          </cell>
          <cell r="V89">
            <v>1.65</v>
          </cell>
          <cell r="W89">
            <v>0</v>
          </cell>
          <cell r="X89">
            <v>0</v>
          </cell>
          <cell r="Y89">
            <v>0</v>
          </cell>
          <cell r="Z89">
            <v>3.33</v>
          </cell>
          <cell r="AA89">
            <v>3.33</v>
          </cell>
          <cell r="AB89">
            <v>2</v>
          </cell>
          <cell r="AC89">
            <v>0</v>
          </cell>
          <cell r="AD89">
            <v>22</v>
          </cell>
          <cell r="AE89">
            <v>8</v>
          </cell>
          <cell r="AF89">
            <v>4</v>
          </cell>
          <cell r="AG89">
            <v>3.65</v>
          </cell>
          <cell r="AH89">
            <v>3.65</v>
          </cell>
          <cell r="AI89">
            <v>0</v>
          </cell>
          <cell r="AJ89">
            <v>0</v>
          </cell>
          <cell r="AK89">
            <v>0</v>
          </cell>
          <cell r="AL89">
            <v>3</v>
          </cell>
          <cell r="AM89">
            <v>0</v>
          </cell>
          <cell r="AN89">
            <v>4</v>
          </cell>
          <cell r="AO89" t="str">
            <v>X</v>
          </cell>
          <cell r="AP89">
            <v>2</v>
          </cell>
          <cell r="AQ89">
            <v>2.65</v>
          </cell>
          <cell r="AR89">
            <v>3.33</v>
          </cell>
          <cell r="AS89">
            <v>3</v>
          </cell>
          <cell r="AT89" t="str">
            <v>X</v>
          </cell>
          <cell r="AU89">
            <v>3</v>
          </cell>
          <cell r="AV89">
            <v>2.65</v>
          </cell>
          <cell r="AW89">
            <v>2</v>
          </cell>
          <cell r="AX89">
            <v>3.33</v>
          </cell>
          <cell r="AY89">
            <v>23</v>
          </cell>
          <cell r="AZ89">
            <v>6</v>
          </cell>
          <cell r="BA89">
            <v>0</v>
          </cell>
          <cell r="BB89">
            <v>0</v>
          </cell>
          <cell r="BC89">
            <v>0</v>
          </cell>
          <cell r="BD89">
            <v>3</v>
          </cell>
          <cell r="BE89">
            <v>0</v>
          </cell>
          <cell r="BF89">
            <v>3</v>
          </cell>
          <cell r="BG89">
            <v>3</v>
          </cell>
          <cell r="BH89">
            <v>3.65</v>
          </cell>
          <cell r="BI89">
            <v>0</v>
          </cell>
          <cell r="BJ89">
            <v>2.33</v>
          </cell>
          <cell r="BK89">
            <v>0</v>
          </cell>
          <cell r="BL89">
            <v>0</v>
          </cell>
          <cell r="BM89">
            <v>3</v>
          </cell>
          <cell r="BN89">
            <v>0</v>
          </cell>
          <cell r="BO89">
            <v>3</v>
          </cell>
          <cell r="BP89">
            <v>2</v>
          </cell>
          <cell r="BQ89">
            <v>4</v>
          </cell>
          <cell r="BR89">
            <v>0</v>
          </cell>
          <cell r="BS89" t="str">
            <v>X</v>
          </cell>
          <cell r="BT89">
            <v>3.65</v>
          </cell>
          <cell r="BU89">
            <v>17</v>
          </cell>
          <cell r="BV89">
            <v>11</v>
          </cell>
          <cell r="BW89">
            <v>0</v>
          </cell>
          <cell r="BX89">
            <v>0</v>
          </cell>
          <cell r="BY89">
            <v>0</v>
          </cell>
          <cell r="BZ89">
            <v>6</v>
          </cell>
          <cell r="CA89">
            <v>65</v>
          </cell>
          <cell r="CB89">
            <v>31</v>
          </cell>
          <cell r="CC89">
            <v>96</v>
          </cell>
          <cell r="CD89">
            <v>62</v>
          </cell>
          <cell r="CE89">
            <v>25</v>
          </cell>
          <cell r="CF89">
            <v>93</v>
          </cell>
          <cell r="CG89">
            <v>87</v>
          </cell>
          <cell r="CH89">
            <v>2.12</v>
          </cell>
          <cell r="CJ89">
            <v>0.27</v>
          </cell>
          <cell r="CK89" t="str">
            <v>KO</v>
          </cell>
          <cell r="CM89">
            <v>1.85</v>
          </cell>
          <cell r="CO89">
            <v>80</v>
          </cell>
          <cell r="CP89">
            <v>5.69</v>
          </cell>
          <cell r="CQ89">
            <v>2.3199999999999998</v>
          </cell>
          <cell r="CR89" t="str">
            <v>ENG 116; ENG 118</v>
          </cell>
        </row>
        <row r="90">
          <cell r="B90">
            <v>171138991</v>
          </cell>
          <cell r="C90" t="str">
            <v>Nguyễn</v>
          </cell>
          <cell r="D90" t="str">
            <v>Tấn</v>
          </cell>
          <cell r="E90" t="str">
            <v>Thành</v>
          </cell>
          <cell r="F90" t="str">
            <v>13/07/1993</v>
          </cell>
          <cell r="G90" t="str">
            <v>Nam</v>
          </cell>
          <cell r="H90" t="str">
            <v>Đã Đăng Ký (chưa học xong)</v>
          </cell>
          <cell r="I90">
            <v>4</v>
          </cell>
          <cell r="J90">
            <v>3</v>
          </cell>
          <cell r="K90">
            <v>0</v>
          </cell>
          <cell r="L90">
            <v>2.65</v>
          </cell>
          <cell r="M90">
            <v>0</v>
          </cell>
          <cell r="N90">
            <v>0</v>
          </cell>
          <cell r="O90">
            <v>3</v>
          </cell>
          <cell r="P90">
            <v>0</v>
          </cell>
          <cell r="Q90">
            <v>0</v>
          </cell>
          <cell r="R90">
            <v>2.65</v>
          </cell>
          <cell r="S90">
            <v>0</v>
          </cell>
          <cell r="T90">
            <v>4</v>
          </cell>
          <cell r="U90">
            <v>4</v>
          </cell>
          <cell r="V90">
            <v>2</v>
          </cell>
          <cell r="W90">
            <v>0</v>
          </cell>
          <cell r="X90">
            <v>2.65</v>
          </cell>
          <cell r="Y90">
            <v>2.65</v>
          </cell>
          <cell r="Z90">
            <v>2.33</v>
          </cell>
          <cell r="AA90">
            <v>2.33</v>
          </cell>
          <cell r="AB90">
            <v>3.33</v>
          </cell>
          <cell r="AC90">
            <v>2.33</v>
          </cell>
          <cell r="AD90">
            <v>30</v>
          </cell>
          <cell r="AE90">
            <v>0</v>
          </cell>
          <cell r="AF90">
            <v>4</v>
          </cell>
          <cell r="AG90">
            <v>2.33</v>
          </cell>
          <cell r="AH90">
            <v>0</v>
          </cell>
          <cell r="AI90">
            <v>0</v>
          </cell>
          <cell r="AJ90">
            <v>4</v>
          </cell>
          <cell r="AK90">
            <v>0</v>
          </cell>
          <cell r="AL90">
            <v>3</v>
          </cell>
          <cell r="AM90">
            <v>0</v>
          </cell>
          <cell r="AN90">
            <v>3.33</v>
          </cell>
          <cell r="AO90">
            <v>1.65</v>
          </cell>
          <cell r="AP90">
            <v>3.65</v>
          </cell>
          <cell r="AQ90">
            <v>1.65</v>
          </cell>
          <cell r="AR90">
            <v>3</v>
          </cell>
          <cell r="AS90">
            <v>1.65</v>
          </cell>
          <cell r="AT90">
            <v>3.33</v>
          </cell>
          <cell r="AU90">
            <v>3.33</v>
          </cell>
          <cell r="AV90">
            <v>2.65</v>
          </cell>
          <cell r="AW90">
            <v>4</v>
          </cell>
          <cell r="AX90">
            <v>3</v>
          </cell>
          <cell r="AY90">
            <v>29</v>
          </cell>
          <cell r="AZ90">
            <v>0</v>
          </cell>
          <cell r="BA90">
            <v>0</v>
          </cell>
          <cell r="BB90">
            <v>2.33</v>
          </cell>
          <cell r="BC90">
            <v>2.33</v>
          </cell>
          <cell r="BD90">
            <v>2.33</v>
          </cell>
          <cell r="BE90">
            <v>0</v>
          </cell>
          <cell r="BF90">
            <v>2.33</v>
          </cell>
          <cell r="BG90">
            <v>4</v>
          </cell>
          <cell r="BH90">
            <v>4</v>
          </cell>
          <cell r="BI90">
            <v>3.33</v>
          </cell>
          <cell r="BJ90">
            <v>2.65</v>
          </cell>
          <cell r="BK90">
            <v>3.33</v>
          </cell>
          <cell r="BL90">
            <v>0</v>
          </cell>
          <cell r="BM90">
            <v>0</v>
          </cell>
          <cell r="BN90">
            <v>0</v>
          </cell>
          <cell r="BO90">
            <v>3.33</v>
          </cell>
          <cell r="BP90">
            <v>3.65</v>
          </cell>
          <cell r="BQ90">
            <v>0</v>
          </cell>
          <cell r="BR90">
            <v>4</v>
          </cell>
          <cell r="BS90">
            <v>2.33</v>
          </cell>
          <cell r="BT90">
            <v>3.65</v>
          </cell>
          <cell r="BU90">
            <v>26</v>
          </cell>
          <cell r="BV90">
            <v>2</v>
          </cell>
          <cell r="BW90">
            <v>3.33</v>
          </cell>
          <cell r="BX90">
            <v>3</v>
          </cell>
          <cell r="BY90">
            <v>6</v>
          </cell>
          <cell r="BZ90">
            <v>0</v>
          </cell>
          <cell r="CA90">
            <v>94</v>
          </cell>
          <cell r="CB90">
            <v>2</v>
          </cell>
          <cell r="CC90">
            <v>96</v>
          </cell>
          <cell r="CD90">
            <v>91</v>
          </cell>
          <cell r="CE90">
            <v>2</v>
          </cell>
          <cell r="CF90">
            <v>93</v>
          </cell>
          <cell r="CG90">
            <v>93</v>
          </cell>
          <cell r="CH90">
            <v>2.94</v>
          </cell>
          <cell r="CJ90">
            <v>0.02</v>
          </cell>
          <cell r="CK90" t="str">
            <v>xet vot</v>
          </cell>
          <cell r="CM90">
            <v>2.96</v>
          </cell>
          <cell r="CO90">
            <v>96</v>
          </cell>
          <cell r="CP90">
            <v>7.06</v>
          </cell>
          <cell r="CQ90">
            <v>2.96</v>
          </cell>
          <cell r="CR90" t="str">
            <v>PHY 101; CS 211; CR 210; CS 100; CHE 100; MTH 103</v>
          </cell>
        </row>
        <row r="91">
          <cell r="B91">
            <v>1810213730</v>
          </cell>
          <cell r="C91" t="str">
            <v>Huỳnh</v>
          </cell>
          <cell r="D91" t="str">
            <v>Thị Thu</v>
          </cell>
          <cell r="E91" t="str">
            <v>Thảo</v>
          </cell>
          <cell r="F91" t="str">
            <v>09/02/1994</v>
          </cell>
          <cell r="G91" t="str">
            <v>Nữ</v>
          </cell>
          <cell r="H91" t="str">
            <v>Đã Đăng Ký (chưa học xong)</v>
          </cell>
          <cell r="I91">
            <v>3</v>
          </cell>
          <cell r="J91">
            <v>3</v>
          </cell>
          <cell r="K91">
            <v>0</v>
          </cell>
          <cell r="L91">
            <v>2</v>
          </cell>
          <cell r="M91">
            <v>0</v>
          </cell>
          <cell r="N91">
            <v>0</v>
          </cell>
          <cell r="O91">
            <v>2.65</v>
          </cell>
          <cell r="P91">
            <v>0</v>
          </cell>
          <cell r="Q91">
            <v>0</v>
          </cell>
          <cell r="R91">
            <v>2.65</v>
          </cell>
          <cell r="S91">
            <v>0</v>
          </cell>
          <cell r="T91">
            <v>3</v>
          </cell>
          <cell r="U91">
            <v>3.33</v>
          </cell>
          <cell r="V91">
            <v>2</v>
          </cell>
          <cell r="W91">
            <v>0</v>
          </cell>
          <cell r="X91">
            <v>3.65</v>
          </cell>
          <cell r="Y91">
            <v>3.65</v>
          </cell>
          <cell r="Z91">
            <v>3.33</v>
          </cell>
          <cell r="AA91">
            <v>2.33</v>
          </cell>
          <cell r="AB91">
            <v>2</v>
          </cell>
          <cell r="AC91">
            <v>2.33</v>
          </cell>
          <cell r="AD91">
            <v>30</v>
          </cell>
          <cell r="AE91">
            <v>0</v>
          </cell>
          <cell r="AF91">
            <v>3</v>
          </cell>
          <cell r="AG91">
            <v>4</v>
          </cell>
          <cell r="AH91">
            <v>0</v>
          </cell>
          <cell r="AI91">
            <v>0</v>
          </cell>
          <cell r="AJ91">
            <v>4</v>
          </cell>
          <cell r="AK91">
            <v>0</v>
          </cell>
          <cell r="AL91">
            <v>3</v>
          </cell>
          <cell r="AM91">
            <v>0</v>
          </cell>
          <cell r="AN91">
            <v>2.65</v>
          </cell>
          <cell r="AO91">
            <v>3</v>
          </cell>
          <cell r="AP91">
            <v>2.65</v>
          </cell>
          <cell r="AQ91">
            <v>2.65</v>
          </cell>
          <cell r="AR91">
            <v>2</v>
          </cell>
          <cell r="AS91">
            <v>2.65</v>
          </cell>
          <cell r="AT91">
            <v>1.65</v>
          </cell>
          <cell r="AU91">
            <v>3.33</v>
          </cell>
          <cell r="AV91">
            <v>2.65</v>
          </cell>
          <cell r="AW91">
            <v>2</v>
          </cell>
          <cell r="AX91">
            <v>3.65</v>
          </cell>
          <cell r="AY91">
            <v>29</v>
          </cell>
          <cell r="AZ91">
            <v>0</v>
          </cell>
          <cell r="BA91">
            <v>0</v>
          </cell>
          <cell r="BB91">
            <v>2.65</v>
          </cell>
          <cell r="BC91">
            <v>2.65</v>
          </cell>
          <cell r="BD91">
            <v>2</v>
          </cell>
          <cell r="BE91">
            <v>0</v>
          </cell>
          <cell r="BF91">
            <v>2</v>
          </cell>
          <cell r="BG91">
            <v>2.33</v>
          </cell>
          <cell r="BH91">
            <v>3.65</v>
          </cell>
          <cell r="BI91">
            <v>1.65</v>
          </cell>
          <cell r="BJ91">
            <v>2</v>
          </cell>
          <cell r="BK91">
            <v>2.65</v>
          </cell>
          <cell r="BL91">
            <v>0</v>
          </cell>
          <cell r="BM91">
            <v>0</v>
          </cell>
          <cell r="BN91">
            <v>0</v>
          </cell>
          <cell r="BO91">
            <v>2.65</v>
          </cell>
          <cell r="BP91">
            <v>2</v>
          </cell>
          <cell r="BQ91">
            <v>3.33</v>
          </cell>
          <cell r="BR91">
            <v>4</v>
          </cell>
          <cell r="BS91">
            <v>2</v>
          </cell>
          <cell r="BT91">
            <v>4</v>
          </cell>
          <cell r="BU91">
            <v>28</v>
          </cell>
          <cell r="BV91">
            <v>0</v>
          </cell>
          <cell r="BW91">
            <v>3.65</v>
          </cell>
          <cell r="BX91">
            <v>2</v>
          </cell>
          <cell r="BY91">
            <v>6</v>
          </cell>
          <cell r="BZ91">
            <v>0</v>
          </cell>
          <cell r="CA91">
            <v>96</v>
          </cell>
          <cell r="CB91">
            <v>0</v>
          </cell>
          <cell r="CC91">
            <v>96</v>
          </cell>
          <cell r="CD91">
            <v>93</v>
          </cell>
          <cell r="CE91">
            <v>0</v>
          </cell>
          <cell r="CF91">
            <v>93</v>
          </cell>
          <cell r="CG91">
            <v>93</v>
          </cell>
          <cell r="CH91">
            <v>2.61</v>
          </cell>
          <cell r="CJ91">
            <v>0</v>
          </cell>
          <cell r="CK91" t="str">
            <v xml:space="preserve">Đủ ĐK </v>
          </cell>
          <cell r="CM91">
            <v>2.66</v>
          </cell>
          <cell r="CO91">
            <v>96</v>
          </cell>
          <cell r="CP91">
            <v>6.62</v>
          </cell>
          <cell r="CQ91">
            <v>2.67</v>
          </cell>
          <cell r="CR91" t="str">
            <v>STA 271</v>
          </cell>
        </row>
        <row r="92">
          <cell r="B92">
            <v>1810213921</v>
          </cell>
          <cell r="C92" t="str">
            <v>Nguyễn</v>
          </cell>
          <cell r="D92" t="str">
            <v>Thị Phương</v>
          </cell>
          <cell r="E92" t="str">
            <v>Thảo</v>
          </cell>
          <cell r="F92" t="str">
            <v>15/01/1994</v>
          </cell>
          <cell r="G92" t="str">
            <v>Nữ</v>
          </cell>
          <cell r="H92" t="str">
            <v>Đã Đăng Ký (chưa học xong)</v>
          </cell>
          <cell r="I92">
            <v>3</v>
          </cell>
          <cell r="J92">
            <v>2.65</v>
          </cell>
          <cell r="K92">
            <v>0</v>
          </cell>
          <cell r="L92" t="str">
            <v>P</v>
          </cell>
          <cell r="M92">
            <v>0</v>
          </cell>
          <cell r="N92">
            <v>0</v>
          </cell>
          <cell r="O92" t="str">
            <v>P</v>
          </cell>
          <cell r="P92">
            <v>0</v>
          </cell>
          <cell r="Q92">
            <v>0</v>
          </cell>
          <cell r="R92">
            <v>1.65</v>
          </cell>
          <cell r="S92">
            <v>0</v>
          </cell>
          <cell r="T92">
            <v>3.33</v>
          </cell>
          <cell r="U92">
            <v>1.65</v>
          </cell>
          <cell r="V92">
            <v>0</v>
          </cell>
          <cell r="W92">
            <v>0</v>
          </cell>
          <cell r="X92">
            <v>2</v>
          </cell>
          <cell r="Y92">
            <v>2</v>
          </cell>
          <cell r="Z92">
            <v>3.33</v>
          </cell>
          <cell r="AA92">
            <v>1.65</v>
          </cell>
          <cell r="AB92">
            <v>1.65</v>
          </cell>
          <cell r="AC92">
            <v>3.33</v>
          </cell>
          <cell r="AD92">
            <v>27</v>
          </cell>
          <cell r="AE92">
            <v>3</v>
          </cell>
          <cell r="AF92">
            <v>2.65</v>
          </cell>
          <cell r="AG92">
            <v>2.33</v>
          </cell>
          <cell r="AH92">
            <v>3.33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2</v>
          </cell>
          <cell r="AP92">
            <v>1.65</v>
          </cell>
          <cell r="AQ92">
            <v>3.65</v>
          </cell>
          <cell r="AR92">
            <v>0</v>
          </cell>
          <cell r="AS92">
            <v>0</v>
          </cell>
          <cell r="AT92" t="str">
            <v>X</v>
          </cell>
          <cell r="AU92">
            <v>2</v>
          </cell>
          <cell r="AV92">
            <v>2.33</v>
          </cell>
          <cell r="AW92">
            <v>0</v>
          </cell>
          <cell r="AX92">
            <v>4</v>
          </cell>
          <cell r="AY92">
            <v>14</v>
          </cell>
          <cell r="AZ92">
            <v>15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1.65</v>
          </cell>
          <cell r="BN92">
            <v>0</v>
          </cell>
          <cell r="BO92">
            <v>1.65</v>
          </cell>
          <cell r="BP92">
            <v>0</v>
          </cell>
          <cell r="BQ92">
            <v>2.33</v>
          </cell>
          <cell r="BR92">
            <v>2.33</v>
          </cell>
          <cell r="BS92">
            <v>0</v>
          </cell>
          <cell r="BT92">
            <v>3.65</v>
          </cell>
          <cell r="BU92">
            <v>8</v>
          </cell>
          <cell r="BV92">
            <v>20</v>
          </cell>
          <cell r="BW92">
            <v>0</v>
          </cell>
          <cell r="BX92">
            <v>0</v>
          </cell>
          <cell r="BY92">
            <v>0</v>
          </cell>
          <cell r="BZ92">
            <v>6</v>
          </cell>
          <cell r="CA92">
            <v>52</v>
          </cell>
          <cell r="CB92">
            <v>44</v>
          </cell>
          <cell r="CC92">
            <v>96</v>
          </cell>
          <cell r="CD92">
            <v>45</v>
          </cell>
          <cell r="CE92">
            <v>38</v>
          </cell>
          <cell r="CF92">
            <v>89</v>
          </cell>
          <cell r="CG92">
            <v>83</v>
          </cell>
          <cell r="CH92">
            <v>1.38</v>
          </cell>
          <cell r="CJ92">
            <v>0.43</v>
          </cell>
          <cell r="CK92" t="str">
            <v>KO</v>
          </cell>
          <cell r="CM92">
            <v>1.2</v>
          </cell>
          <cell r="CO92">
            <v>76</v>
          </cell>
          <cell r="CP92">
            <v>4.08</v>
          </cell>
          <cell r="CQ92">
            <v>1.55</v>
          </cell>
          <cell r="CR92" t="str">
            <v/>
          </cell>
        </row>
        <row r="93">
          <cell r="B93">
            <v>1810214465</v>
          </cell>
          <cell r="C93" t="str">
            <v>Lê</v>
          </cell>
          <cell r="D93" t="str">
            <v>Thị Thu</v>
          </cell>
          <cell r="E93" t="str">
            <v>Thảo</v>
          </cell>
          <cell r="F93" t="str">
            <v>01/01/1993</v>
          </cell>
          <cell r="G93" t="str">
            <v>Nữ</v>
          </cell>
          <cell r="H93" t="str">
            <v>Đã Đăng Ký (chưa học xong)</v>
          </cell>
          <cell r="I93">
            <v>2</v>
          </cell>
          <cell r="J93">
            <v>1.65</v>
          </cell>
          <cell r="K93">
            <v>0</v>
          </cell>
          <cell r="L93">
            <v>1.65</v>
          </cell>
          <cell r="M93">
            <v>0</v>
          </cell>
          <cell r="N93">
            <v>0</v>
          </cell>
          <cell r="O93">
            <v>2.33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3</v>
          </cell>
          <cell r="U93">
            <v>2.33</v>
          </cell>
          <cell r="V93">
            <v>1</v>
          </cell>
          <cell r="W93">
            <v>0</v>
          </cell>
          <cell r="X93">
            <v>3</v>
          </cell>
          <cell r="Y93">
            <v>3</v>
          </cell>
          <cell r="Z93">
            <v>0</v>
          </cell>
          <cell r="AA93">
            <v>0</v>
          </cell>
          <cell r="AB93">
            <v>2.33</v>
          </cell>
          <cell r="AC93">
            <v>0</v>
          </cell>
          <cell r="AD93">
            <v>21</v>
          </cell>
          <cell r="AE93">
            <v>9</v>
          </cell>
          <cell r="AF93">
            <v>1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1</v>
          </cell>
          <cell r="AM93">
            <v>2</v>
          </cell>
          <cell r="AN93">
            <v>3.65</v>
          </cell>
          <cell r="AO93">
            <v>1.65</v>
          </cell>
          <cell r="AP93">
            <v>1.65</v>
          </cell>
          <cell r="AQ93">
            <v>2.33</v>
          </cell>
          <cell r="AR93">
            <v>1</v>
          </cell>
          <cell r="AS93">
            <v>2</v>
          </cell>
          <cell r="AT93">
            <v>0</v>
          </cell>
          <cell r="AU93">
            <v>1</v>
          </cell>
          <cell r="AV93">
            <v>1.65</v>
          </cell>
          <cell r="AW93">
            <v>0</v>
          </cell>
          <cell r="AX93">
            <v>0</v>
          </cell>
          <cell r="AY93">
            <v>22</v>
          </cell>
          <cell r="AZ93">
            <v>7</v>
          </cell>
          <cell r="BA93">
            <v>0</v>
          </cell>
          <cell r="BB93">
            <v>1.65</v>
          </cell>
          <cell r="BC93">
            <v>1.65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1.65</v>
          </cell>
          <cell r="BN93">
            <v>0</v>
          </cell>
          <cell r="BO93">
            <v>1.65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4</v>
          </cell>
          <cell r="BV93">
            <v>24</v>
          </cell>
          <cell r="BW93">
            <v>0</v>
          </cell>
          <cell r="BX93">
            <v>0</v>
          </cell>
          <cell r="BY93">
            <v>0</v>
          </cell>
          <cell r="BZ93">
            <v>6</v>
          </cell>
          <cell r="CA93">
            <v>48</v>
          </cell>
          <cell r="CB93">
            <v>48</v>
          </cell>
          <cell r="CC93">
            <v>96</v>
          </cell>
          <cell r="CD93">
            <v>47</v>
          </cell>
          <cell r="CE93">
            <v>40</v>
          </cell>
          <cell r="CF93">
            <v>93</v>
          </cell>
          <cell r="CG93">
            <v>87</v>
          </cell>
          <cell r="CH93">
            <v>1.1399999999999999</v>
          </cell>
          <cell r="CJ93">
            <v>0.43</v>
          </cell>
          <cell r="CK93" t="str">
            <v>KO</v>
          </cell>
          <cell r="CM93">
            <v>0.99</v>
          </cell>
          <cell r="CO93">
            <v>77</v>
          </cell>
          <cell r="CP93">
            <v>3.49</v>
          </cell>
          <cell r="CQ93">
            <v>1.21</v>
          </cell>
          <cell r="CR93" t="str">
            <v/>
          </cell>
        </row>
        <row r="94">
          <cell r="B94">
            <v>1810214476</v>
          </cell>
          <cell r="C94" t="str">
            <v>Đàm</v>
          </cell>
          <cell r="D94" t="str">
            <v>Thị Ngọc</v>
          </cell>
          <cell r="E94" t="str">
            <v>Thảo</v>
          </cell>
          <cell r="F94" t="str">
            <v>29/08/1994</v>
          </cell>
          <cell r="G94" t="str">
            <v>Nữ</v>
          </cell>
          <cell r="H94" t="str">
            <v>Đã Đăng Ký (chưa học xong)</v>
          </cell>
          <cell r="I94">
            <v>3.65</v>
          </cell>
          <cell r="J94">
            <v>2.33</v>
          </cell>
          <cell r="K94">
            <v>0</v>
          </cell>
          <cell r="L94">
            <v>1.65</v>
          </cell>
          <cell r="M94">
            <v>0</v>
          </cell>
          <cell r="N94">
            <v>0</v>
          </cell>
          <cell r="O94">
            <v>2</v>
          </cell>
          <cell r="P94">
            <v>0</v>
          </cell>
          <cell r="Q94">
            <v>0</v>
          </cell>
          <cell r="R94">
            <v>2.65</v>
          </cell>
          <cell r="S94">
            <v>0</v>
          </cell>
          <cell r="T94">
            <v>2.65</v>
          </cell>
          <cell r="U94">
            <v>3</v>
          </cell>
          <cell r="V94">
            <v>2.33</v>
          </cell>
          <cell r="W94">
            <v>0</v>
          </cell>
          <cell r="X94">
            <v>3</v>
          </cell>
          <cell r="Y94">
            <v>3</v>
          </cell>
          <cell r="Z94">
            <v>3.33</v>
          </cell>
          <cell r="AA94">
            <v>2.65</v>
          </cell>
          <cell r="AB94">
            <v>2</v>
          </cell>
          <cell r="AC94">
            <v>3.33</v>
          </cell>
          <cell r="AD94">
            <v>30</v>
          </cell>
          <cell r="AE94">
            <v>0</v>
          </cell>
          <cell r="AF94">
            <v>3.33</v>
          </cell>
          <cell r="AG94">
            <v>2.65</v>
          </cell>
          <cell r="AH94">
            <v>0</v>
          </cell>
          <cell r="AI94">
            <v>2.33</v>
          </cell>
          <cell r="AJ94">
            <v>0</v>
          </cell>
          <cell r="AK94">
            <v>0</v>
          </cell>
          <cell r="AL94">
            <v>3</v>
          </cell>
          <cell r="AM94">
            <v>0</v>
          </cell>
          <cell r="AN94">
            <v>3.65</v>
          </cell>
          <cell r="AO94">
            <v>2</v>
          </cell>
          <cell r="AP94">
            <v>2</v>
          </cell>
          <cell r="AQ94">
            <v>3.33</v>
          </cell>
          <cell r="AR94">
            <v>1</v>
          </cell>
          <cell r="AS94">
            <v>2</v>
          </cell>
          <cell r="AT94">
            <v>2.33</v>
          </cell>
          <cell r="AU94">
            <v>2.33</v>
          </cell>
          <cell r="AV94">
            <v>2.33</v>
          </cell>
          <cell r="AW94">
            <v>1</v>
          </cell>
          <cell r="AX94">
            <v>4</v>
          </cell>
          <cell r="AY94">
            <v>29</v>
          </cell>
          <cell r="AZ94">
            <v>0</v>
          </cell>
          <cell r="BA94">
            <v>0</v>
          </cell>
          <cell r="BB94">
            <v>2.33</v>
          </cell>
          <cell r="BC94">
            <v>2.33</v>
          </cell>
          <cell r="BD94">
            <v>1.65</v>
          </cell>
          <cell r="BE94">
            <v>0</v>
          </cell>
          <cell r="BF94">
            <v>1.65</v>
          </cell>
          <cell r="BG94">
            <v>2.65</v>
          </cell>
          <cell r="BH94">
            <v>3</v>
          </cell>
          <cell r="BI94">
            <v>3</v>
          </cell>
          <cell r="BJ94">
            <v>1.65</v>
          </cell>
          <cell r="BK94">
            <v>0</v>
          </cell>
          <cell r="BL94">
            <v>0</v>
          </cell>
          <cell r="BM94">
            <v>2</v>
          </cell>
          <cell r="BN94">
            <v>0</v>
          </cell>
          <cell r="BO94">
            <v>2</v>
          </cell>
          <cell r="BP94">
            <v>2.33</v>
          </cell>
          <cell r="BQ94">
            <v>4</v>
          </cell>
          <cell r="BR94">
            <v>2</v>
          </cell>
          <cell r="BS94">
            <v>1.65</v>
          </cell>
          <cell r="BT94">
            <v>3.65</v>
          </cell>
          <cell r="BU94">
            <v>28</v>
          </cell>
          <cell r="BV94">
            <v>0</v>
          </cell>
          <cell r="BW94">
            <v>2.65</v>
          </cell>
          <cell r="BX94">
            <v>2.33</v>
          </cell>
          <cell r="BY94">
            <v>6</v>
          </cell>
          <cell r="BZ94">
            <v>0</v>
          </cell>
          <cell r="CA94">
            <v>96</v>
          </cell>
          <cell r="CB94">
            <v>0</v>
          </cell>
          <cell r="CC94">
            <v>96</v>
          </cell>
          <cell r="CD94">
            <v>93</v>
          </cell>
          <cell r="CE94">
            <v>0</v>
          </cell>
          <cell r="CF94">
            <v>93</v>
          </cell>
          <cell r="CG94">
            <v>93</v>
          </cell>
          <cell r="CH94">
            <v>2.42</v>
          </cell>
          <cell r="CJ94">
            <v>0</v>
          </cell>
          <cell r="CK94" t="str">
            <v xml:space="preserve">Đủ ĐK </v>
          </cell>
          <cell r="CM94">
            <v>2.4300000000000002</v>
          </cell>
          <cell r="CO94">
            <v>96</v>
          </cell>
          <cell r="CP94">
            <v>6.35</v>
          </cell>
          <cell r="CQ94">
            <v>2.4300000000000002</v>
          </cell>
          <cell r="CR94" t="str">
            <v/>
          </cell>
        </row>
        <row r="95">
          <cell r="B95">
            <v>1810216370</v>
          </cell>
          <cell r="C95" t="str">
            <v>Trần</v>
          </cell>
          <cell r="D95" t="str">
            <v>Thị Thu</v>
          </cell>
          <cell r="E95" t="str">
            <v>Thảo</v>
          </cell>
          <cell r="F95" t="str">
            <v>12/05/1994</v>
          </cell>
          <cell r="G95" t="str">
            <v>Nữ</v>
          </cell>
          <cell r="H95" t="str">
            <v>Đã Đăng Ký (chưa học xong)</v>
          </cell>
          <cell r="I95">
            <v>3</v>
          </cell>
          <cell r="J95">
            <v>3</v>
          </cell>
          <cell r="K95">
            <v>0</v>
          </cell>
          <cell r="L95">
            <v>2</v>
          </cell>
          <cell r="M95">
            <v>0</v>
          </cell>
          <cell r="N95">
            <v>0</v>
          </cell>
          <cell r="O95">
            <v>2.33</v>
          </cell>
          <cell r="P95">
            <v>0</v>
          </cell>
          <cell r="Q95">
            <v>0</v>
          </cell>
          <cell r="R95">
            <v>2</v>
          </cell>
          <cell r="S95">
            <v>0</v>
          </cell>
          <cell r="T95">
            <v>3.33</v>
          </cell>
          <cell r="U95">
            <v>3.65</v>
          </cell>
          <cell r="V95">
            <v>1</v>
          </cell>
          <cell r="W95">
            <v>0</v>
          </cell>
          <cell r="X95">
            <v>2.65</v>
          </cell>
          <cell r="Y95">
            <v>2.65</v>
          </cell>
          <cell r="Z95">
            <v>4</v>
          </cell>
          <cell r="AA95">
            <v>3</v>
          </cell>
          <cell r="AB95">
            <v>2</v>
          </cell>
          <cell r="AC95">
            <v>2.33</v>
          </cell>
          <cell r="AD95">
            <v>30</v>
          </cell>
          <cell r="AE95">
            <v>0</v>
          </cell>
          <cell r="AF95">
            <v>2</v>
          </cell>
          <cell r="AG95">
            <v>2.33</v>
          </cell>
          <cell r="AH95">
            <v>0</v>
          </cell>
          <cell r="AI95">
            <v>0</v>
          </cell>
          <cell r="AJ95">
            <v>3.65</v>
          </cell>
          <cell r="AK95">
            <v>0</v>
          </cell>
          <cell r="AL95">
            <v>3</v>
          </cell>
          <cell r="AM95">
            <v>0</v>
          </cell>
          <cell r="AN95">
            <v>1.65</v>
          </cell>
          <cell r="AO95">
            <v>2</v>
          </cell>
          <cell r="AP95">
            <v>1.65</v>
          </cell>
          <cell r="AQ95">
            <v>3.65</v>
          </cell>
          <cell r="AR95">
            <v>2</v>
          </cell>
          <cell r="AS95">
            <v>2</v>
          </cell>
          <cell r="AT95">
            <v>2</v>
          </cell>
          <cell r="AU95">
            <v>1.65</v>
          </cell>
          <cell r="AV95">
            <v>2.33</v>
          </cell>
          <cell r="AW95">
            <v>1.65</v>
          </cell>
          <cell r="AX95">
            <v>3.65</v>
          </cell>
          <cell r="AY95">
            <v>29</v>
          </cell>
          <cell r="AZ95">
            <v>0</v>
          </cell>
          <cell r="BA95">
            <v>0</v>
          </cell>
          <cell r="BB95">
            <v>2.65</v>
          </cell>
          <cell r="BC95">
            <v>2.65</v>
          </cell>
          <cell r="BD95">
            <v>2.33</v>
          </cell>
          <cell r="BE95">
            <v>0</v>
          </cell>
          <cell r="BF95">
            <v>2.33</v>
          </cell>
          <cell r="BG95">
            <v>2.65</v>
          </cell>
          <cell r="BH95">
            <v>3</v>
          </cell>
          <cell r="BI95">
            <v>1.65</v>
          </cell>
          <cell r="BJ95">
            <v>2.33</v>
          </cell>
          <cell r="BK95">
            <v>2.33</v>
          </cell>
          <cell r="BL95">
            <v>0</v>
          </cell>
          <cell r="BM95">
            <v>0</v>
          </cell>
          <cell r="BN95">
            <v>0</v>
          </cell>
          <cell r="BO95">
            <v>2.33</v>
          </cell>
          <cell r="BP95">
            <v>2.33</v>
          </cell>
          <cell r="BQ95">
            <v>2</v>
          </cell>
          <cell r="BR95">
            <v>2.33</v>
          </cell>
          <cell r="BS95">
            <v>2</v>
          </cell>
          <cell r="BT95">
            <v>4</v>
          </cell>
          <cell r="BU95">
            <v>28</v>
          </cell>
          <cell r="BV95">
            <v>0</v>
          </cell>
          <cell r="BW95">
            <v>2.65</v>
          </cell>
          <cell r="BX95">
            <v>2.33</v>
          </cell>
          <cell r="BY95">
            <v>6</v>
          </cell>
          <cell r="BZ95">
            <v>0</v>
          </cell>
          <cell r="CA95">
            <v>96</v>
          </cell>
          <cell r="CB95">
            <v>0</v>
          </cell>
          <cell r="CC95">
            <v>96</v>
          </cell>
          <cell r="CD95">
            <v>93</v>
          </cell>
          <cell r="CE95">
            <v>0</v>
          </cell>
          <cell r="CF95">
            <v>93</v>
          </cell>
          <cell r="CG95">
            <v>93</v>
          </cell>
          <cell r="CH95">
            <v>2.35</v>
          </cell>
          <cell r="CJ95">
            <v>0</v>
          </cell>
          <cell r="CK95" t="str">
            <v xml:space="preserve">Đủ ĐK </v>
          </cell>
          <cell r="CM95">
            <v>2.37</v>
          </cell>
          <cell r="CO95">
            <v>96</v>
          </cell>
          <cell r="CP95">
            <v>6.28</v>
          </cell>
          <cell r="CQ95">
            <v>2.37</v>
          </cell>
          <cell r="CR95" t="str">
            <v/>
          </cell>
        </row>
        <row r="96">
          <cell r="B96">
            <v>1810214481</v>
          </cell>
          <cell r="C96" t="str">
            <v>Nguyễn</v>
          </cell>
          <cell r="D96" t="str">
            <v>Thị Ngọc</v>
          </cell>
          <cell r="E96" t="str">
            <v>Thi</v>
          </cell>
          <cell r="F96" t="str">
            <v>02/09/1994</v>
          </cell>
          <cell r="G96" t="str">
            <v>Nữ</v>
          </cell>
          <cell r="H96" t="str">
            <v>Đã Đăng Ký (chưa học xong)</v>
          </cell>
          <cell r="I96">
            <v>3.65</v>
          </cell>
          <cell r="J96">
            <v>3.33</v>
          </cell>
          <cell r="K96">
            <v>0</v>
          </cell>
          <cell r="L96" t="str">
            <v>P</v>
          </cell>
          <cell r="M96">
            <v>0</v>
          </cell>
          <cell r="N96">
            <v>0</v>
          </cell>
          <cell r="O96" t="str">
            <v>P</v>
          </cell>
          <cell r="P96">
            <v>0</v>
          </cell>
          <cell r="Q96">
            <v>0</v>
          </cell>
          <cell r="R96">
            <v>3</v>
          </cell>
          <cell r="S96">
            <v>0</v>
          </cell>
          <cell r="T96">
            <v>3.33</v>
          </cell>
          <cell r="U96">
            <v>3</v>
          </cell>
          <cell r="V96">
            <v>1.65</v>
          </cell>
          <cell r="W96">
            <v>0</v>
          </cell>
          <cell r="X96">
            <v>2.65</v>
          </cell>
          <cell r="Y96">
            <v>2.65</v>
          </cell>
          <cell r="Z96">
            <v>3</v>
          </cell>
          <cell r="AA96">
            <v>2.65</v>
          </cell>
          <cell r="AB96">
            <v>2.33</v>
          </cell>
          <cell r="AC96">
            <v>2.65</v>
          </cell>
          <cell r="AD96">
            <v>30</v>
          </cell>
          <cell r="AE96">
            <v>0</v>
          </cell>
          <cell r="AF96">
            <v>2.65</v>
          </cell>
          <cell r="AG96">
            <v>2.33</v>
          </cell>
          <cell r="AH96">
            <v>0</v>
          </cell>
          <cell r="AI96">
            <v>0</v>
          </cell>
          <cell r="AJ96">
            <v>2.65</v>
          </cell>
          <cell r="AK96">
            <v>0</v>
          </cell>
          <cell r="AL96">
            <v>3</v>
          </cell>
          <cell r="AM96">
            <v>0</v>
          </cell>
          <cell r="AN96">
            <v>1.65</v>
          </cell>
          <cell r="AO96">
            <v>3</v>
          </cell>
          <cell r="AP96">
            <v>3</v>
          </cell>
          <cell r="AQ96">
            <v>4</v>
          </cell>
          <cell r="AR96">
            <v>3</v>
          </cell>
          <cell r="AS96">
            <v>4</v>
          </cell>
          <cell r="AT96">
            <v>4</v>
          </cell>
          <cell r="AU96">
            <v>3.65</v>
          </cell>
          <cell r="AV96">
            <v>2.65</v>
          </cell>
          <cell r="AW96">
            <v>3.65</v>
          </cell>
          <cell r="AX96">
            <v>4</v>
          </cell>
          <cell r="AY96">
            <v>29</v>
          </cell>
          <cell r="AZ96">
            <v>0</v>
          </cell>
          <cell r="BA96">
            <v>0</v>
          </cell>
          <cell r="BB96">
            <v>3.65</v>
          </cell>
          <cell r="BC96">
            <v>3.65</v>
          </cell>
          <cell r="BD96">
            <v>3.65</v>
          </cell>
          <cell r="BE96">
            <v>0</v>
          </cell>
          <cell r="BF96">
            <v>3.65</v>
          </cell>
          <cell r="BG96">
            <v>3.33</v>
          </cell>
          <cell r="BH96">
            <v>4</v>
          </cell>
          <cell r="BI96">
            <v>3.65</v>
          </cell>
          <cell r="BJ96">
            <v>3.65</v>
          </cell>
          <cell r="BK96">
            <v>0</v>
          </cell>
          <cell r="BL96">
            <v>0</v>
          </cell>
          <cell r="BM96">
            <v>4</v>
          </cell>
          <cell r="BN96">
            <v>0</v>
          </cell>
          <cell r="BO96">
            <v>4</v>
          </cell>
          <cell r="BP96">
            <v>3.33</v>
          </cell>
          <cell r="BQ96">
            <v>3.65</v>
          </cell>
          <cell r="BR96">
            <v>4</v>
          </cell>
          <cell r="BS96">
            <v>3.33</v>
          </cell>
          <cell r="BT96">
            <v>4</v>
          </cell>
          <cell r="BU96">
            <v>28</v>
          </cell>
          <cell r="BV96">
            <v>0</v>
          </cell>
          <cell r="BW96">
            <v>3.65</v>
          </cell>
          <cell r="BX96">
            <v>4</v>
          </cell>
          <cell r="BY96">
            <v>6</v>
          </cell>
          <cell r="BZ96">
            <v>0</v>
          </cell>
          <cell r="CA96">
            <v>96</v>
          </cell>
          <cell r="CB96">
            <v>0</v>
          </cell>
          <cell r="CC96">
            <v>96</v>
          </cell>
          <cell r="CD96">
            <v>89</v>
          </cell>
          <cell r="CE96">
            <v>0</v>
          </cell>
          <cell r="CF96">
            <v>89</v>
          </cell>
          <cell r="CG96">
            <v>89</v>
          </cell>
          <cell r="CH96">
            <v>3.26</v>
          </cell>
          <cell r="CJ96">
            <v>0</v>
          </cell>
          <cell r="CK96" t="str">
            <v xml:space="preserve">Đủ ĐK </v>
          </cell>
          <cell r="CM96">
            <v>3.29</v>
          </cell>
          <cell r="CO96">
            <v>96</v>
          </cell>
          <cell r="CP96">
            <v>7.7</v>
          </cell>
          <cell r="CQ96">
            <v>3.29</v>
          </cell>
          <cell r="CR96" t="str">
            <v>ENG 202; ENG 301</v>
          </cell>
        </row>
        <row r="97">
          <cell r="B97">
            <v>1810215920</v>
          </cell>
          <cell r="C97" t="str">
            <v>Nguyễn</v>
          </cell>
          <cell r="D97" t="str">
            <v>Thị Hoàng</v>
          </cell>
          <cell r="E97" t="str">
            <v>Thi</v>
          </cell>
          <cell r="F97" t="str">
            <v>12/11/1994</v>
          </cell>
          <cell r="G97" t="str">
            <v>Nữ</v>
          </cell>
          <cell r="H97" t="str">
            <v>Đã Đăng Ký (chưa học xong)</v>
          </cell>
          <cell r="I97">
            <v>3</v>
          </cell>
          <cell r="J97">
            <v>1</v>
          </cell>
          <cell r="K97">
            <v>0</v>
          </cell>
          <cell r="L97">
            <v>1.65</v>
          </cell>
          <cell r="M97">
            <v>0</v>
          </cell>
          <cell r="N97">
            <v>0</v>
          </cell>
          <cell r="O97">
            <v>2</v>
          </cell>
          <cell r="P97">
            <v>0</v>
          </cell>
          <cell r="Q97">
            <v>0</v>
          </cell>
          <cell r="R97">
            <v>2.33</v>
          </cell>
          <cell r="S97">
            <v>0</v>
          </cell>
          <cell r="T97">
            <v>2.65</v>
          </cell>
          <cell r="U97">
            <v>1</v>
          </cell>
          <cell r="V97">
            <v>1</v>
          </cell>
          <cell r="W97">
            <v>0</v>
          </cell>
          <cell r="X97">
            <v>2.65</v>
          </cell>
          <cell r="Y97">
            <v>2.65</v>
          </cell>
          <cell r="Z97">
            <v>1</v>
          </cell>
          <cell r="AA97">
            <v>1.65</v>
          </cell>
          <cell r="AB97">
            <v>1.65</v>
          </cell>
          <cell r="AC97">
            <v>2.33</v>
          </cell>
          <cell r="AD97">
            <v>30</v>
          </cell>
          <cell r="AE97">
            <v>0</v>
          </cell>
          <cell r="AF97">
            <v>2</v>
          </cell>
          <cell r="AG97">
            <v>1.65</v>
          </cell>
          <cell r="AH97">
            <v>0</v>
          </cell>
          <cell r="AI97">
            <v>2</v>
          </cell>
          <cell r="AJ97">
            <v>0</v>
          </cell>
          <cell r="AK97">
            <v>0</v>
          </cell>
          <cell r="AL97">
            <v>3</v>
          </cell>
          <cell r="AM97">
            <v>0</v>
          </cell>
          <cell r="AN97">
            <v>3.33</v>
          </cell>
          <cell r="AO97">
            <v>3</v>
          </cell>
          <cell r="AP97">
            <v>1.65</v>
          </cell>
          <cell r="AQ97">
            <v>2.65</v>
          </cell>
          <cell r="AR97">
            <v>1.65</v>
          </cell>
          <cell r="AS97">
            <v>0</v>
          </cell>
          <cell r="AT97">
            <v>2.33</v>
          </cell>
          <cell r="AU97">
            <v>2</v>
          </cell>
          <cell r="AV97">
            <v>2</v>
          </cell>
          <cell r="AW97">
            <v>0</v>
          </cell>
          <cell r="AX97">
            <v>0</v>
          </cell>
          <cell r="AY97">
            <v>22</v>
          </cell>
          <cell r="AZ97">
            <v>7</v>
          </cell>
          <cell r="BA97">
            <v>0</v>
          </cell>
          <cell r="BB97">
            <v>1</v>
          </cell>
          <cell r="BC97">
            <v>1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1.65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2.65</v>
          </cell>
          <cell r="BR97">
            <v>0</v>
          </cell>
          <cell r="BS97">
            <v>1.65</v>
          </cell>
          <cell r="BT97">
            <v>0</v>
          </cell>
          <cell r="BU97">
            <v>9</v>
          </cell>
          <cell r="BV97">
            <v>19</v>
          </cell>
          <cell r="BW97">
            <v>0</v>
          </cell>
          <cell r="BX97">
            <v>0</v>
          </cell>
          <cell r="BY97">
            <v>0</v>
          </cell>
          <cell r="BZ97">
            <v>6</v>
          </cell>
          <cell r="CA97">
            <v>64</v>
          </cell>
          <cell r="CB97">
            <v>32</v>
          </cell>
          <cell r="CC97">
            <v>96</v>
          </cell>
          <cell r="CD97">
            <v>61</v>
          </cell>
          <cell r="CE97">
            <v>26</v>
          </cell>
          <cell r="CF97">
            <v>93</v>
          </cell>
          <cell r="CG97">
            <v>87</v>
          </cell>
          <cell r="CH97">
            <v>1.49</v>
          </cell>
          <cell r="CJ97">
            <v>0.28000000000000003</v>
          </cell>
          <cell r="CK97" t="str">
            <v>KO</v>
          </cell>
          <cell r="CM97">
            <v>1.3</v>
          </cell>
          <cell r="CO97">
            <v>81</v>
          </cell>
          <cell r="CP97">
            <v>4.51</v>
          </cell>
          <cell r="CQ97">
            <v>1.55</v>
          </cell>
          <cell r="CR97" t="str">
            <v/>
          </cell>
        </row>
        <row r="98">
          <cell r="B98">
            <v>1811215462</v>
          </cell>
          <cell r="C98" t="str">
            <v>Dương</v>
          </cell>
          <cell r="D98" t="str">
            <v>Quang</v>
          </cell>
          <cell r="E98" t="str">
            <v>Thống</v>
          </cell>
          <cell r="F98" t="str">
            <v>16/01/1994</v>
          </cell>
          <cell r="G98" t="str">
            <v>Nam</v>
          </cell>
          <cell r="H98" t="str">
            <v>Đã Đăng Ký (chưa học xong)</v>
          </cell>
          <cell r="I98">
            <v>2.65</v>
          </cell>
          <cell r="J98">
            <v>3</v>
          </cell>
          <cell r="K98">
            <v>0</v>
          </cell>
          <cell r="L98">
            <v>2</v>
          </cell>
          <cell r="M98">
            <v>0</v>
          </cell>
          <cell r="N98">
            <v>0</v>
          </cell>
          <cell r="O98">
            <v>2.33</v>
          </cell>
          <cell r="P98">
            <v>0</v>
          </cell>
          <cell r="Q98">
            <v>0</v>
          </cell>
          <cell r="R98">
            <v>2.33</v>
          </cell>
          <cell r="S98">
            <v>0</v>
          </cell>
          <cell r="T98">
            <v>3.33</v>
          </cell>
          <cell r="U98">
            <v>2.33</v>
          </cell>
          <cell r="V98" t="str">
            <v>X</v>
          </cell>
          <cell r="W98">
            <v>0</v>
          </cell>
          <cell r="X98">
            <v>1.65</v>
          </cell>
          <cell r="Y98">
            <v>1.65</v>
          </cell>
          <cell r="Z98">
            <v>2</v>
          </cell>
          <cell r="AA98">
            <v>2.33</v>
          </cell>
          <cell r="AB98">
            <v>1.65</v>
          </cell>
          <cell r="AC98">
            <v>2.33</v>
          </cell>
          <cell r="AD98">
            <v>27</v>
          </cell>
          <cell r="AE98">
            <v>3</v>
          </cell>
          <cell r="AF98">
            <v>3</v>
          </cell>
          <cell r="AG98">
            <v>3</v>
          </cell>
          <cell r="AH98">
            <v>0</v>
          </cell>
          <cell r="AI98">
            <v>0</v>
          </cell>
          <cell r="AJ98">
            <v>3</v>
          </cell>
          <cell r="AK98">
            <v>0</v>
          </cell>
          <cell r="AL98">
            <v>3</v>
          </cell>
          <cell r="AM98">
            <v>0</v>
          </cell>
          <cell r="AN98">
            <v>2.33</v>
          </cell>
          <cell r="AO98">
            <v>1.65</v>
          </cell>
          <cell r="AP98">
            <v>2</v>
          </cell>
          <cell r="AQ98">
            <v>1</v>
          </cell>
          <cell r="AR98">
            <v>2</v>
          </cell>
          <cell r="AS98">
            <v>1</v>
          </cell>
          <cell r="AT98">
            <v>2.33</v>
          </cell>
          <cell r="AU98">
            <v>1.65</v>
          </cell>
          <cell r="AV98">
            <v>1.65</v>
          </cell>
          <cell r="AW98">
            <v>1.65</v>
          </cell>
          <cell r="AX98">
            <v>4</v>
          </cell>
          <cell r="AY98">
            <v>29</v>
          </cell>
          <cell r="AZ98">
            <v>0</v>
          </cell>
          <cell r="BA98">
            <v>0</v>
          </cell>
          <cell r="BB98">
            <v>2.65</v>
          </cell>
          <cell r="BC98">
            <v>2.65</v>
          </cell>
          <cell r="BD98">
            <v>1.65</v>
          </cell>
          <cell r="BE98">
            <v>0</v>
          </cell>
          <cell r="BF98">
            <v>1.65</v>
          </cell>
          <cell r="BG98">
            <v>2.65</v>
          </cell>
          <cell r="BH98">
            <v>1.65</v>
          </cell>
          <cell r="BI98">
            <v>1.65</v>
          </cell>
          <cell r="BJ98">
            <v>2</v>
          </cell>
          <cell r="BK98">
            <v>1</v>
          </cell>
          <cell r="BL98">
            <v>0</v>
          </cell>
          <cell r="BM98">
            <v>0</v>
          </cell>
          <cell r="BN98">
            <v>0</v>
          </cell>
          <cell r="BO98">
            <v>1</v>
          </cell>
          <cell r="BP98">
            <v>3</v>
          </cell>
          <cell r="BQ98">
            <v>3</v>
          </cell>
          <cell r="BR98">
            <v>2.65</v>
          </cell>
          <cell r="BS98">
            <v>2.33</v>
          </cell>
          <cell r="BT98">
            <v>3.65</v>
          </cell>
          <cell r="BU98">
            <v>28</v>
          </cell>
          <cell r="BV98">
            <v>0</v>
          </cell>
          <cell r="BW98">
            <v>2.65</v>
          </cell>
          <cell r="BX98">
            <v>0</v>
          </cell>
          <cell r="BY98">
            <v>5</v>
          </cell>
          <cell r="BZ98">
            <v>1</v>
          </cell>
          <cell r="CA98">
            <v>92</v>
          </cell>
          <cell r="CB98">
            <v>4</v>
          </cell>
          <cell r="CC98">
            <v>96</v>
          </cell>
          <cell r="CD98">
            <v>89</v>
          </cell>
          <cell r="CE98">
            <v>3</v>
          </cell>
          <cell r="CF98">
            <v>93</v>
          </cell>
          <cell r="CG98">
            <v>92</v>
          </cell>
          <cell r="CH98">
            <v>2.1</v>
          </cell>
          <cell r="CJ98">
            <v>0.03</v>
          </cell>
          <cell r="CK98" t="str">
            <v>xet vot</v>
          </cell>
          <cell r="CM98">
            <v>2.08</v>
          </cell>
          <cell r="CO98">
            <v>95</v>
          </cell>
          <cell r="CP98">
            <v>5.71</v>
          </cell>
          <cell r="CQ98">
            <v>2.1</v>
          </cell>
          <cell r="CR98" t="str">
            <v/>
          </cell>
        </row>
        <row r="99">
          <cell r="B99">
            <v>1810215017</v>
          </cell>
          <cell r="C99" t="str">
            <v>Cao</v>
          </cell>
          <cell r="D99" t="str">
            <v>Thị Hoài</v>
          </cell>
          <cell r="E99" t="str">
            <v>Thu</v>
          </cell>
          <cell r="F99" t="str">
            <v>04/06/1994</v>
          </cell>
          <cell r="G99" t="str">
            <v>Nữ</v>
          </cell>
          <cell r="H99" t="str">
            <v>Đã Đăng Ký (chưa học xong)</v>
          </cell>
          <cell r="I99">
            <v>3.33</v>
          </cell>
          <cell r="J99">
            <v>1.65</v>
          </cell>
          <cell r="K99">
            <v>0</v>
          </cell>
          <cell r="L99">
            <v>1.65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3.33</v>
          </cell>
          <cell r="U99">
            <v>3</v>
          </cell>
          <cell r="V99">
            <v>1</v>
          </cell>
          <cell r="W99">
            <v>0</v>
          </cell>
          <cell r="X99">
            <v>3.33</v>
          </cell>
          <cell r="Y99">
            <v>3.33</v>
          </cell>
          <cell r="Z99">
            <v>0</v>
          </cell>
          <cell r="AA99">
            <v>2.65</v>
          </cell>
          <cell r="AB99">
            <v>2</v>
          </cell>
          <cell r="AC99">
            <v>3.33</v>
          </cell>
          <cell r="AD99">
            <v>24</v>
          </cell>
          <cell r="AE99">
            <v>6</v>
          </cell>
          <cell r="AF99">
            <v>2.65</v>
          </cell>
          <cell r="AG99">
            <v>2.33</v>
          </cell>
          <cell r="AH99">
            <v>0</v>
          </cell>
          <cell r="AI99">
            <v>0</v>
          </cell>
          <cell r="AJ99">
            <v>3</v>
          </cell>
          <cell r="AK99">
            <v>0</v>
          </cell>
          <cell r="AL99">
            <v>3</v>
          </cell>
          <cell r="AM99">
            <v>0</v>
          </cell>
          <cell r="AN99">
            <v>1.65</v>
          </cell>
          <cell r="AO99">
            <v>2</v>
          </cell>
          <cell r="AP99">
            <v>1.65</v>
          </cell>
          <cell r="AQ99">
            <v>2.33</v>
          </cell>
          <cell r="AR99">
            <v>1.65</v>
          </cell>
          <cell r="AS99">
            <v>1.65</v>
          </cell>
          <cell r="AT99">
            <v>1.65</v>
          </cell>
          <cell r="AU99">
            <v>2</v>
          </cell>
          <cell r="AV99">
            <v>2.33</v>
          </cell>
          <cell r="AW99">
            <v>0</v>
          </cell>
          <cell r="AX99">
            <v>0</v>
          </cell>
          <cell r="AY99">
            <v>25</v>
          </cell>
          <cell r="AZ99">
            <v>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28</v>
          </cell>
          <cell r="BW99">
            <v>0</v>
          </cell>
          <cell r="BX99">
            <v>0</v>
          </cell>
          <cell r="BY99">
            <v>0</v>
          </cell>
          <cell r="BZ99">
            <v>6</v>
          </cell>
          <cell r="CA99">
            <v>52</v>
          </cell>
          <cell r="CB99">
            <v>44</v>
          </cell>
          <cell r="CC99">
            <v>96</v>
          </cell>
          <cell r="CD99">
            <v>49</v>
          </cell>
          <cell r="CE99">
            <v>38</v>
          </cell>
          <cell r="CF99">
            <v>93</v>
          </cell>
          <cell r="CG99">
            <v>87</v>
          </cell>
          <cell r="CH99">
            <v>1.32</v>
          </cell>
          <cell r="CJ99">
            <v>0.41</v>
          </cell>
          <cell r="CK99" t="str">
            <v>KO</v>
          </cell>
          <cell r="CM99">
            <v>1.1499999999999999</v>
          </cell>
          <cell r="CO99">
            <v>82</v>
          </cell>
          <cell r="CP99">
            <v>3.7</v>
          </cell>
          <cell r="CQ99">
            <v>1.35</v>
          </cell>
          <cell r="CR99" t="str">
            <v/>
          </cell>
        </row>
        <row r="100">
          <cell r="B100">
            <v>1810216119</v>
          </cell>
          <cell r="C100" t="str">
            <v>Phạm</v>
          </cell>
          <cell r="D100" t="str">
            <v>Hoài</v>
          </cell>
          <cell r="E100" t="str">
            <v>Thu</v>
          </cell>
          <cell r="F100" t="str">
            <v>29/09/1993</v>
          </cell>
          <cell r="G100" t="str">
            <v>Nữ</v>
          </cell>
          <cell r="H100" t="str">
            <v>Đã Đăng Ký (chưa học xong)</v>
          </cell>
          <cell r="I100">
            <v>3.33</v>
          </cell>
          <cell r="J100">
            <v>3</v>
          </cell>
          <cell r="K100">
            <v>0</v>
          </cell>
          <cell r="L100" t="str">
            <v>P</v>
          </cell>
          <cell r="M100">
            <v>0</v>
          </cell>
          <cell r="N100">
            <v>0</v>
          </cell>
          <cell r="O100" t="str">
            <v>P</v>
          </cell>
          <cell r="P100">
            <v>0</v>
          </cell>
          <cell r="Q100">
            <v>0</v>
          </cell>
          <cell r="R100">
            <v>3.65</v>
          </cell>
          <cell r="S100">
            <v>0</v>
          </cell>
          <cell r="T100">
            <v>3.65</v>
          </cell>
          <cell r="U100">
            <v>2.33</v>
          </cell>
          <cell r="V100">
            <v>2.33</v>
          </cell>
          <cell r="W100">
            <v>0</v>
          </cell>
          <cell r="X100">
            <v>3</v>
          </cell>
          <cell r="Y100">
            <v>3</v>
          </cell>
          <cell r="Z100">
            <v>3</v>
          </cell>
          <cell r="AA100">
            <v>1.65</v>
          </cell>
          <cell r="AB100">
            <v>3</v>
          </cell>
          <cell r="AC100">
            <v>2.65</v>
          </cell>
          <cell r="AD100">
            <v>30</v>
          </cell>
          <cell r="AE100">
            <v>0</v>
          </cell>
          <cell r="AF100">
            <v>2</v>
          </cell>
          <cell r="AG100">
            <v>2</v>
          </cell>
          <cell r="AH100">
            <v>3.33</v>
          </cell>
          <cell r="AI100">
            <v>0</v>
          </cell>
          <cell r="AJ100">
            <v>1.65</v>
          </cell>
          <cell r="AK100">
            <v>0</v>
          </cell>
          <cell r="AL100">
            <v>4</v>
          </cell>
          <cell r="AM100">
            <v>0</v>
          </cell>
          <cell r="AN100">
            <v>1.65</v>
          </cell>
          <cell r="AO100">
            <v>2.65</v>
          </cell>
          <cell r="AP100">
            <v>2.65</v>
          </cell>
          <cell r="AQ100">
            <v>3</v>
          </cell>
          <cell r="AR100">
            <v>3</v>
          </cell>
          <cell r="AS100">
            <v>2.65</v>
          </cell>
          <cell r="AT100">
            <v>2</v>
          </cell>
          <cell r="AU100">
            <v>2.33</v>
          </cell>
          <cell r="AV100">
            <v>2.65</v>
          </cell>
          <cell r="AW100">
            <v>2.33</v>
          </cell>
          <cell r="AX100">
            <v>3.65</v>
          </cell>
          <cell r="AY100">
            <v>29</v>
          </cell>
          <cell r="AZ100">
            <v>0</v>
          </cell>
          <cell r="BA100">
            <v>0</v>
          </cell>
          <cell r="BB100">
            <v>1.65</v>
          </cell>
          <cell r="BC100">
            <v>1.65</v>
          </cell>
          <cell r="BD100">
            <v>1.65</v>
          </cell>
          <cell r="BE100">
            <v>0</v>
          </cell>
          <cell r="BF100">
            <v>1.65</v>
          </cell>
          <cell r="BG100">
            <v>2</v>
          </cell>
          <cell r="BH100">
            <v>2.33</v>
          </cell>
          <cell r="BI100">
            <v>2</v>
          </cell>
          <cell r="BJ100">
            <v>2</v>
          </cell>
          <cell r="BK100">
            <v>0</v>
          </cell>
          <cell r="BL100">
            <v>0</v>
          </cell>
          <cell r="BM100">
            <v>2.65</v>
          </cell>
          <cell r="BN100">
            <v>0</v>
          </cell>
          <cell r="BO100">
            <v>2.65</v>
          </cell>
          <cell r="BP100">
            <v>3.65</v>
          </cell>
          <cell r="BQ100">
            <v>3.65</v>
          </cell>
          <cell r="BR100">
            <v>3</v>
          </cell>
          <cell r="BS100">
            <v>2</v>
          </cell>
          <cell r="BT100">
            <v>3.65</v>
          </cell>
          <cell r="BU100">
            <v>28</v>
          </cell>
          <cell r="BV100">
            <v>0</v>
          </cell>
          <cell r="BW100">
            <v>3.65</v>
          </cell>
          <cell r="BX100">
            <v>2</v>
          </cell>
          <cell r="BY100">
            <v>6</v>
          </cell>
          <cell r="BZ100">
            <v>0</v>
          </cell>
          <cell r="CA100">
            <v>97</v>
          </cell>
          <cell r="CB100">
            <v>0</v>
          </cell>
          <cell r="CC100">
            <v>96</v>
          </cell>
          <cell r="CD100">
            <v>89</v>
          </cell>
          <cell r="CE100">
            <v>0</v>
          </cell>
          <cell r="CF100">
            <v>89</v>
          </cell>
          <cell r="CG100">
            <v>89</v>
          </cell>
          <cell r="CH100">
            <v>2.59</v>
          </cell>
          <cell r="CJ100">
            <v>0</v>
          </cell>
          <cell r="CK100" t="str">
            <v xml:space="preserve">Đủ ĐK </v>
          </cell>
          <cell r="CM100">
            <v>2.64</v>
          </cell>
          <cell r="CO100">
            <v>97</v>
          </cell>
          <cell r="CP100">
            <v>6.62</v>
          </cell>
          <cell r="CQ100">
            <v>2.65</v>
          </cell>
          <cell r="CR100" t="str">
            <v>ENG 202; ENG 301</v>
          </cell>
        </row>
        <row r="101">
          <cell r="B101">
            <v>1810213731</v>
          </cell>
          <cell r="C101" t="str">
            <v>Ngô</v>
          </cell>
          <cell r="D101" t="str">
            <v>Thị Anh</v>
          </cell>
          <cell r="E101" t="str">
            <v>Thư</v>
          </cell>
          <cell r="F101" t="str">
            <v>14/01/1994</v>
          </cell>
          <cell r="G101" t="str">
            <v>Nữ</v>
          </cell>
          <cell r="H101" t="str">
            <v>Đã Đăng Ký (chưa học xong)</v>
          </cell>
          <cell r="I101">
            <v>3.65</v>
          </cell>
          <cell r="J101">
            <v>2.33</v>
          </cell>
          <cell r="K101">
            <v>0</v>
          </cell>
          <cell r="L101">
            <v>2.33</v>
          </cell>
          <cell r="M101">
            <v>0</v>
          </cell>
          <cell r="N101">
            <v>0</v>
          </cell>
          <cell r="O101">
            <v>2.33</v>
          </cell>
          <cell r="P101">
            <v>0</v>
          </cell>
          <cell r="Q101">
            <v>0</v>
          </cell>
          <cell r="R101">
            <v>2.33</v>
          </cell>
          <cell r="S101">
            <v>0</v>
          </cell>
          <cell r="T101">
            <v>3.65</v>
          </cell>
          <cell r="U101">
            <v>2.65</v>
          </cell>
          <cell r="V101">
            <v>1.65</v>
          </cell>
          <cell r="W101">
            <v>0</v>
          </cell>
          <cell r="X101">
            <v>0</v>
          </cell>
          <cell r="Y101">
            <v>0</v>
          </cell>
          <cell r="Z101">
            <v>3.65</v>
          </cell>
          <cell r="AA101">
            <v>1.65</v>
          </cell>
          <cell r="AB101">
            <v>2.33</v>
          </cell>
          <cell r="AC101">
            <v>2.65</v>
          </cell>
          <cell r="AD101">
            <v>28</v>
          </cell>
          <cell r="AE101">
            <v>2</v>
          </cell>
          <cell r="AF101">
            <v>3.33</v>
          </cell>
          <cell r="AG101">
            <v>3</v>
          </cell>
          <cell r="AH101">
            <v>0</v>
          </cell>
          <cell r="AI101">
            <v>3.33</v>
          </cell>
          <cell r="AJ101">
            <v>0</v>
          </cell>
          <cell r="AK101">
            <v>0</v>
          </cell>
          <cell r="AL101">
            <v>3</v>
          </cell>
          <cell r="AM101">
            <v>0</v>
          </cell>
          <cell r="AN101">
            <v>3</v>
          </cell>
          <cell r="AO101">
            <v>0</v>
          </cell>
          <cell r="AP101">
            <v>2.33</v>
          </cell>
          <cell r="AQ101">
            <v>2</v>
          </cell>
          <cell r="AR101">
            <v>0</v>
          </cell>
          <cell r="AS101">
            <v>0</v>
          </cell>
          <cell r="AT101" t="str">
            <v>X</v>
          </cell>
          <cell r="AU101">
            <v>2</v>
          </cell>
          <cell r="AV101">
            <v>2</v>
          </cell>
          <cell r="AW101">
            <v>0</v>
          </cell>
          <cell r="AX101">
            <v>3.33</v>
          </cell>
          <cell r="AY101">
            <v>14</v>
          </cell>
          <cell r="AZ101">
            <v>15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2.33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1.65</v>
          </cell>
          <cell r="BS101">
            <v>0</v>
          </cell>
          <cell r="BT101">
            <v>4</v>
          </cell>
          <cell r="BU101">
            <v>6</v>
          </cell>
          <cell r="BV101">
            <v>22</v>
          </cell>
          <cell r="BW101">
            <v>0</v>
          </cell>
          <cell r="BX101">
            <v>0</v>
          </cell>
          <cell r="BY101">
            <v>0</v>
          </cell>
          <cell r="BZ101">
            <v>6</v>
          </cell>
          <cell r="CA101">
            <v>51</v>
          </cell>
          <cell r="CB101">
            <v>45</v>
          </cell>
          <cell r="CC101">
            <v>96</v>
          </cell>
          <cell r="CD101">
            <v>48</v>
          </cell>
          <cell r="CE101">
            <v>39</v>
          </cell>
          <cell r="CF101">
            <v>93</v>
          </cell>
          <cell r="CG101">
            <v>87</v>
          </cell>
          <cell r="CH101">
            <v>1.47</v>
          </cell>
          <cell r="CJ101">
            <v>0.42</v>
          </cell>
          <cell r="CK101" t="str">
            <v>KO</v>
          </cell>
          <cell r="CM101">
            <v>1.28</v>
          </cell>
          <cell r="CO101">
            <v>71</v>
          </cell>
          <cell r="CP101">
            <v>4.6100000000000003</v>
          </cell>
          <cell r="CQ101">
            <v>1.74</v>
          </cell>
          <cell r="CR101" t="str">
            <v/>
          </cell>
        </row>
        <row r="102">
          <cell r="B102">
            <v>1810214455</v>
          </cell>
          <cell r="C102" t="str">
            <v>Nguyễn</v>
          </cell>
          <cell r="D102" t="str">
            <v>Phan Anh</v>
          </cell>
          <cell r="E102" t="str">
            <v>Thư</v>
          </cell>
          <cell r="F102" t="str">
            <v>16/01/1994</v>
          </cell>
          <cell r="G102" t="str">
            <v>Nữ</v>
          </cell>
          <cell r="H102" t="str">
            <v>Đã Đăng Ký (chưa học xong)</v>
          </cell>
          <cell r="I102">
            <v>3.33</v>
          </cell>
          <cell r="J102">
            <v>3</v>
          </cell>
          <cell r="K102">
            <v>0</v>
          </cell>
          <cell r="L102">
            <v>2</v>
          </cell>
          <cell r="M102">
            <v>0</v>
          </cell>
          <cell r="N102">
            <v>0</v>
          </cell>
          <cell r="O102">
            <v>2.65</v>
          </cell>
          <cell r="P102">
            <v>0</v>
          </cell>
          <cell r="Q102">
            <v>0</v>
          </cell>
          <cell r="R102">
            <v>2.65</v>
          </cell>
          <cell r="S102">
            <v>0</v>
          </cell>
          <cell r="T102">
            <v>3.33</v>
          </cell>
          <cell r="U102">
            <v>3.33</v>
          </cell>
          <cell r="V102">
            <v>1.65</v>
          </cell>
          <cell r="W102">
            <v>0</v>
          </cell>
          <cell r="X102">
            <v>2</v>
          </cell>
          <cell r="Y102">
            <v>2</v>
          </cell>
          <cell r="Z102">
            <v>3.65</v>
          </cell>
          <cell r="AA102">
            <v>2</v>
          </cell>
          <cell r="AB102">
            <v>1.65</v>
          </cell>
          <cell r="AC102">
            <v>2.33</v>
          </cell>
          <cell r="AD102">
            <v>30</v>
          </cell>
          <cell r="AE102">
            <v>0</v>
          </cell>
          <cell r="AF102">
            <v>3.33</v>
          </cell>
          <cell r="AG102">
            <v>3.65</v>
          </cell>
          <cell r="AH102">
            <v>3.33</v>
          </cell>
          <cell r="AI102">
            <v>0</v>
          </cell>
          <cell r="AJ102">
            <v>0</v>
          </cell>
          <cell r="AK102">
            <v>0</v>
          </cell>
          <cell r="AL102">
            <v>3</v>
          </cell>
          <cell r="AM102">
            <v>0</v>
          </cell>
          <cell r="AN102">
            <v>2</v>
          </cell>
          <cell r="AO102">
            <v>3</v>
          </cell>
          <cell r="AP102">
            <v>2.33</v>
          </cell>
          <cell r="AQ102">
            <v>4</v>
          </cell>
          <cell r="AR102">
            <v>2.65</v>
          </cell>
          <cell r="AS102">
            <v>1.65</v>
          </cell>
          <cell r="AT102">
            <v>2.33</v>
          </cell>
          <cell r="AU102">
            <v>2.33</v>
          </cell>
          <cell r="AV102">
            <v>2.33</v>
          </cell>
          <cell r="AW102">
            <v>2</v>
          </cell>
          <cell r="AX102">
            <v>3.33</v>
          </cell>
          <cell r="AY102">
            <v>29</v>
          </cell>
          <cell r="AZ102">
            <v>0</v>
          </cell>
          <cell r="BA102">
            <v>0</v>
          </cell>
          <cell r="BB102">
            <v>2.33</v>
          </cell>
          <cell r="BC102">
            <v>2.33</v>
          </cell>
          <cell r="BD102">
            <v>1.65</v>
          </cell>
          <cell r="BE102">
            <v>0</v>
          </cell>
          <cell r="BF102">
            <v>1.65</v>
          </cell>
          <cell r="BG102">
            <v>2.65</v>
          </cell>
          <cell r="BH102">
            <v>3.33</v>
          </cell>
          <cell r="BI102">
            <v>2.65</v>
          </cell>
          <cell r="BJ102">
            <v>3</v>
          </cell>
          <cell r="BK102">
            <v>0</v>
          </cell>
          <cell r="BL102">
            <v>0</v>
          </cell>
          <cell r="BM102">
            <v>2.33</v>
          </cell>
          <cell r="BN102">
            <v>0</v>
          </cell>
          <cell r="BO102">
            <v>2.33</v>
          </cell>
          <cell r="BP102">
            <v>3.33</v>
          </cell>
          <cell r="BQ102">
            <v>4</v>
          </cell>
          <cell r="BR102">
            <v>4</v>
          </cell>
          <cell r="BS102">
            <v>2.65</v>
          </cell>
          <cell r="BT102">
            <v>3.65</v>
          </cell>
          <cell r="BU102">
            <v>28</v>
          </cell>
          <cell r="BV102">
            <v>0</v>
          </cell>
          <cell r="BW102">
            <v>3</v>
          </cell>
          <cell r="BX102">
            <v>2</v>
          </cell>
          <cell r="BY102">
            <v>6</v>
          </cell>
          <cell r="BZ102">
            <v>0</v>
          </cell>
          <cell r="CA102">
            <v>96</v>
          </cell>
          <cell r="CB102">
            <v>0</v>
          </cell>
          <cell r="CC102">
            <v>96</v>
          </cell>
          <cell r="CD102">
            <v>93</v>
          </cell>
          <cell r="CE102">
            <v>0</v>
          </cell>
          <cell r="CF102">
            <v>93</v>
          </cell>
          <cell r="CG102">
            <v>93</v>
          </cell>
          <cell r="CH102">
            <v>2.64</v>
          </cell>
          <cell r="CJ102">
            <v>0</v>
          </cell>
          <cell r="CK102" t="str">
            <v xml:space="preserve">Đủ ĐK </v>
          </cell>
          <cell r="CM102">
            <v>2.66</v>
          </cell>
          <cell r="CO102">
            <v>96</v>
          </cell>
          <cell r="CP102">
            <v>6.74</v>
          </cell>
          <cell r="CQ102">
            <v>2.66</v>
          </cell>
          <cell r="CR102" t="str">
            <v>ACC 303; ENG 202; ES 276; MTH 102; OB 251; PHI 100; PHI 162; STA 271</v>
          </cell>
        </row>
        <row r="103">
          <cell r="B103">
            <v>1810215922</v>
          </cell>
          <cell r="C103" t="str">
            <v>Đoàn</v>
          </cell>
          <cell r="D103" t="str">
            <v>Võ Anh</v>
          </cell>
          <cell r="E103" t="str">
            <v>Thư</v>
          </cell>
          <cell r="F103" t="str">
            <v>23/10/1994</v>
          </cell>
          <cell r="G103" t="str">
            <v>Nữ</v>
          </cell>
          <cell r="H103" t="str">
            <v>Đã Đăng Ký (chưa học xong)</v>
          </cell>
          <cell r="I103">
            <v>3.65</v>
          </cell>
          <cell r="J103">
            <v>2.65</v>
          </cell>
          <cell r="K103">
            <v>0</v>
          </cell>
          <cell r="L103">
            <v>2.65</v>
          </cell>
          <cell r="M103">
            <v>0</v>
          </cell>
          <cell r="N103">
            <v>0</v>
          </cell>
          <cell r="O103">
            <v>2.33</v>
          </cell>
          <cell r="P103">
            <v>0</v>
          </cell>
          <cell r="Q103">
            <v>0</v>
          </cell>
          <cell r="R103">
            <v>2</v>
          </cell>
          <cell r="S103">
            <v>0</v>
          </cell>
          <cell r="T103">
            <v>3</v>
          </cell>
          <cell r="U103">
            <v>3.65</v>
          </cell>
          <cell r="V103">
            <v>1</v>
          </cell>
          <cell r="W103">
            <v>0</v>
          </cell>
          <cell r="X103">
            <v>2.33</v>
          </cell>
          <cell r="Y103">
            <v>2.33</v>
          </cell>
          <cell r="Z103">
            <v>2.65</v>
          </cell>
          <cell r="AA103">
            <v>2.33</v>
          </cell>
          <cell r="AB103">
            <v>2</v>
          </cell>
          <cell r="AC103">
            <v>2</v>
          </cell>
          <cell r="AD103">
            <v>30</v>
          </cell>
          <cell r="AE103">
            <v>0</v>
          </cell>
          <cell r="AF103">
            <v>3.33</v>
          </cell>
          <cell r="AG103">
            <v>2.33</v>
          </cell>
          <cell r="AH103">
            <v>0</v>
          </cell>
          <cell r="AI103">
            <v>0</v>
          </cell>
          <cell r="AJ103">
            <v>2</v>
          </cell>
          <cell r="AK103">
            <v>0</v>
          </cell>
          <cell r="AL103">
            <v>3</v>
          </cell>
          <cell r="AM103">
            <v>0</v>
          </cell>
          <cell r="AN103">
            <v>2</v>
          </cell>
          <cell r="AO103">
            <v>1.65</v>
          </cell>
          <cell r="AP103">
            <v>2.33</v>
          </cell>
          <cell r="AQ103">
            <v>3.33</v>
          </cell>
          <cell r="AR103">
            <v>2</v>
          </cell>
          <cell r="AS103">
            <v>3.33</v>
          </cell>
          <cell r="AT103">
            <v>3</v>
          </cell>
          <cell r="AU103">
            <v>2.33</v>
          </cell>
          <cell r="AV103">
            <v>2.65</v>
          </cell>
          <cell r="AW103">
            <v>1.65</v>
          </cell>
          <cell r="AX103">
            <v>4</v>
          </cell>
          <cell r="AY103">
            <v>29</v>
          </cell>
          <cell r="AZ103">
            <v>0</v>
          </cell>
          <cell r="BA103">
            <v>0</v>
          </cell>
          <cell r="BB103" t="str">
            <v>X</v>
          </cell>
          <cell r="BC103">
            <v>0</v>
          </cell>
          <cell r="BD103">
            <v>2.33</v>
          </cell>
          <cell r="BE103">
            <v>0</v>
          </cell>
          <cell r="BF103">
            <v>2.33</v>
          </cell>
          <cell r="BG103">
            <v>2.65</v>
          </cell>
          <cell r="BH103">
            <v>2</v>
          </cell>
          <cell r="BI103">
            <v>2</v>
          </cell>
          <cell r="BJ103">
            <v>2.65</v>
          </cell>
          <cell r="BK103">
            <v>0</v>
          </cell>
          <cell r="BL103">
            <v>0</v>
          </cell>
          <cell r="BM103">
            <v>1.65</v>
          </cell>
          <cell r="BN103">
            <v>0</v>
          </cell>
          <cell r="BO103">
            <v>1.65</v>
          </cell>
          <cell r="BP103">
            <v>3</v>
          </cell>
          <cell r="BQ103">
            <v>3.65</v>
          </cell>
          <cell r="BR103">
            <v>2.33</v>
          </cell>
          <cell r="BS103">
            <v>2.33</v>
          </cell>
          <cell r="BT103">
            <v>3.65</v>
          </cell>
          <cell r="BU103">
            <v>26</v>
          </cell>
          <cell r="BV103">
            <v>2</v>
          </cell>
          <cell r="BW103">
            <v>3.65</v>
          </cell>
          <cell r="BX103">
            <v>3</v>
          </cell>
          <cell r="BY103">
            <v>6</v>
          </cell>
          <cell r="BZ103">
            <v>0</v>
          </cell>
          <cell r="CA103">
            <v>94</v>
          </cell>
          <cell r="CB103">
            <v>2</v>
          </cell>
          <cell r="CC103">
            <v>96</v>
          </cell>
          <cell r="CD103">
            <v>91</v>
          </cell>
          <cell r="CE103">
            <v>2</v>
          </cell>
          <cell r="CF103">
            <v>93</v>
          </cell>
          <cell r="CG103">
            <v>93</v>
          </cell>
          <cell r="CH103">
            <v>2.42</v>
          </cell>
          <cell r="CJ103">
            <v>0.02</v>
          </cell>
          <cell r="CK103" t="str">
            <v>xet vot</v>
          </cell>
          <cell r="CM103">
            <v>2.4900000000000002</v>
          </cell>
          <cell r="CO103">
            <v>96</v>
          </cell>
          <cell r="CP103">
            <v>6.36</v>
          </cell>
          <cell r="CQ103">
            <v>2.4900000000000002</v>
          </cell>
          <cell r="CR103" t="str">
            <v/>
          </cell>
        </row>
        <row r="104">
          <cell r="B104">
            <v>1810215470</v>
          </cell>
          <cell r="C104" t="str">
            <v>Nguyễn</v>
          </cell>
          <cell r="D104" t="str">
            <v>Thị Hoài</v>
          </cell>
          <cell r="E104" t="str">
            <v>Thương</v>
          </cell>
          <cell r="F104" t="str">
            <v>06/08/1994</v>
          </cell>
          <cell r="G104" t="str">
            <v>Nữ</v>
          </cell>
          <cell r="H104" t="str">
            <v>Đã Đăng Ký (chưa học xong)</v>
          </cell>
          <cell r="I104">
            <v>3.65</v>
          </cell>
          <cell r="J104">
            <v>3.33</v>
          </cell>
          <cell r="K104">
            <v>0</v>
          </cell>
          <cell r="L104" t="str">
            <v>P</v>
          </cell>
          <cell r="M104">
            <v>0</v>
          </cell>
          <cell r="N104">
            <v>0</v>
          </cell>
          <cell r="O104" t="str">
            <v>P</v>
          </cell>
          <cell r="P104">
            <v>0</v>
          </cell>
          <cell r="Q104">
            <v>0</v>
          </cell>
          <cell r="R104">
            <v>3.33</v>
          </cell>
          <cell r="S104">
            <v>0</v>
          </cell>
          <cell r="T104">
            <v>3.33</v>
          </cell>
          <cell r="U104">
            <v>3.33</v>
          </cell>
          <cell r="V104">
            <v>1.65</v>
          </cell>
          <cell r="W104">
            <v>0</v>
          </cell>
          <cell r="X104">
            <v>2.65</v>
          </cell>
          <cell r="Y104">
            <v>2.65</v>
          </cell>
          <cell r="Z104">
            <v>3</v>
          </cell>
          <cell r="AA104">
            <v>2.65</v>
          </cell>
          <cell r="AB104">
            <v>2.65</v>
          </cell>
          <cell r="AC104">
            <v>2.65</v>
          </cell>
          <cell r="AD104">
            <v>30</v>
          </cell>
          <cell r="AE104">
            <v>0</v>
          </cell>
          <cell r="AF104">
            <v>3</v>
          </cell>
          <cell r="AG104">
            <v>3</v>
          </cell>
          <cell r="AH104">
            <v>0</v>
          </cell>
          <cell r="AI104">
            <v>0</v>
          </cell>
          <cell r="AJ104">
            <v>2.65</v>
          </cell>
          <cell r="AK104">
            <v>0</v>
          </cell>
          <cell r="AL104">
            <v>3</v>
          </cell>
          <cell r="AM104">
            <v>0</v>
          </cell>
          <cell r="AN104">
            <v>2</v>
          </cell>
          <cell r="AO104">
            <v>2.65</v>
          </cell>
          <cell r="AP104">
            <v>2.65</v>
          </cell>
          <cell r="AQ104">
            <v>3</v>
          </cell>
          <cell r="AR104">
            <v>2.33</v>
          </cell>
          <cell r="AS104">
            <v>4</v>
          </cell>
          <cell r="AT104">
            <v>3.33</v>
          </cell>
          <cell r="AU104">
            <v>2.33</v>
          </cell>
          <cell r="AV104">
            <v>2.65</v>
          </cell>
          <cell r="AW104">
            <v>3.65</v>
          </cell>
          <cell r="AX104">
            <v>3.33</v>
          </cell>
          <cell r="AY104">
            <v>29</v>
          </cell>
          <cell r="AZ104">
            <v>0</v>
          </cell>
          <cell r="BA104">
            <v>0</v>
          </cell>
          <cell r="BB104">
            <v>2</v>
          </cell>
          <cell r="BC104">
            <v>2</v>
          </cell>
          <cell r="BD104">
            <v>2.33</v>
          </cell>
          <cell r="BE104">
            <v>0</v>
          </cell>
          <cell r="BF104">
            <v>2.33</v>
          </cell>
          <cell r="BG104">
            <v>2.33</v>
          </cell>
          <cell r="BH104">
            <v>3</v>
          </cell>
          <cell r="BI104">
            <v>3</v>
          </cell>
          <cell r="BJ104">
            <v>3.65</v>
          </cell>
          <cell r="BK104">
            <v>0</v>
          </cell>
          <cell r="BL104">
            <v>0</v>
          </cell>
          <cell r="BM104">
            <v>2.65</v>
          </cell>
          <cell r="BN104">
            <v>0</v>
          </cell>
          <cell r="BO104">
            <v>2.65</v>
          </cell>
          <cell r="BP104">
            <v>3</v>
          </cell>
          <cell r="BQ104">
            <v>2.33</v>
          </cell>
          <cell r="BR104">
            <v>2</v>
          </cell>
          <cell r="BS104">
            <v>2.33</v>
          </cell>
          <cell r="BT104">
            <v>2.33</v>
          </cell>
          <cell r="BU104">
            <v>28</v>
          </cell>
          <cell r="BV104">
            <v>0</v>
          </cell>
          <cell r="BW104">
            <v>2.33</v>
          </cell>
          <cell r="BX104">
            <v>2.33</v>
          </cell>
          <cell r="BY104">
            <v>6</v>
          </cell>
          <cell r="BZ104">
            <v>0</v>
          </cell>
          <cell r="CA104">
            <v>96</v>
          </cell>
          <cell r="CB104">
            <v>0</v>
          </cell>
          <cell r="CC104">
            <v>96</v>
          </cell>
          <cell r="CD104">
            <v>89</v>
          </cell>
          <cell r="CE104">
            <v>0</v>
          </cell>
          <cell r="CF104">
            <v>89</v>
          </cell>
          <cell r="CG104">
            <v>89</v>
          </cell>
          <cell r="CH104">
            <v>2.78</v>
          </cell>
          <cell r="CJ104">
            <v>0</v>
          </cell>
          <cell r="CK104" t="str">
            <v xml:space="preserve">Đủ ĐK </v>
          </cell>
          <cell r="CM104">
            <v>2.75</v>
          </cell>
          <cell r="CO104">
            <v>96</v>
          </cell>
          <cell r="CP104">
            <v>6.8</v>
          </cell>
          <cell r="CQ104">
            <v>2.75</v>
          </cell>
          <cell r="CR104" t="str">
            <v>ENG 202; ENG 301</v>
          </cell>
        </row>
        <row r="105">
          <cell r="B105">
            <v>1810215762</v>
          </cell>
          <cell r="C105" t="str">
            <v>Trần</v>
          </cell>
          <cell r="D105" t="str">
            <v>Thị Thanh</v>
          </cell>
          <cell r="E105" t="str">
            <v>Thủy</v>
          </cell>
          <cell r="F105" t="str">
            <v>01/01/1994</v>
          </cell>
          <cell r="G105" t="str">
            <v>Nữ</v>
          </cell>
          <cell r="H105" t="str">
            <v>Đã Đăng Ký (chưa học xong)</v>
          </cell>
          <cell r="I105">
            <v>3.33</v>
          </cell>
          <cell r="J105">
            <v>3</v>
          </cell>
          <cell r="K105">
            <v>0</v>
          </cell>
          <cell r="L105">
            <v>2.33</v>
          </cell>
          <cell r="M105">
            <v>0</v>
          </cell>
          <cell r="N105">
            <v>0</v>
          </cell>
          <cell r="O105">
            <v>2.65</v>
          </cell>
          <cell r="P105">
            <v>0</v>
          </cell>
          <cell r="Q105">
            <v>0</v>
          </cell>
          <cell r="R105">
            <v>2.65</v>
          </cell>
          <cell r="S105">
            <v>0</v>
          </cell>
          <cell r="T105">
            <v>3.33</v>
          </cell>
          <cell r="U105">
            <v>2.65</v>
          </cell>
          <cell r="V105">
            <v>3.65</v>
          </cell>
          <cell r="W105">
            <v>0</v>
          </cell>
          <cell r="X105">
            <v>1.65</v>
          </cell>
          <cell r="Y105">
            <v>1.65</v>
          </cell>
          <cell r="Z105">
            <v>3.65</v>
          </cell>
          <cell r="AA105">
            <v>3.65</v>
          </cell>
          <cell r="AB105">
            <v>2.33</v>
          </cell>
          <cell r="AC105">
            <v>3.65</v>
          </cell>
          <cell r="AD105">
            <v>30</v>
          </cell>
          <cell r="AE105">
            <v>0</v>
          </cell>
          <cell r="AF105">
            <v>3</v>
          </cell>
          <cell r="AG105">
            <v>2</v>
          </cell>
          <cell r="AH105">
            <v>2</v>
          </cell>
          <cell r="AI105">
            <v>0</v>
          </cell>
          <cell r="AJ105">
            <v>0</v>
          </cell>
          <cell r="AK105">
            <v>0</v>
          </cell>
          <cell r="AL105">
            <v>3</v>
          </cell>
          <cell r="AM105">
            <v>0</v>
          </cell>
          <cell r="AN105">
            <v>2</v>
          </cell>
          <cell r="AO105">
            <v>3.65</v>
          </cell>
          <cell r="AP105">
            <v>4</v>
          </cell>
          <cell r="AQ105">
            <v>2.33</v>
          </cell>
          <cell r="AR105">
            <v>2.33</v>
          </cell>
          <cell r="AS105">
            <v>2.65</v>
          </cell>
          <cell r="AT105">
            <v>2.33</v>
          </cell>
          <cell r="AU105">
            <v>3.65</v>
          </cell>
          <cell r="AV105">
            <v>2</v>
          </cell>
          <cell r="AW105">
            <v>3.33</v>
          </cell>
          <cell r="AX105">
            <v>3.33</v>
          </cell>
          <cell r="AY105">
            <v>29</v>
          </cell>
          <cell r="AZ105">
            <v>0</v>
          </cell>
          <cell r="BA105">
            <v>0</v>
          </cell>
          <cell r="BB105">
            <v>3</v>
          </cell>
          <cell r="BC105">
            <v>3</v>
          </cell>
          <cell r="BD105">
            <v>2.33</v>
          </cell>
          <cell r="BE105">
            <v>0</v>
          </cell>
          <cell r="BF105">
            <v>2.33</v>
          </cell>
          <cell r="BG105">
            <v>2.33</v>
          </cell>
          <cell r="BH105">
            <v>3</v>
          </cell>
          <cell r="BI105">
            <v>4</v>
          </cell>
          <cell r="BJ105">
            <v>3.33</v>
          </cell>
          <cell r="BK105">
            <v>0</v>
          </cell>
          <cell r="BL105">
            <v>0</v>
          </cell>
          <cell r="BM105">
            <v>3.33</v>
          </cell>
          <cell r="BN105">
            <v>0</v>
          </cell>
          <cell r="BO105">
            <v>3.33</v>
          </cell>
          <cell r="BP105">
            <v>2.65</v>
          </cell>
          <cell r="BQ105">
            <v>2.33</v>
          </cell>
          <cell r="BR105">
            <v>3.33</v>
          </cell>
          <cell r="BS105">
            <v>2</v>
          </cell>
          <cell r="BT105">
            <v>3.65</v>
          </cell>
          <cell r="BU105">
            <v>28</v>
          </cell>
          <cell r="BV105">
            <v>0</v>
          </cell>
          <cell r="BW105">
            <v>3.33</v>
          </cell>
          <cell r="BX105">
            <v>3</v>
          </cell>
          <cell r="BY105">
            <v>6</v>
          </cell>
          <cell r="BZ105">
            <v>0</v>
          </cell>
          <cell r="CA105">
            <v>96</v>
          </cell>
          <cell r="CB105">
            <v>0</v>
          </cell>
          <cell r="CC105">
            <v>96</v>
          </cell>
          <cell r="CD105">
            <v>93</v>
          </cell>
          <cell r="CE105">
            <v>0</v>
          </cell>
          <cell r="CF105">
            <v>93</v>
          </cell>
          <cell r="CG105">
            <v>93</v>
          </cell>
          <cell r="CH105">
            <v>2.94</v>
          </cell>
          <cell r="CJ105">
            <v>0</v>
          </cell>
          <cell r="CK105" t="str">
            <v xml:space="preserve">Đủ ĐK </v>
          </cell>
          <cell r="CM105">
            <v>2.96</v>
          </cell>
          <cell r="CO105">
            <v>96</v>
          </cell>
          <cell r="CP105">
            <v>7.15</v>
          </cell>
          <cell r="CQ105">
            <v>2.96</v>
          </cell>
          <cell r="CR105" t="str">
            <v/>
          </cell>
        </row>
        <row r="106">
          <cell r="B106">
            <v>1810214469</v>
          </cell>
          <cell r="C106" t="str">
            <v>Nguyễn</v>
          </cell>
          <cell r="D106" t="str">
            <v>Thụy</v>
          </cell>
          <cell r="E106" t="str">
            <v>Thuyền</v>
          </cell>
          <cell r="F106" t="str">
            <v>27/02/1994</v>
          </cell>
          <cell r="G106" t="str">
            <v>Nữ</v>
          </cell>
          <cell r="H106" t="str">
            <v>Đã Đăng Ký (chưa học xong)</v>
          </cell>
          <cell r="I106">
            <v>3</v>
          </cell>
          <cell r="J106">
            <v>3.33</v>
          </cell>
          <cell r="K106">
            <v>0</v>
          </cell>
          <cell r="L106">
            <v>2.33</v>
          </cell>
          <cell r="M106">
            <v>0</v>
          </cell>
          <cell r="N106">
            <v>0</v>
          </cell>
          <cell r="O106">
            <v>2.33</v>
          </cell>
          <cell r="P106">
            <v>0</v>
          </cell>
          <cell r="Q106">
            <v>0</v>
          </cell>
          <cell r="R106">
            <v>2.33</v>
          </cell>
          <cell r="S106">
            <v>0</v>
          </cell>
          <cell r="T106">
            <v>3</v>
          </cell>
          <cell r="U106">
            <v>1.65</v>
          </cell>
          <cell r="V106">
            <v>1.65</v>
          </cell>
          <cell r="W106">
            <v>0</v>
          </cell>
          <cell r="X106">
            <v>2.33</v>
          </cell>
          <cell r="Y106">
            <v>2.33</v>
          </cell>
          <cell r="Z106">
            <v>3.33</v>
          </cell>
          <cell r="AA106">
            <v>2</v>
          </cell>
          <cell r="AB106">
            <v>1.65</v>
          </cell>
          <cell r="AC106">
            <v>4</v>
          </cell>
          <cell r="AD106">
            <v>30</v>
          </cell>
          <cell r="AE106">
            <v>0</v>
          </cell>
          <cell r="AF106">
            <v>3</v>
          </cell>
          <cell r="AG106">
            <v>3.65</v>
          </cell>
          <cell r="AH106">
            <v>3.65</v>
          </cell>
          <cell r="AI106">
            <v>0</v>
          </cell>
          <cell r="AJ106">
            <v>0</v>
          </cell>
          <cell r="AK106">
            <v>0</v>
          </cell>
          <cell r="AL106">
            <v>3</v>
          </cell>
          <cell r="AM106">
            <v>0</v>
          </cell>
          <cell r="AN106">
            <v>2.33</v>
          </cell>
          <cell r="AO106">
            <v>3</v>
          </cell>
          <cell r="AP106">
            <v>2</v>
          </cell>
          <cell r="AQ106">
            <v>2</v>
          </cell>
          <cell r="AR106">
            <v>2</v>
          </cell>
          <cell r="AS106">
            <v>2.33</v>
          </cell>
          <cell r="AT106">
            <v>3</v>
          </cell>
          <cell r="AU106">
            <v>3</v>
          </cell>
          <cell r="AV106">
            <v>3</v>
          </cell>
          <cell r="AW106">
            <v>2.33</v>
          </cell>
          <cell r="AX106">
            <v>4</v>
          </cell>
          <cell r="AY106">
            <v>29</v>
          </cell>
          <cell r="AZ106">
            <v>0</v>
          </cell>
          <cell r="BA106">
            <v>0</v>
          </cell>
          <cell r="BB106">
            <v>3</v>
          </cell>
          <cell r="BC106">
            <v>3</v>
          </cell>
          <cell r="BD106">
            <v>2.33</v>
          </cell>
          <cell r="BE106">
            <v>0</v>
          </cell>
          <cell r="BF106">
            <v>2.33</v>
          </cell>
          <cell r="BG106">
            <v>2.33</v>
          </cell>
          <cell r="BH106">
            <v>3.33</v>
          </cell>
          <cell r="BI106">
            <v>2.33</v>
          </cell>
          <cell r="BJ106">
            <v>3.33</v>
          </cell>
          <cell r="BK106">
            <v>0</v>
          </cell>
          <cell r="BL106">
            <v>0</v>
          </cell>
          <cell r="BM106">
            <v>3.65</v>
          </cell>
          <cell r="BN106">
            <v>0</v>
          </cell>
          <cell r="BO106">
            <v>3.65</v>
          </cell>
          <cell r="BP106">
            <v>2.65</v>
          </cell>
          <cell r="BQ106">
            <v>4</v>
          </cell>
          <cell r="BR106">
            <v>2.65</v>
          </cell>
          <cell r="BS106">
            <v>2.65</v>
          </cell>
          <cell r="BT106">
            <v>4</v>
          </cell>
          <cell r="BU106">
            <v>28</v>
          </cell>
          <cell r="BV106">
            <v>0</v>
          </cell>
          <cell r="BW106">
            <v>3.65</v>
          </cell>
          <cell r="BX106">
            <v>2.65</v>
          </cell>
          <cell r="BY106">
            <v>6</v>
          </cell>
          <cell r="BZ106">
            <v>0</v>
          </cell>
          <cell r="CA106">
            <v>96</v>
          </cell>
          <cell r="CB106">
            <v>0</v>
          </cell>
          <cell r="CC106">
            <v>96</v>
          </cell>
          <cell r="CD106">
            <v>93</v>
          </cell>
          <cell r="CE106">
            <v>0</v>
          </cell>
          <cell r="CF106">
            <v>93</v>
          </cell>
          <cell r="CG106">
            <v>93</v>
          </cell>
          <cell r="CH106">
            <v>2.63</v>
          </cell>
          <cell r="CJ106">
            <v>0</v>
          </cell>
          <cell r="CK106" t="str">
            <v xml:space="preserve">Đủ ĐK </v>
          </cell>
          <cell r="CM106">
            <v>2.69</v>
          </cell>
          <cell r="CO106">
            <v>96</v>
          </cell>
          <cell r="CP106">
            <v>6.72</v>
          </cell>
          <cell r="CQ106">
            <v>2.69</v>
          </cell>
          <cell r="CR106" t="str">
            <v/>
          </cell>
        </row>
        <row r="107">
          <cell r="B107">
            <v>171326152</v>
          </cell>
          <cell r="C107" t="str">
            <v>Lê</v>
          </cell>
          <cell r="D107" t="str">
            <v>Thị Hà</v>
          </cell>
          <cell r="E107" t="str">
            <v>Trang</v>
          </cell>
          <cell r="F107" t="str">
            <v>05/10/1993</v>
          </cell>
          <cell r="G107" t="str">
            <v>Nữ</v>
          </cell>
          <cell r="H107" t="str">
            <v>Đã Đăng Ký (chưa học xong)</v>
          </cell>
          <cell r="I107">
            <v>2.33</v>
          </cell>
          <cell r="J107">
            <v>3.33</v>
          </cell>
          <cell r="K107">
            <v>0</v>
          </cell>
          <cell r="L107" t="str">
            <v>P</v>
          </cell>
          <cell r="M107">
            <v>0</v>
          </cell>
          <cell r="N107">
            <v>0</v>
          </cell>
          <cell r="O107" t="str">
            <v>P</v>
          </cell>
          <cell r="P107">
            <v>0</v>
          </cell>
          <cell r="Q107">
            <v>0</v>
          </cell>
          <cell r="R107">
            <v>3.33</v>
          </cell>
          <cell r="S107">
            <v>0</v>
          </cell>
          <cell r="T107">
            <v>1.65</v>
          </cell>
          <cell r="U107">
            <v>3.33</v>
          </cell>
          <cell r="V107">
            <v>2.33</v>
          </cell>
          <cell r="W107">
            <v>0</v>
          </cell>
          <cell r="X107">
            <v>1.65</v>
          </cell>
          <cell r="Y107">
            <v>1.65</v>
          </cell>
          <cell r="Z107">
            <v>4</v>
          </cell>
          <cell r="AA107">
            <v>3</v>
          </cell>
          <cell r="AB107">
            <v>2</v>
          </cell>
          <cell r="AC107">
            <v>2.33</v>
          </cell>
          <cell r="AD107">
            <v>30</v>
          </cell>
          <cell r="AE107">
            <v>0</v>
          </cell>
          <cell r="AF107">
            <v>3</v>
          </cell>
          <cell r="AG107">
            <v>3</v>
          </cell>
          <cell r="AH107">
            <v>0</v>
          </cell>
          <cell r="AI107">
            <v>0</v>
          </cell>
          <cell r="AJ107">
            <v>2.33</v>
          </cell>
          <cell r="AK107">
            <v>0</v>
          </cell>
          <cell r="AL107">
            <v>3</v>
          </cell>
          <cell r="AM107">
            <v>0</v>
          </cell>
          <cell r="AN107">
            <v>2.65</v>
          </cell>
          <cell r="AO107">
            <v>2.33</v>
          </cell>
          <cell r="AP107">
            <v>3</v>
          </cell>
          <cell r="AQ107">
            <v>1.65</v>
          </cell>
          <cell r="AR107">
            <v>2.33</v>
          </cell>
          <cell r="AS107">
            <v>3</v>
          </cell>
          <cell r="AT107">
            <v>3</v>
          </cell>
          <cell r="AU107">
            <v>3</v>
          </cell>
          <cell r="AV107">
            <v>2.65</v>
          </cell>
          <cell r="AW107">
            <v>2</v>
          </cell>
          <cell r="AX107">
            <v>4</v>
          </cell>
          <cell r="AY107">
            <v>29</v>
          </cell>
          <cell r="AZ107">
            <v>0</v>
          </cell>
          <cell r="BA107">
            <v>1.65</v>
          </cell>
          <cell r="BB107">
            <v>0</v>
          </cell>
          <cell r="BC107">
            <v>1.65</v>
          </cell>
          <cell r="BD107">
            <v>2.65</v>
          </cell>
          <cell r="BE107">
            <v>0</v>
          </cell>
          <cell r="BF107">
            <v>2.65</v>
          </cell>
          <cell r="BG107">
            <v>2</v>
          </cell>
          <cell r="BH107">
            <v>1.65</v>
          </cell>
          <cell r="BI107">
            <v>3.65</v>
          </cell>
          <cell r="BJ107">
            <v>3</v>
          </cell>
          <cell r="BK107">
            <v>2.65</v>
          </cell>
          <cell r="BL107">
            <v>0</v>
          </cell>
          <cell r="BM107">
            <v>0</v>
          </cell>
          <cell r="BN107">
            <v>0</v>
          </cell>
          <cell r="BO107">
            <v>2.65</v>
          </cell>
          <cell r="BP107">
            <v>3.33</v>
          </cell>
          <cell r="BQ107">
            <v>4</v>
          </cell>
          <cell r="BR107">
            <v>2.65</v>
          </cell>
          <cell r="BS107">
            <v>2.33</v>
          </cell>
          <cell r="BT107">
            <v>4</v>
          </cell>
          <cell r="BU107">
            <v>28</v>
          </cell>
          <cell r="BV107">
            <v>0</v>
          </cell>
          <cell r="BW107">
            <v>3</v>
          </cell>
          <cell r="BX107">
            <v>3</v>
          </cell>
          <cell r="BY107">
            <v>6</v>
          </cell>
          <cell r="BZ107">
            <v>0</v>
          </cell>
          <cell r="CA107">
            <v>96</v>
          </cell>
          <cell r="CB107">
            <v>0</v>
          </cell>
          <cell r="CC107">
            <v>96</v>
          </cell>
          <cell r="CD107">
            <v>89</v>
          </cell>
          <cell r="CE107">
            <v>0</v>
          </cell>
          <cell r="CF107">
            <v>89</v>
          </cell>
          <cell r="CG107">
            <v>89</v>
          </cell>
          <cell r="CH107">
            <v>2.69</v>
          </cell>
          <cell r="CJ107">
            <v>0</v>
          </cell>
          <cell r="CK107" t="str">
            <v xml:space="preserve">Đủ ĐK </v>
          </cell>
          <cell r="CM107">
            <v>2.71</v>
          </cell>
          <cell r="CO107">
            <v>98</v>
          </cell>
          <cell r="CP107">
            <v>6.61</v>
          </cell>
          <cell r="CQ107">
            <v>2.65</v>
          </cell>
          <cell r="CR107" t="str">
            <v>ENG 202</v>
          </cell>
        </row>
        <row r="108">
          <cell r="B108">
            <v>1810214482</v>
          </cell>
          <cell r="C108" t="str">
            <v>Ngô</v>
          </cell>
          <cell r="D108" t="str">
            <v>Thị Đoan</v>
          </cell>
          <cell r="E108" t="str">
            <v>Trang</v>
          </cell>
          <cell r="F108" t="str">
            <v>13/03/1994</v>
          </cell>
          <cell r="G108" t="str">
            <v>Nữ</v>
          </cell>
          <cell r="H108" t="str">
            <v>Đã Đăng Ký (chưa học xong)</v>
          </cell>
          <cell r="I108">
            <v>3.65</v>
          </cell>
          <cell r="J108">
            <v>3.65</v>
          </cell>
          <cell r="K108">
            <v>0</v>
          </cell>
          <cell r="L108" t="str">
            <v>P</v>
          </cell>
          <cell r="M108">
            <v>0</v>
          </cell>
          <cell r="N108">
            <v>0</v>
          </cell>
          <cell r="O108" t="str">
            <v>P</v>
          </cell>
          <cell r="P108">
            <v>0</v>
          </cell>
          <cell r="Q108">
            <v>0</v>
          </cell>
          <cell r="R108">
            <v>2.65</v>
          </cell>
          <cell r="S108">
            <v>0</v>
          </cell>
          <cell r="T108">
            <v>3.65</v>
          </cell>
          <cell r="U108">
            <v>2.33</v>
          </cell>
          <cell r="V108">
            <v>3.33</v>
          </cell>
          <cell r="W108">
            <v>0</v>
          </cell>
          <cell r="X108">
            <v>2</v>
          </cell>
          <cell r="Y108">
            <v>2</v>
          </cell>
          <cell r="Z108">
            <v>3.33</v>
          </cell>
          <cell r="AA108">
            <v>3</v>
          </cell>
          <cell r="AB108">
            <v>2.33</v>
          </cell>
          <cell r="AC108">
            <v>2.65</v>
          </cell>
          <cell r="AD108">
            <v>30</v>
          </cell>
          <cell r="AE108">
            <v>0</v>
          </cell>
          <cell r="AF108">
            <v>3</v>
          </cell>
          <cell r="AG108">
            <v>1.65</v>
          </cell>
          <cell r="AH108">
            <v>0</v>
          </cell>
          <cell r="AI108">
            <v>2</v>
          </cell>
          <cell r="AJ108">
            <v>0</v>
          </cell>
          <cell r="AK108">
            <v>0</v>
          </cell>
          <cell r="AL108">
            <v>3</v>
          </cell>
          <cell r="AM108">
            <v>0</v>
          </cell>
          <cell r="AN108">
            <v>2</v>
          </cell>
          <cell r="AO108">
            <v>1.65</v>
          </cell>
          <cell r="AP108">
            <v>3.33</v>
          </cell>
          <cell r="AQ108">
            <v>2.65</v>
          </cell>
          <cell r="AR108">
            <v>2.65</v>
          </cell>
          <cell r="AS108">
            <v>1.65</v>
          </cell>
          <cell r="AT108">
            <v>3.33</v>
          </cell>
          <cell r="AU108">
            <v>2.33</v>
          </cell>
          <cell r="AV108">
            <v>2.65</v>
          </cell>
          <cell r="AW108">
            <v>1.65</v>
          </cell>
          <cell r="AX108">
            <v>3.65</v>
          </cell>
          <cell r="AY108">
            <v>29</v>
          </cell>
          <cell r="AZ108">
            <v>0</v>
          </cell>
          <cell r="BA108">
            <v>0</v>
          </cell>
          <cell r="BB108">
            <v>2</v>
          </cell>
          <cell r="BC108">
            <v>2</v>
          </cell>
          <cell r="BD108">
            <v>1.65</v>
          </cell>
          <cell r="BE108">
            <v>0</v>
          </cell>
          <cell r="BF108">
            <v>1.65</v>
          </cell>
          <cell r="BG108">
            <v>2.33</v>
          </cell>
          <cell r="BH108">
            <v>4</v>
          </cell>
          <cell r="BI108">
            <v>4</v>
          </cell>
          <cell r="BJ108">
            <v>2</v>
          </cell>
          <cell r="BK108">
            <v>0</v>
          </cell>
          <cell r="BL108">
            <v>0</v>
          </cell>
          <cell r="BM108">
            <v>2</v>
          </cell>
          <cell r="BN108">
            <v>0</v>
          </cell>
          <cell r="BO108">
            <v>2</v>
          </cell>
          <cell r="BP108">
            <v>3.33</v>
          </cell>
          <cell r="BQ108">
            <v>3.33</v>
          </cell>
          <cell r="BR108">
            <v>2.65</v>
          </cell>
          <cell r="BS108">
            <v>1.65</v>
          </cell>
          <cell r="BT108">
            <v>3.33</v>
          </cell>
          <cell r="BU108">
            <v>28</v>
          </cell>
          <cell r="BV108">
            <v>0</v>
          </cell>
          <cell r="BW108">
            <v>3.33</v>
          </cell>
          <cell r="BX108">
            <v>3</v>
          </cell>
          <cell r="BY108">
            <v>6</v>
          </cell>
          <cell r="BZ108">
            <v>0</v>
          </cell>
          <cell r="CA108">
            <v>96</v>
          </cell>
          <cell r="CB108">
            <v>0</v>
          </cell>
          <cell r="CC108">
            <v>96</v>
          </cell>
          <cell r="CD108">
            <v>89</v>
          </cell>
          <cell r="CE108">
            <v>0</v>
          </cell>
          <cell r="CF108">
            <v>89</v>
          </cell>
          <cell r="CG108">
            <v>89</v>
          </cell>
          <cell r="CH108">
            <v>2.67</v>
          </cell>
          <cell r="CJ108">
            <v>0</v>
          </cell>
          <cell r="CK108" t="str">
            <v xml:space="preserve">Đủ ĐK </v>
          </cell>
          <cell r="CM108">
            <v>2.71</v>
          </cell>
          <cell r="CO108">
            <v>96</v>
          </cell>
          <cell r="CP108">
            <v>6.75</v>
          </cell>
          <cell r="CQ108">
            <v>2.71</v>
          </cell>
          <cell r="CR108" t="str">
            <v>DTE-ACC 152; ENG 116; ENG 117; ENG 118; ENG 119; ENG 166; ENG 168; ENG 202; MTH 102; AUD 353; HIS 221</v>
          </cell>
        </row>
        <row r="109">
          <cell r="B109">
            <v>1810215770</v>
          </cell>
          <cell r="C109" t="str">
            <v>Trần</v>
          </cell>
          <cell r="D109" t="str">
            <v>Hà</v>
          </cell>
          <cell r="E109" t="str">
            <v>Trang</v>
          </cell>
          <cell r="F109" t="str">
            <v>12/08/1994</v>
          </cell>
          <cell r="G109" t="str">
            <v>Nữ</v>
          </cell>
          <cell r="H109" t="str">
            <v>Đã Đăng Ký (chưa học xong)</v>
          </cell>
          <cell r="I109">
            <v>3.65</v>
          </cell>
          <cell r="J109">
            <v>3.33</v>
          </cell>
          <cell r="K109">
            <v>0</v>
          </cell>
          <cell r="L109" t="str">
            <v>P</v>
          </cell>
          <cell r="M109">
            <v>0</v>
          </cell>
          <cell r="N109">
            <v>0</v>
          </cell>
          <cell r="O109" t="str">
            <v>P</v>
          </cell>
          <cell r="P109">
            <v>0</v>
          </cell>
          <cell r="Q109">
            <v>0</v>
          </cell>
          <cell r="R109">
            <v>3</v>
          </cell>
          <cell r="S109">
            <v>0</v>
          </cell>
          <cell r="T109">
            <v>3.65</v>
          </cell>
          <cell r="U109">
            <v>3.33</v>
          </cell>
          <cell r="V109">
            <v>2</v>
          </cell>
          <cell r="W109">
            <v>0</v>
          </cell>
          <cell r="X109">
            <v>2</v>
          </cell>
          <cell r="Y109">
            <v>2</v>
          </cell>
          <cell r="Z109">
            <v>3.65</v>
          </cell>
          <cell r="AA109">
            <v>3</v>
          </cell>
          <cell r="AB109">
            <v>2.33</v>
          </cell>
          <cell r="AC109">
            <v>4</v>
          </cell>
          <cell r="AD109">
            <v>30</v>
          </cell>
          <cell r="AE109">
            <v>0</v>
          </cell>
          <cell r="AF109">
            <v>3.33</v>
          </cell>
          <cell r="AG109">
            <v>3.65</v>
          </cell>
          <cell r="AH109">
            <v>4</v>
          </cell>
          <cell r="AI109">
            <v>0</v>
          </cell>
          <cell r="AJ109">
            <v>0</v>
          </cell>
          <cell r="AK109">
            <v>0</v>
          </cell>
          <cell r="AL109">
            <v>3</v>
          </cell>
          <cell r="AM109">
            <v>0</v>
          </cell>
          <cell r="AN109">
            <v>2.65</v>
          </cell>
          <cell r="AO109">
            <v>2.65</v>
          </cell>
          <cell r="AP109">
            <v>2.33</v>
          </cell>
          <cell r="AQ109">
            <v>3.33</v>
          </cell>
          <cell r="AR109">
            <v>2.33</v>
          </cell>
          <cell r="AS109">
            <v>2</v>
          </cell>
          <cell r="AT109">
            <v>2.33</v>
          </cell>
          <cell r="AU109">
            <v>2.65</v>
          </cell>
          <cell r="AV109">
            <v>3</v>
          </cell>
          <cell r="AW109">
            <v>2</v>
          </cell>
          <cell r="AX109">
            <v>3.65</v>
          </cell>
          <cell r="AY109">
            <v>29</v>
          </cell>
          <cell r="AZ109">
            <v>0</v>
          </cell>
          <cell r="BA109">
            <v>0</v>
          </cell>
          <cell r="BB109">
            <v>1.65</v>
          </cell>
          <cell r="BC109">
            <v>1.65</v>
          </cell>
          <cell r="BD109">
            <v>2</v>
          </cell>
          <cell r="BE109">
            <v>0</v>
          </cell>
          <cell r="BF109">
            <v>2</v>
          </cell>
          <cell r="BG109">
            <v>3</v>
          </cell>
          <cell r="BH109">
            <v>3</v>
          </cell>
          <cell r="BI109">
            <v>2.33</v>
          </cell>
          <cell r="BJ109">
            <v>2.33</v>
          </cell>
          <cell r="BK109">
            <v>0</v>
          </cell>
          <cell r="BL109">
            <v>0</v>
          </cell>
          <cell r="BM109">
            <v>3.33</v>
          </cell>
          <cell r="BN109">
            <v>0</v>
          </cell>
          <cell r="BO109">
            <v>3.33</v>
          </cell>
          <cell r="BP109">
            <v>2.65</v>
          </cell>
          <cell r="BQ109">
            <v>2.33</v>
          </cell>
          <cell r="BR109">
            <v>2.33</v>
          </cell>
          <cell r="BS109">
            <v>2</v>
          </cell>
          <cell r="BT109">
            <v>3.65</v>
          </cell>
          <cell r="BU109">
            <v>28</v>
          </cell>
          <cell r="BV109">
            <v>0</v>
          </cell>
          <cell r="BW109">
            <v>2.65</v>
          </cell>
          <cell r="BX109">
            <v>2.33</v>
          </cell>
          <cell r="BY109">
            <v>6</v>
          </cell>
          <cell r="BZ109">
            <v>0</v>
          </cell>
          <cell r="CA109">
            <v>96</v>
          </cell>
          <cell r="CB109">
            <v>0</v>
          </cell>
          <cell r="CC109">
            <v>96</v>
          </cell>
          <cell r="CD109">
            <v>89</v>
          </cell>
          <cell r="CE109">
            <v>0</v>
          </cell>
          <cell r="CF109">
            <v>89</v>
          </cell>
          <cell r="CG109">
            <v>89</v>
          </cell>
          <cell r="CH109">
            <v>2.67</v>
          </cell>
          <cell r="CJ109">
            <v>0</v>
          </cell>
          <cell r="CK109" t="str">
            <v xml:space="preserve">Đủ ĐK </v>
          </cell>
          <cell r="CM109">
            <v>2.67</v>
          </cell>
          <cell r="CO109">
            <v>96</v>
          </cell>
          <cell r="CP109">
            <v>6.69</v>
          </cell>
          <cell r="CQ109">
            <v>2.67</v>
          </cell>
          <cell r="CR109" t="str">
            <v>ENG 202</v>
          </cell>
        </row>
        <row r="110">
          <cell r="B110">
            <v>1810216125</v>
          </cell>
          <cell r="C110" t="str">
            <v>Nguyễn</v>
          </cell>
          <cell r="D110" t="str">
            <v>Thị Huyền</v>
          </cell>
          <cell r="E110" t="str">
            <v>Trang</v>
          </cell>
          <cell r="F110" t="str">
            <v>25/07/1994</v>
          </cell>
          <cell r="G110" t="str">
            <v>Nữ</v>
          </cell>
          <cell r="H110" t="str">
            <v>Đã Đăng Ký (chưa học xong)</v>
          </cell>
          <cell r="I110">
            <v>3.33</v>
          </cell>
          <cell r="J110">
            <v>3.33</v>
          </cell>
          <cell r="K110">
            <v>0</v>
          </cell>
          <cell r="L110">
            <v>2.33</v>
          </cell>
          <cell r="M110">
            <v>0</v>
          </cell>
          <cell r="N110">
            <v>0</v>
          </cell>
          <cell r="O110">
            <v>2.65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  <cell r="T110">
            <v>3</v>
          </cell>
          <cell r="U110">
            <v>4</v>
          </cell>
          <cell r="V110">
            <v>2.33</v>
          </cell>
          <cell r="W110">
            <v>0</v>
          </cell>
          <cell r="X110">
            <v>2.65</v>
          </cell>
          <cell r="Y110">
            <v>2.65</v>
          </cell>
          <cell r="Z110">
            <v>3.33</v>
          </cell>
          <cell r="AA110">
            <v>3.33</v>
          </cell>
          <cell r="AB110">
            <v>2</v>
          </cell>
          <cell r="AC110">
            <v>3.33</v>
          </cell>
          <cell r="AD110">
            <v>30</v>
          </cell>
          <cell r="AE110">
            <v>0</v>
          </cell>
          <cell r="AF110">
            <v>3.33</v>
          </cell>
          <cell r="AG110">
            <v>2.65</v>
          </cell>
          <cell r="AH110">
            <v>3.33</v>
          </cell>
          <cell r="AI110">
            <v>0</v>
          </cell>
          <cell r="AJ110">
            <v>0</v>
          </cell>
          <cell r="AK110">
            <v>0</v>
          </cell>
          <cell r="AL110">
            <v>3</v>
          </cell>
          <cell r="AM110">
            <v>0</v>
          </cell>
          <cell r="AN110">
            <v>3</v>
          </cell>
          <cell r="AO110">
            <v>3.33</v>
          </cell>
          <cell r="AP110">
            <v>2.65</v>
          </cell>
          <cell r="AQ110">
            <v>3.65</v>
          </cell>
          <cell r="AR110">
            <v>2.33</v>
          </cell>
          <cell r="AS110">
            <v>4</v>
          </cell>
          <cell r="AT110">
            <v>3.33</v>
          </cell>
          <cell r="AU110">
            <v>3</v>
          </cell>
          <cell r="AV110">
            <v>2.65</v>
          </cell>
          <cell r="AW110">
            <v>3.33</v>
          </cell>
          <cell r="AX110">
            <v>3</v>
          </cell>
          <cell r="AY110">
            <v>29</v>
          </cell>
          <cell r="AZ110">
            <v>0</v>
          </cell>
          <cell r="BA110">
            <v>0</v>
          </cell>
          <cell r="BB110">
            <v>3.33</v>
          </cell>
          <cell r="BC110">
            <v>3.33</v>
          </cell>
          <cell r="BD110">
            <v>3.65</v>
          </cell>
          <cell r="BE110">
            <v>0</v>
          </cell>
          <cell r="BF110">
            <v>3.65</v>
          </cell>
          <cell r="BG110">
            <v>2.65</v>
          </cell>
          <cell r="BH110">
            <v>4</v>
          </cell>
          <cell r="BI110">
            <v>2.65</v>
          </cell>
          <cell r="BJ110">
            <v>3.65</v>
          </cell>
          <cell r="BK110">
            <v>0</v>
          </cell>
          <cell r="BL110">
            <v>0</v>
          </cell>
          <cell r="BM110">
            <v>4</v>
          </cell>
          <cell r="BN110">
            <v>0</v>
          </cell>
          <cell r="BO110">
            <v>4</v>
          </cell>
          <cell r="BP110">
            <v>3.33</v>
          </cell>
          <cell r="BQ110">
            <v>4</v>
          </cell>
          <cell r="BR110">
            <v>3</v>
          </cell>
          <cell r="BS110">
            <v>4</v>
          </cell>
          <cell r="BT110">
            <v>3.65</v>
          </cell>
          <cell r="BU110">
            <v>28</v>
          </cell>
          <cell r="BV110">
            <v>0</v>
          </cell>
          <cell r="BW110">
            <v>3</v>
          </cell>
          <cell r="BX110">
            <v>2</v>
          </cell>
          <cell r="BY110">
            <v>6</v>
          </cell>
          <cell r="BZ110">
            <v>0</v>
          </cell>
          <cell r="CA110">
            <v>96</v>
          </cell>
          <cell r="CB110">
            <v>0</v>
          </cell>
          <cell r="CC110">
            <v>96</v>
          </cell>
          <cell r="CD110">
            <v>93</v>
          </cell>
          <cell r="CE110">
            <v>0</v>
          </cell>
          <cell r="CF110">
            <v>93</v>
          </cell>
          <cell r="CG110">
            <v>93</v>
          </cell>
          <cell r="CH110">
            <v>3.16</v>
          </cell>
          <cell r="CJ110">
            <v>0</v>
          </cell>
          <cell r="CK110" t="str">
            <v xml:space="preserve">Đủ ĐK </v>
          </cell>
          <cell r="CM110">
            <v>3.14</v>
          </cell>
          <cell r="CO110">
            <v>96</v>
          </cell>
          <cell r="CP110">
            <v>7.47</v>
          </cell>
          <cell r="CQ110">
            <v>3.14</v>
          </cell>
          <cell r="CR110" t="str">
            <v>ENG 202; ES 273; MTH 102; OB 251; PHI 100; PHI 162; STA 271</v>
          </cell>
        </row>
        <row r="111">
          <cell r="B111">
            <v>1810216129</v>
          </cell>
          <cell r="C111" t="str">
            <v>Nguyễn</v>
          </cell>
          <cell r="D111" t="str">
            <v>Thị Thanh</v>
          </cell>
          <cell r="E111" t="str">
            <v>Trúc</v>
          </cell>
          <cell r="F111" t="str">
            <v>03/11/1993</v>
          </cell>
          <cell r="G111" t="str">
            <v>Nữ</v>
          </cell>
          <cell r="H111" t="str">
            <v>Đã Đăng Ký (chưa học xong)</v>
          </cell>
          <cell r="I111">
            <v>3</v>
          </cell>
          <cell r="J111">
            <v>3.65</v>
          </cell>
          <cell r="K111">
            <v>0</v>
          </cell>
          <cell r="L111">
            <v>2.33</v>
          </cell>
          <cell r="M111">
            <v>0</v>
          </cell>
          <cell r="N111">
            <v>0</v>
          </cell>
          <cell r="O111">
            <v>1.65</v>
          </cell>
          <cell r="P111">
            <v>0</v>
          </cell>
          <cell r="Q111">
            <v>0</v>
          </cell>
          <cell r="R111">
            <v>2.33</v>
          </cell>
          <cell r="S111">
            <v>0</v>
          </cell>
          <cell r="T111">
            <v>3</v>
          </cell>
          <cell r="U111">
            <v>2</v>
          </cell>
          <cell r="V111">
            <v>1.65</v>
          </cell>
          <cell r="W111">
            <v>0</v>
          </cell>
          <cell r="X111">
            <v>2.65</v>
          </cell>
          <cell r="Y111">
            <v>2.65</v>
          </cell>
          <cell r="Z111">
            <v>3.65</v>
          </cell>
          <cell r="AA111">
            <v>3</v>
          </cell>
          <cell r="AB111">
            <v>2</v>
          </cell>
          <cell r="AC111">
            <v>2.33</v>
          </cell>
          <cell r="AD111">
            <v>30</v>
          </cell>
          <cell r="AE111">
            <v>0</v>
          </cell>
          <cell r="AF111">
            <v>3.65</v>
          </cell>
          <cell r="AG111">
            <v>4</v>
          </cell>
          <cell r="AH111">
            <v>0</v>
          </cell>
          <cell r="AI111">
            <v>0</v>
          </cell>
          <cell r="AJ111">
            <v>3</v>
          </cell>
          <cell r="AK111">
            <v>0</v>
          </cell>
          <cell r="AL111">
            <v>3</v>
          </cell>
          <cell r="AM111">
            <v>0</v>
          </cell>
          <cell r="AN111">
            <v>2.33</v>
          </cell>
          <cell r="AO111">
            <v>4</v>
          </cell>
          <cell r="AP111">
            <v>3.33</v>
          </cell>
          <cell r="AQ111">
            <v>2.65</v>
          </cell>
          <cell r="AR111">
            <v>1.65</v>
          </cell>
          <cell r="AS111">
            <v>2.65</v>
          </cell>
          <cell r="AT111">
            <v>2.65</v>
          </cell>
          <cell r="AU111">
            <v>2.65</v>
          </cell>
          <cell r="AV111">
            <v>2.33</v>
          </cell>
          <cell r="AW111">
            <v>2.65</v>
          </cell>
          <cell r="AX111">
            <v>3.65</v>
          </cell>
          <cell r="AY111">
            <v>29</v>
          </cell>
          <cell r="AZ111">
            <v>0</v>
          </cell>
          <cell r="BA111">
            <v>0</v>
          </cell>
          <cell r="BB111">
            <v>3.33</v>
          </cell>
          <cell r="BC111">
            <v>3.33</v>
          </cell>
          <cell r="BD111">
            <v>2.33</v>
          </cell>
          <cell r="BE111">
            <v>0</v>
          </cell>
          <cell r="BF111">
            <v>2.33</v>
          </cell>
          <cell r="BG111">
            <v>2.65</v>
          </cell>
          <cell r="BH111">
            <v>1.65</v>
          </cell>
          <cell r="BI111">
            <v>3.65</v>
          </cell>
          <cell r="BJ111">
            <v>2.65</v>
          </cell>
          <cell r="BK111">
            <v>0</v>
          </cell>
          <cell r="BL111">
            <v>0</v>
          </cell>
          <cell r="BM111">
            <v>3.33</v>
          </cell>
          <cell r="BN111">
            <v>0</v>
          </cell>
          <cell r="BO111">
            <v>3.33</v>
          </cell>
          <cell r="BP111">
            <v>2.65</v>
          </cell>
          <cell r="BQ111">
            <v>3.65</v>
          </cell>
          <cell r="BR111">
            <v>3.65</v>
          </cell>
          <cell r="BS111">
            <v>3</v>
          </cell>
          <cell r="BT111">
            <v>3.65</v>
          </cell>
          <cell r="BU111">
            <v>28</v>
          </cell>
          <cell r="BV111">
            <v>0</v>
          </cell>
          <cell r="BW111">
            <v>2.65</v>
          </cell>
          <cell r="BX111">
            <v>2.65</v>
          </cell>
          <cell r="BY111">
            <v>6</v>
          </cell>
          <cell r="BZ111">
            <v>0</v>
          </cell>
          <cell r="CA111">
            <v>96</v>
          </cell>
          <cell r="CB111">
            <v>0</v>
          </cell>
          <cell r="CC111">
            <v>96</v>
          </cell>
          <cell r="CD111">
            <v>93</v>
          </cell>
          <cell r="CE111">
            <v>0</v>
          </cell>
          <cell r="CF111">
            <v>93</v>
          </cell>
          <cell r="CG111">
            <v>93</v>
          </cell>
          <cell r="CH111">
            <v>2.75</v>
          </cell>
          <cell r="CJ111">
            <v>0</v>
          </cell>
          <cell r="CK111" t="str">
            <v xml:space="preserve">Đủ ĐK </v>
          </cell>
          <cell r="CM111">
            <v>2.75</v>
          </cell>
          <cell r="CO111">
            <v>96</v>
          </cell>
          <cell r="CP111">
            <v>6.82</v>
          </cell>
          <cell r="CQ111">
            <v>2.75</v>
          </cell>
          <cell r="CR111" t="str">
            <v>ACC 303; ENG 202; ES 276; MTH 102; OB 251; PHI 100; PHI 162; STA 271</v>
          </cell>
        </row>
        <row r="112">
          <cell r="B112">
            <v>1811216486</v>
          </cell>
          <cell r="C112" t="str">
            <v>Đinh</v>
          </cell>
          <cell r="D112" t="str">
            <v>Trần Thanh</v>
          </cell>
          <cell r="E112" t="str">
            <v>Tùng</v>
          </cell>
          <cell r="F112" t="str">
            <v>09/08/1994</v>
          </cell>
          <cell r="G112" t="str">
            <v>Nam</v>
          </cell>
          <cell r="H112" t="str">
            <v>Đã Đăng Ký (chưa học xong)</v>
          </cell>
          <cell r="I112">
            <v>3.65</v>
          </cell>
          <cell r="J112">
            <v>3</v>
          </cell>
          <cell r="K112">
            <v>0</v>
          </cell>
          <cell r="L112" t="str">
            <v>P</v>
          </cell>
          <cell r="M112">
            <v>0</v>
          </cell>
          <cell r="N112">
            <v>0</v>
          </cell>
          <cell r="O112" t="str">
            <v>P</v>
          </cell>
          <cell r="P112">
            <v>0</v>
          </cell>
          <cell r="Q112">
            <v>0</v>
          </cell>
          <cell r="R112">
            <v>2.33</v>
          </cell>
          <cell r="S112">
            <v>0</v>
          </cell>
          <cell r="T112">
            <v>3.33</v>
          </cell>
          <cell r="U112">
            <v>3</v>
          </cell>
          <cell r="V112">
            <v>1.65</v>
          </cell>
          <cell r="W112">
            <v>0</v>
          </cell>
          <cell r="X112">
            <v>1.65</v>
          </cell>
          <cell r="Y112">
            <v>1.65</v>
          </cell>
          <cell r="Z112">
            <v>3</v>
          </cell>
          <cell r="AA112">
            <v>1.65</v>
          </cell>
          <cell r="AB112">
            <v>2.33</v>
          </cell>
          <cell r="AC112">
            <v>2.65</v>
          </cell>
          <cell r="AD112">
            <v>30</v>
          </cell>
          <cell r="AE112">
            <v>0</v>
          </cell>
          <cell r="AF112">
            <v>3.65</v>
          </cell>
          <cell r="AG112">
            <v>2</v>
          </cell>
          <cell r="AH112">
            <v>3.65</v>
          </cell>
          <cell r="AI112">
            <v>0</v>
          </cell>
          <cell r="AJ112">
            <v>0</v>
          </cell>
          <cell r="AK112">
            <v>0</v>
          </cell>
          <cell r="AL112">
            <v>3</v>
          </cell>
          <cell r="AM112">
            <v>0</v>
          </cell>
          <cell r="AN112">
            <v>3</v>
          </cell>
          <cell r="AO112">
            <v>2.33</v>
          </cell>
          <cell r="AP112">
            <v>2.65</v>
          </cell>
          <cell r="AQ112">
            <v>2.33</v>
          </cell>
          <cell r="AR112">
            <v>2</v>
          </cell>
          <cell r="AS112">
            <v>2.65</v>
          </cell>
          <cell r="AT112">
            <v>3</v>
          </cell>
          <cell r="AU112">
            <v>3.33</v>
          </cell>
          <cell r="AV112">
            <v>2</v>
          </cell>
          <cell r="AW112">
            <v>2.33</v>
          </cell>
          <cell r="AX112">
            <v>3.65</v>
          </cell>
          <cell r="AY112">
            <v>29</v>
          </cell>
          <cell r="AZ112">
            <v>0</v>
          </cell>
          <cell r="BA112">
            <v>0</v>
          </cell>
          <cell r="BB112">
            <v>3</v>
          </cell>
          <cell r="BC112">
            <v>3</v>
          </cell>
          <cell r="BD112">
            <v>2</v>
          </cell>
          <cell r="BE112">
            <v>0</v>
          </cell>
          <cell r="BF112">
            <v>2</v>
          </cell>
          <cell r="BG112">
            <v>2.33</v>
          </cell>
          <cell r="BH112">
            <v>2.33</v>
          </cell>
          <cell r="BI112">
            <v>2.33</v>
          </cell>
          <cell r="BJ112">
            <v>2.33</v>
          </cell>
          <cell r="BK112">
            <v>2.65</v>
          </cell>
          <cell r="BL112">
            <v>0</v>
          </cell>
          <cell r="BM112">
            <v>0</v>
          </cell>
          <cell r="BN112">
            <v>0</v>
          </cell>
          <cell r="BO112">
            <v>2.65</v>
          </cell>
          <cell r="BP112">
            <v>2.65</v>
          </cell>
          <cell r="BQ112">
            <v>4</v>
          </cell>
          <cell r="BR112">
            <v>3</v>
          </cell>
          <cell r="BS112">
            <v>2.33</v>
          </cell>
          <cell r="BT112">
            <v>4</v>
          </cell>
          <cell r="BU112">
            <v>28</v>
          </cell>
          <cell r="BV112">
            <v>0</v>
          </cell>
          <cell r="BW112">
            <v>2.33</v>
          </cell>
          <cell r="BX112">
            <v>3.33</v>
          </cell>
          <cell r="BY112">
            <v>6</v>
          </cell>
          <cell r="BZ112">
            <v>0</v>
          </cell>
          <cell r="CA112">
            <v>96</v>
          </cell>
          <cell r="CB112">
            <v>0</v>
          </cell>
          <cell r="CC112">
            <v>96</v>
          </cell>
          <cell r="CD112">
            <v>89</v>
          </cell>
          <cell r="CE112">
            <v>0</v>
          </cell>
          <cell r="CF112">
            <v>89</v>
          </cell>
          <cell r="CG112">
            <v>89</v>
          </cell>
          <cell r="CH112">
            <v>2.61</v>
          </cell>
          <cell r="CJ112">
            <v>0</v>
          </cell>
          <cell r="CK112" t="str">
            <v xml:space="preserve">Đủ ĐK </v>
          </cell>
          <cell r="CM112">
            <v>2.6</v>
          </cell>
          <cell r="CO112">
            <v>96</v>
          </cell>
          <cell r="CP112">
            <v>6.61</v>
          </cell>
          <cell r="CQ112">
            <v>2.6</v>
          </cell>
          <cell r="CR112" t="str">
            <v>ENG 202; ENG 301</v>
          </cell>
        </row>
        <row r="113">
          <cell r="B113">
            <v>1810216128</v>
          </cell>
          <cell r="C113" t="str">
            <v>Trần</v>
          </cell>
          <cell r="D113" t="str">
            <v>Thị Thu</v>
          </cell>
          <cell r="E113" t="str">
            <v>Tươi</v>
          </cell>
          <cell r="F113" t="str">
            <v>06/09/1994</v>
          </cell>
          <cell r="G113" t="str">
            <v>Nữ</v>
          </cell>
          <cell r="H113" t="str">
            <v>Đã Đăng Ký (chưa học xong)</v>
          </cell>
          <cell r="I113">
            <v>3.65</v>
          </cell>
          <cell r="J113">
            <v>2.33</v>
          </cell>
          <cell r="K113">
            <v>0</v>
          </cell>
          <cell r="L113">
            <v>2.33</v>
          </cell>
          <cell r="M113">
            <v>0</v>
          </cell>
          <cell r="N113">
            <v>0</v>
          </cell>
          <cell r="O113">
            <v>2</v>
          </cell>
          <cell r="P113">
            <v>0</v>
          </cell>
          <cell r="Q113">
            <v>0</v>
          </cell>
          <cell r="R113">
            <v>2.33</v>
          </cell>
          <cell r="S113">
            <v>0</v>
          </cell>
          <cell r="T113">
            <v>3.65</v>
          </cell>
          <cell r="U113">
            <v>2.65</v>
          </cell>
          <cell r="V113">
            <v>2</v>
          </cell>
          <cell r="W113">
            <v>0</v>
          </cell>
          <cell r="X113">
            <v>2.33</v>
          </cell>
          <cell r="Y113">
            <v>2.33</v>
          </cell>
          <cell r="Z113">
            <v>3</v>
          </cell>
          <cell r="AA113">
            <v>3</v>
          </cell>
          <cell r="AB113">
            <v>2.33</v>
          </cell>
          <cell r="AC113">
            <v>4</v>
          </cell>
          <cell r="AD113">
            <v>30</v>
          </cell>
          <cell r="AE113">
            <v>0</v>
          </cell>
          <cell r="AF113">
            <v>2.33</v>
          </cell>
          <cell r="AG113">
            <v>3.33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2.33</v>
          </cell>
          <cell r="AO113">
            <v>2.33</v>
          </cell>
          <cell r="AP113">
            <v>4</v>
          </cell>
          <cell r="AQ113">
            <v>2</v>
          </cell>
          <cell r="AR113">
            <v>2.33</v>
          </cell>
          <cell r="AS113">
            <v>4</v>
          </cell>
          <cell r="AT113">
            <v>2.33</v>
          </cell>
          <cell r="AU113">
            <v>2.33</v>
          </cell>
          <cell r="AV113">
            <v>2</v>
          </cell>
          <cell r="AW113">
            <v>1.65</v>
          </cell>
          <cell r="AX113">
            <v>3.65</v>
          </cell>
          <cell r="AY113">
            <v>29</v>
          </cell>
          <cell r="AZ113">
            <v>0</v>
          </cell>
          <cell r="BA113">
            <v>0</v>
          </cell>
          <cell r="BB113">
            <v>2</v>
          </cell>
          <cell r="BC113">
            <v>2</v>
          </cell>
          <cell r="BD113">
            <v>3</v>
          </cell>
          <cell r="BE113">
            <v>0</v>
          </cell>
          <cell r="BF113">
            <v>3</v>
          </cell>
          <cell r="BG113">
            <v>3.33</v>
          </cell>
          <cell r="BH113">
            <v>3</v>
          </cell>
          <cell r="BI113">
            <v>4</v>
          </cell>
          <cell r="BJ113">
            <v>3.65</v>
          </cell>
          <cell r="BK113">
            <v>0</v>
          </cell>
          <cell r="BL113">
            <v>0</v>
          </cell>
          <cell r="BM113">
            <v>4</v>
          </cell>
          <cell r="BN113">
            <v>0</v>
          </cell>
          <cell r="BO113">
            <v>4</v>
          </cell>
          <cell r="BP113">
            <v>3</v>
          </cell>
          <cell r="BQ113">
            <v>4</v>
          </cell>
          <cell r="BR113">
            <v>3.33</v>
          </cell>
          <cell r="BS113">
            <v>3</v>
          </cell>
          <cell r="BT113">
            <v>3.65</v>
          </cell>
          <cell r="BU113">
            <v>28</v>
          </cell>
          <cell r="BV113">
            <v>0</v>
          </cell>
          <cell r="BW113">
            <v>3.65</v>
          </cell>
          <cell r="BX113">
            <v>3.65</v>
          </cell>
          <cell r="BY113">
            <v>6</v>
          </cell>
          <cell r="BZ113">
            <v>0</v>
          </cell>
          <cell r="CA113">
            <v>96</v>
          </cell>
          <cell r="CB113">
            <v>0</v>
          </cell>
          <cell r="CC113">
            <v>96</v>
          </cell>
          <cell r="CD113">
            <v>93</v>
          </cell>
          <cell r="CE113">
            <v>0</v>
          </cell>
          <cell r="CF113">
            <v>93</v>
          </cell>
          <cell r="CG113">
            <v>93</v>
          </cell>
          <cell r="CH113">
            <v>2.88</v>
          </cell>
          <cell r="CJ113">
            <v>0</v>
          </cell>
          <cell r="CK113" t="str">
            <v xml:space="preserve">Đủ ĐK </v>
          </cell>
          <cell r="CM113">
            <v>2.93</v>
          </cell>
          <cell r="CO113">
            <v>96</v>
          </cell>
          <cell r="CP113">
            <v>7.13</v>
          </cell>
          <cell r="CQ113">
            <v>2.93</v>
          </cell>
          <cell r="CR113" t="str">
            <v>STA 271</v>
          </cell>
        </row>
        <row r="114">
          <cell r="B114">
            <v>1810216596</v>
          </cell>
          <cell r="C114" t="str">
            <v>Nguyễn</v>
          </cell>
          <cell r="D114" t="str">
            <v>Thị Thanh</v>
          </cell>
          <cell r="E114" t="str">
            <v>Tuyết</v>
          </cell>
          <cell r="F114" t="str">
            <v>17/01/1993</v>
          </cell>
          <cell r="G114" t="str">
            <v>Nữ</v>
          </cell>
          <cell r="H114" t="str">
            <v>Đã Đăng Ký (chưa học xong)</v>
          </cell>
          <cell r="I114">
            <v>4</v>
          </cell>
          <cell r="J114">
            <v>3.33</v>
          </cell>
          <cell r="K114">
            <v>0</v>
          </cell>
          <cell r="L114" t="str">
            <v>P</v>
          </cell>
          <cell r="M114">
            <v>0</v>
          </cell>
          <cell r="N114">
            <v>0</v>
          </cell>
          <cell r="O114" t="str">
            <v>P</v>
          </cell>
          <cell r="P114">
            <v>0</v>
          </cell>
          <cell r="Q114">
            <v>0</v>
          </cell>
          <cell r="R114">
            <v>2.33</v>
          </cell>
          <cell r="S114">
            <v>0</v>
          </cell>
          <cell r="T114">
            <v>3.33</v>
          </cell>
          <cell r="U114">
            <v>2.65</v>
          </cell>
          <cell r="V114">
            <v>3</v>
          </cell>
          <cell r="W114">
            <v>0</v>
          </cell>
          <cell r="X114">
            <v>2.33</v>
          </cell>
          <cell r="Y114">
            <v>2.33</v>
          </cell>
          <cell r="Z114">
            <v>2.65</v>
          </cell>
          <cell r="AA114">
            <v>2.65</v>
          </cell>
          <cell r="AB114">
            <v>2</v>
          </cell>
          <cell r="AC114">
            <v>3.65</v>
          </cell>
          <cell r="AD114">
            <v>30</v>
          </cell>
          <cell r="AE114">
            <v>0</v>
          </cell>
          <cell r="AF114">
            <v>3.33</v>
          </cell>
          <cell r="AG114">
            <v>4</v>
          </cell>
          <cell r="AH114">
            <v>0</v>
          </cell>
          <cell r="AI114">
            <v>0</v>
          </cell>
          <cell r="AJ114">
            <v>4</v>
          </cell>
          <cell r="AK114">
            <v>0</v>
          </cell>
          <cell r="AL114">
            <v>3</v>
          </cell>
          <cell r="AM114">
            <v>0</v>
          </cell>
          <cell r="AN114">
            <v>2.33</v>
          </cell>
          <cell r="AO114">
            <v>2.65</v>
          </cell>
          <cell r="AP114">
            <v>3.33</v>
          </cell>
          <cell r="AQ114">
            <v>2.65</v>
          </cell>
          <cell r="AR114">
            <v>1.65</v>
          </cell>
          <cell r="AS114">
            <v>3</v>
          </cell>
          <cell r="AT114">
            <v>1.65</v>
          </cell>
          <cell r="AU114">
            <v>2.65</v>
          </cell>
          <cell r="AV114">
            <v>2.33</v>
          </cell>
          <cell r="AW114">
            <v>1.65</v>
          </cell>
          <cell r="AX114">
            <v>3.65</v>
          </cell>
          <cell r="AY114">
            <v>29</v>
          </cell>
          <cell r="AZ114">
            <v>0</v>
          </cell>
          <cell r="BA114">
            <v>0</v>
          </cell>
          <cell r="BB114">
            <v>1.65</v>
          </cell>
          <cell r="BC114">
            <v>1.65</v>
          </cell>
          <cell r="BD114">
            <v>2.33</v>
          </cell>
          <cell r="BE114">
            <v>0</v>
          </cell>
          <cell r="BF114">
            <v>2.33</v>
          </cell>
          <cell r="BG114">
            <v>2</v>
          </cell>
          <cell r="BH114">
            <v>2</v>
          </cell>
          <cell r="BI114">
            <v>2</v>
          </cell>
          <cell r="BJ114">
            <v>2</v>
          </cell>
          <cell r="BK114">
            <v>0</v>
          </cell>
          <cell r="BL114">
            <v>0</v>
          </cell>
          <cell r="BM114">
            <v>3.65</v>
          </cell>
          <cell r="BN114">
            <v>0</v>
          </cell>
          <cell r="BO114">
            <v>3.65</v>
          </cell>
          <cell r="BP114">
            <v>2.33</v>
          </cell>
          <cell r="BQ114">
            <v>4</v>
          </cell>
          <cell r="BR114">
            <v>3</v>
          </cell>
          <cell r="BS114">
            <v>2</v>
          </cell>
          <cell r="BT114">
            <v>4</v>
          </cell>
          <cell r="BU114">
            <v>28</v>
          </cell>
          <cell r="BV114">
            <v>0</v>
          </cell>
          <cell r="BW114">
            <v>3.33</v>
          </cell>
          <cell r="BX114">
            <v>3.33</v>
          </cell>
          <cell r="BY114">
            <v>6</v>
          </cell>
          <cell r="BZ114">
            <v>0</v>
          </cell>
          <cell r="CA114">
            <v>96</v>
          </cell>
          <cell r="CB114">
            <v>0</v>
          </cell>
          <cell r="CC114">
            <v>96</v>
          </cell>
          <cell r="CD114">
            <v>89</v>
          </cell>
          <cell r="CE114">
            <v>0</v>
          </cell>
          <cell r="CF114">
            <v>89</v>
          </cell>
          <cell r="CG114">
            <v>89</v>
          </cell>
          <cell r="CH114">
            <v>2.6</v>
          </cell>
          <cell r="CJ114">
            <v>0</v>
          </cell>
          <cell r="CK114" t="str">
            <v xml:space="preserve">Đủ ĐK </v>
          </cell>
          <cell r="CM114">
            <v>2.64</v>
          </cell>
          <cell r="CO114">
            <v>96</v>
          </cell>
          <cell r="CP114">
            <v>6.66</v>
          </cell>
          <cell r="CQ114">
            <v>2.64</v>
          </cell>
          <cell r="CR114" t="str">
            <v>ENG 202; ENG 301</v>
          </cell>
        </row>
        <row r="115">
          <cell r="B115">
            <v>1810214479</v>
          </cell>
          <cell r="C115" t="str">
            <v>Nguyễn</v>
          </cell>
          <cell r="D115" t="str">
            <v>Thị Thu</v>
          </cell>
          <cell r="E115" t="str">
            <v>Vân</v>
          </cell>
          <cell r="F115" t="str">
            <v>20/06/1994</v>
          </cell>
          <cell r="G115" t="str">
            <v>Nữ</v>
          </cell>
          <cell r="H115" t="str">
            <v>Đã Đăng Ký (chưa học xong)</v>
          </cell>
          <cell r="I115">
            <v>3.65</v>
          </cell>
          <cell r="J115">
            <v>3.33</v>
          </cell>
          <cell r="K115">
            <v>0</v>
          </cell>
          <cell r="L115">
            <v>2.33</v>
          </cell>
          <cell r="M115">
            <v>0</v>
          </cell>
          <cell r="N115">
            <v>0</v>
          </cell>
          <cell r="O115">
            <v>2.65</v>
          </cell>
          <cell r="P115">
            <v>0</v>
          </cell>
          <cell r="Q115">
            <v>0</v>
          </cell>
          <cell r="R115">
            <v>2.65</v>
          </cell>
          <cell r="S115">
            <v>0</v>
          </cell>
          <cell r="T115">
            <v>2.65</v>
          </cell>
          <cell r="U115">
            <v>4</v>
          </cell>
          <cell r="V115">
            <v>1.65</v>
          </cell>
          <cell r="W115">
            <v>0</v>
          </cell>
          <cell r="X115">
            <v>2</v>
          </cell>
          <cell r="Y115">
            <v>2</v>
          </cell>
          <cell r="Z115">
            <v>2.33</v>
          </cell>
          <cell r="AA115">
            <v>3</v>
          </cell>
          <cell r="AB115">
            <v>2.33</v>
          </cell>
          <cell r="AC115">
            <v>3.65</v>
          </cell>
          <cell r="AD115">
            <v>30</v>
          </cell>
          <cell r="AE115">
            <v>0</v>
          </cell>
          <cell r="AF115">
            <v>4</v>
          </cell>
          <cell r="AG115">
            <v>4</v>
          </cell>
          <cell r="AH115">
            <v>4</v>
          </cell>
          <cell r="AI115">
            <v>0</v>
          </cell>
          <cell r="AJ115">
            <v>0</v>
          </cell>
          <cell r="AK115">
            <v>0</v>
          </cell>
          <cell r="AL115">
            <v>3</v>
          </cell>
          <cell r="AM115">
            <v>0</v>
          </cell>
          <cell r="AN115">
            <v>2.65</v>
          </cell>
          <cell r="AO115">
            <v>2</v>
          </cell>
          <cell r="AP115">
            <v>3</v>
          </cell>
          <cell r="AQ115">
            <v>2.65</v>
          </cell>
          <cell r="AR115">
            <v>2</v>
          </cell>
          <cell r="AS115">
            <v>2</v>
          </cell>
          <cell r="AT115">
            <v>2.33</v>
          </cell>
          <cell r="AU115">
            <v>3.65</v>
          </cell>
          <cell r="AV115">
            <v>2.33</v>
          </cell>
          <cell r="AW115">
            <v>2.33</v>
          </cell>
          <cell r="AX115">
            <v>3.33</v>
          </cell>
          <cell r="AY115">
            <v>29</v>
          </cell>
          <cell r="AZ115">
            <v>0</v>
          </cell>
          <cell r="BA115">
            <v>0</v>
          </cell>
          <cell r="BB115">
            <v>1.65</v>
          </cell>
          <cell r="BC115">
            <v>1.65</v>
          </cell>
          <cell r="BD115">
            <v>2.33</v>
          </cell>
          <cell r="BE115">
            <v>0</v>
          </cell>
          <cell r="BF115">
            <v>2.33</v>
          </cell>
          <cell r="BG115">
            <v>1.65</v>
          </cell>
          <cell r="BH115">
            <v>3.33</v>
          </cell>
          <cell r="BI115">
            <v>2.65</v>
          </cell>
          <cell r="BJ115">
            <v>2.65</v>
          </cell>
          <cell r="BK115">
            <v>0</v>
          </cell>
          <cell r="BL115">
            <v>0</v>
          </cell>
          <cell r="BM115">
            <v>2.33</v>
          </cell>
          <cell r="BN115">
            <v>0</v>
          </cell>
          <cell r="BO115">
            <v>2.33</v>
          </cell>
          <cell r="BP115">
            <v>2.65</v>
          </cell>
          <cell r="BQ115">
            <v>2.65</v>
          </cell>
          <cell r="BR115">
            <v>2.65</v>
          </cell>
          <cell r="BS115">
            <v>2</v>
          </cell>
          <cell r="BT115">
            <v>4</v>
          </cell>
          <cell r="BU115">
            <v>28</v>
          </cell>
          <cell r="BV115">
            <v>0</v>
          </cell>
          <cell r="BW115">
            <v>3.33</v>
          </cell>
          <cell r="BX115">
            <v>2</v>
          </cell>
          <cell r="BY115">
            <v>6</v>
          </cell>
          <cell r="BZ115">
            <v>0</v>
          </cell>
          <cell r="CA115">
            <v>96</v>
          </cell>
          <cell r="CB115">
            <v>0</v>
          </cell>
          <cell r="CC115">
            <v>96</v>
          </cell>
          <cell r="CD115">
            <v>93</v>
          </cell>
          <cell r="CE115">
            <v>0</v>
          </cell>
          <cell r="CF115">
            <v>93</v>
          </cell>
          <cell r="CG115">
            <v>93</v>
          </cell>
          <cell r="CH115">
            <v>2.6</v>
          </cell>
          <cell r="CJ115">
            <v>0</v>
          </cell>
          <cell r="CK115" t="str">
            <v xml:space="preserve">Đủ ĐK </v>
          </cell>
          <cell r="CM115">
            <v>2.63</v>
          </cell>
          <cell r="CO115">
            <v>96</v>
          </cell>
          <cell r="CP115">
            <v>6.66</v>
          </cell>
          <cell r="CQ115">
            <v>2.63</v>
          </cell>
          <cell r="CR115" t="str">
            <v/>
          </cell>
        </row>
        <row r="116">
          <cell r="B116">
            <v>1810214483</v>
          </cell>
          <cell r="C116" t="str">
            <v>Lê</v>
          </cell>
          <cell r="D116" t="str">
            <v>Thị Cẩm</v>
          </cell>
          <cell r="E116" t="str">
            <v>Vân</v>
          </cell>
          <cell r="F116" t="str">
            <v>01/11/1994</v>
          </cell>
          <cell r="G116" t="str">
            <v>Nữ</v>
          </cell>
          <cell r="H116" t="str">
            <v>Đã Đăng Ký (chưa học xong)</v>
          </cell>
          <cell r="I116">
            <v>3.33</v>
          </cell>
          <cell r="J116">
            <v>2</v>
          </cell>
          <cell r="K116">
            <v>0</v>
          </cell>
          <cell r="L116">
            <v>2</v>
          </cell>
          <cell r="M116">
            <v>0</v>
          </cell>
          <cell r="N116">
            <v>0</v>
          </cell>
          <cell r="O116">
            <v>2.33</v>
          </cell>
          <cell r="P116">
            <v>0</v>
          </cell>
          <cell r="Q116">
            <v>0</v>
          </cell>
          <cell r="R116">
            <v>2.33</v>
          </cell>
          <cell r="S116">
            <v>0</v>
          </cell>
          <cell r="T116">
            <v>3</v>
          </cell>
          <cell r="U116">
            <v>3</v>
          </cell>
          <cell r="V116">
            <v>2</v>
          </cell>
          <cell r="W116">
            <v>0</v>
          </cell>
          <cell r="X116">
            <v>1.65</v>
          </cell>
          <cell r="Y116">
            <v>1.65</v>
          </cell>
          <cell r="Z116">
            <v>3.65</v>
          </cell>
          <cell r="AA116">
            <v>3.65</v>
          </cell>
          <cell r="AB116">
            <v>2.65</v>
          </cell>
          <cell r="AC116">
            <v>4</v>
          </cell>
          <cell r="AD116">
            <v>30</v>
          </cell>
          <cell r="AE116">
            <v>0</v>
          </cell>
          <cell r="AF116">
            <v>3</v>
          </cell>
          <cell r="AG116">
            <v>1.65</v>
          </cell>
          <cell r="AH116">
            <v>3.65</v>
          </cell>
          <cell r="AI116">
            <v>0</v>
          </cell>
          <cell r="AJ116">
            <v>0</v>
          </cell>
          <cell r="AK116">
            <v>0</v>
          </cell>
          <cell r="AL116">
            <v>3</v>
          </cell>
          <cell r="AM116">
            <v>0</v>
          </cell>
          <cell r="AN116">
            <v>1.65</v>
          </cell>
          <cell r="AO116" t="str">
            <v>X</v>
          </cell>
          <cell r="AP116">
            <v>2</v>
          </cell>
          <cell r="AQ116">
            <v>2.65</v>
          </cell>
          <cell r="AR116">
            <v>2</v>
          </cell>
          <cell r="AS116">
            <v>4</v>
          </cell>
          <cell r="AT116">
            <v>1.65</v>
          </cell>
          <cell r="AU116">
            <v>2</v>
          </cell>
          <cell r="AV116">
            <v>2.33</v>
          </cell>
          <cell r="AW116">
            <v>1.65</v>
          </cell>
          <cell r="AX116">
            <v>2.33</v>
          </cell>
          <cell r="AY116">
            <v>26</v>
          </cell>
          <cell r="AZ116">
            <v>3</v>
          </cell>
          <cell r="BA116">
            <v>0</v>
          </cell>
          <cell r="BB116">
            <v>3</v>
          </cell>
          <cell r="BC116">
            <v>3</v>
          </cell>
          <cell r="BD116">
            <v>3.33</v>
          </cell>
          <cell r="BE116">
            <v>0</v>
          </cell>
          <cell r="BF116">
            <v>3.33</v>
          </cell>
          <cell r="BG116">
            <v>2.33</v>
          </cell>
          <cell r="BH116">
            <v>1.65</v>
          </cell>
          <cell r="BI116">
            <v>4</v>
          </cell>
          <cell r="BJ116">
            <v>2.65</v>
          </cell>
          <cell r="BK116">
            <v>0</v>
          </cell>
          <cell r="BL116">
            <v>0</v>
          </cell>
          <cell r="BM116">
            <v>1.65</v>
          </cell>
          <cell r="BN116">
            <v>0</v>
          </cell>
          <cell r="BO116">
            <v>1.65</v>
          </cell>
          <cell r="BP116">
            <v>3</v>
          </cell>
          <cell r="BQ116">
            <v>4</v>
          </cell>
          <cell r="BR116">
            <v>3.65</v>
          </cell>
          <cell r="BS116">
            <v>2.33</v>
          </cell>
          <cell r="BT116">
            <v>3.65</v>
          </cell>
          <cell r="BU116">
            <v>28</v>
          </cell>
          <cell r="BV116">
            <v>0</v>
          </cell>
          <cell r="BW116">
            <v>2</v>
          </cell>
          <cell r="BX116">
            <v>2.33</v>
          </cell>
          <cell r="BY116">
            <v>6</v>
          </cell>
          <cell r="BZ116">
            <v>0</v>
          </cell>
          <cell r="CA116">
            <v>93</v>
          </cell>
          <cell r="CB116">
            <v>3</v>
          </cell>
          <cell r="CC116">
            <v>96</v>
          </cell>
          <cell r="CD116">
            <v>90</v>
          </cell>
          <cell r="CE116">
            <v>3</v>
          </cell>
          <cell r="CF116">
            <v>93</v>
          </cell>
          <cell r="CG116">
            <v>93</v>
          </cell>
          <cell r="CH116">
            <v>2.56</v>
          </cell>
          <cell r="CJ116">
            <v>0.03</v>
          </cell>
          <cell r="CK116" t="str">
            <v>xet vot</v>
          </cell>
          <cell r="CM116">
            <v>2.5299999999999998</v>
          </cell>
          <cell r="CO116">
            <v>96</v>
          </cell>
          <cell r="CP116">
            <v>6.42</v>
          </cell>
          <cell r="CQ116">
            <v>2.5299999999999998</v>
          </cell>
          <cell r="CR116" t="str">
            <v>STA 271</v>
          </cell>
        </row>
        <row r="117">
          <cell r="B117">
            <v>1810215020</v>
          </cell>
          <cell r="C117" t="str">
            <v>Nguyễn</v>
          </cell>
          <cell r="D117" t="str">
            <v>Thị Kim</v>
          </cell>
          <cell r="E117" t="str">
            <v>Vy</v>
          </cell>
          <cell r="F117" t="str">
            <v>04/10/1994</v>
          </cell>
          <cell r="G117" t="str">
            <v>Nữ</v>
          </cell>
          <cell r="H117" t="str">
            <v>Đã Đăng Ký (chưa học xong)</v>
          </cell>
          <cell r="I117">
            <v>3.33</v>
          </cell>
          <cell r="J117">
            <v>2.65</v>
          </cell>
          <cell r="K117">
            <v>0</v>
          </cell>
          <cell r="L117">
            <v>1.65</v>
          </cell>
          <cell r="M117">
            <v>0</v>
          </cell>
          <cell r="N117">
            <v>0</v>
          </cell>
          <cell r="O117">
            <v>2.65</v>
          </cell>
          <cell r="P117">
            <v>0</v>
          </cell>
          <cell r="Q117">
            <v>0</v>
          </cell>
          <cell r="R117">
            <v>2.65</v>
          </cell>
          <cell r="S117">
            <v>0</v>
          </cell>
          <cell r="T117">
            <v>2.65</v>
          </cell>
          <cell r="U117">
            <v>2.33</v>
          </cell>
          <cell r="V117">
            <v>0</v>
          </cell>
          <cell r="W117">
            <v>0</v>
          </cell>
          <cell r="X117">
            <v>2.65</v>
          </cell>
          <cell r="Y117">
            <v>2.65</v>
          </cell>
          <cell r="Z117">
            <v>3</v>
          </cell>
          <cell r="AA117">
            <v>2.65</v>
          </cell>
          <cell r="AB117">
            <v>1.65</v>
          </cell>
          <cell r="AC117">
            <v>3.33</v>
          </cell>
          <cell r="AD117">
            <v>27</v>
          </cell>
          <cell r="AE117">
            <v>3</v>
          </cell>
          <cell r="AF117">
            <v>3</v>
          </cell>
          <cell r="AG117">
            <v>3</v>
          </cell>
          <cell r="AH117">
            <v>0</v>
          </cell>
          <cell r="AI117">
            <v>0</v>
          </cell>
          <cell r="AJ117">
            <v>2.33</v>
          </cell>
          <cell r="AK117">
            <v>0</v>
          </cell>
          <cell r="AL117">
            <v>3</v>
          </cell>
          <cell r="AM117">
            <v>0</v>
          </cell>
          <cell r="AN117">
            <v>2.33</v>
          </cell>
          <cell r="AO117">
            <v>2.65</v>
          </cell>
          <cell r="AP117">
            <v>3</v>
          </cell>
          <cell r="AQ117">
            <v>3.33</v>
          </cell>
          <cell r="AR117">
            <v>2</v>
          </cell>
          <cell r="AS117">
            <v>3</v>
          </cell>
          <cell r="AT117">
            <v>1.65</v>
          </cell>
          <cell r="AU117">
            <v>1.65</v>
          </cell>
          <cell r="AV117">
            <v>3</v>
          </cell>
          <cell r="AW117">
            <v>1.65</v>
          </cell>
          <cell r="AX117">
            <v>3.65</v>
          </cell>
          <cell r="AY117">
            <v>29</v>
          </cell>
          <cell r="AZ117">
            <v>0</v>
          </cell>
          <cell r="BA117">
            <v>0</v>
          </cell>
          <cell r="BB117">
            <v>2.65</v>
          </cell>
          <cell r="BC117">
            <v>2.65</v>
          </cell>
          <cell r="BD117">
            <v>2.33</v>
          </cell>
          <cell r="BE117">
            <v>0</v>
          </cell>
          <cell r="BF117">
            <v>2.33</v>
          </cell>
          <cell r="BG117">
            <v>2.65</v>
          </cell>
          <cell r="BH117">
            <v>2.65</v>
          </cell>
          <cell r="BI117">
            <v>2.33</v>
          </cell>
          <cell r="BJ117">
            <v>2.33</v>
          </cell>
          <cell r="BK117">
            <v>2</v>
          </cell>
          <cell r="BL117">
            <v>0</v>
          </cell>
          <cell r="BM117">
            <v>0</v>
          </cell>
          <cell r="BN117">
            <v>0</v>
          </cell>
          <cell r="BO117">
            <v>2</v>
          </cell>
          <cell r="BP117">
            <v>3.33</v>
          </cell>
          <cell r="BQ117">
            <v>3</v>
          </cell>
          <cell r="BR117">
            <v>3.33</v>
          </cell>
          <cell r="BS117">
            <v>2</v>
          </cell>
          <cell r="BT117">
            <v>4</v>
          </cell>
          <cell r="BU117">
            <v>28</v>
          </cell>
          <cell r="BV117">
            <v>0</v>
          </cell>
          <cell r="BW117">
            <v>3</v>
          </cell>
          <cell r="BX117">
            <v>2.65</v>
          </cell>
          <cell r="BY117">
            <v>6</v>
          </cell>
          <cell r="BZ117">
            <v>0</v>
          </cell>
          <cell r="CA117">
            <v>93</v>
          </cell>
          <cell r="CB117">
            <v>3</v>
          </cell>
          <cell r="CC117">
            <v>96</v>
          </cell>
          <cell r="CD117">
            <v>90</v>
          </cell>
          <cell r="CE117">
            <v>3</v>
          </cell>
          <cell r="CF117">
            <v>93</v>
          </cell>
          <cell r="CG117">
            <v>93</v>
          </cell>
          <cell r="CH117">
            <v>2.4700000000000002</v>
          </cell>
          <cell r="CJ117">
            <v>0.03</v>
          </cell>
          <cell r="CK117" t="str">
            <v>xet vot</v>
          </cell>
          <cell r="CM117">
            <v>2.5</v>
          </cell>
          <cell r="CO117">
            <v>96</v>
          </cell>
          <cell r="CP117">
            <v>6.35</v>
          </cell>
          <cell r="CQ117">
            <v>2.5</v>
          </cell>
          <cell r="CR117" t="str">
            <v/>
          </cell>
        </row>
        <row r="118">
          <cell r="B118">
            <v>171328829</v>
          </cell>
          <cell r="C118" t="str">
            <v>Lê</v>
          </cell>
          <cell r="D118" t="str">
            <v>Thị Bảo</v>
          </cell>
          <cell r="E118" t="str">
            <v>Yên</v>
          </cell>
          <cell r="F118" t="str">
            <v>01/04/1993</v>
          </cell>
          <cell r="G118" t="str">
            <v>Nữ</v>
          </cell>
          <cell r="H118" t="str">
            <v>Đang Học Lại</v>
          </cell>
          <cell r="I118">
            <v>4</v>
          </cell>
          <cell r="J118">
            <v>3</v>
          </cell>
          <cell r="K118">
            <v>0</v>
          </cell>
          <cell r="L118">
            <v>2.65</v>
          </cell>
          <cell r="M118">
            <v>0</v>
          </cell>
          <cell r="N118">
            <v>0</v>
          </cell>
          <cell r="O118">
            <v>2.33</v>
          </cell>
          <cell r="P118">
            <v>0</v>
          </cell>
          <cell r="Q118">
            <v>0</v>
          </cell>
          <cell r="R118">
            <v>2.33</v>
          </cell>
          <cell r="S118">
            <v>0</v>
          </cell>
          <cell r="T118">
            <v>3.33</v>
          </cell>
          <cell r="U118">
            <v>2.65</v>
          </cell>
          <cell r="V118">
            <v>3.33</v>
          </cell>
          <cell r="W118">
            <v>0</v>
          </cell>
          <cell r="X118">
            <v>2.33</v>
          </cell>
          <cell r="Y118">
            <v>2.33</v>
          </cell>
          <cell r="Z118">
            <v>3.65</v>
          </cell>
          <cell r="AA118">
            <v>2.65</v>
          </cell>
          <cell r="AB118">
            <v>3.33</v>
          </cell>
          <cell r="AC118">
            <v>4</v>
          </cell>
          <cell r="AD118">
            <v>30</v>
          </cell>
          <cell r="AE118">
            <v>0</v>
          </cell>
          <cell r="AF118">
            <v>1.65</v>
          </cell>
          <cell r="AG118">
            <v>1.65</v>
          </cell>
          <cell r="AH118">
            <v>4</v>
          </cell>
          <cell r="AI118">
            <v>0</v>
          </cell>
          <cell r="AJ118">
            <v>0</v>
          </cell>
          <cell r="AK118">
            <v>0</v>
          </cell>
          <cell r="AL118">
            <v>3</v>
          </cell>
          <cell r="AM118">
            <v>0</v>
          </cell>
          <cell r="AN118">
            <v>3.65</v>
          </cell>
          <cell r="AO118">
            <v>2.65</v>
          </cell>
          <cell r="AP118">
            <v>2.65</v>
          </cell>
          <cell r="AQ118">
            <v>3</v>
          </cell>
          <cell r="AR118">
            <v>2</v>
          </cell>
          <cell r="AS118">
            <v>4</v>
          </cell>
          <cell r="AT118">
            <v>2.65</v>
          </cell>
          <cell r="AU118">
            <v>2.33</v>
          </cell>
          <cell r="AV118">
            <v>2.65</v>
          </cell>
          <cell r="AW118">
            <v>3.65</v>
          </cell>
          <cell r="AX118">
            <v>0</v>
          </cell>
          <cell r="AY118">
            <v>28</v>
          </cell>
          <cell r="AZ118">
            <v>1</v>
          </cell>
          <cell r="BA118">
            <v>0</v>
          </cell>
          <cell r="BB118">
            <v>3</v>
          </cell>
          <cell r="BC118">
            <v>3</v>
          </cell>
          <cell r="BD118">
            <v>1</v>
          </cell>
          <cell r="BE118">
            <v>0</v>
          </cell>
          <cell r="BF118">
            <v>1</v>
          </cell>
          <cell r="BG118">
            <v>2.65</v>
          </cell>
          <cell r="BH118">
            <v>2</v>
          </cell>
          <cell r="BI118">
            <v>1.65</v>
          </cell>
          <cell r="BJ118" t="str">
            <v>X</v>
          </cell>
          <cell r="BK118">
            <v>0</v>
          </cell>
          <cell r="BL118">
            <v>2.65</v>
          </cell>
          <cell r="BM118">
            <v>0</v>
          </cell>
          <cell r="BN118">
            <v>0</v>
          </cell>
          <cell r="BO118">
            <v>2.65</v>
          </cell>
          <cell r="BP118">
            <v>3</v>
          </cell>
          <cell r="BQ118">
            <v>1</v>
          </cell>
          <cell r="BR118">
            <v>2.33</v>
          </cell>
          <cell r="BS118">
            <v>2</v>
          </cell>
          <cell r="BT118">
            <v>4</v>
          </cell>
          <cell r="BU118">
            <v>26</v>
          </cell>
          <cell r="BV118">
            <v>2</v>
          </cell>
          <cell r="BW118">
            <v>2.65</v>
          </cell>
          <cell r="BX118">
            <v>4</v>
          </cell>
          <cell r="BY118">
            <v>6</v>
          </cell>
          <cell r="BZ118">
            <v>0</v>
          </cell>
          <cell r="CA118">
            <v>93</v>
          </cell>
          <cell r="CB118">
            <v>3</v>
          </cell>
          <cell r="CC118">
            <v>96</v>
          </cell>
          <cell r="CD118">
            <v>90</v>
          </cell>
          <cell r="CE118">
            <v>3</v>
          </cell>
          <cell r="CF118">
            <v>93</v>
          </cell>
          <cell r="CG118">
            <v>93</v>
          </cell>
          <cell r="CH118">
            <v>2.64</v>
          </cell>
          <cell r="CJ118">
            <v>0.03</v>
          </cell>
          <cell r="CK118" t="str">
            <v>xet vot</v>
          </cell>
          <cell r="CM118">
            <v>2.66</v>
          </cell>
          <cell r="CO118">
            <v>95</v>
          </cell>
          <cell r="CP118">
            <v>6.73</v>
          </cell>
          <cell r="CQ118">
            <v>2.68</v>
          </cell>
          <cell r="CR118" t="str">
            <v/>
          </cell>
        </row>
        <row r="123">
          <cell r="CJ123">
            <v>5.3763440860215055E-2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"/>
  <sheetViews>
    <sheetView tabSelected="1" zoomScale="70" zoomScaleNormal="70" workbookViewId="0">
      <selection activeCell="B5" sqref="B5"/>
    </sheetView>
  </sheetViews>
  <sheetFormatPr defaultRowHeight="15"/>
  <sheetData>
    <row r="3" spans="2:19" ht="76.5" customHeight="1">
      <c r="B3" s="307" t="s">
        <v>739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2:19" ht="52.5" customHeight="1">
      <c r="B4" s="309" t="s">
        <v>740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</sheetData>
  <mergeCells count="1">
    <mergeCell ref="B3:S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29"/>
  <sheetViews>
    <sheetView showGridLines="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J13" sqref="J13"/>
    </sheetView>
  </sheetViews>
  <sheetFormatPr defaultRowHeight="15"/>
  <cols>
    <col min="1" max="1" width="4" style="12" customWidth="1"/>
    <col min="2" max="2" width="10" customWidth="1"/>
    <col min="3" max="4" width="9.140625" customWidth="1"/>
    <col min="5" max="5" width="7.42578125" customWidth="1"/>
    <col min="6" max="6" width="0.42578125" customWidth="1"/>
    <col min="7" max="7" width="10.7109375" hidden="1" customWidth="1"/>
    <col min="8" max="8" width="15.5703125" hidden="1" customWidth="1"/>
    <col min="9" max="46" width="4.5703125" customWidth="1"/>
    <col min="47" max="47" width="5.42578125" customWidth="1"/>
    <col min="48" max="48" width="5.28515625" customWidth="1"/>
    <col min="49" max="62" width="4.5703125" customWidth="1"/>
    <col min="63" max="63" width="5.140625" customWidth="1"/>
    <col min="64" max="65" width="5.7109375" customWidth="1"/>
    <col min="66" max="105" width="4.5703125" customWidth="1"/>
    <col min="106" max="106" width="5.85546875" customWidth="1"/>
    <col min="107" max="107" width="6.42578125" customWidth="1"/>
    <col min="108" max="110" width="4.5703125" customWidth="1"/>
    <col min="111" max="111" width="8.42578125" customWidth="1"/>
    <col min="112" max="113" width="4.7109375" customWidth="1"/>
    <col min="114" max="114" width="5.28515625" customWidth="1"/>
    <col min="115" max="117" width="5.140625" customWidth="1"/>
    <col min="118" max="118" width="21.5703125" customWidth="1"/>
  </cols>
  <sheetData>
    <row r="1" spans="1:120" ht="24" customHeight="1">
      <c r="B1" s="102">
        <v>1</v>
      </c>
      <c r="C1" s="102">
        <v>2</v>
      </c>
      <c r="D1" s="102">
        <v>3</v>
      </c>
      <c r="E1" s="102">
        <v>4</v>
      </c>
      <c r="F1" s="102">
        <v>5</v>
      </c>
      <c r="G1" s="102">
        <v>6</v>
      </c>
      <c r="H1" s="102">
        <v>7</v>
      </c>
      <c r="I1" s="102">
        <v>8</v>
      </c>
      <c r="J1" s="102">
        <v>9</v>
      </c>
      <c r="K1" s="102">
        <v>10</v>
      </c>
      <c r="L1" s="102">
        <v>11</v>
      </c>
      <c r="M1" s="102">
        <v>12</v>
      </c>
      <c r="N1" s="102">
        <v>13</v>
      </c>
      <c r="O1" s="102">
        <v>14</v>
      </c>
      <c r="P1" s="102">
        <v>15</v>
      </c>
      <c r="Q1" s="102">
        <v>16</v>
      </c>
      <c r="R1" s="102">
        <v>17</v>
      </c>
      <c r="S1" s="102">
        <v>18</v>
      </c>
      <c r="T1" s="102">
        <v>19</v>
      </c>
      <c r="U1" s="102">
        <v>20</v>
      </c>
      <c r="V1" s="102">
        <v>21</v>
      </c>
      <c r="W1" s="102">
        <v>22</v>
      </c>
      <c r="X1" s="102">
        <v>23</v>
      </c>
      <c r="Y1" s="102">
        <v>24</v>
      </c>
      <c r="Z1" s="102">
        <v>25</v>
      </c>
      <c r="AA1" s="102">
        <v>26</v>
      </c>
      <c r="AB1" s="102">
        <v>27</v>
      </c>
      <c r="AC1" s="102">
        <v>28</v>
      </c>
      <c r="AD1" s="102">
        <v>29</v>
      </c>
      <c r="AE1" s="102">
        <v>30</v>
      </c>
      <c r="AF1" s="102">
        <v>31</v>
      </c>
      <c r="AG1" s="102">
        <v>32</v>
      </c>
      <c r="AH1" s="102">
        <v>33</v>
      </c>
      <c r="AI1" s="102">
        <v>34</v>
      </c>
      <c r="AJ1" s="102">
        <v>35</v>
      </c>
      <c r="AK1" s="102">
        <v>36</v>
      </c>
      <c r="AL1" s="102">
        <v>37</v>
      </c>
      <c r="AM1" s="102">
        <v>38</v>
      </c>
      <c r="AN1" s="102">
        <v>39</v>
      </c>
      <c r="AO1" s="102">
        <v>40</v>
      </c>
      <c r="AP1" s="102">
        <v>41</v>
      </c>
      <c r="AQ1" s="102">
        <v>42</v>
      </c>
      <c r="AR1" s="102">
        <v>43</v>
      </c>
      <c r="AS1" s="102">
        <v>44</v>
      </c>
      <c r="AT1" s="102">
        <v>45</v>
      </c>
      <c r="AU1" s="102">
        <v>46</v>
      </c>
      <c r="AV1" s="102">
        <v>47</v>
      </c>
      <c r="AW1" s="102">
        <v>48</v>
      </c>
      <c r="AX1" s="102">
        <v>49</v>
      </c>
      <c r="AY1" s="102">
        <v>50</v>
      </c>
      <c r="AZ1" s="102">
        <v>51</v>
      </c>
      <c r="BA1" s="102">
        <v>52</v>
      </c>
      <c r="BB1" s="102">
        <v>53</v>
      </c>
      <c r="BC1" s="102">
        <v>54</v>
      </c>
      <c r="BD1" s="102">
        <v>55</v>
      </c>
      <c r="BE1" s="102">
        <v>56</v>
      </c>
      <c r="BF1" s="102">
        <v>57</v>
      </c>
      <c r="BG1" s="102">
        <v>58</v>
      </c>
      <c r="BH1" s="102">
        <v>59</v>
      </c>
      <c r="BI1" s="102">
        <v>60</v>
      </c>
      <c r="BJ1" s="102">
        <v>61</v>
      </c>
      <c r="BK1" s="102">
        <v>62</v>
      </c>
      <c r="BL1" s="102">
        <v>63</v>
      </c>
      <c r="BM1" s="102">
        <v>64</v>
      </c>
      <c r="BN1" s="102">
        <v>65</v>
      </c>
      <c r="BO1" s="102">
        <v>66</v>
      </c>
      <c r="BP1" s="102">
        <v>67</v>
      </c>
      <c r="BQ1" s="102">
        <v>68</v>
      </c>
      <c r="BR1" s="102">
        <v>69</v>
      </c>
      <c r="BS1" s="102">
        <v>70</v>
      </c>
      <c r="BT1" s="102">
        <v>71</v>
      </c>
      <c r="BU1" s="102">
        <v>72</v>
      </c>
      <c r="BV1" s="102">
        <v>73</v>
      </c>
      <c r="BW1" s="102">
        <v>74</v>
      </c>
      <c r="BX1" s="102">
        <v>75</v>
      </c>
      <c r="BY1" s="102">
        <v>76</v>
      </c>
      <c r="BZ1" s="102">
        <v>77</v>
      </c>
      <c r="CA1" s="102">
        <v>78</v>
      </c>
      <c r="CB1" s="102">
        <v>79</v>
      </c>
      <c r="CC1" s="102">
        <v>80</v>
      </c>
      <c r="CD1" s="102">
        <v>81</v>
      </c>
      <c r="CE1" s="102">
        <v>82</v>
      </c>
      <c r="CF1" s="102">
        <v>83</v>
      </c>
      <c r="CG1" s="102">
        <v>84</v>
      </c>
      <c r="CH1" s="102">
        <v>85</v>
      </c>
      <c r="CI1" s="102">
        <v>86</v>
      </c>
      <c r="CJ1" s="102">
        <v>87</v>
      </c>
      <c r="CK1" s="102">
        <v>88</v>
      </c>
      <c r="CL1" s="102">
        <v>89</v>
      </c>
      <c r="CM1" s="102">
        <v>90</v>
      </c>
      <c r="CN1" s="102">
        <v>91</v>
      </c>
      <c r="CO1" s="102">
        <v>92</v>
      </c>
      <c r="CP1" s="102">
        <v>93</v>
      </c>
      <c r="CQ1" s="102">
        <v>94</v>
      </c>
      <c r="CR1" s="102">
        <v>95</v>
      </c>
      <c r="CS1" s="102">
        <v>96</v>
      </c>
      <c r="CT1" s="102">
        <v>97</v>
      </c>
      <c r="CU1" s="102">
        <v>98</v>
      </c>
      <c r="CV1" s="102">
        <v>99</v>
      </c>
      <c r="CW1" s="102">
        <v>100</v>
      </c>
      <c r="CX1" s="102">
        <v>101</v>
      </c>
      <c r="CY1" s="102">
        <v>102</v>
      </c>
      <c r="CZ1" s="102">
        <v>103</v>
      </c>
      <c r="DA1" s="102">
        <v>104</v>
      </c>
      <c r="DB1" s="102">
        <v>105</v>
      </c>
      <c r="DC1" s="102">
        <v>106</v>
      </c>
      <c r="DD1" s="102">
        <v>107</v>
      </c>
      <c r="DE1" s="102">
        <v>108</v>
      </c>
      <c r="DF1" s="102">
        <v>109</v>
      </c>
      <c r="DG1" s="102">
        <v>110</v>
      </c>
      <c r="DH1" s="102">
        <v>111</v>
      </c>
      <c r="DI1" s="102">
        <v>112</v>
      </c>
      <c r="DJ1" s="102">
        <v>113</v>
      </c>
      <c r="DK1" s="102">
        <v>114</v>
      </c>
      <c r="DL1" s="102">
        <v>115</v>
      </c>
      <c r="DM1" s="102">
        <v>116</v>
      </c>
      <c r="DN1" s="102">
        <v>117</v>
      </c>
    </row>
    <row r="2" spans="1:120" ht="35.25" customHeight="1">
      <c r="B2" s="243" t="s">
        <v>0</v>
      </c>
      <c r="C2" s="243"/>
      <c r="D2" s="243"/>
      <c r="E2" s="243"/>
      <c r="F2" s="243"/>
      <c r="G2" s="243"/>
      <c r="H2" s="243"/>
      <c r="I2" s="243" t="s">
        <v>90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 t="s">
        <v>125</v>
      </c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 t="s">
        <v>138</v>
      </c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 t="s">
        <v>160</v>
      </c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 t="s">
        <v>187</v>
      </c>
      <c r="DE2" s="243"/>
      <c r="DF2" s="243"/>
      <c r="DG2" s="243"/>
      <c r="DH2" s="243" t="s">
        <v>193</v>
      </c>
      <c r="DI2" s="243" t="s">
        <v>194</v>
      </c>
      <c r="DJ2" s="243" t="s">
        <v>195</v>
      </c>
      <c r="DK2" s="243" t="s">
        <v>196</v>
      </c>
      <c r="DL2" s="243"/>
      <c r="DM2" s="243"/>
      <c r="DN2" s="243"/>
      <c r="DO2" s="302" t="s">
        <v>627</v>
      </c>
    </row>
    <row r="3" spans="1:120" ht="70.5" customHeight="1">
      <c r="B3" s="243"/>
      <c r="C3" s="243"/>
      <c r="D3" s="243"/>
      <c r="E3" s="243"/>
      <c r="F3" s="243"/>
      <c r="G3" s="243"/>
      <c r="H3" s="243"/>
      <c r="I3" s="243" t="s">
        <v>91</v>
      </c>
      <c r="J3" s="243"/>
      <c r="K3" s="243"/>
      <c r="L3" s="243" t="s">
        <v>105</v>
      </c>
      <c r="M3" s="243"/>
      <c r="N3" s="243" t="s">
        <v>108</v>
      </c>
      <c r="O3" s="243"/>
      <c r="P3" s="243" t="s">
        <v>112</v>
      </c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 t="s">
        <v>118</v>
      </c>
      <c r="AB3" s="243"/>
      <c r="AC3" s="243"/>
      <c r="AD3" s="243"/>
      <c r="AE3" s="246" t="s">
        <v>511</v>
      </c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3" t="s">
        <v>122</v>
      </c>
      <c r="AV3" s="243" t="s">
        <v>124</v>
      </c>
      <c r="AW3" s="243" t="s">
        <v>126</v>
      </c>
      <c r="AX3" s="243"/>
      <c r="AY3" s="243" t="s">
        <v>129</v>
      </c>
      <c r="AZ3" s="243"/>
      <c r="BA3" s="243"/>
      <c r="BB3" s="243"/>
      <c r="BC3" s="243"/>
      <c r="BD3" s="243"/>
      <c r="BE3" s="243" t="s">
        <v>512</v>
      </c>
      <c r="BF3" s="243"/>
      <c r="BG3" s="243"/>
      <c r="BH3" s="243"/>
      <c r="BI3" s="243"/>
      <c r="BJ3" s="243"/>
      <c r="BK3" s="103" t="s">
        <v>247</v>
      </c>
      <c r="BL3" s="243" t="s">
        <v>136</v>
      </c>
      <c r="BM3" s="243" t="s">
        <v>137</v>
      </c>
      <c r="BN3" s="243" t="s">
        <v>139</v>
      </c>
      <c r="BO3" s="243"/>
      <c r="BP3" s="243"/>
      <c r="BQ3" s="243" t="s">
        <v>142</v>
      </c>
      <c r="BR3" s="243"/>
      <c r="BS3" s="243"/>
      <c r="BT3" s="243" t="s">
        <v>144</v>
      </c>
      <c r="BU3" s="243"/>
      <c r="BV3" s="243" t="s">
        <v>146</v>
      </c>
      <c r="BW3" s="243"/>
      <c r="BX3" s="243"/>
      <c r="BY3" s="243"/>
      <c r="BZ3" s="243"/>
      <c r="CA3" s="243"/>
      <c r="CB3" s="103" t="s">
        <v>248</v>
      </c>
      <c r="CC3" s="246" t="s">
        <v>249</v>
      </c>
      <c r="CD3" s="246"/>
      <c r="CE3" s="103" t="s">
        <v>151</v>
      </c>
      <c r="CF3" s="103" t="s">
        <v>153</v>
      </c>
      <c r="CG3" s="103" t="s">
        <v>250</v>
      </c>
      <c r="CH3" s="243" t="s">
        <v>146</v>
      </c>
      <c r="CI3" s="103" t="s">
        <v>156</v>
      </c>
      <c r="CJ3" s="243" t="s">
        <v>158</v>
      </c>
      <c r="CK3" s="243" t="s">
        <v>159</v>
      </c>
      <c r="CL3" s="243" t="s">
        <v>178</v>
      </c>
      <c r="CM3" s="243"/>
      <c r="CN3" s="243" t="s">
        <v>252</v>
      </c>
      <c r="CO3" s="243"/>
      <c r="CP3" s="243"/>
      <c r="CQ3" s="243"/>
      <c r="CR3" s="243" t="s">
        <v>253</v>
      </c>
      <c r="CS3" s="243"/>
      <c r="CT3" s="246" t="s">
        <v>254</v>
      </c>
      <c r="CU3" s="246"/>
      <c r="CV3" s="246"/>
      <c r="CW3" s="246"/>
      <c r="CX3" s="243" t="s">
        <v>156</v>
      </c>
      <c r="CY3" s="243"/>
      <c r="CZ3" s="246" t="s">
        <v>255</v>
      </c>
      <c r="DA3" s="246"/>
      <c r="DB3" s="243" t="s">
        <v>185</v>
      </c>
      <c r="DC3" s="243" t="s">
        <v>186</v>
      </c>
      <c r="DD3" s="246" t="s">
        <v>256</v>
      </c>
      <c r="DE3" s="246"/>
      <c r="DF3" s="243" t="s">
        <v>191</v>
      </c>
      <c r="DG3" s="243" t="s">
        <v>192</v>
      </c>
      <c r="DH3" s="243"/>
      <c r="DI3" s="243"/>
      <c r="DJ3" s="243"/>
      <c r="DK3" s="243"/>
      <c r="DL3" s="243"/>
      <c r="DM3" s="243"/>
      <c r="DN3" s="243"/>
      <c r="DO3" s="302" t="s">
        <v>628</v>
      </c>
    </row>
    <row r="4" spans="1:120" ht="42.75" customHeight="1">
      <c r="B4" s="243"/>
      <c r="C4" s="243"/>
      <c r="D4" s="243"/>
      <c r="E4" s="243"/>
      <c r="F4" s="243"/>
      <c r="G4" s="243"/>
      <c r="H4" s="243"/>
      <c r="I4" s="243" t="s">
        <v>92</v>
      </c>
      <c r="J4" s="243" t="s">
        <v>94</v>
      </c>
      <c r="K4" s="243" t="s">
        <v>257</v>
      </c>
      <c r="L4" s="243" t="s">
        <v>106</v>
      </c>
      <c r="M4" s="243" t="s">
        <v>107</v>
      </c>
      <c r="N4" s="243" t="s">
        <v>264</v>
      </c>
      <c r="O4" s="243"/>
      <c r="P4" s="246" t="s">
        <v>113</v>
      </c>
      <c r="Q4" s="246"/>
      <c r="R4" s="246"/>
      <c r="S4" s="255" t="s">
        <v>513</v>
      </c>
      <c r="T4" s="255"/>
      <c r="U4" s="255"/>
      <c r="V4" s="255"/>
      <c r="W4" s="255"/>
      <c r="X4" s="243" t="s">
        <v>514</v>
      </c>
      <c r="Y4" s="243"/>
      <c r="Z4" s="243"/>
      <c r="AA4" s="243" t="s">
        <v>119</v>
      </c>
      <c r="AB4" s="243" t="s">
        <v>120</v>
      </c>
      <c r="AC4" s="243" t="s">
        <v>267</v>
      </c>
      <c r="AD4" s="243" t="s">
        <v>121</v>
      </c>
      <c r="AE4" s="243" t="s">
        <v>96</v>
      </c>
      <c r="AF4" s="243" t="s">
        <v>98</v>
      </c>
      <c r="AG4" s="243" t="s">
        <v>99</v>
      </c>
      <c r="AH4" s="243" t="s">
        <v>100</v>
      </c>
      <c r="AI4" s="243" t="s">
        <v>101</v>
      </c>
      <c r="AJ4" s="243" t="s">
        <v>102</v>
      </c>
      <c r="AK4" s="243" t="s">
        <v>103</v>
      </c>
      <c r="AL4" s="243" t="s">
        <v>104</v>
      </c>
      <c r="AM4" s="243" t="s">
        <v>515</v>
      </c>
      <c r="AN4" s="243" t="s">
        <v>516</v>
      </c>
      <c r="AO4" s="243" t="s">
        <v>517</v>
      </c>
      <c r="AP4" s="243" t="s">
        <v>518</v>
      </c>
      <c r="AQ4" s="243" t="s">
        <v>519</v>
      </c>
      <c r="AR4" s="243" t="s">
        <v>520</v>
      </c>
      <c r="AS4" s="243" t="s">
        <v>521</v>
      </c>
      <c r="AT4" s="243" t="s">
        <v>522</v>
      </c>
      <c r="AU4" s="243"/>
      <c r="AV4" s="243"/>
      <c r="AW4" s="243" t="s">
        <v>127</v>
      </c>
      <c r="AX4" s="243" t="s">
        <v>128</v>
      </c>
      <c r="AY4" s="243" t="s">
        <v>130</v>
      </c>
      <c r="AZ4" s="243" t="s">
        <v>131</v>
      </c>
      <c r="BA4" s="243" t="s">
        <v>132</v>
      </c>
      <c r="BB4" s="243" t="s">
        <v>133</v>
      </c>
      <c r="BC4" s="243" t="s">
        <v>134</v>
      </c>
      <c r="BD4" s="243" t="s">
        <v>135</v>
      </c>
      <c r="BE4" s="243" t="s">
        <v>268</v>
      </c>
      <c r="BF4" s="243" t="s">
        <v>269</v>
      </c>
      <c r="BG4" s="243" t="s">
        <v>270</v>
      </c>
      <c r="BH4" s="243" t="s">
        <v>523</v>
      </c>
      <c r="BI4" s="243" t="s">
        <v>271</v>
      </c>
      <c r="BJ4" s="243" t="s">
        <v>524</v>
      </c>
      <c r="BK4" s="243" t="s">
        <v>272</v>
      </c>
      <c r="BL4" s="243"/>
      <c r="BM4" s="243"/>
      <c r="BN4" s="243" t="s">
        <v>140</v>
      </c>
      <c r="BO4" s="243" t="s">
        <v>141</v>
      </c>
      <c r="BP4" s="243" t="s">
        <v>273</v>
      </c>
      <c r="BQ4" s="243" t="s">
        <v>274</v>
      </c>
      <c r="BR4" s="243" t="s">
        <v>143</v>
      </c>
      <c r="BS4" s="243" t="s">
        <v>275</v>
      </c>
      <c r="BT4" s="243" t="s">
        <v>145</v>
      </c>
      <c r="BU4" s="243" t="s">
        <v>276</v>
      </c>
      <c r="BV4" s="243" t="s">
        <v>147</v>
      </c>
      <c r="BW4" s="243" t="s">
        <v>148</v>
      </c>
      <c r="BX4" s="243" t="s">
        <v>168</v>
      </c>
      <c r="BY4" s="243" t="s">
        <v>169</v>
      </c>
      <c r="BZ4" s="243" t="s">
        <v>277</v>
      </c>
      <c r="CA4" s="243" t="s">
        <v>170</v>
      </c>
      <c r="CB4" s="243" t="s">
        <v>278</v>
      </c>
      <c r="CC4" s="243" t="s">
        <v>279</v>
      </c>
      <c r="CD4" s="243" t="s">
        <v>150</v>
      </c>
      <c r="CE4" s="243" t="s">
        <v>152</v>
      </c>
      <c r="CF4" s="243" t="s">
        <v>155</v>
      </c>
      <c r="CG4" s="243" t="s">
        <v>280</v>
      </c>
      <c r="CH4" s="243"/>
      <c r="CI4" s="243" t="s">
        <v>157</v>
      </c>
      <c r="CJ4" s="243"/>
      <c r="CK4" s="243"/>
      <c r="CL4" s="243" t="s">
        <v>179</v>
      </c>
      <c r="CM4" s="243" t="s">
        <v>281</v>
      </c>
      <c r="CN4" s="246" t="s">
        <v>629</v>
      </c>
      <c r="CO4" s="246"/>
      <c r="CP4" s="246"/>
      <c r="CQ4" s="243" t="s">
        <v>165</v>
      </c>
      <c r="CR4" s="243" t="s">
        <v>283</v>
      </c>
      <c r="CS4" s="243" t="s">
        <v>284</v>
      </c>
      <c r="CT4" s="243" t="s">
        <v>285</v>
      </c>
      <c r="CU4" s="243" t="s">
        <v>286</v>
      </c>
      <c r="CV4" s="243" t="s">
        <v>287</v>
      </c>
      <c r="CW4" s="243" t="s">
        <v>288</v>
      </c>
      <c r="CX4" s="243" t="s">
        <v>184</v>
      </c>
      <c r="CY4" s="243" t="s">
        <v>289</v>
      </c>
      <c r="CZ4" s="243" t="s">
        <v>162</v>
      </c>
      <c r="DA4" s="243" t="s">
        <v>174</v>
      </c>
      <c r="DB4" s="243"/>
      <c r="DC4" s="243"/>
      <c r="DD4" s="243" t="s">
        <v>290</v>
      </c>
      <c r="DE4" s="243" t="s">
        <v>291</v>
      </c>
      <c r="DF4" s="243"/>
      <c r="DG4" s="243"/>
      <c r="DH4" s="243"/>
      <c r="DI4" s="243"/>
      <c r="DJ4" s="243"/>
      <c r="DK4" s="243"/>
      <c r="DL4" s="243"/>
      <c r="DM4" s="243"/>
      <c r="DN4" s="243"/>
      <c r="DO4" s="302"/>
    </row>
    <row r="5" spans="1:120" ht="36" customHeight="1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103" t="s">
        <v>111</v>
      </c>
      <c r="O5" s="103" t="s">
        <v>309</v>
      </c>
      <c r="P5" s="103" t="s">
        <v>114</v>
      </c>
      <c r="Q5" s="103" t="s">
        <v>115</v>
      </c>
      <c r="R5" s="103" t="s">
        <v>116</v>
      </c>
      <c r="S5" s="103" t="s">
        <v>525</v>
      </c>
      <c r="T5" s="103" t="s">
        <v>526</v>
      </c>
      <c r="U5" s="103" t="s">
        <v>310</v>
      </c>
      <c r="V5" s="103" t="s">
        <v>311</v>
      </c>
      <c r="W5" s="103" t="s">
        <v>312</v>
      </c>
      <c r="X5" s="103" t="s">
        <v>527</v>
      </c>
      <c r="Y5" s="103" t="s">
        <v>528</v>
      </c>
      <c r="Z5" s="103" t="s">
        <v>529</v>
      </c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103" t="s">
        <v>166</v>
      </c>
      <c r="CO5" s="103" t="s">
        <v>182</v>
      </c>
      <c r="CP5" s="103" t="s">
        <v>163</v>
      </c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</row>
    <row r="6" spans="1:120" ht="20.25" customHeight="1">
      <c r="B6" s="103" t="s">
        <v>1</v>
      </c>
      <c r="C6" s="103" t="s">
        <v>2</v>
      </c>
      <c r="D6" s="103" t="s">
        <v>19</v>
      </c>
      <c r="E6" s="103" t="s">
        <v>54</v>
      </c>
      <c r="F6" s="103" t="s">
        <v>81</v>
      </c>
      <c r="G6" s="103" t="s">
        <v>82</v>
      </c>
      <c r="H6" s="103" t="s">
        <v>85</v>
      </c>
      <c r="I6" s="104">
        <v>2</v>
      </c>
      <c r="J6" s="104">
        <v>2</v>
      </c>
      <c r="K6" s="104">
        <v>2</v>
      </c>
      <c r="L6" s="104">
        <v>3</v>
      </c>
      <c r="M6" s="104">
        <v>3</v>
      </c>
      <c r="N6" s="104">
        <v>3</v>
      </c>
      <c r="O6" s="104">
        <v>2</v>
      </c>
      <c r="P6" s="104">
        <v>2</v>
      </c>
      <c r="Q6" s="104">
        <v>2</v>
      </c>
      <c r="R6" s="104">
        <v>2</v>
      </c>
      <c r="S6" s="104">
        <v>2</v>
      </c>
      <c r="T6" s="104">
        <v>2</v>
      </c>
      <c r="U6" s="104">
        <v>2</v>
      </c>
      <c r="V6" s="104">
        <v>2</v>
      </c>
      <c r="W6" s="104">
        <v>2</v>
      </c>
      <c r="X6" s="104">
        <v>1</v>
      </c>
      <c r="Y6" s="104">
        <v>1</v>
      </c>
      <c r="Z6" s="104">
        <v>1</v>
      </c>
      <c r="AA6" s="104">
        <v>3</v>
      </c>
      <c r="AB6" s="104">
        <v>2</v>
      </c>
      <c r="AC6" s="104">
        <v>3</v>
      </c>
      <c r="AD6" s="104">
        <v>2</v>
      </c>
      <c r="AE6" s="104">
        <v>1</v>
      </c>
      <c r="AF6" s="104">
        <v>1</v>
      </c>
      <c r="AG6" s="104">
        <v>1</v>
      </c>
      <c r="AH6" s="104">
        <v>1</v>
      </c>
      <c r="AI6" s="104">
        <v>1</v>
      </c>
      <c r="AJ6" s="104">
        <v>1</v>
      </c>
      <c r="AK6" s="104">
        <v>1</v>
      </c>
      <c r="AL6" s="104">
        <v>1</v>
      </c>
      <c r="AM6" s="104">
        <v>1</v>
      </c>
      <c r="AN6" s="104">
        <v>1</v>
      </c>
      <c r="AO6" s="104">
        <v>1</v>
      </c>
      <c r="AP6" s="104">
        <v>1</v>
      </c>
      <c r="AQ6" s="104">
        <v>1</v>
      </c>
      <c r="AR6" s="104">
        <v>1</v>
      </c>
      <c r="AS6" s="104">
        <v>1</v>
      </c>
      <c r="AT6" s="104">
        <v>1</v>
      </c>
      <c r="AU6" s="103" t="s">
        <v>123</v>
      </c>
      <c r="AV6" s="103" t="s">
        <v>123</v>
      </c>
      <c r="AW6" s="104">
        <v>1</v>
      </c>
      <c r="AX6" s="104">
        <v>1</v>
      </c>
      <c r="AY6" s="104">
        <v>1</v>
      </c>
      <c r="AZ6" s="104">
        <v>1</v>
      </c>
      <c r="BA6" s="104">
        <v>1</v>
      </c>
      <c r="BB6" s="104">
        <v>1</v>
      </c>
      <c r="BC6" s="104">
        <v>1</v>
      </c>
      <c r="BD6" s="104">
        <v>1</v>
      </c>
      <c r="BE6" s="104">
        <v>1</v>
      </c>
      <c r="BF6" s="104">
        <v>1</v>
      </c>
      <c r="BG6" s="104">
        <v>1</v>
      </c>
      <c r="BH6" s="104">
        <v>1</v>
      </c>
      <c r="BI6" s="104">
        <v>1</v>
      </c>
      <c r="BJ6" s="104">
        <v>1</v>
      </c>
      <c r="BK6" s="104">
        <v>1</v>
      </c>
      <c r="BL6" s="103" t="s">
        <v>123</v>
      </c>
      <c r="BM6" s="103" t="s">
        <v>123</v>
      </c>
      <c r="BN6" s="104">
        <v>3</v>
      </c>
      <c r="BO6" s="104">
        <v>3</v>
      </c>
      <c r="BP6" s="104">
        <v>2</v>
      </c>
      <c r="BQ6" s="104">
        <v>3</v>
      </c>
      <c r="BR6" s="104">
        <v>3</v>
      </c>
      <c r="BS6" s="104">
        <v>2</v>
      </c>
      <c r="BT6" s="104">
        <v>2</v>
      </c>
      <c r="BU6" s="104">
        <v>3</v>
      </c>
      <c r="BV6" s="104">
        <v>3</v>
      </c>
      <c r="BW6" s="104">
        <v>3</v>
      </c>
      <c r="BX6" s="104">
        <v>2</v>
      </c>
      <c r="BY6" s="104">
        <v>2</v>
      </c>
      <c r="BZ6" s="104">
        <v>3</v>
      </c>
      <c r="CA6" s="104">
        <v>3</v>
      </c>
      <c r="CB6" s="104">
        <v>3</v>
      </c>
      <c r="CC6" s="104">
        <v>3</v>
      </c>
      <c r="CD6" s="104">
        <v>3</v>
      </c>
      <c r="CE6" s="104">
        <v>3</v>
      </c>
      <c r="CF6" s="104">
        <v>3</v>
      </c>
      <c r="CG6" s="104">
        <v>3</v>
      </c>
      <c r="CI6" s="104">
        <v>1</v>
      </c>
      <c r="CJ6" s="103" t="s">
        <v>123</v>
      </c>
      <c r="CK6" s="103" t="s">
        <v>123</v>
      </c>
      <c r="CL6" s="104">
        <v>3</v>
      </c>
      <c r="CM6" s="104">
        <v>2</v>
      </c>
      <c r="CN6" s="104">
        <v>3</v>
      </c>
      <c r="CO6" s="104">
        <v>3</v>
      </c>
      <c r="CP6" s="104">
        <v>2</v>
      </c>
      <c r="CQ6" s="104">
        <v>3</v>
      </c>
      <c r="CR6" s="104">
        <v>3</v>
      </c>
      <c r="CS6" s="104">
        <v>3</v>
      </c>
      <c r="CT6" s="104">
        <v>2</v>
      </c>
      <c r="CU6" s="104">
        <v>2</v>
      </c>
      <c r="CV6" s="104">
        <v>2</v>
      </c>
      <c r="CW6" s="104">
        <v>2</v>
      </c>
      <c r="CX6" s="104">
        <v>1</v>
      </c>
      <c r="CY6" s="104">
        <v>1</v>
      </c>
      <c r="CZ6" s="104">
        <v>2</v>
      </c>
      <c r="DA6" s="104">
        <v>2</v>
      </c>
      <c r="DB6" s="103" t="s">
        <v>123</v>
      </c>
      <c r="DC6" s="103" t="s">
        <v>123</v>
      </c>
      <c r="DD6" s="104">
        <v>5</v>
      </c>
      <c r="DE6" s="104">
        <v>5</v>
      </c>
      <c r="DF6" s="103" t="s">
        <v>123</v>
      </c>
      <c r="DG6" s="103" t="s">
        <v>123</v>
      </c>
      <c r="DH6" s="103" t="s">
        <v>123</v>
      </c>
      <c r="DI6" s="103" t="s">
        <v>123</v>
      </c>
      <c r="DJ6" s="103" t="s">
        <v>123</v>
      </c>
      <c r="DK6" s="103" t="s">
        <v>197</v>
      </c>
      <c r="DL6" s="103" t="s">
        <v>198</v>
      </c>
      <c r="DM6" s="103" t="s">
        <v>199</v>
      </c>
      <c r="DN6" s="103" t="s">
        <v>200</v>
      </c>
      <c r="DO6" s="201"/>
    </row>
    <row r="7" spans="1:120" s="179" customFormat="1" ht="19.5" customHeight="1">
      <c r="A7" s="12">
        <v>1</v>
      </c>
      <c r="B7" s="151">
        <v>171326743</v>
      </c>
      <c r="C7" s="152" t="s">
        <v>13</v>
      </c>
      <c r="D7" s="152" t="s">
        <v>375</v>
      </c>
      <c r="E7" s="152" t="s">
        <v>55</v>
      </c>
      <c r="F7" s="153">
        <v>34067</v>
      </c>
      <c r="G7" s="152" t="s">
        <v>84</v>
      </c>
      <c r="H7" s="152" t="s">
        <v>86</v>
      </c>
      <c r="I7" s="162">
        <v>7.6</v>
      </c>
      <c r="J7" s="162">
        <v>7.3</v>
      </c>
      <c r="K7" s="154">
        <v>8.3000000000000007</v>
      </c>
      <c r="L7" s="162">
        <v>8</v>
      </c>
      <c r="M7" s="162">
        <v>8.6</v>
      </c>
      <c r="N7" s="162">
        <v>5.6</v>
      </c>
      <c r="O7" s="154">
        <v>7.3</v>
      </c>
      <c r="P7" s="155"/>
      <c r="Q7" s="162">
        <v>6.4</v>
      </c>
      <c r="R7" s="155"/>
      <c r="S7" s="155"/>
      <c r="T7" s="155"/>
      <c r="U7" s="154">
        <v>8.3000000000000007</v>
      </c>
      <c r="V7" s="154">
        <v>8.3000000000000007</v>
      </c>
      <c r="W7" s="155"/>
      <c r="X7" s="154">
        <v>8.3000000000000007</v>
      </c>
      <c r="Y7" s="162" t="s">
        <v>530</v>
      </c>
      <c r="Z7" s="154">
        <v>8.6999999999999993</v>
      </c>
      <c r="AA7" s="162">
        <v>5.9</v>
      </c>
      <c r="AB7" s="162">
        <v>5.9</v>
      </c>
      <c r="AC7" s="154">
        <v>8.1999999999999993</v>
      </c>
      <c r="AD7" s="162">
        <v>8.8000000000000007</v>
      </c>
      <c r="AE7" s="162" t="s">
        <v>530</v>
      </c>
      <c r="AF7" s="154" t="s">
        <v>530</v>
      </c>
      <c r="AG7" s="154" t="s">
        <v>530</v>
      </c>
      <c r="AH7" s="162" t="s">
        <v>530</v>
      </c>
      <c r="AI7" s="162" t="s">
        <v>530</v>
      </c>
      <c r="AJ7" s="154">
        <v>7.3</v>
      </c>
      <c r="AK7" s="154" t="s">
        <v>530</v>
      </c>
      <c r="AL7" s="162">
        <v>7.5</v>
      </c>
      <c r="AM7" s="162">
        <v>7.5</v>
      </c>
      <c r="AN7" s="154">
        <v>6.9</v>
      </c>
      <c r="AO7" s="154">
        <v>7.8</v>
      </c>
      <c r="AP7" s="162">
        <v>7.1</v>
      </c>
      <c r="AQ7" s="154">
        <v>6.6</v>
      </c>
      <c r="AR7" s="154">
        <v>7.6</v>
      </c>
      <c r="AS7" s="154">
        <v>7.1</v>
      </c>
      <c r="AT7" s="154">
        <v>6.5</v>
      </c>
      <c r="AU7" s="157">
        <v>52</v>
      </c>
      <c r="AV7" s="158">
        <v>0</v>
      </c>
      <c r="AW7" s="162">
        <v>7</v>
      </c>
      <c r="AX7" s="162">
        <v>4.5</v>
      </c>
      <c r="AY7" s="162"/>
      <c r="AZ7" s="155"/>
      <c r="BA7" s="155">
        <v>8.4</v>
      </c>
      <c r="BB7" s="155"/>
      <c r="BC7" s="155"/>
      <c r="BD7" s="155"/>
      <c r="BE7" s="154">
        <v>9.5</v>
      </c>
      <c r="BF7" s="155"/>
      <c r="BG7" s="155"/>
      <c r="BH7" s="155"/>
      <c r="BI7" s="155"/>
      <c r="BJ7" s="155"/>
      <c r="BK7" s="154">
        <v>6.3</v>
      </c>
      <c r="BL7" s="157">
        <v>5</v>
      </c>
      <c r="BM7" s="158">
        <v>0</v>
      </c>
      <c r="BN7" s="162"/>
      <c r="BO7" s="162">
        <v>5.0999999999999996</v>
      </c>
      <c r="BP7" s="154">
        <v>7.2</v>
      </c>
      <c r="BQ7" s="154">
        <v>8</v>
      </c>
      <c r="BR7" s="162">
        <v>6.8</v>
      </c>
      <c r="BS7" s="154">
        <v>7.1</v>
      </c>
      <c r="BT7" s="162">
        <v>5.8</v>
      </c>
      <c r="BU7" s="154">
        <v>7</v>
      </c>
      <c r="BV7" s="162"/>
      <c r="BW7" s="162"/>
      <c r="BX7" s="162">
        <v>7.9</v>
      </c>
      <c r="BY7" s="162"/>
      <c r="BZ7" s="154">
        <v>7.7</v>
      </c>
      <c r="CA7" s="162"/>
      <c r="CB7" s="154">
        <v>7.7</v>
      </c>
      <c r="CC7" s="155"/>
      <c r="CD7" s="162">
        <v>6.3</v>
      </c>
      <c r="CE7" s="162">
        <v>6.8</v>
      </c>
      <c r="CF7" s="162"/>
      <c r="CG7" s="154">
        <v>8.5</v>
      </c>
      <c r="CI7" s="154">
        <v>9.1999999999999993</v>
      </c>
      <c r="CJ7" s="157">
        <v>36</v>
      </c>
      <c r="CK7" s="158">
        <v>17</v>
      </c>
      <c r="CL7" s="162"/>
      <c r="CM7" s="154">
        <v>7.9</v>
      </c>
      <c r="CN7" s="162"/>
      <c r="CO7" s="155">
        <v>9</v>
      </c>
      <c r="CP7" s="162">
        <v>6.7</v>
      </c>
      <c r="CQ7" s="154">
        <v>8.1999999999999993</v>
      </c>
      <c r="CR7" s="154">
        <v>6.2</v>
      </c>
      <c r="CS7" s="154">
        <v>6.4</v>
      </c>
      <c r="CT7" s="154">
        <v>8.1</v>
      </c>
      <c r="CU7" s="155"/>
      <c r="CV7" s="155"/>
      <c r="CW7" s="155"/>
      <c r="CX7" s="154">
        <v>8.3000000000000007</v>
      </c>
      <c r="CY7" s="154">
        <v>8.6999999999999993</v>
      </c>
      <c r="CZ7" s="155"/>
      <c r="DA7" s="154">
        <v>7.8</v>
      </c>
      <c r="DB7" s="157">
        <v>22</v>
      </c>
      <c r="DC7" s="158">
        <v>3</v>
      </c>
      <c r="DD7" s="155" t="s">
        <v>93</v>
      </c>
      <c r="DE7" s="155"/>
      <c r="DF7" s="157">
        <v>0</v>
      </c>
      <c r="DG7" s="158">
        <v>5</v>
      </c>
      <c r="DH7" s="157">
        <v>115</v>
      </c>
      <c r="DI7" s="158">
        <v>25</v>
      </c>
      <c r="DJ7" s="159">
        <v>136</v>
      </c>
      <c r="DK7" s="160">
        <v>129</v>
      </c>
      <c r="DL7" s="160">
        <v>7.28</v>
      </c>
      <c r="DM7" s="160">
        <v>3.03</v>
      </c>
      <c r="DN7" s="152" t="s">
        <v>630</v>
      </c>
      <c r="DO7" s="118">
        <f t="shared" ref="DO7:DO35" si="0">SUMIF(I7:DA7,"p",$I$6:$DA$6)</f>
        <v>7</v>
      </c>
      <c r="DP7" s="179" t="e">
        <f>VLOOKUP(B7,#REF!,22,0)</f>
        <v>#REF!</v>
      </c>
    </row>
    <row r="8" spans="1:120" s="179" customFormat="1" ht="19.5" customHeight="1">
      <c r="A8" s="12">
        <f>A7+1</f>
        <v>2</v>
      </c>
      <c r="B8" s="151">
        <v>2020257142</v>
      </c>
      <c r="C8" s="152" t="s">
        <v>12</v>
      </c>
      <c r="D8" s="152" t="s">
        <v>5</v>
      </c>
      <c r="E8" s="152" t="s">
        <v>55</v>
      </c>
      <c r="F8" s="153">
        <v>35128</v>
      </c>
      <c r="G8" s="152" t="s">
        <v>84</v>
      </c>
      <c r="H8" s="152" t="s">
        <v>86</v>
      </c>
      <c r="I8" s="154"/>
      <c r="J8" s="154"/>
      <c r="K8" s="154"/>
      <c r="L8" s="154">
        <v>8.6</v>
      </c>
      <c r="M8" s="154">
        <v>0</v>
      </c>
      <c r="N8" s="154">
        <v>5.9</v>
      </c>
      <c r="O8" s="163">
        <v>0</v>
      </c>
      <c r="P8" s="155"/>
      <c r="Q8" s="154"/>
      <c r="R8" s="155"/>
      <c r="S8" s="155"/>
      <c r="T8" s="155"/>
      <c r="U8" s="154"/>
      <c r="V8" s="154"/>
      <c r="W8" s="155"/>
      <c r="X8" s="154">
        <v>0</v>
      </c>
      <c r="Y8" s="162">
        <v>0</v>
      </c>
      <c r="Z8" s="154"/>
      <c r="AA8" s="154"/>
      <c r="AB8" s="154">
        <v>0</v>
      </c>
      <c r="AC8" s="154"/>
      <c r="AD8" s="154"/>
      <c r="AE8" s="162" t="s">
        <v>97</v>
      </c>
      <c r="AF8" s="162" t="s">
        <v>97</v>
      </c>
      <c r="AG8" s="162">
        <v>0</v>
      </c>
      <c r="AH8" s="162" t="s">
        <v>97</v>
      </c>
      <c r="AI8" s="162">
        <v>0</v>
      </c>
      <c r="AJ8" s="154" t="s">
        <v>97</v>
      </c>
      <c r="AK8" s="162"/>
      <c r="AL8" s="154">
        <v>0</v>
      </c>
      <c r="AM8" s="154"/>
      <c r="AN8" s="163">
        <v>0</v>
      </c>
      <c r="AO8" s="154"/>
      <c r="AP8" s="154"/>
      <c r="AQ8" s="154"/>
      <c r="AR8" s="155"/>
      <c r="AS8" s="154"/>
      <c r="AT8" s="154"/>
      <c r="AU8" s="157">
        <v>10</v>
      </c>
      <c r="AV8" s="158">
        <v>38</v>
      </c>
      <c r="AW8" s="154">
        <v>0</v>
      </c>
      <c r="AX8" s="154"/>
      <c r="AY8" s="155"/>
      <c r="AZ8" s="154"/>
      <c r="BA8" s="155"/>
      <c r="BB8" s="155"/>
      <c r="BC8" s="155"/>
      <c r="BD8" s="155"/>
      <c r="BE8" s="155"/>
      <c r="BF8" s="154"/>
      <c r="BG8" s="155"/>
      <c r="BH8" s="155"/>
      <c r="BI8" s="155"/>
      <c r="BJ8" s="155"/>
      <c r="BK8" s="154"/>
      <c r="BL8" s="157">
        <v>0</v>
      </c>
      <c r="BM8" s="158">
        <v>5</v>
      </c>
      <c r="BN8" s="154">
        <v>0</v>
      </c>
      <c r="BO8" s="154"/>
      <c r="BP8" s="154"/>
      <c r="BQ8" s="154"/>
      <c r="BR8" s="154">
        <v>6.7</v>
      </c>
      <c r="BS8" s="154"/>
      <c r="BT8" s="154"/>
      <c r="BU8" s="154"/>
      <c r="BV8" s="154">
        <v>7</v>
      </c>
      <c r="BW8" s="154">
        <v>0</v>
      </c>
      <c r="BX8" s="154"/>
      <c r="BY8" s="154"/>
      <c r="BZ8" s="154"/>
      <c r="CA8" s="154"/>
      <c r="CB8" s="154"/>
      <c r="CC8" s="155"/>
      <c r="CD8" s="154"/>
      <c r="CE8" s="154"/>
      <c r="CF8" s="154"/>
      <c r="CG8" s="154"/>
      <c r="CI8" s="154"/>
      <c r="CJ8" s="157">
        <v>6</v>
      </c>
      <c r="CK8" s="158">
        <v>47</v>
      </c>
      <c r="CL8" s="154"/>
      <c r="CM8" s="154"/>
      <c r="CN8" s="155"/>
      <c r="CO8" s="154"/>
      <c r="CP8" s="154"/>
      <c r="CQ8" s="154"/>
      <c r="CR8" s="154"/>
      <c r="CS8" s="154"/>
      <c r="CT8" s="154"/>
      <c r="CU8" s="155"/>
      <c r="CV8" s="155"/>
      <c r="CW8" s="155"/>
      <c r="CX8" s="154"/>
      <c r="CY8" s="154"/>
      <c r="CZ8" s="155"/>
      <c r="DA8" s="154"/>
      <c r="DB8" s="157">
        <v>0</v>
      </c>
      <c r="DC8" s="158">
        <v>25</v>
      </c>
      <c r="DD8" s="155"/>
      <c r="DE8" s="155"/>
      <c r="DF8" s="157">
        <v>0</v>
      </c>
      <c r="DG8" s="158">
        <v>5</v>
      </c>
      <c r="DH8" s="157">
        <v>16</v>
      </c>
      <c r="DI8" s="158">
        <v>120</v>
      </c>
      <c r="DJ8" s="159">
        <v>136</v>
      </c>
      <c r="DK8" s="160">
        <v>35</v>
      </c>
      <c r="DL8" s="160">
        <v>2.83</v>
      </c>
      <c r="DM8" s="160">
        <v>1.1299999999999999</v>
      </c>
      <c r="DN8" s="152" t="s">
        <v>202</v>
      </c>
      <c r="DO8" s="118">
        <f t="shared" si="0"/>
        <v>0</v>
      </c>
      <c r="DP8" s="179" t="e">
        <f>VLOOKUP(B8,#REF!,22,0)</f>
        <v>#REF!</v>
      </c>
    </row>
    <row r="9" spans="1:120" s="179" customFormat="1" ht="19.5" customHeight="1">
      <c r="A9" s="12">
        <f>A8+1</f>
        <v>3</v>
      </c>
      <c r="B9" s="151">
        <v>2020255709</v>
      </c>
      <c r="C9" s="152" t="s">
        <v>7</v>
      </c>
      <c r="D9" s="152" t="s">
        <v>39</v>
      </c>
      <c r="E9" s="152" t="s">
        <v>318</v>
      </c>
      <c r="F9" s="153">
        <v>35312</v>
      </c>
      <c r="G9" s="152" t="s">
        <v>84</v>
      </c>
      <c r="H9" s="152" t="s">
        <v>86</v>
      </c>
      <c r="I9" s="154" t="s">
        <v>93</v>
      </c>
      <c r="J9" s="154">
        <v>8.4</v>
      </c>
      <c r="K9" s="154">
        <v>8.1999999999999993</v>
      </c>
      <c r="L9" s="154">
        <v>9</v>
      </c>
      <c r="M9" s="154">
        <v>7.7</v>
      </c>
      <c r="N9" s="154">
        <v>7.8</v>
      </c>
      <c r="O9" s="163">
        <v>8.4</v>
      </c>
      <c r="P9" s="155"/>
      <c r="Q9" s="154">
        <v>8</v>
      </c>
      <c r="R9" s="155"/>
      <c r="S9" s="155"/>
      <c r="T9" s="155"/>
      <c r="U9" s="154"/>
      <c r="V9" s="154">
        <v>6.5</v>
      </c>
      <c r="W9" s="155"/>
      <c r="X9" s="154">
        <v>8.6</v>
      </c>
      <c r="Y9" s="162">
        <v>9.3000000000000007</v>
      </c>
      <c r="Z9" s="154">
        <v>8.9</v>
      </c>
      <c r="AA9" s="154"/>
      <c r="AB9" s="154">
        <v>7.7</v>
      </c>
      <c r="AC9" s="154">
        <v>7.5</v>
      </c>
      <c r="AD9" s="154"/>
      <c r="AE9" s="162">
        <v>6.7</v>
      </c>
      <c r="AF9" s="162">
        <v>7.3</v>
      </c>
      <c r="AG9" s="162">
        <v>5.6</v>
      </c>
      <c r="AH9" s="162">
        <v>7.2</v>
      </c>
      <c r="AI9" s="162">
        <v>6.7</v>
      </c>
      <c r="AJ9" s="154">
        <v>6.9</v>
      </c>
      <c r="AK9" s="162">
        <v>6.1</v>
      </c>
      <c r="AL9" s="154" t="s">
        <v>93</v>
      </c>
      <c r="AM9" s="154"/>
      <c r="AN9" s="163"/>
      <c r="AO9" s="154"/>
      <c r="AP9" s="154"/>
      <c r="AQ9" s="154"/>
      <c r="AR9" s="155"/>
      <c r="AS9" s="154"/>
      <c r="AT9" s="154"/>
      <c r="AU9" s="157">
        <v>34</v>
      </c>
      <c r="AV9" s="158">
        <v>14</v>
      </c>
      <c r="AW9" s="154">
        <v>7.6</v>
      </c>
      <c r="AX9" s="154">
        <v>8.1999999999999993</v>
      </c>
      <c r="AY9" s="155" t="s">
        <v>93</v>
      </c>
      <c r="AZ9" s="154"/>
      <c r="BA9" s="155"/>
      <c r="BB9" s="155"/>
      <c r="BC9" s="155"/>
      <c r="BD9" s="155"/>
      <c r="BE9" s="155"/>
      <c r="BF9" s="154"/>
      <c r="BG9" s="155"/>
      <c r="BH9" s="155"/>
      <c r="BI9" s="155"/>
      <c r="BJ9" s="155"/>
      <c r="BK9" s="154"/>
      <c r="BL9" s="157">
        <v>2</v>
      </c>
      <c r="BM9" s="158">
        <v>3</v>
      </c>
      <c r="BN9" s="154">
        <v>7.9</v>
      </c>
      <c r="BO9" s="154">
        <v>7.5</v>
      </c>
      <c r="BP9" s="154">
        <v>8.6999999999999993</v>
      </c>
      <c r="BQ9" s="154"/>
      <c r="BR9" s="154">
        <v>8.8000000000000007</v>
      </c>
      <c r="BS9" s="154">
        <v>8.4</v>
      </c>
      <c r="BT9" s="154">
        <v>7.1</v>
      </c>
      <c r="BU9" s="154"/>
      <c r="BV9" s="154">
        <v>6.4</v>
      </c>
      <c r="BW9" s="154">
        <v>8.5</v>
      </c>
      <c r="BX9" s="154">
        <v>9.1</v>
      </c>
      <c r="BY9" s="154" t="s">
        <v>93</v>
      </c>
      <c r="BZ9" s="154"/>
      <c r="CA9" s="154"/>
      <c r="CB9" s="154" t="s">
        <v>93</v>
      </c>
      <c r="CC9" s="155"/>
      <c r="CD9" s="154" t="s">
        <v>93</v>
      </c>
      <c r="CE9" s="154"/>
      <c r="CF9" s="154"/>
      <c r="CG9" s="154"/>
      <c r="CI9" s="154">
        <v>9.1</v>
      </c>
      <c r="CJ9" s="157">
        <v>24</v>
      </c>
      <c r="CK9" s="158">
        <v>29</v>
      </c>
      <c r="CL9" s="154"/>
      <c r="CM9" s="154"/>
      <c r="CN9" s="155"/>
      <c r="CO9" s="154"/>
      <c r="CP9" s="154"/>
      <c r="CQ9" s="154"/>
      <c r="CR9" s="163"/>
      <c r="CS9" s="155"/>
      <c r="CT9" s="155"/>
      <c r="CU9" s="155"/>
      <c r="CV9" s="155"/>
      <c r="CW9" s="155"/>
      <c r="CX9" s="154"/>
      <c r="CY9" s="154"/>
      <c r="CZ9" s="155"/>
      <c r="DA9" s="155"/>
      <c r="DB9" s="157">
        <v>0</v>
      </c>
      <c r="DC9" s="158">
        <v>25</v>
      </c>
      <c r="DD9" s="155"/>
      <c r="DE9" s="155"/>
      <c r="DF9" s="157">
        <v>0</v>
      </c>
      <c r="DG9" s="158">
        <v>5</v>
      </c>
      <c r="DH9" s="157">
        <v>60</v>
      </c>
      <c r="DI9" s="158">
        <v>76</v>
      </c>
      <c r="DJ9" s="159">
        <v>136</v>
      </c>
      <c r="DK9" s="160">
        <v>60</v>
      </c>
      <c r="DL9" s="160">
        <v>7.87</v>
      </c>
      <c r="DM9" s="160">
        <v>3.41</v>
      </c>
      <c r="DN9" s="152" t="s">
        <v>202</v>
      </c>
      <c r="DO9" s="118">
        <f t="shared" si="0"/>
        <v>0</v>
      </c>
      <c r="DP9" s="179" t="e">
        <f>VLOOKUP(B9,#REF!,22,0)</f>
        <v>#REF!</v>
      </c>
    </row>
    <row r="10" spans="1:120" s="179" customFormat="1" ht="19.5" customHeight="1">
      <c r="A10" s="12">
        <f t="shared" ref="A10:A73" si="1">A9+1</f>
        <v>4</v>
      </c>
      <c r="B10" s="151">
        <v>2021250941</v>
      </c>
      <c r="C10" s="152" t="s">
        <v>10</v>
      </c>
      <c r="D10" s="152" t="s">
        <v>631</v>
      </c>
      <c r="E10" s="152" t="s">
        <v>318</v>
      </c>
      <c r="F10" s="153">
        <v>35175</v>
      </c>
      <c r="G10" s="152" t="s">
        <v>83</v>
      </c>
      <c r="H10" s="152" t="s">
        <v>89</v>
      </c>
      <c r="I10" s="154" t="s">
        <v>93</v>
      </c>
      <c r="J10" s="154"/>
      <c r="K10" s="154"/>
      <c r="L10" s="162">
        <v>7.8</v>
      </c>
      <c r="M10" s="162">
        <v>0</v>
      </c>
      <c r="N10" s="162">
        <v>7.1</v>
      </c>
      <c r="O10" s="156">
        <v>7.5</v>
      </c>
      <c r="P10" s="155"/>
      <c r="Q10" s="162" t="s">
        <v>93</v>
      </c>
      <c r="R10" s="155"/>
      <c r="S10" s="155"/>
      <c r="T10" s="155">
        <v>6.7</v>
      </c>
      <c r="U10" s="154"/>
      <c r="V10" s="156"/>
      <c r="W10" s="155"/>
      <c r="X10" s="154">
        <v>7.8</v>
      </c>
      <c r="Y10" s="156" t="s">
        <v>93</v>
      </c>
      <c r="Z10" s="155"/>
      <c r="AA10" s="162"/>
      <c r="AB10" s="162">
        <v>6.7</v>
      </c>
      <c r="AC10" s="162"/>
      <c r="AD10" s="162">
        <v>7.3</v>
      </c>
      <c r="AE10" s="162">
        <v>6.3</v>
      </c>
      <c r="AF10" s="154">
        <v>7.6</v>
      </c>
      <c r="AG10" s="154">
        <v>6.8</v>
      </c>
      <c r="AH10" s="162">
        <v>0</v>
      </c>
      <c r="AI10" s="162"/>
      <c r="AJ10" s="154"/>
      <c r="AK10" s="154"/>
      <c r="AL10" s="162"/>
      <c r="AM10" s="162"/>
      <c r="AN10" s="155"/>
      <c r="AO10" s="155"/>
      <c r="AP10" s="162"/>
      <c r="AQ10" s="155"/>
      <c r="AR10" s="155"/>
      <c r="AS10" s="155"/>
      <c r="AT10" s="155"/>
      <c r="AU10" s="157">
        <v>18</v>
      </c>
      <c r="AV10" s="158">
        <v>30</v>
      </c>
      <c r="AW10" s="162" t="s">
        <v>93</v>
      </c>
      <c r="AX10" s="162"/>
      <c r="AY10" s="162"/>
      <c r="AZ10" s="155"/>
      <c r="BA10" s="155"/>
      <c r="BB10" s="155"/>
      <c r="BC10" s="155"/>
      <c r="BD10" s="155"/>
      <c r="BE10" s="154"/>
      <c r="BF10" s="155"/>
      <c r="BG10" s="155"/>
      <c r="BH10" s="155"/>
      <c r="BI10" s="155"/>
      <c r="BJ10" s="155"/>
      <c r="BK10" s="155"/>
      <c r="BL10" s="157">
        <v>0</v>
      </c>
      <c r="BM10" s="158">
        <v>5</v>
      </c>
      <c r="BN10" s="162" t="s">
        <v>93</v>
      </c>
      <c r="BO10" s="156"/>
      <c r="BP10" s="156"/>
      <c r="BQ10" s="155"/>
      <c r="BR10" s="162">
        <v>4.3</v>
      </c>
      <c r="BS10" s="162"/>
      <c r="BT10" s="162">
        <v>6.8</v>
      </c>
      <c r="BU10" s="156"/>
      <c r="BV10" s="162">
        <v>8.6999999999999993</v>
      </c>
      <c r="BW10" s="154" t="s">
        <v>93</v>
      </c>
      <c r="BX10" s="162"/>
      <c r="BY10" s="162"/>
      <c r="BZ10" s="155"/>
      <c r="CA10" s="162"/>
      <c r="CB10" s="156"/>
      <c r="CC10" s="155"/>
      <c r="CD10" s="155"/>
      <c r="CE10" s="154"/>
      <c r="CF10" s="155"/>
      <c r="CG10" s="162">
        <v>5.9</v>
      </c>
      <c r="CI10" s="156" t="s">
        <v>93</v>
      </c>
      <c r="CJ10" s="157">
        <v>11</v>
      </c>
      <c r="CK10" s="158">
        <v>42</v>
      </c>
      <c r="CL10" s="162"/>
      <c r="CM10" s="154"/>
      <c r="CN10" s="155"/>
      <c r="CO10" s="154"/>
      <c r="CP10" s="155"/>
      <c r="CQ10" s="162"/>
      <c r="CR10" s="162"/>
      <c r="CS10" s="155"/>
      <c r="CT10" s="162"/>
      <c r="CU10" s="155"/>
      <c r="CV10" s="155"/>
      <c r="CW10" s="155"/>
      <c r="CX10" s="154"/>
      <c r="CY10" s="155"/>
      <c r="CZ10" s="155"/>
      <c r="DA10" s="162"/>
      <c r="DB10" s="157">
        <v>0</v>
      </c>
      <c r="DC10" s="158">
        <v>25</v>
      </c>
      <c r="DD10" s="155"/>
      <c r="DE10" s="155"/>
      <c r="DF10" s="157">
        <v>0</v>
      </c>
      <c r="DG10" s="158">
        <v>5</v>
      </c>
      <c r="DH10" s="157">
        <v>29</v>
      </c>
      <c r="DI10" s="158">
        <v>107</v>
      </c>
      <c r="DJ10" s="159">
        <v>136</v>
      </c>
      <c r="DK10" s="160">
        <v>39</v>
      </c>
      <c r="DL10" s="160">
        <v>5.13</v>
      </c>
      <c r="DM10" s="160">
        <v>2.06</v>
      </c>
      <c r="DN10" s="152" t="s">
        <v>202</v>
      </c>
      <c r="DO10" s="118">
        <f t="shared" si="0"/>
        <v>0</v>
      </c>
      <c r="DP10" s="179" t="e">
        <f>VLOOKUP(B10,#REF!,22,0)</f>
        <v>#REF!</v>
      </c>
    </row>
    <row r="11" spans="1:120" s="179" customFormat="1" ht="19.5" customHeight="1">
      <c r="A11" s="12">
        <f t="shared" si="1"/>
        <v>5</v>
      </c>
      <c r="B11" s="151">
        <v>2021257623</v>
      </c>
      <c r="C11" s="152" t="s">
        <v>6</v>
      </c>
      <c r="D11" s="152" t="s">
        <v>52</v>
      </c>
      <c r="E11" s="152" t="s">
        <v>318</v>
      </c>
      <c r="F11" s="153">
        <v>34883</v>
      </c>
      <c r="G11" s="152" t="s">
        <v>83</v>
      </c>
      <c r="H11" s="152" t="s">
        <v>86</v>
      </c>
      <c r="I11" s="154"/>
      <c r="J11" s="154"/>
      <c r="K11" s="154"/>
      <c r="L11" s="154">
        <v>0</v>
      </c>
      <c r="M11" s="154"/>
      <c r="N11" s="154">
        <v>0</v>
      </c>
      <c r="O11" s="154"/>
      <c r="P11" s="155"/>
      <c r="Q11" s="154"/>
      <c r="R11" s="155"/>
      <c r="S11" s="155"/>
      <c r="T11" s="155"/>
      <c r="U11" s="154"/>
      <c r="V11" s="154"/>
      <c r="W11" s="155"/>
      <c r="X11" s="154">
        <v>0</v>
      </c>
      <c r="Y11" s="162">
        <v>0</v>
      </c>
      <c r="Z11" s="154"/>
      <c r="AA11" s="154"/>
      <c r="AB11" s="154"/>
      <c r="AC11" s="154"/>
      <c r="AD11" s="154"/>
      <c r="AE11" s="162">
        <v>0</v>
      </c>
      <c r="AF11" s="162">
        <v>0</v>
      </c>
      <c r="AG11" s="162">
        <v>0</v>
      </c>
      <c r="AH11" s="162">
        <v>0</v>
      </c>
      <c r="AI11" s="162"/>
      <c r="AJ11" s="162"/>
      <c r="AK11" s="162"/>
      <c r="AL11" s="162"/>
      <c r="AM11" s="162"/>
      <c r="AN11" s="154"/>
      <c r="AO11" s="162"/>
      <c r="AP11" s="154"/>
      <c r="AQ11" s="154"/>
      <c r="AR11" s="155"/>
      <c r="AS11" s="154"/>
      <c r="AT11" s="156"/>
      <c r="AU11" s="157">
        <v>0</v>
      </c>
      <c r="AV11" s="158">
        <v>48</v>
      </c>
      <c r="AW11" s="154">
        <v>0</v>
      </c>
      <c r="AX11" s="154"/>
      <c r="AY11" s="155"/>
      <c r="AZ11" s="155"/>
      <c r="BA11" s="154"/>
      <c r="BB11" s="155"/>
      <c r="BC11" s="155"/>
      <c r="BD11" s="155"/>
      <c r="BE11" s="155"/>
      <c r="BF11" s="155"/>
      <c r="BG11" s="154"/>
      <c r="BH11" s="155"/>
      <c r="BI11" s="155"/>
      <c r="BJ11" s="155"/>
      <c r="BK11" s="154"/>
      <c r="BL11" s="157">
        <v>0</v>
      </c>
      <c r="BM11" s="158">
        <v>5</v>
      </c>
      <c r="BN11" s="154">
        <v>0</v>
      </c>
      <c r="BO11" s="154"/>
      <c r="BP11" s="154"/>
      <c r="BQ11" s="154"/>
      <c r="BR11" s="154">
        <v>0</v>
      </c>
      <c r="BS11" s="154"/>
      <c r="BT11" s="154"/>
      <c r="BU11" s="154"/>
      <c r="BV11" s="154">
        <v>0</v>
      </c>
      <c r="BW11" s="154"/>
      <c r="BX11" s="154"/>
      <c r="BY11" s="154"/>
      <c r="BZ11" s="154"/>
      <c r="CA11" s="154"/>
      <c r="CB11" s="154"/>
      <c r="CC11" s="155"/>
      <c r="CD11" s="154"/>
      <c r="CE11" s="154"/>
      <c r="CF11" s="154"/>
      <c r="CG11" s="154"/>
      <c r="CI11" s="154"/>
      <c r="CJ11" s="157">
        <v>0</v>
      </c>
      <c r="CK11" s="158">
        <v>53</v>
      </c>
      <c r="CL11" s="154"/>
      <c r="CM11" s="154"/>
      <c r="CN11" s="155"/>
      <c r="CO11" s="154"/>
      <c r="CP11" s="154"/>
      <c r="CQ11" s="154"/>
      <c r="CR11" s="154"/>
      <c r="CS11" s="154"/>
      <c r="CT11" s="155"/>
      <c r="CU11" s="154"/>
      <c r="CV11" s="155"/>
      <c r="CW11" s="155"/>
      <c r="CX11" s="154"/>
      <c r="CY11" s="154"/>
      <c r="CZ11" s="155"/>
      <c r="DA11" s="154"/>
      <c r="DB11" s="157">
        <v>0</v>
      </c>
      <c r="DC11" s="158">
        <v>25</v>
      </c>
      <c r="DD11" s="155"/>
      <c r="DE11" s="155"/>
      <c r="DF11" s="157">
        <v>0</v>
      </c>
      <c r="DG11" s="158">
        <v>5</v>
      </c>
      <c r="DH11" s="157">
        <v>0</v>
      </c>
      <c r="DI11" s="158">
        <v>136</v>
      </c>
      <c r="DJ11" s="159">
        <v>136</v>
      </c>
      <c r="DK11" s="160">
        <v>21</v>
      </c>
      <c r="DL11" s="160">
        <v>0</v>
      </c>
      <c r="DM11" s="160">
        <v>0</v>
      </c>
      <c r="DN11" s="152" t="s">
        <v>202</v>
      </c>
      <c r="DO11" s="118">
        <f t="shared" si="0"/>
        <v>0</v>
      </c>
      <c r="DP11" s="179" t="e">
        <f>VLOOKUP(B11,#REF!,22,0)</f>
        <v>#REF!</v>
      </c>
    </row>
    <row r="12" spans="1:120" s="179" customFormat="1" ht="19.5" customHeight="1">
      <c r="A12" s="12">
        <f t="shared" si="1"/>
        <v>6</v>
      </c>
      <c r="B12" s="151">
        <v>2020253575</v>
      </c>
      <c r="C12" s="152" t="s">
        <v>12</v>
      </c>
      <c r="D12" s="152" t="s">
        <v>26</v>
      </c>
      <c r="E12" s="152" t="s">
        <v>322</v>
      </c>
      <c r="F12" s="153">
        <v>35000</v>
      </c>
      <c r="G12" s="152" t="s">
        <v>84</v>
      </c>
      <c r="H12" s="152" t="s">
        <v>86</v>
      </c>
      <c r="I12" s="162" t="s">
        <v>93</v>
      </c>
      <c r="J12" s="162">
        <v>8.3000000000000007</v>
      </c>
      <c r="K12" s="154">
        <v>8.1</v>
      </c>
      <c r="L12" s="162">
        <v>8.6999999999999993</v>
      </c>
      <c r="M12" s="162">
        <v>7.7</v>
      </c>
      <c r="N12" s="162">
        <v>8.4</v>
      </c>
      <c r="O12" s="154">
        <v>9</v>
      </c>
      <c r="P12" s="155"/>
      <c r="Q12" s="162">
        <v>7</v>
      </c>
      <c r="R12" s="155"/>
      <c r="S12" s="155"/>
      <c r="T12" s="155"/>
      <c r="U12" s="154"/>
      <c r="V12" s="154">
        <v>7.4</v>
      </c>
      <c r="W12" s="155"/>
      <c r="X12" s="154">
        <v>8.4</v>
      </c>
      <c r="Y12" s="162">
        <v>9.3000000000000007</v>
      </c>
      <c r="Z12" s="154">
        <v>8.8000000000000007</v>
      </c>
      <c r="AA12" s="162"/>
      <c r="AB12" s="162">
        <v>7.6</v>
      </c>
      <c r="AC12" s="154">
        <v>7.5</v>
      </c>
      <c r="AD12" s="162"/>
      <c r="AE12" s="162">
        <v>6.7</v>
      </c>
      <c r="AF12" s="154">
        <v>8.6</v>
      </c>
      <c r="AG12" s="154">
        <v>5.5</v>
      </c>
      <c r="AH12" s="162">
        <v>7.4</v>
      </c>
      <c r="AI12" s="162">
        <v>7.2</v>
      </c>
      <c r="AJ12" s="154">
        <v>8.6999999999999993</v>
      </c>
      <c r="AK12" s="154">
        <v>6.3</v>
      </c>
      <c r="AL12" s="162" t="s">
        <v>93</v>
      </c>
      <c r="AM12" s="162"/>
      <c r="AN12" s="154"/>
      <c r="AO12" s="163"/>
      <c r="AP12" s="162"/>
      <c r="AQ12" s="154"/>
      <c r="AR12" s="155"/>
      <c r="AS12" s="155"/>
      <c r="AT12" s="154"/>
      <c r="AU12" s="157">
        <v>34</v>
      </c>
      <c r="AV12" s="158">
        <v>14</v>
      </c>
      <c r="AW12" s="162">
        <v>7.9</v>
      </c>
      <c r="AX12" s="162">
        <v>7.1</v>
      </c>
      <c r="AY12" s="162" t="s">
        <v>93</v>
      </c>
      <c r="AZ12" s="155"/>
      <c r="BA12" s="155"/>
      <c r="BB12" s="155"/>
      <c r="BC12" s="155"/>
      <c r="BD12" s="155"/>
      <c r="BE12" s="155"/>
      <c r="BF12" s="155"/>
      <c r="BG12" s="154"/>
      <c r="BH12" s="155"/>
      <c r="BI12" s="155"/>
      <c r="BJ12" s="155"/>
      <c r="BK12" s="154"/>
      <c r="BL12" s="157">
        <v>2</v>
      </c>
      <c r="BM12" s="158">
        <v>3</v>
      </c>
      <c r="BN12" s="162">
        <v>8.1</v>
      </c>
      <c r="BO12" s="162">
        <v>6.9</v>
      </c>
      <c r="BP12" s="154" t="s">
        <v>93</v>
      </c>
      <c r="BQ12" s="154"/>
      <c r="BR12" s="162">
        <v>7.9</v>
      </c>
      <c r="BS12" s="154">
        <v>8</v>
      </c>
      <c r="BT12" s="162">
        <v>7.6</v>
      </c>
      <c r="BU12" s="154"/>
      <c r="BV12" s="162">
        <v>6.3</v>
      </c>
      <c r="BW12" s="162">
        <v>7.9</v>
      </c>
      <c r="BX12" s="162">
        <v>8.9</v>
      </c>
      <c r="BY12" s="162" t="s">
        <v>93</v>
      </c>
      <c r="BZ12" s="154"/>
      <c r="CA12" s="162"/>
      <c r="CB12" s="154" t="s">
        <v>93</v>
      </c>
      <c r="CC12" s="155"/>
      <c r="CD12" s="162" t="s">
        <v>93</v>
      </c>
      <c r="CE12" s="162"/>
      <c r="CF12" s="162"/>
      <c r="CG12" s="154"/>
      <c r="CI12" s="154">
        <v>9.1</v>
      </c>
      <c r="CJ12" s="157">
        <v>22</v>
      </c>
      <c r="CK12" s="158">
        <v>31</v>
      </c>
      <c r="CL12" s="162"/>
      <c r="CM12" s="162"/>
      <c r="CN12" s="155"/>
      <c r="CO12" s="162"/>
      <c r="CP12" s="162"/>
      <c r="CQ12" s="162"/>
      <c r="CR12" s="154"/>
      <c r="CS12" s="154"/>
      <c r="CT12" s="154"/>
      <c r="CU12" s="155"/>
      <c r="CV12" s="155"/>
      <c r="CW12" s="155"/>
      <c r="CX12" s="154"/>
      <c r="CY12" s="154"/>
      <c r="CZ12" s="162"/>
      <c r="DA12" s="155"/>
      <c r="DB12" s="157">
        <v>0</v>
      </c>
      <c r="DC12" s="158">
        <v>25</v>
      </c>
      <c r="DD12" s="155"/>
      <c r="DE12" s="155"/>
      <c r="DF12" s="157">
        <v>0</v>
      </c>
      <c r="DG12" s="158">
        <v>5</v>
      </c>
      <c r="DH12" s="157">
        <v>58</v>
      </c>
      <c r="DI12" s="158">
        <v>78</v>
      </c>
      <c r="DJ12" s="159">
        <v>136</v>
      </c>
      <c r="DK12" s="160">
        <v>58</v>
      </c>
      <c r="DL12" s="160">
        <v>7.82</v>
      </c>
      <c r="DM12" s="160">
        <v>3.37</v>
      </c>
      <c r="DN12" s="152" t="s">
        <v>202</v>
      </c>
      <c r="DO12" s="118">
        <f t="shared" si="0"/>
        <v>0</v>
      </c>
      <c r="DP12" s="179" t="e">
        <f>VLOOKUP(B12,#REF!,22,0)</f>
        <v>#REF!</v>
      </c>
    </row>
    <row r="13" spans="1:120" s="179" customFormat="1" ht="19.5" customHeight="1">
      <c r="A13" s="12">
        <f t="shared" si="1"/>
        <v>7</v>
      </c>
      <c r="B13" s="151">
        <v>2020256772</v>
      </c>
      <c r="C13" s="152" t="s">
        <v>42</v>
      </c>
      <c r="D13" s="152" t="s">
        <v>327</v>
      </c>
      <c r="E13" s="152" t="s">
        <v>322</v>
      </c>
      <c r="F13" s="153">
        <v>35204</v>
      </c>
      <c r="G13" s="152" t="s">
        <v>84</v>
      </c>
      <c r="H13" s="152" t="s">
        <v>86</v>
      </c>
      <c r="I13" s="162">
        <v>7.2</v>
      </c>
      <c r="J13" s="162" t="s">
        <v>93</v>
      </c>
      <c r="K13" s="154" t="s">
        <v>93</v>
      </c>
      <c r="L13" s="162">
        <v>8.9</v>
      </c>
      <c r="M13" s="162">
        <v>7.9</v>
      </c>
      <c r="N13" s="162">
        <v>8.8000000000000007</v>
      </c>
      <c r="O13" s="154">
        <v>8.8000000000000007</v>
      </c>
      <c r="P13" s="155"/>
      <c r="Q13" s="162"/>
      <c r="R13" s="155"/>
      <c r="S13" s="155"/>
      <c r="T13" s="155"/>
      <c r="U13" s="154"/>
      <c r="V13" s="154">
        <v>6.2</v>
      </c>
      <c r="W13" s="155"/>
      <c r="X13" s="154">
        <v>8.1999999999999993</v>
      </c>
      <c r="Y13" s="162">
        <v>9.5</v>
      </c>
      <c r="Z13" s="154">
        <v>8.3000000000000007</v>
      </c>
      <c r="AA13" s="162"/>
      <c r="AB13" s="162">
        <v>8.9</v>
      </c>
      <c r="AC13" s="154">
        <v>6.6</v>
      </c>
      <c r="AD13" s="162"/>
      <c r="AE13" s="162">
        <v>7.1</v>
      </c>
      <c r="AF13" s="154">
        <v>8.1999999999999993</v>
      </c>
      <c r="AG13" s="154">
        <v>8.4</v>
      </c>
      <c r="AH13" s="162">
        <v>8.3000000000000007</v>
      </c>
      <c r="AI13" s="162">
        <v>8.3000000000000007</v>
      </c>
      <c r="AJ13" s="154">
        <v>9.3000000000000007</v>
      </c>
      <c r="AK13" s="154">
        <v>6.3</v>
      </c>
      <c r="AL13" s="162">
        <v>8.4</v>
      </c>
      <c r="AM13" s="162">
        <v>8</v>
      </c>
      <c r="AN13" s="154"/>
      <c r="AO13" s="154"/>
      <c r="AP13" s="162"/>
      <c r="AQ13" s="154"/>
      <c r="AR13" s="155"/>
      <c r="AS13" s="154"/>
      <c r="AT13" s="154"/>
      <c r="AU13" s="157">
        <v>32</v>
      </c>
      <c r="AV13" s="158">
        <v>16</v>
      </c>
      <c r="AW13" s="162">
        <v>8.4</v>
      </c>
      <c r="AX13" s="162">
        <v>7.8</v>
      </c>
      <c r="AY13" s="162" t="s">
        <v>93</v>
      </c>
      <c r="AZ13" s="155"/>
      <c r="BA13" s="155"/>
      <c r="BB13" s="155"/>
      <c r="BC13" s="155"/>
      <c r="BD13" s="155"/>
      <c r="BE13" s="155"/>
      <c r="BF13" s="155"/>
      <c r="BG13" s="154"/>
      <c r="BH13" s="155"/>
      <c r="BI13" s="155"/>
      <c r="BJ13" s="155"/>
      <c r="BK13" s="154"/>
      <c r="BL13" s="157">
        <v>2</v>
      </c>
      <c r="BM13" s="158">
        <v>3</v>
      </c>
      <c r="BN13" s="162">
        <v>7.8</v>
      </c>
      <c r="BO13" s="162">
        <v>6.9</v>
      </c>
      <c r="BP13" s="154"/>
      <c r="BQ13" s="154" t="s">
        <v>93</v>
      </c>
      <c r="BR13" s="162">
        <v>8.5</v>
      </c>
      <c r="BS13" s="154">
        <v>8.4</v>
      </c>
      <c r="BT13" s="162">
        <v>8.1999999999999993</v>
      </c>
      <c r="BU13" s="154"/>
      <c r="BV13" s="162">
        <v>9.1999999999999993</v>
      </c>
      <c r="BW13" s="162">
        <v>9.1</v>
      </c>
      <c r="BX13" s="162">
        <v>7.6</v>
      </c>
      <c r="BY13" s="162">
        <v>8</v>
      </c>
      <c r="BZ13" s="154"/>
      <c r="CA13" s="162"/>
      <c r="CB13" s="154" t="s">
        <v>93</v>
      </c>
      <c r="CC13" s="155"/>
      <c r="CD13" s="162" t="s">
        <v>93</v>
      </c>
      <c r="CE13" s="162"/>
      <c r="CF13" s="162"/>
      <c r="CG13" s="154"/>
      <c r="CI13" s="154" t="s">
        <v>93</v>
      </c>
      <c r="CJ13" s="157">
        <v>23</v>
      </c>
      <c r="CK13" s="158">
        <v>30</v>
      </c>
      <c r="CL13" s="162"/>
      <c r="CM13" s="162"/>
      <c r="CN13" s="155"/>
      <c r="CO13" s="162"/>
      <c r="CP13" s="162"/>
      <c r="CQ13" s="162"/>
      <c r="CR13" s="154"/>
      <c r="CS13" s="154"/>
      <c r="CT13" s="154"/>
      <c r="CU13" s="155"/>
      <c r="CV13" s="155"/>
      <c r="CW13" s="155"/>
      <c r="CX13" s="154"/>
      <c r="CY13" s="154"/>
      <c r="CZ13" s="162"/>
      <c r="DA13" s="155"/>
      <c r="DB13" s="157">
        <v>0</v>
      </c>
      <c r="DC13" s="158">
        <v>25</v>
      </c>
      <c r="DD13" s="155"/>
      <c r="DE13" s="155"/>
      <c r="DF13" s="157">
        <v>0</v>
      </c>
      <c r="DG13" s="158">
        <v>5</v>
      </c>
      <c r="DH13" s="157">
        <v>57</v>
      </c>
      <c r="DI13" s="158">
        <v>79</v>
      </c>
      <c r="DJ13" s="159">
        <v>136</v>
      </c>
      <c r="DK13" s="160">
        <v>57</v>
      </c>
      <c r="DL13" s="160">
        <v>8.11</v>
      </c>
      <c r="DM13" s="160">
        <v>3.52</v>
      </c>
      <c r="DN13" s="152" t="s">
        <v>202</v>
      </c>
      <c r="DO13" s="118">
        <f t="shared" si="0"/>
        <v>0</v>
      </c>
      <c r="DP13" s="179" t="e">
        <f>VLOOKUP(B13,#REF!,22,0)</f>
        <v>#REF!</v>
      </c>
    </row>
    <row r="14" spans="1:120" s="179" customFormat="1" ht="19.5" customHeight="1">
      <c r="A14" s="12">
        <f t="shared" si="1"/>
        <v>8</v>
      </c>
      <c r="B14" s="151">
        <v>2020257341</v>
      </c>
      <c r="C14" s="152" t="s">
        <v>370</v>
      </c>
      <c r="D14" s="152" t="s">
        <v>327</v>
      </c>
      <c r="E14" s="152" t="s">
        <v>322</v>
      </c>
      <c r="F14" s="153">
        <v>34736</v>
      </c>
      <c r="G14" s="152" t="s">
        <v>84</v>
      </c>
      <c r="H14" s="152" t="s">
        <v>86</v>
      </c>
      <c r="I14" s="154" t="s">
        <v>93</v>
      </c>
      <c r="J14" s="154">
        <v>8</v>
      </c>
      <c r="K14" s="163">
        <v>8.1999999999999993</v>
      </c>
      <c r="L14" s="162">
        <v>8.9</v>
      </c>
      <c r="M14" s="162">
        <v>7.5</v>
      </c>
      <c r="N14" s="162">
        <v>9.3000000000000007</v>
      </c>
      <c r="O14" s="154">
        <v>8.9</v>
      </c>
      <c r="P14" s="155"/>
      <c r="Q14" s="163">
        <v>8</v>
      </c>
      <c r="R14" s="155"/>
      <c r="S14" s="155"/>
      <c r="T14" s="154"/>
      <c r="U14" s="154"/>
      <c r="V14" s="155">
        <v>8</v>
      </c>
      <c r="W14" s="155"/>
      <c r="X14" s="154">
        <v>8</v>
      </c>
      <c r="Y14" s="154">
        <v>9.4</v>
      </c>
      <c r="Z14" s="154">
        <v>8.6999999999999993</v>
      </c>
      <c r="AA14" s="162"/>
      <c r="AB14" s="162">
        <v>8.6999999999999993</v>
      </c>
      <c r="AC14" s="162">
        <v>8</v>
      </c>
      <c r="AD14" s="162"/>
      <c r="AE14" s="162">
        <v>6.9</v>
      </c>
      <c r="AF14" s="154">
        <v>6.9</v>
      </c>
      <c r="AG14" s="154">
        <v>5.0999999999999996</v>
      </c>
      <c r="AH14" s="162">
        <v>5</v>
      </c>
      <c r="AI14" s="162">
        <v>6.5</v>
      </c>
      <c r="AJ14" s="154">
        <v>0</v>
      </c>
      <c r="AK14" s="154" t="s">
        <v>93</v>
      </c>
      <c r="AL14" s="162">
        <v>6.5</v>
      </c>
      <c r="AM14" s="162"/>
      <c r="AN14" s="154"/>
      <c r="AO14" s="154"/>
      <c r="AP14" s="162"/>
      <c r="AQ14" s="155"/>
      <c r="AR14" s="155"/>
      <c r="AS14" s="154"/>
      <c r="AT14" s="155"/>
      <c r="AU14" s="157">
        <v>33</v>
      </c>
      <c r="AV14" s="158">
        <v>15</v>
      </c>
      <c r="AW14" s="162">
        <v>8.3000000000000007</v>
      </c>
      <c r="AX14" s="162">
        <v>6</v>
      </c>
      <c r="AY14" s="162" t="s">
        <v>93</v>
      </c>
      <c r="AZ14" s="155"/>
      <c r="BA14" s="155"/>
      <c r="BB14" s="155"/>
      <c r="BC14" s="155"/>
      <c r="BD14" s="155"/>
      <c r="BE14" s="155"/>
      <c r="BF14" s="154"/>
      <c r="BG14" s="155"/>
      <c r="BH14" s="155"/>
      <c r="BI14" s="155"/>
      <c r="BJ14" s="155"/>
      <c r="BK14" s="154"/>
      <c r="BL14" s="157">
        <v>2</v>
      </c>
      <c r="BM14" s="158">
        <v>3</v>
      </c>
      <c r="BN14" s="162">
        <v>6.5</v>
      </c>
      <c r="BO14" s="162">
        <v>7.9</v>
      </c>
      <c r="BP14" s="154" t="s">
        <v>93</v>
      </c>
      <c r="BQ14" s="163"/>
      <c r="BR14" s="154">
        <v>7.9</v>
      </c>
      <c r="BS14" s="162">
        <v>8.8000000000000007</v>
      </c>
      <c r="BT14" s="162">
        <v>8</v>
      </c>
      <c r="BU14" s="154"/>
      <c r="BV14" s="162">
        <v>7.3</v>
      </c>
      <c r="BW14" s="154">
        <v>8.1</v>
      </c>
      <c r="BX14" s="154">
        <v>8.1</v>
      </c>
      <c r="BY14" s="162" t="s">
        <v>93</v>
      </c>
      <c r="BZ14" s="154"/>
      <c r="CA14" s="162"/>
      <c r="CB14" s="162">
        <v>7.7</v>
      </c>
      <c r="CC14" s="155"/>
      <c r="CD14" s="154" t="s">
        <v>93</v>
      </c>
      <c r="CE14" s="154"/>
      <c r="CF14" s="162"/>
      <c r="CG14" s="162"/>
      <c r="CI14" s="163">
        <v>8.5</v>
      </c>
      <c r="CJ14" s="157">
        <v>25</v>
      </c>
      <c r="CK14" s="158">
        <v>28</v>
      </c>
      <c r="CL14" s="162"/>
      <c r="CM14" s="154"/>
      <c r="CN14" s="154"/>
      <c r="CO14" s="155"/>
      <c r="CP14" s="162"/>
      <c r="CQ14" s="162"/>
      <c r="CR14" s="154"/>
      <c r="CS14" s="154"/>
      <c r="CT14" s="154"/>
      <c r="CU14" s="155"/>
      <c r="CV14" s="155"/>
      <c r="CW14" s="155"/>
      <c r="CX14" s="154"/>
      <c r="CY14" s="154"/>
      <c r="CZ14" s="162"/>
      <c r="DA14" s="155"/>
      <c r="DB14" s="157">
        <v>0</v>
      </c>
      <c r="DC14" s="158">
        <v>25</v>
      </c>
      <c r="DD14" s="155"/>
      <c r="DE14" s="155"/>
      <c r="DF14" s="157">
        <v>0</v>
      </c>
      <c r="DG14" s="158">
        <v>5</v>
      </c>
      <c r="DH14" s="157">
        <v>60</v>
      </c>
      <c r="DI14" s="158">
        <v>76</v>
      </c>
      <c r="DJ14" s="159">
        <v>136</v>
      </c>
      <c r="DK14" s="160">
        <v>61</v>
      </c>
      <c r="DL14" s="160">
        <v>7.77</v>
      </c>
      <c r="DM14" s="160">
        <v>3.39</v>
      </c>
      <c r="DN14" s="152" t="s">
        <v>202</v>
      </c>
      <c r="DO14" s="118">
        <f t="shared" si="0"/>
        <v>0</v>
      </c>
      <c r="DP14" s="179" t="e">
        <f>VLOOKUP(B14,#REF!,22,0)</f>
        <v>#REF!</v>
      </c>
    </row>
    <row r="15" spans="1:120" s="179" customFormat="1" ht="19.5" customHeight="1">
      <c r="A15" s="12">
        <f t="shared" si="1"/>
        <v>9</v>
      </c>
      <c r="B15" s="151">
        <v>1821255722</v>
      </c>
      <c r="C15" s="152" t="s">
        <v>10</v>
      </c>
      <c r="D15" s="152" t="s">
        <v>375</v>
      </c>
      <c r="E15" s="152" t="s">
        <v>56</v>
      </c>
      <c r="F15" s="153">
        <v>34404</v>
      </c>
      <c r="G15" s="152" t="s">
        <v>83</v>
      </c>
      <c r="H15" s="152" t="s">
        <v>88</v>
      </c>
      <c r="I15" s="154" t="s">
        <v>93</v>
      </c>
      <c r="J15" s="154">
        <v>6.5</v>
      </c>
      <c r="K15" s="154">
        <v>6.2</v>
      </c>
      <c r="L15" s="162">
        <v>4.2</v>
      </c>
      <c r="M15" s="162">
        <v>6.9</v>
      </c>
      <c r="N15" s="162">
        <v>4.8</v>
      </c>
      <c r="O15" s="154">
        <v>5.7</v>
      </c>
      <c r="P15" s="155">
        <v>0</v>
      </c>
      <c r="Q15" s="162" t="s">
        <v>93</v>
      </c>
      <c r="R15" s="155"/>
      <c r="S15" s="155"/>
      <c r="T15" s="155">
        <v>0</v>
      </c>
      <c r="U15" s="154"/>
      <c r="V15" s="154">
        <v>0</v>
      </c>
      <c r="W15" s="155"/>
      <c r="X15" s="154"/>
      <c r="Y15" s="154"/>
      <c r="Z15" s="154"/>
      <c r="AA15" s="162"/>
      <c r="AB15" s="162">
        <v>0</v>
      </c>
      <c r="AC15" s="162"/>
      <c r="AD15" s="162"/>
      <c r="AE15" s="162"/>
      <c r="AF15" s="154"/>
      <c r="AG15" s="154"/>
      <c r="AH15" s="162"/>
      <c r="AI15" s="162"/>
      <c r="AJ15" s="154"/>
      <c r="AK15" s="154"/>
      <c r="AL15" s="162"/>
      <c r="AM15" s="162"/>
      <c r="AN15" s="154"/>
      <c r="AO15" s="154"/>
      <c r="AP15" s="162"/>
      <c r="AQ15" s="154"/>
      <c r="AR15" s="154"/>
      <c r="AS15" s="155"/>
      <c r="AT15" s="154"/>
      <c r="AU15" s="157">
        <v>15</v>
      </c>
      <c r="AV15" s="158">
        <v>33</v>
      </c>
      <c r="AW15" s="162">
        <v>5.0999999999999996</v>
      </c>
      <c r="AX15" s="162">
        <v>6.6</v>
      </c>
      <c r="AY15" s="162" t="s">
        <v>93</v>
      </c>
      <c r="AZ15" s="155"/>
      <c r="BA15" s="155"/>
      <c r="BB15" s="155"/>
      <c r="BC15" s="155">
        <v>0</v>
      </c>
      <c r="BD15" s="155"/>
      <c r="BE15" s="154"/>
      <c r="BF15" s="155"/>
      <c r="BG15" s="155"/>
      <c r="BH15" s="155"/>
      <c r="BI15" s="155"/>
      <c r="BJ15" s="155"/>
      <c r="BK15" s="154">
        <v>0</v>
      </c>
      <c r="BL15" s="157">
        <v>2</v>
      </c>
      <c r="BM15" s="158">
        <v>3</v>
      </c>
      <c r="BN15" s="162"/>
      <c r="BO15" s="154">
        <v>0</v>
      </c>
      <c r="BP15" s="154">
        <v>0</v>
      </c>
      <c r="BQ15" s="154">
        <v>0</v>
      </c>
      <c r="BR15" s="154">
        <v>6.3</v>
      </c>
      <c r="BS15" s="162" t="s">
        <v>93</v>
      </c>
      <c r="BT15" s="162">
        <v>0</v>
      </c>
      <c r="BU15" s="154"/>
      <c r="BV15" s="162">
        <v>4</v>
      </c>
      <c r="BW15" s="154" t="s">
        <v>93</v>
      </c>
      <c r="BX15" s="162"/>
      <c r="BY15" s="162"/>
      <c r="BZ15" s="154"/>
      <c r="CA15" s="154"/>
      <c r="CB15" s="154">
        <v>0</v>
      </c>
      <c r="CC15" s="163"/>
      <c r="CD15" s="155"/>
      <c r="CE15" s="163">
        <v>0</v>
      </c>
      <c r="CF15" s="162">
        <v>0</v>
      </c>
      <c r="CG15" s="162">
        <v>0</v>
      </c>
      <c r="CI15" s="154"/>
      <c r="CJ15" s="157">
        <v>6</v>
      </c>
      <c r="CK15" s="158">
        <v>47</v>
      </c>
      <c r="CL15" s="162"/>
      <c r="CM15" s="163"/>
      <c r="CN15" s="155"/>
      <c r="CO15" s="162"/>
      <c r="CP15" s="162"/>
      <c r="CQ15" s="162"/>
      <c r="CR15" s="163"/>
      <c r="CS15" s="155"/>
      <c r="CT15" s="155"/>
      <c r="CU15" s="155"/>
      <c r="CV15" s="155"/>
      <c r="CW15" s="155"/>
      <c r="CX15" s="163"/>
      <c r="CY15" s="154"/>
      <c r="CZ15" s="162"/>
      <c r="DA15" s="155"/>
      <c r="DB15" s="157">
        <v>0</v>
      </c>
      <c r="DC15" s="158">
        <v>25</v>
      </c>
      <c r="DD15" s="155"/>
      <c r="DE15" s="155"/>
      <c r="DF15" s="157">
        <v>0</v>
      </c>
      <c r="DG15" s="158">
        <v>5</v>
      </c>
      <c r="DH15" s="157">
        <v>23</v>
      </c>
      <c r="DI15" s="158">
        <v>113</v>
      </c>
      <c r="DJ15" s="159">
        <v>136</v>
      </c>
      <c r="DK15" s="160">
        <v>65</v>
      </c>
      <c r="DL15" s="160">
        <v>2.2000000000000002</v>
      </c>
      <c r="DM15" s="160">
        <v>0.74</v>
      </c>
      <c r="DN15" s="152" t="s">
        <v>632</v>
      </c>
      <c r="DO15" s="118">
        <f t="shared" si="0"/>
        <v>0</v>
      </c>
      <c r="DP15" s="179" t="e">
        <f>VLOOKUP(B15,#REF!,22,0)</f>
        <v>#REF!</v>
      </c>
    </row>
    <row r="16" spans="1:120" s="179" customFormat="1" ht="19.5" customHeight="1">
      <c r="A16" s="12">
        <f t="shared" si="1"/>
        <v>10</v>
      </c>
      <c r="B16" s="151">
        <v>2020513149</v>
      </c>
      <c r="C16" s="152" t="s">
        <v>7</v>
      </c>
      <c r="D16" s="152" t="s">
        <v>633</v>
      </c>
      <c r="E16" s="152" t="s">
        <v>56</v>
      </c>
      <c r="F16" s="153">
        <v>35337</v>
      </c>
      <c r="G16" s="152" t="s">
        <v>83</v>
      </c>
      <c r="H16" s="152" t="s">
        <v>86</v>
      </c>
      <c r="I16" s="154" t="s">
        <v>93</v>
      </c>
      <c r="J16" s="154">
        <v>5.5</v>
      </c>
      <c r="K16" s="154">
        <v>7.6</v>
      </c>
      <c r="L16" s="154">
        <v>8.4</v>
      </c>
      <c r="M16" s="154">
        <v>7.8</v>
      </c>
      <c r="N16" s="154">
        <v>5.3</v>
      </c>
      <c r="O16" s="154">
        <v>0</v>
      </c>
      <c r="P16" s="155"/>
      <c r="Q16" s="154"/>
      <c r="R16" s="155"/>
      <c r="S16" s="155"/>
      <c r="T16" s="155"/>
      <c r="U16" s="154"/>
      <c r="V16" s="154">
        <v>6.3</v>
      </c>
      <c r="W16" s="155" t="s">
        <v>93</v>
      </c>
      <c r="X16" s="154">
        <v>8.1</v>
      </c>
      <c r="Y16" s="162">
        <v>8.5</v>
      </c>
      <c r="Z16" s="154">
        <v>8.1999999999999993</v>
      </c>
      <c r="AA16" s="154"/>
      <c r="AB16" s="154">
        <v>6.2</v>
      </c>
      <c r="AC16" s="154"/>
      <c r="AD16" s="154"/>
      <c r="AE16" s="162">
        <v>5.3</v>
      </c>
      <c r="AF16" s="162">
        <v>5.5</v>
      </c>
      <c r="AG16" s="162">
        <v>5.3</v>
      </c>
      <c r="AH16" s="162">
        <v>5.7</v>
      </c>
      <c r="AI16" s="162">
        <v>5.7</v>
      </c>
      <c r="AJ16" s="154">
        <v>0</v>
      </c>
      <c r="AK16" s="162"/>
      <c r="AL16" s="154"/>
      <c r="AM16" s="154"/>
      <c r="AN16" s="154"/>
      <c r="AO16" s="154"/>
      <c r="AP16" s="163"/>
      <c r="AQ16" s="154"/>
      <c r="AR16" s="155"/>
      <c r="AS16" s="154"/>
      <c r="AT16" s="155"/>
      <c r="AU16" s="157">
        <v>25</v>
      </c>
      <c r="AV16" s="158">
        <v>23</v>
      </c>
      <c r="AW16" s="154">
        <v>8.4</v>
      </c>
      <c r="AX16" s="154">
        <v>8.5</v>
      </c>
      <c r="AY16" s="154" t="s">
        <v>93</v>
      </c>
      <c r="AZ16" s="155"/>
      <c r="BA16" s="155"/>
      <c r="BB16" s="155"/>
      <c r="BC16" s="155"/>
      <c r="BD16" s="155"/>
      <c r="BE16" s="155"/>
      <c r="BF16" s="155"/>
      <c r="BG16" s="154"/>
      <c r="BH16" s="155"/>
      <c r="BI16" s="155"/>
      <c r="BJ16" s="155"/>
      <c r="BK16" s="154"/>
      <c r="BL16" s="157">
        <v>2</v>
      </c>
      <c r="BM16" s="158">
        <v>3</v>
      </c>
      <c r="BN16" s="154">
        <v>6.8</v>
      </c>
      <c r="BO16" s="154">
        <v>5.5</v>
      </c>
      <c r="BP16" s="154">
        <v>6.9</v>
      </c>
      <c r="BQ16" s="154"/>
      <c r="BR16" s="154">
        <v>6</v>
      </c>
      <c r="BS16" s="154">
        <v>6.1</v>
      </c>
      <c r="BT16" s="154">
        <v>7.7</v>
      </c>
      <c r="BU16" s="154"/>
      <c r="BV16" s="154">
        <v>7.1</v>
      </c>
      <c r="BW16" s="154">
        <v>7.2</v>
      </c>
      <c r="BX16" s="154">
        <v>8.5</v>
      </c>
      <c r="BY16" s="154" t="s">
        <v>93</v>
      </c>
      <c r="BZ16" s="154"/>
      <c r="CA16" s="154"/>
      <c r="CB16" s="154" t="s">
        <v>93</v>
      </c>
      <c r="CC16" s="155"/>
      <c r="CD16" s="154">
        <v>9.3000000000000007</v>
      </c>
      <c r="CE16" s="154">
        <v>6.1</v>
      </c>
      <c r="CF16" s="154"/>
      <c r="CG16" s="154"/>
      <c r="CI16" s="154" t="s">
        <v>93</v>
      </c>
      <c r="CJ16" s="157">
        <v>29</v>
      </c>
      <c r="CK16" s="158">
        <v>24</v>
      </c>
      <c r="CL16" s="154"/>
      <c r="CM16" s="154"/>
      <c r="CN16" s="155"/>
      <c r="CO16" s="154"/>
      <c r="CP16" s="154"/>
      <c r="CQ16" s="154"/>
      <c r="CR16" s="154"/>
      <c r="CS16" s="154"/>
      <c r="CT16" s="155"/>
      <c r="CU16" s="154"/>
      <c r="CV16" s="155"/>
      <c r="CW16" s="155"/>
      <c r="CX16" s="154"/>
      <c r="CY16" s="154"/>
      <c r="CZ16" s="155"/>
      <c r="DA16" s="154"/>
      <c r="DB16" s="157">
        <v>0</v>
      </c>
      <c r="DC16" s="158">
        <v>25</v>
      </c>
      <c r="DD16" s="155"/>
      <c r="DE16" s="155"/>
      <c r="DF16" s="157">
        <v>0</v>
      </c>
      <c r="DG16" s="158">
        <v>5</v>
      </c>
      <c r="DH16" s="157">
        <v>56</v>
      </c>
      <c r="DI16" s="158">
        <v>80</v>
      </c>
      <c r="DJ16" s="159">
        <v>136</v>
      </c>
      <c r="DK16" s="160">
        <v>59</v>
      </c>
      <c r="DL16" s="160">
        <v>6.5</v>
      </c>
      <c r="DM16" s="160">
        <v>2.61</v>
      </c>
      <c r="DN16" s="152" t="s">
        <v>202</v>
      </c>
      <c r="DO16" s="118">
        <f t="shared" si="0"/>
        <v>0</v>
      </c>
      <c r="DP16" s="179" t="e">
        <f>VLOOKUP(B16,#REF!,22,0)</f>
        <v>#REF!</v>
      </c>
    </row>
    <row r="17" spans="1:120" s="179" customFormat="1" ht="19.5" customHeight="1">
      <c r="A17" s="12">
        <f t="shared" si="1"/>
        <v>11</v>
      </c>
      <c r="B17" s="151">
        <v>161325245</v>
      </c>
      <c r="C17" s="152" t="s">
        <v>375</v>
      </c>
      <c r="D17" s="152" t="s">
        <v>327</v>
      </c>
      <c r="E17" s="152" t="s">
        <v>634</v>
      </c>
      <c r="F17" s="153">
        <v>33768</v>
      </c>
      <c r="G17" s="152" t="s">
        <v>84</v>
      </c>
      <c r="H17" s="152" t="s">
        <v>86</v>
      </c>
      <c r="I17" s="154" t="s">
        <v>530</v>
      </c>
      <c r="J17" s="154" t="s">
        <v>530</v>
      </c>
      <c r="K17" s="154">
        <v>8.3000000000000007</v>
      </c>
      <c r="L17" s="162" t="s">
        <v>530</v>
      </c>
      <c r="M17" s="162" t="s">
        <v>530</v>
      </c>
      <c r="N17" s="162" t="s">
        <v>530</v>
      </c>
      <c r="O17" s="154">
        <v>6</v>
      </c>
      <c r="P17" s="155"/>
      <c r="Q17" s="154" t="s">
        <v>530</v>
      </c>
      <c r="R17" s="155"/>
      <c r="S17" s="155"/>
      <c r="T17" s="155"/>
      <c r="U17" s="155">
        <v>7</v>
      </c>
      <c r="V17" s="154">
        <v>7.2</v>
      </c>
      <c r="W17" s="154"/>
      <c r="X17" s="154">
        <v>8.4</v>
      </c>
      <c r="Y17" s="154" t="s">
        <v>530</v>
      </c>
      <c r="Z17" s="154">
        <v>9</v>
      </c>
      <c r="AA17" s="162" t="s">
        <v>530</v>
      </c>
      <c r="AB17" s="162" t="s">
        <v>530</v>
      </c>
      <c r="AC17" s="162">
        <v>7.8</v>
      </c>
      <c r="AD17" s="162" t="s">
        <v>530</v>
      </c>
      <c r="AE17" s="162" t="s">
        <v>530</v>
      </c>
      <c r="AF17" s="154">
        <v>6.6</v>
      </c>
      <c r="AG17" s="154">
        <v>7.5</v>
      </c>
      <c r="AH17" s="162" t="s">
        <v>530</v>
      </c>
      <c r="AI17" s="162" t="s">
        <v>530</v>
      </c>
      <c r="AJ17" s="154">
        <v>7.3</v>
      </c>
      <c r="AK17" s="154">
        <v>7.3</v>
      </c>
      <c r="AL17" s="162" t="s">
        <v>530</v>
      </c>
      <c r="AM17" s="162" t="s">
        <v>530</v>
      </c>
      <c r="AN17" s="154">
        <v>4.5</v>
      </c>
      <c r="AO17" s="154">
        <v>6.9</v>
      </c>
      <c r="AP17" s="162" t="s">
        <v>530</v>
      </c>
      <c r="AQ17" s="154">
        <v>7.2</v>
      </c>
      <c r="AR17" s="154">
        <v>7.5</v>
      </c>
      <c r="AS17" s="155">
        <v>6.8</v>
      </c>
      <c r="AT17" s="154">
        <v>6.8</v>
      </c>
      <c r="AU17" s="157">
        <v>52</v>
      </c>
      <c r="AV17" s="158">
        <v>0</v>
      </c>
      <c r="AW17" s="162" t="s">
        <v>530</v>
      </c>
      <c r="AX17" s="162" t="s">
        <v>530</v>
      </c>
      <c r="AY17" s="162" t="s">
        <v>530</v>
      </c>
      <c r="AZ17" s="155"/>
      <c r="BA17" s="155"/>
      <c r="BB17" s="155"/>
      <c r="BC17" s="155"/>
      <c r="BD17" s="155"/>
      <c r="BE17" s="154">
        <v>6.7</v>
      </c>
      <c r="BF17" s="155"/>
      <c r="BG17" s="155"/>
      <c r="BH17" s="155"/>
      <c r="BI17" s="155"/>
      <c r="BJ17" s="155"/>
      <c r="BK17" s="154">
        <v>7.4</v>
      </c>
      <c r="BL17" s="157">
        <v>5</v>
      </c>
      <c r="BM17" s="158">
        <v>0</v>
      </c>
      <c r="BN17" s="162" t="s">
        <v>530</v>
      </c>
      <c r="BO17" s="154" t="s">
        <v>530</v>
      </c>
      <c r="BP17" s="154">
        <v>6.6</v>
      </c>
      <c r="BQ17" s="154">
        <v>7.4</v>
      </c>
      <c r="BR17" s="162" t="s">
        <v>530</v>
      </c>
      <c r="BS17" s="162">
        <v>6.5</v>
      </c>
      <c r="BT17" s="162" t="s">
        <v>530</v>
      </c>
      <c r="BU17" s="154">
        <v>6.3</v>
      </c>
      <c r="BV17" s="162" t="s">
        <v>530</v>
      </c>
      <c r="BW17" s="156" t="s">
        <v>530</v>
      </c>
      <c r="BX17" s="162" t="s">
        <v>530</v>
      </c>
      <c r="BY17" s="162" t="s">
        <v>530</v>
      </c>
      <c r="BZ17" s="163">
        <v>7.1</v>
      </c>
      <c r="CA17" s="162" t="s">
        <v>530</v>
      </c>
      <c r="CB17" s="154">
        <v>7</v>
      </c>
      <c r="CC17" s="155"/>
      <c r="CD17" s="154" t="s">
        <v>530</v>
      </c>
      <c r="CE17" s="154" t="s">
        <v>530</v>
      </c>
      <c r="CF17" s="163" t="s">
        <v>530</v>
      </c>
      <c r="CG17" s="162">
        <v>8.1</v>
      </c>
      <c r="CI17" s="154">
        <v>9.5</v>
      </c>
      <c r="CJ17" s="157">
        <v>53</v>
      </c>
      <c r="CK17" s="158">
        <v>0</v>
      </c>
      <c r="CL17" s="162" t="s">
        <v>530</v>
      </c>
      <c r="CM17" s="154">
        <v>9</v>
      </c>
      <c r="CN17" s="162" t="s">
        <v>530</v>
      </c>
      <c r="CO17" s="155"/>
      <c r="CP17" s="162" t="s">
        <v>530</v>
      </c>
      <c r="CQ17" s="162">
        <v>7.1</v>
      </c>
      <c r="CR17" s="154">
        <v>5.3</v>
      </c>
      <c r="CS17" s="154">
        <v>8</v>
      </c>
      <c r="CT17" s="154">
        <v>7.6</v>
      </c>
      <c r="CU17" s="155"/>
      <c r="CV17" s="155"/>
      <c r="CW17" s="155"/>
      <c r="CX17" s="154">
        <v>9.1999999999999993</v>
      </c>
      <c r="CY17" s="154">
        <v>8.6999999999999993</v>
      </c>
      <c r="CZ17" s="162"/>
      <c r="DA17" s="155">
        <v>8.1999999999999993</v>
      </c>
      <c r="DB17" s="157">
        <v>25</v>
      </c>
      <c r="DC17" s="158">
        <v>0</v>
      </c>
      <c r="DD17" s="155" t="s">
        <v>93</v>
      </c>
      <c r="DE17" s="155"/>
      <c r="DF17" s="157">
        <v>0</v>
      </c>
      <c r="DG17" s="158">
        <v>5</v>
      </c>
      <c r="DH17" s="157">
        <v>135</v>
      </c>
      <c r="DI17" s="158">
        <v>5</v>
      </c>
      <c r="DJ17" s="159">
        <v>136</v>
      </c>
      <c r="DK17" s="160">
        <v>62</v>
      </c>
      <c r="DL17" s="160">
        <v>7.3</v>
      </c>
      <c r="DM17" s="160">
        <v>3.07</v>
      </c>
      <c r="DN17" s="152" t="s">
        <v>202</v>
      </c>
      <c r="DO17" s="118">
        <f t="shared" si="0"/>
        <v>73</v>
      </c>
      <c r="DP17" s="179" t="e">
        <f>VLOOKUP(B17,#REF!,22,0)</f>
        <v>#REF!</v>
      </c>
    </row>
    <row r="18" spans="1:120" s="179" customFormat="1" ht="19.5" customHeight="1">
      <c r="A18" s="12">
        <f t="shared" si="1"/>
        <v>12</v>
      </c>
      <c r="B18" s="151">
        <v>2020245785</v>
      </c>
      <c r="C18" s="152" t="s">
        <v>375</v>
      </c>
      <c r="D18" s="152" t="s">
        <v>32</v>
      </c>
      <c r="E18" s="152" t="s">
        <v>324</v>
      </c>
      <c r="F18" s="153">
        <v>34944</v>
      </c>
      <c r="G18" s="152" t="s">
        <v>84</v>
      </c>
      <c r="H18" s="152" t="s">
        <v>86</v>
      </c>
      <c r="I18" s="154">
        <v>7.2</v>
      </c>
      <c r="J18" s="154">
        <v>8.4</v>
      </c>
      <c r="K18" s="154">
        <v>9</v>
      </c>
      <c r="L18" s="154">
        <v>6</v>
      </c>
      <c r="M18" s="154">
        <v>0</v>
      </c>
      <c r="N18" s="154">
        <v>5.5</v>
      </c>
      <c r="O18" s="154">
        <v>4.5999999999999996</v>
      </c>
      <c r="P18" s="155"/>
      <c r="Q18" s="154">
        <v>5.6</v>
      </c>
      <c r="R18" s="155"/>
      <c r="S18" s="155"/>
      <c r="T18" s="155"/>
      <c r="U18" s="154"/>
      <c r="V18" s="154">
        <v>7.6</v>
      </c>
      <c r="W18" s="155">
        <v>5.3</v>
      </c>
      <c r="X18" s="154">
        <v>8.1</v>
      </c>
      <c r="Y18" s="162">
        <v>7.4</v>
      </c>
      <c r="Z18" s="154">
        <v>7.6</v>
      </c>
      <c r="AA18" s="154">
        <v>5.5</v>
      </c>
      <c r="AB18" s="154">
        <v>7.2</v>
      </c>
      <c r="AC18" s="154">
        <v>7.2</v>
      </c>
      <c r="AD18" s="154">
        <v>7.4</v>
      </c>
      <c r="AE18" s="162" t="s">
        <v>93</v>
      </c>
      <c r="AF18" s="162">
        <v>7.1</v>
      </c>
      <c r="AG18" s="162">
        <v>5.7</v>
      </c>
      <c r="AH18" s="162">
        <v>5.8</v>
      </c>
      <c r="AI18" s="162"/>
      <c r="AJ18" s="154">
        <v>5.9</v>
      </c>
      <c r="AK18" s="162" t="s">
        <v>93</v>
      </c>
      <c r="AL18" s="154">
        <v>6</v>
      </c>
      <c r="AM18" s="154"/>
      <c r="AN18" s="154">
        <v>5.7</v>
      </c>
      <c r="AO18" s="154"/>
      <c r="AP18" s="154"/>
      <c r="AQ18" s="155"/>
      <c r="AR18" s="155"/>
      <c r="AS18" s="154"/>
      <c r="AT18" s="154"/>
      <c r="AU18" s="157">
        <v>39</v>
      </c>
      <c r="AV18" s="158">
        <v>9</v>
      </c>
      <c r="AW18" s="154">
        <v>8.5</v>
      </c>
      <c r="AX18" s="154">
        <v>8</v>
      </c>
      <c r="AY18" s="155" t="s">
        <v>93</v>
      </c>
      <c r="AZ18" s="155"/>
      <c r="BA18" s="154"/>
      <c r="BB18" s="155"/>
      <c r="BC18" s="155"/>
      <c r="BD18" s="155"/>
      <c r="BE18" s="155"/>
      <c r="BF18" s="155"/>
      <c r="BG18" s="154"/>
      <c r="BH18" s="155"/>
      <c r="BI18" s="155"/>
      <c r="BJ18" s="155"/>
      <c r="BK18" s="154"/>
      <c r="BL18" s="157">
        <v>2</v>
      </c>
      <c r="BM18" s="158">
        <v>3</v>
      </c>
      <c r="BN18" s="154"/>
      <c r="BO18" s="154"/>
      <c r="BP18" s="154">
        <v>0</v>
      </c>
      <c r="BQ18" s="154" t="s">
        <v>93</v>
      </c>
      <c r="BR18" s="154">
        <v>6.2</v>
      </c>
      <c r="BS18" s="154" t="s">
        <v>93</v>
      </c>
      <c r="BT18" s="154"/>
      <c r="BU18" s="154"/>
      <c r="BV18" s="154" t="s">
        <v>93</v>
      </c>
      <c r="BW18" s="154"/>
      <c r="BX18" s="154"/>
      <c r="BY18" s="154"/>
      <c r="BZ18" s="154"/>
      <c r="CA18" s="154"/>
      <c r="CB18" s="154">
        <v>6.7</v>
      </c>
      <c r="CC18" s="155"/>
      <c r="CD18" s="154"/>
      <c r="CE18" s="154"/>
      <c r="CF18" s="154"/>
      <c r="CG18" s="154"/>
      <c r="CI18" s="154">
        <v>7.1</v>
      </c>
      <c r="CJ18" s="157">
        <v>7</v>
      </c>
      <c r="CK18" s="158">
        <v>46</v>
      </c>
      <c r="CL18" s="154"/>
      <c r="CM18" s="154"/>
      <c r="CN18" s="155"/>
      <c r="CO18" s="154"/>
      <c r="CP18" s="154"/>
      <c r="CQ18" s="154"/>
      <c r="CR18" s="154"/>
      <c r="CS18" s="154"/>
      <c r="CT18" s="155"/>
      <c r="CU18" s="154"/>
      <c r="CV18" s="155"/>
      <c r="CW18" s="155"/>
      <c r="CX18" s="154" t="s">
        <v>93</v>
      </c>
      <c r="CY18" s="154"/>
      <c r="CZ18" s="155"/>
      <c r="DA18" s="154"/>
      <c r="DB18" s="157">
        <v>0</v>
      </c>
      <c r="DC18" s="158">
        <v>25</v>
      </c>
      <c r="DD18" s="155"/>
      <c r="DE18" s="155"/>
      <c r="DF18" s="157">
        <v>0</v>
      </c>
      <c r="DG18" s="158">
        <v>5</v>
      </c>
      <c r="DH18" s="157">
        <v>48</v>
      </c>
      <c r="DI18" s="158">
        <v>88</v>
      </c>
      <c r="DJ18" s="159">
        <v>136</v>
      </c>
      <c r="DK18" s="160">
        <v>62</v>
      </c>
      <c r="DL18" s="160">
        <v>5.37</v>
      </c>
      <c r="DM18" s="160">
        <v>2.1</v>
      </c>
      <c r="DN18" s="152" t="s">
        <v>635</v>
      </c>
      <c r="DO18" s="118">
        <f t="shared" si="0"/>
        <v>0</v>
      </c>
      <c r="DP18" s="179" t="e">
        <f>VLOOKUP(B18,#REF!,22,0)</f>
        <v>#REF!</v>
      </c>
    </row>
    <row r="19" spans="1:120" s="179" customFormat="1" ht="19.5" customHeight="1">
      <c r="A19" s="12">
        <f t="shared" si="1"/>
        <v>13</v>
      </c>
      <c r="B19" s="151">
        <v>2021254135</v>
      </c>
      <c r="C19" s="152" t="s">
        <v>325</v>
      </c>
      <c r="D19" s="152" t="s">
        <v>330</v>
      </c>
      <c r="E19" s="152" t="s">
        <v>324</v>
      </c>
      <c r="F19" s="153">
        <v>35244</v>
      </c>
      <c r="G19" s="152" t="s">
        <v>83</v>
      </c>
      <c r="H19" s="152" t="s">
        <v>86</v>
      </c>
      <c r="I19" s="154" t="s">
        <v>93</v>
      </c>
      <c r="J19" s="154">
        <v>6.1</v>
      </c>
      <c r="K19" s="154">
        <v>7.8</v>
      </c>
      <c r="L19" s="162">
        <v>7.7</v>
      </c>
      <c r="M19" s="154">
        <v>7.5</v>
      </c>
      <c r="N19" s="162">
        <v>7.5</v>
      </c>
      <c r="O19" s="154">
        <v>8</v>
      </c>
      <c r="P19" s="155"/>
      <c r="Q19" s="162"/>
      <c r="R19" s="155"/>
      <c r="S19" s="155"/>
      <c r="T19" s="155"/>
      <c r="U19" s="154"/>
      <c r="V19" s="154">
        <v>7.4</v>
      </c>
      <c r="W19" s="155" t="s">
        <v>93</v>
      </c>
      <c r="X19" s="154">
        <v>7.9</v>
      </c>
      <c r="Y19" s="163">
        <v>8.3000000000000007</v>
      </c>
      <c r="Z19" s="155">
        <v>8.3000000000000007</v>
      </c>
      <c r="AA19" s="162"/>
      <c r="AB19" s="162">
        <v>8.1999999999999993</v>
      </c>
      <c r="AC19" s="162"/>
      <c r="AD19" s="162"/>
      <c r="AE19" s="162">
        <v>5.8</v>
      </c>
      <c r="AF19" s="154">
        <v>5.9</v>
      </c>
      <c r="AG19" s="154">
        <v>5.2</v>
      </c>
      <c r="AH19" s="162">
        <v>6.1</v>
      </c>
      <c r="AI19" s="162">
        <v>5.8</v>
      </c>
      <c r="AJ19" s="154">
        <v>0</v>
      </c>
      <c r="AK19" s="163"/>
      <c r="AL19" s="162"/>
      <c r="AM19" s="162"/>
      <c r="AN19" s="154"/>
      <c r="AO19" s="155"/>
      <c r="AP19" s="162"/>
      <c r="AQ19" s="154"/>
      <c r="AR19" s="155"/>
      <c r="AS19" s="155"/>
      <c r="AT19" s="154"/>
      <c r="AU19" s="157">
        <v>27</v>
      </c>
      <c r="AV19" s="158">
        <v>21</v>
      </c>
      <c r="AW19" s="162">
        <v>9</v>
      </c>
      <c r="AX19" s="162">
        <v>8.4</v>
      </c>
      <c r="AY19" s="162" t="s">
        <v>93</v>
      </c>
      <c r="AZ19" s="155"/>
      <c r="BA19" s="155"/>
      <c r="BB19" s="155"/>
      <c r="BC19" s="155"/>
      <c r="BD19" s="155"/>
      <c r="BE19" s="154"/>
      <c r="BF19" s="155"/>
      <c r="BG19" s="155"/>
      <c r="BH19" s="155"/>
      <c r="BI19" s="155"/>
      <c r="BJ19" s="155"/>
      <c r="BK19" s="154"/>
      <c r="BL19" s="157">
        <v>2</v>
      </c>
      <c r="BM19" s="158">
        <v>3</v>
      </c>
      <c r="BN19" s="162">
        <v>6.8</v>
      </c>
      <c r="BO19" s="162">
        <v>5.9</v>
      </c>
      <c r="BP19" s="154">
        <v>7.3</v>
      </c>
      <c r="BQ19" s="154"/>
      <c r="BR19" s="162">
        <v>8.1</v>
      </c>
      <c r="BS19" s="162">
        <v>6.5</v>
      </c>
      <c r="BT19" s="162">
        <v>7.7</v>
      </c>
      <c r="BU19" s="154"/>
      <c r="BV19" s="162">
        <v>7.7</v>
      </c>
      <c r="BW19" s="154">
        <v>6.7</v>
      </c>
      <c r="BX19" s="162">
        <v>8.6999999999999993</v>
      </c>
      <c r="BY19" s="162" t="s">
        <v>93</v>
      </c>
      <c r="BZ19" s="154"/>
      <c r="CA19" s="162"/>
      <c r="CB19" s="162" t="s">
        <v>93</v>
      </c>
      <c r="CC19" s="155"/>
      <c r="CD19" s="154">
        <v>8.8000000000000007</v>
      </c>
      <c r="CE19" s="154">
        <v>6.5</v>
      </c>
      <c r="CF19" s="162"/>
      <c r="CG19" s="162"/>
      <c r="CI19" s="163" t="s">
        <v>93</v>
      </c>
      <c r="CJ19" s="157">
        <v>29</v>
      </c>
      <c r="CK19" s="158">
        <v>24</v>
      </c>
      <c r="CL19" s="162"/>
      <c r="CM19" s="154"/>
      <c r="CN19" s="162"/>
      <c r="CO19" s="155"/>
      <c r="CP19" s="162"/>
      <c r="CQ19" s="162"/>
      <c r="CR19" s="154"/>
      <c r="CS19" s="154"/>
      <c r="CT19" s="154"/>
      <c r="CU19" s="155"/>
      <c r="CV19" s="155"/>
      <c r="CW19" s="155"/>
      <c r="CX19" s="154"/>
      <c r="CY19" s="154"/>
      <c r="CZ19" s="162"/>
      <c r="DA19" s="155"/>
      <c r="DB19" s="157">
        <v>0</v>
      </c>
      <c r="DC19" s="158">
        <v>25</v>
      </c>
      <c r="DD19" s="155"/>
      <c r="DE19" s="155"/>
      <c r="DF19" s="157">
        <v>0</v>
      </c>
      <c r="DG19" s="158">
        <v>5</v>
      </c>
      <c r="DH19" s="157">
        <v>58</v>
      </c>
      <c r="DI19" s="158">
        <v>78</v>
      </c>
      <c r="DJ19" s="159">
        <v>136</v>
      </c>
      <c r="DK19" s="160">
        <v>59</v>
      </c>
      <c r="DL19" s="160">
        <v>7.16</v>
      </c>
      <c r="DM19" s="160">
        <v>3</v>
      </c>
      <c r="DN19" s="152" t="s">
        <v>202</v>
      </c>
      <c r="DO19" s="118">
        <f t="shared" si="0"/>
        <v>0</v>
      </c>
      <c r="DP19" s="179" t="e">
        <f>VLOOKUP(B19,#REF!,22,0)</f>
        <v>#REF!</v>
      </c>
    </row>
    <row r="20" spans="1:120" s="179" customFormat="1" ht="19.5" customHeight="1">
      <c r="A20" s="12">
        <f t="shared" si="1"/>
        <v>14</v>
      </c>
      <c r="B20" s="151">
        <v>2020253111</v>
      </c>
      <c r="C20" s="152" t="s">
        <v>636</v>
      </c>
      <c r="D20" s="152" t="s">
        <v>541</v>
      </c>
      <c r="E20" s="152" t="s">
        <v>328</v>
      </c>
      <c r="F20" s="153">
        <v>35069</v>
      </c>
      <c r="G20" s="152" t="s">
        <v>84</v>
      </c>
      <c r="H20" s="152" t="s">
        <v>86</v>
      </c>
      <c r="I20" s="154" t="s">
        <v>93</v>
      </c>
      <c r="J20" s="154">
        <v>7.3</v>
      </c>
      <c r="K20" s="154">
        <v>8</v>
      </c>
      <c r="L20" s="162">
        <v>6.9</v>
      </c>
      <c r="M20" s="154">
        <v>7.2</v>
      </c>
      <c r="N20" s="162">
        <v>9.4</v>
      </c>
      <c r="O20" s="162">
        <v>9</v>
      </c>
      <c r="P20" s="155"/>
      <c r="Q20" s="162">
        <v>7.7</v>
      </c>
      <c r="R20" s="155"/>
      <c r="S20" s="155"/>
      <c r="T20" s="155"/>
      <c r="U20" s="154"/>
      <c r="V20" s="154">
        <v>7.1</v>
      </c>
      <c r="W20" s="155"/>
      <c r="X20" s="154">
        <v>8.3000000000000007</v>
      </c>
      <c r="Y20" s="154">
        <v>8.5</v>
      </c>
      <c r="Z20" s="154">
        <v>8.5</v>
      </c>
      <c r="AA20" s="162"/>
      <c r="AB20" s="162">
        <v>7.9</v>
      </c>
      <c r="AC20" s="162">
        <v>7.4</v>
      </c>
      <c r="AD20" s="162"/>
      <c r="AE20" s="162">
        <v>7.3</v>
      </c>
      <c r="AF20" s="154">
        <v>8.1999999999999993</v>
      </c>
      <c r="AG20" s="154">
        <v>6.2</v>
      </c>
      <c r="AH20" s="162">
        <v>6</v>
      </c>
      <c r="AI20" s="162">
        <v>6.7</v>
      </c>
      <c r="AJ20" s="154">
        <v>8.6999999999999993</v>
      </c>
      <c r="AK20" s="154">
        <v>0</v>
      </c>
      <c r="AL20" s="162" t="s">
        <v>93</v>
      </c>
      <c r="AM20" s="162"/>
      <c r="AN20" s="154"/>
      <c r="AO20" s="156"/>
      <c r="AP20" s="162"/>
      <c r="AQ20" s="154"/>
      <c r="AR20" s="155"/>
      <c r="AS20" s="155"/>
      <c r="AT20" s="154"/>
      <c r="AU20" s="157">
        <v>33</v>
      </c>
      <c r="AV20" s="158">
        <v>15</v>
      </c>
      <c r="AW20" s="162">
        <v>8.4</v>
      </c>
      <c r="AX20" s="162">
        <v>6</v>
      </c>
      <c r="AY20" s="162" t="s">
        <v>93</v>
      </c>
      <c r="AZ20" s="155"/>
      <c r="BA20" s="155"/>
      <c r="BB20" s="155"/>
      <c r="BC20" s="155"/>
      <c r="BD20" s="155"/>
      <c r="BE20" s="154"/>
      <c r="BF20" s="155"/>
      <c r="BG20" s="155"/>
      <c r="BH20" s="155"/>
      <c r="BI20" s="155"/>
      <c r="BJ20" s="155"/>
      <c r="BK20" s="154"/>
      <c r="BL20" s="157">
        <v>2</v>
      </c>
      <c r="BM20" s="158">
        <v>3</v>
      </c>
      <c r="BN20" s="162">
        <v>7.8</v>
      </c>
      <c r="BO20" s="162">
        <v>6.2</v>
      </c>
      <c r="BP20" s="154" t="s">
        <v>93</v>
      </c>
      <c r="BQ20" s="154"/>
      <c r="BR20" s="162">
        <v>8.4</v>
      </c>
      <c r="BS20" s="162">
        <v>6.2</v>
      </c>
      <c r="BT20" s="162">
        <v>7.1</v>
      </c>
      <c r="BU20" s="154"/>
      <c r="BV20" s="162">
        <v>6.2</v>
      </c>
      <c r="BW20" s="154">
        <v>7</v>
      </c>
      <c r="BX20" s="162">
        <v>7.8</v>
      </c>
      <c r="BY20" s="162" t="s">
        <v>93</v>
      </c>
      <c r="BZ20" s="154"/>
      <c r="CA20" s="154"/>
      <c r="CB20" s="162" t="s">
        <v>93</v>
      </c>
      <c r="CC20" s="155"/>
      <c r="CD20" s="154" t="s">
        <v>93</v>
      </c>
      <c r="CE20" s="154"/>
      <c r="CF20" s="162"/>
      <c r="CG20" s="162"/>
      <c r="CI20" s="154">
        <v>8.8000000000000007</v>
      </c>
      <c r="CJ20" s="157">
        <v>22</v>
      </c>
      <c r="CK20" s="158">
        <v>31</v>
      </c>
      <c r="CL20" s="162"/>
      <c r="CM20" s="154"/>
      <c r="CN20" s="155"/>
      <c r="CO20" s="162"/>
      <c r="CP20" s="156"/>
      <c r="CQ20" s="162"/>
      <c r="CR20" s="154"/>
      <c r="CS20" s="163"/>
      <c r="CT20" s="155"/>
      <c r="CU20" s="155"/>
      <c r="CV20" s="155"/>
      <c r="CW20" s="155"/>
      <c r="CX20" s="154"/>
      <c r="CY20" s="154"/>
      <c r="CZ20" s="162"/>
      <c r="DA20" s="155"/>
      <c r="DB20" s="157">
        <v>0</v>
      </c>
      <c r="DC20" s="158">
        <v>25</v>
      </c>
      <c r="DD20" s="155"/>
      <c r="DE20" s="155"/>
      <c r="DF20" s="157">
        <v>0</v>
      </c>
      <c r="DG20" s="158">
        <v>5</v>
      </c>
      <c r="DH20" s="157">
        <v>57</v>
      </c>
      <c r="DI20" s="158">
        <v>79</v>
      </c>
      <c r="DJ20" s="159">
        <v>136</v>
      </c>
      <c r="DK20" s="160">
        <v>58</v>
      </c>
      <c r="DL20" s="160">
        <v>7.37</v>
      </c>
      <c r="DM20" s="160">
        <v>3.1</v>
      </c>
      <c r="DN20" s="152" t="s">
        <v>202</v>
      </c>
      <c r="DO20" s="118">
        <f t="shared" si="0"/>
        <v>0</v>
      </c>
      <c r="DP20" s="179" t="e">
        <f>VLOOKUP(B20,#REF!,22,0)</f>
        <v>#REF!</v>
      </c>
    </row>
    <row r="21" spans="1:120" s="179" customFormat="1" ht="19.5" customHeight="1">
      <c r="A21" s="12">
        <f t="shared" si="1"/>
        <v>15</v>
      </c>
      <c r="B21" s="151">
        <v>171325875</v>
      </c>
      <c r="C21" s="152" t="s">
        <v>6</v>
      </c>
      <c r="D21" s="152" t="s">
        <v>330</v>
      </c>
      <c r="E21" s="152" t="s">
        <v>637</v>
      </c>
      <c r="F21" s="153">
        <v>34334</v>
      </c>
      <c r="G21" s="152" t="s">
        <v>83</v>
      </c>
      <c r="H21" s="152" t="s">
        <v>86</v>
      </c>
      <c r="I21" s="154">
        <v>6.9</v>
      </c>
      <c r="J21" s="154">
        <v>6.5</v>
      </c>
      <c r="K21" s="154">
        <v>6.3</v>
      </c>
      <c r="L21" s="154">
        <v>7.4</v>
      </c>
      <c r="M21" s="154">
        <v>5.4</v>
      </c>
      <c r="N21" s="154">
        <v>7.8</v>
      </c>
      <c r="O21" s="163">
        <v>8.4</v>
      </c>
      <c r="P21" s="155"/>
      <c r="Q21" s="154">
        <v>5.7</v>
      </c>
      <c r="R21" s="155"/>
      <c r="S21" s="155"/>
      <c r="T21" s="155"/>
      <c r="U21" s="154">
        <v>6.7</v>
      </c>
      <c r="V21" s="154">
        <v>7.7</v>
      </c>
      <c r="W21" s="155"/>
      <c r="X21" s="154">
        <v>8.8000000000000007</v>
      </c>
      <c r="Y21" s="162" t="s">
        <v>530</v>
      </c>
      <c r="Z21" s="154">
        <v>8.8000000000000007</v>
      </c>
      <c r="AA21" s="154">
        <v>6.1</v>
      </c>
      <c r="AB21" s="154">
        <v>5.6</v>
      </c>
      <c r="AC21" s="154">
        <v>6.5</v>
      </c>
      <c r="AD21" s="154">
        <v>7.7</v>
      </c>
      <c r="AE21" s="162" t="s">
        <v>530</v>
      </c>
      <c r="AF21" s="162" t="s">
        <v>530</v>
      </c>
      <c r="AG21" s="162" t="s">
        <v>530</v>
      </c>
      <c r="AH21" s="162" t="s">
        <v>530</v>
      </c>
      <c r="AI21" s="162" t="s">
        <v>530</v>
      </c>
      <c r="AJ21" s="162">
        <v>7</v>
      </c>
      <c r="AK21" s="162" t="s">
        <v>530</v>
      </c>
      <c r="AL21" s="162">
        <v>7</v>
      </c>
      <c r="AM21" s="162">
        <v>7.1</v>
      </c>
      <c r="AN21" s="154" t="s">
        <v>93</v>
      </c>
      <c r="AO21" s="162">
        <v>5.7</v>
      </c>
      <c r="AP21" s="154">
        <v>5.9</v>
      </c>
      <c r="AQ21" s="156">
        <v>6.4</v>
      </c>
      <c r="AR21" s="155"/>
      <c r="AS21" s="154">
        <v>5.7</v>
      </c>
      <c r="AT21" s="154">
        <v>7.9</v>
      </c>
      <c r="AU21" s="157">
        <v>50</v>
      </c>
      <c r="AV21" s="158">
        <v>0</v>
      </c>
      <c r="AW21" s="154">
        <v>8.8000000000000007</v>
      </c>
      <c r="AX21" s="154">
        <v>8.5</v>
      </c>
      <c r="AY21" s="155"/>
      <c r="AZ21" s="155">
        <v>7.3</v>
      </c>
      <c r="BA21" s="154"/>
      <c r="BB21" s="155"/>
      <c r="BC21" s="155"/>
      <c r="BD21" s="155"/>
      <c r="BE21" s="155"/>
      <c r="BF21" s="155">
        <v>9.1999999999999993</v>
      </c>
      <c r="BG21" s="154"/>
      <c r="BH21" s="155"/>
      <c r="BI21" s="155"/>
      <c r="BJ21" s="155"/>
      <c r="BK21" s="154">
        <v>7.6</v>
      </c>
      <c r="BL21" s="157">
        <v>5</v>
      </c>
      <c r="BM21" s="158">
        <v>0</v>
      </c>
      <c r="BN21" s="154">
        <v>8.4</v>
      </c>
      <c r="BO21" s="154">
        <v>7.7</v>
      </c>
      <c r="BP21" s="154">
        <v>6.9</v>
      </c>
      <c r="BQ21" s="154">
        <v>7.1</v>
      </c>
      <c r="BR21" s="154">
        <v>6.9</v>
      </c>
      <c r="BS21" s="154">
        <v>8.8000000000000007</v>
      </c>
      <c r="BT21" s="154">
        <v>7.5</v>
      </c>
      <c r="BU21" s="154">
        <v>6.2</v>
      </c>
      <c r="BV21" s="154">
        <v>6</v>
      </c>
      <c r="BW21" s="154">
        <v>6.7</v>
      </c>
      <c r="BX21" s="154">
        <v>6.3</v>
      </c>
      <c r="BY21" s="154">
        <v>6.2</v>
      </c>
      <c r="BZ21" s="154">
        <v>8</v>
      </c>
      <c r="CA21" s="154">
        <v>6.9</v>
      </c>
      <c r="CB21" s="154">
        <v>6.8</v>
      </c>
      <c r="CC21" s="155"/>
      <c r="CD21" s="154">
        <v>6.4</v>
      </c>
      <c r="CE21" s="154">
        <v>6.1</v>
      </c>
      <c r="CF21" s="154">
        <v>7.3</v>
      </c>
      <c r="CG21" s="154">
        <v>7.2</v>
      </c>
      <c r="CI21" s="154">
        <v>8.6</v>
      </c>
      <c r="CJ21" s="157">
        <v>53</v>
      </c>
      <c r="CK21" s="158">
        <v>0</v>
      </c>
      <c r="CL21" s="154">
        <v>8.3000000000000007</v>
      </c>
      <c r="CM21" s="154">
        <v>6.5</v>
      </c>
      <c r="CN21" s="155"/>
      <c r="CO21" s="154">
        <v>7</v>
      </c>
      <c r="CP21" s="154">
        <v>7.7</v>
      </c>
      <c r="CQ21" s="154">
        <v>7</v>
      </c>
      <c r="CR21" s="154">
        <v>6.1</v>
      </c>
      <c r="CS21" s="154">
        <v>7.7</v>
      </c>
      <c r="CT21" s="154">
        <v>7</v>
      </c>
      <c r="CU21" s="155"/>
      <c r="CV21" s="155"/>
      <c r="CW21" s="155"/>
      <c r="CX21" s="154">
        <v>7.8</v>
      </c>
      <c r="CY21" s="154">
        <v>9.3000000000000007</v>
      </c>
      <c r="CZ21" s="155"/>
      <c r="DA21" s="154">
        <v>7.7</v>
      </c>
      <c r="DB21" s="157">
        <v>25</v>
      </c>
      <c r="DC21" s="158">
        <v>0</v>
      </c>
      <c r="DD21" s="155" t="s">
        <v>93</v>
      </c>
      <c r="DE21" s="155"/>
      <c r="DF21" s="157">
        <v>0</v>
      </c>
      <c r="DG21" s="158">
        <v>5</v>
      </c>
      <c r="DH21" s="157">
        <v>133</v>
      </c>
      <c r="DI21" s="158">
        <v>5</v>
      </c>
      <c r="DJ21" s="159">
        <v>136</v>
      </c>
      <c r="DK21" s="160">
        <v>126</v>
      </c>
      <c r="DL21" s="160">
        <v>7.02</v>
      </c>
      <c r="DM21" s="160">
        <v>2.86</v>
      </c>
      <c r="DN21" s="152" t="s">
        <v>638</v>
      </c>
      <c r="DO21" s="118">
        <f t="shared" si="0"/>
        <v>7</v>
      </c>
      <c r="DP21" s="179" t="e">
        <f>VLOOKUP(B21,#REF!,22,0)</f>
        <v>#REF!</v>
      </c>
    </row>
    <row r="22" spans="1:120" s="179" customFormat="1" ht="19.5" customHeight="1">
      <c r="A22" s="12">
        <f t="shared" si="1"/>
        <v>16</v>
      </c>
      <c r="B22" s="151">
        <v>2020257520</v>
      </c>
      <c r="C22" s="152" t="s">
        <v>3</v>
      </c>
      <c r="D22" s="152" t="s">
        <v>32</v>
      </c>
      <c r="E22" s="152" t="s">
        <v>639</v>
      </c>
      <c r="F22" s="153">
        <v>34966</v>
      </c>
      <c r="G22" s="152" t="s">
        <v>84</v>
      </c>
      <c r="H22" s="152" t="s">
        <v>86</v>
      </c>
      <c r="I22" s="162" t="s">
        <v>93</v>
      </c>
      <c r="J22" s="162">
        <v>8.3000000000000007</v>
      </c>
      <c r="K22" s="154">
        <v>8.5</v>
      </c>
      <c r="L22" s="162">
        <v>8.9</v>
      </c>
      <c r="M22" s="162">
        <v>7.3</v>
      </c>
      <c r="N22" s="162">
        <v>7.6</v>
      </c>
      <c r="O22" s="154">
        <v>7.2</v>
      </c>
      <c r="P22" s="155"/>
      <c r="Q22" s="162">
        <v>8.3000000000000007</v>
      </c>
      <c r="R22" s="155"/>
      <c r="S22" s="155"/>
      <c r="T22" s="155"/>
      <c r="U22" s="154"/>
      <c r="V22" s="154">
        <v>7.7</v>
      </c>
      <c r="W22" s="155"/>
      <c r="X22" s="154">
        <v>8.1999999999999993</v>
      </c>
      <c r="Y22" s="162">
        <v>9.1</v>
      </c>
      <c r="Z22" s="154">
        <v>8.6999999999999993</v>
      </c>
      <c r="AA22" s="162"/>
      <c r="AB22" s="162">
        <v>8.6999999999999993</v>
      </c>
      <c r="AC22" s="154">
        <v>8</v>
      </c>
      <c r="AD22" s="162"/>
      <c r="AE22" s="162">
        <v>6.9</v>
      </c>
      <c r="AF22" s="154">
        <v>6.1</v>
      </c>
      <c r="AG22" s="154">
        <v>6.5</v>
      </c>
      <c r="AH22" s="162">
        <v>5.7</v>
      </c>
      <c r="AI22" s="162">
        <v>5.5</v>
      </c>
      <c r="AJ22" s="154">
        <v>6.8</v>
      </c>
      <c r="AK22" s="154">
        <v>6.4</v>
      </c>
      <c r="AL22" s="162"/>
      <c r="AM22" s="162"/>
      <c r="AN22" s="154"/>
      <c r="AO22" s="154"/>
      <c r="AP22" s="162"/>
      <c r="AQ22" s="154"/>
      <c r="AR22" s="155"/>
      <c r="AS22" s="154"/>
      <c r="AT22" s="154"/>
      <c r="AU22" s="157">
        <v>34</v>
      </c>
      <c r="AV22" s="158">
        <v>14</v>
      </c>
      <c r="AW22" s="162">
        <v>7.3</v>
      </c>
      <c r="AX22" s="162">
        <v>6</v>
      </c>
      <c r="AY22" s="162" t="s">
        <v>93</v>
      </c>
      <c r="AZ22" s="155"/>
      <c r="BA22" s="155"/>
      <c r="BB22" s="155"/>
      <c r="BC22" s="155"/>
      <c r="BD22" s="155"/>
      <c r="BE22" s="155"/>
      <c r="BF22" s="155"/>
      <c r="BG22" s="154"/>
      <c r="BH22" s="155"/>
      <c r="BI22" s="155"/>
      <c r="BJ22" s="155"/>
      <c r="BK22" s="154"/>
      <c r="BL22" s="157">
        <v>2</v>
      </c>
      <c r="BM22" s="158">
        <v>3</v>
      </c>
      <c r="BN22" s="162">
        <v>7.7</v>
      </c>
      <c r="BO22" s="162">
        <v>6.6</v>
      </c>
      <c r="BP22" s="154">
        <v>7.2</v>
      </c>
      <c r="BQ22" s="154"/>
      <c r="BR22" s="162">
        <v>8.1</v>
      </c>
      <c r="BS22" s="154">
        <v>7.7</v>
      </c>
      <c r="BT22" s="162">
        <v>7.8</v>
      </c>
      <c r="BU22" s="154"/>
      <c r="BV22" s="162">
        <v>7.6</v>
      </c>
      <c r="BW22" s="162">
        <v>7.9</v>
      </c>
      <c r="BX22" s="162">
        <v>8.1</v>
      </c>
      <c r="BY22" s="162" t="s">
        <v>93</v>
      </c>
      <c r="BZ22" s="154"/>
      <c r="CA22" s="162"/>
      <c r="CB22" s="154" t="s">
        <v>93</v>
      </c>
      <c r="CC22" s="155"/>
      <c r="CD22" s="162" t="s">
        <v>93</v>
      </c>
      <c r="CE22" s="162"/>
      <c r="CF22" s="162"/>
      <c r="CG22" s="154"/>
      <c r="CI22" s="154">
        <v>8.1999999999999993</v>
      </c>
      <c r="CJ22" s="157">
        <v>24</v>
      </c>
      <c r="CK22" s="158">
        <v>29</v>
      </c>
      <c r="CL22" s="162"/>
      <c r="CM22" s="162"/>
      <c r="CN22" s="155"/>
      <c r="CO22" s="162"/>
      <c r="CP22" s="162"/>
      <c r="CQ22" s="162"/>
      <c r="CR22" s="154"/>
      <c r="CS22" s="154"/>
      <c r="CT22" s="154"/>
      <c r="CU22" s="155"/>
      <c r="CV22" s="155"/>
      <c r="CW22" s="155"/>
      <c r="CX22" s="154"/>
      <c r="CY22" s="154"/>
      <c r="CZ22" s="162"/>
      <c r="DA22" s="155"/>
      <c r="DB22" s="157">
        <v>0</v>
      </c>
      <c r="DC22" s="158">
        <v>25</v>
      </c>
      <c r="DD22" s="155"/>
      <c r="DE22" s="155"/>
      <c r="DF22" s="157">
        <v>0</v>
      </c>
      <c r="DG22" s="158">
        <v>5</v>
      </c>
      <c r="DH22" s="157">
        <v>60</v>
      </c>
      <c r="DI22" s="158">
        <v>76</v>
      </c>
      <c r="DJ22" s="159">
        <v>136</v>
      </c>
      <c r="DK22" s="160">
        <v>60</v>
      </c>
      <c r="DL22" s="160">
        <v>7.69</v>
      </c>
      <c r="DM22" s="160">
        <v>3.32</v>
      </c>
      <c r="DN22" s="152" t="s">
        <v>202</v>
      </c>
      <c r="DO22" s="118">
        <f t="shared" si="0"/>
        <v>0</v>
      </c>
      <c r="DP22" s="179" t="e">
        <f>VLOOKUP(B22,#REF!,22,0)</f>
        <v>#REF!</v>
      </c>
    </row>
    <row r="23" spans="1:120" s="179" customFormat="1" ht="19.5" customHeight="1">
      <c r="A23" s="12">
        <f t="shared" si="1"/>
        <v>17</v>
      </c>
      <c r="B23" s="151">
        <v>171325877</v>
      </c>
      <c r="C23" s="152" t="s">
        <v>16</v>
      </c>
      <c r="D23" s="152" t="s">
        <v>24</v>
      </c>
      <c r="E23" s="152" t="s">
        <v>405</v>
      </c>
      <c r="F23" s="153">
        <v>34029</v>
      </c>
      <c r="G23" s="152" t="s">
        <v>84</v>
      </c>
      <c r="H23" s="152" t="s">
        <v>86</v>
      </c>
      <c r="I23" s="162">
        <v>8.1999999999999993</v>
      </c>
      <c r="J23" s="162">
        <v>7.7</v>
      </c>
      <c r="K23" s="154">
        <v>6.1</v>
      </c>
      <c r="L23" s="162">
        <v>9.1999999999999993</v>
      </c>
      <c r="M23" s="162">
        <v>10</v>
      </c>
      <c r="N23" s="162">
        <v>8.8000000000000007</v>
      </c>
      <c r="O23" s="154">
        <v>5.0999999999999996</v>
      </c>
      <c r="P23" s="155"/>
      <c r="Q23" s="162">
        <v>5.2</v>
      </c>
      <c r="R23" s="155"/>
      <c r="S23" s="155"/>
      <c r="T23" s="155"/>
      <c r="U23" s="154">
        <v>7.8</v>
      </c>
      <c r="V23" s="154">
        <v>7.4</v>
      </c>
      <c r="W23" s="155"/>
      <c r="X23" s="154">
        <v>8.9</v>
      </c>
      <c r="Y23" s="162" t="s">
        <v>530</v>
      </c>
      <c r="Z23" s="154">
        <v>8</v>
      </c>
      <c r="AA23" s="162">
        <v>8.1999999999999993</v>
      </c>
      <c r="AB23" s="162">
        <v>7.7</v>
      </c>
      <c r="AC23" s="154">
        <v>8.6999999999999993</v>
      </c>
      <c r="AD23" s="162">
        <v>7.7</v>
      </c>
      <c r="AE23" s="162" t="s">
        <v>530</v>
      </c>
      <c r="AF23" s="154" t="s">
        <v>530</v>
      </c>
      <c r="AG23" s="154" t="s">
        <v>530</v>
      </c>
      <c r="AH23" s="162" t="s">
        <v>530</v>
      </c>
      <c r="AI23" s="162" t="s">
        <v>530</v>
      </c>
      <c r="AJ23" s="154">
        <v>6.3</v>
      </c>
      <c r="AK23" s="154" t="s">
        <v>530</v>
      </c>
      <c r="AL23" s="162">
        <v>5.8</v>
      </c>
      <c r="AM23" s="162">
        <v>5.5</v>
      </c>
      <c r="AN23" s="154">
        <v>7.7</v>
      </c>
      <c r="AO23" s="154">
        <v>5.3</v>
      </c>
      <c r="AP23" s="162">
        <v>6.3</v>
      </c>
      <c r="AQ23" s="154">
        <v>6.3</v>
      </c>
      <c r="AR23" s="155">
        <v>6.8</v>
      </c>
      <c r="AS23" s="154"/>
      <c r="AT23" s="154">
        <v>6.5</v>
      </c>
      <c r="AU23" s="157">
        <v>51</v>
      </c>
      <c r="AV23" s="158">
        <v>0</v>
      </c>
      <c r="AW23" s="162">
        <v>6.9</v>
      </c>
      <c r="AX23" s="162">
        <v>7.2</v>
      </c>
      <c r="AY23" s="162">
        <v>7.6</v>
      </c>
      <c r="AZ23" s="155"/>
      <c r="BA23" s="155"/>
      <c r="BB23" s="155"/>
      <c r="BC23" s="155"/>
      <c r="BD23" s="155"/>
      <c r="BE23" s="155"/>
      <c r="BF23" s="155"/>
      <c r="BG23" s="154">
        <v>7.4</v>
      </c>
      <c r="BH23" s="155"/>
      <c r="BI23" s="155"/>
      <c r="BJ23" s="155"/>
      <c r="BK23" s="154">
        <v>6</v>
      </c>
      <c r="BL23" s="157">
        <v>5</v>
      </c>
      <c r="BM23" s="158">
        <v>0</v>
      </c>
      <c r="BN23" s="162">
        <v>9</v>
      </c>
      <c r="BO23" s="162">
        <v>9.6</v>
      </c>
      <c r="BP23" s="154">
        <v>7.9</v>
      </c>
      <c r="BQ23" s="154">
        <v>7.3</v>
      </c>
      <c r="BR23" s="162">
        <v>9.1</v>
      </c>
      <c r="BS23" s="154">
        <v>7</v>
      </c>
      <c r="BT23" s="162">
        <v>6.4</v>
      </c>
      <c r="BU23" s="154">
        <v>6.3</v>
      </c>
      <c r="BV23" s="162">
        <v>8.8000000000000007</v>
      </c>
      <c r="BW23" s="162">
        <v>4</v>
      </c>
      <c r="BX23" s="162">
        <v>8.1999999999999993</v>
      </c>
      <c r="BY23" s="162">
        <v>8.1</v>
      </c>
      <c r="BZ23" s="154">
        <v>6.1</v>
      </c>
      <c r="CA23" s="162">
        <v>5.7</v>
      </c>
      <c r="CB23" s="154">
        <v>7.5</v>
      </c>
      <c r="CC23" s="155"/>
      <c r="CD23" s="162">
        <v>7.8</v>
      </c>
      <c r="CE23" s="162">
        <v>7.1</v>
      </c>
      <c r="CF23" s="162">
        <v>6.8</v>
      </c>
      <c r="CG23" s="154">
        <v>8.1999999999999993</v>
      </c>
      <c r="CI23" s="154">
        <v>8.5</v>
      </c>
      <c r="CJ23" s="157">
        <v>53</v>
      </c>
      <c r="CK23" s="158">
        <v>0</v>
      </c>
      <c r="CL23" s="162">
        <v>8.3000000000000007</v>
      </c>
      <c r="CM23" s="162">
        <v>8.6</v>
      </c>
      <c r="CN23" s="155"/>
      <c r="CO23" s="162">
        <v>9.5</v>
      </c>
      <c r="CP23" s="162">
        <v>6.9</v>
      </c>
      <c r="CQ23" s="162">
        <v>6.2</v>
      </c>
      <c r="CR23" s="154">
        <v>5.8</v>
      </c>
      <c r="CS23" s="154">
        <v>8.4</v>
      </c>
      <c r="CT23" s="154"/>
      <c r="CU23" s="155">
        <v>7.1</v>
      </c>
      <c r="CV23" s="155"/>
      <c r="CW23" s="155"/>
      <c r="CX23" s="154">
        <v>9.5</v>
      </c>
      <c r="CY23" s="154">
        <v>6</v>
      </c>
      <c r="CZ23" s="155"/>
      <c r="DA23" s="162">
        <v>8.4</v>
      </c>
      <c r="DB23" s="157">
        <v>25</v>
      </c>
      <c r="DC23" s="158">
        <v>0</v>
      </c>
      <c r="DD23" s="155" t="s">
        <v>93</v>
      </c>
      <c r="DE23" s="155"/>
      <c r="DF23" s="157">
        <v>0</v>
      </c>
      <c r="DG23" s="158">
        <v>5</v>
      </c>
      <c r="DH23" s="157">
        <v>134</v>
      </c>
      <c r="DI23" s="158">
        <v>5</v>
      </c>
      <c r="DJ23" s="159">
        <v>136</v>
      </c>
      <c r="DK23" s="160">
        <v>127</v>
      </c>
      <c r="DL23" s="160">
        <v>7.54</v>
      </c>
      <c r="DM23" s="160">
        <v>3.14</v>
      </c>
      <c r="DN23" s="152" t="s">
        <v>640</v>
      </c>
      <c r="DO23" s="118">
        <f t="shared" si="0"/>
        <v>7</v>
      </c>
      <c r="DP23" s="179" t="e">
        <f>VLOOKUP(B23,#REF!,22,0)</f>
        <v>#REF!</v>
      </c>
    </row>
    <row r="24" spans="1:120" s="179" customFormat="1" ht="19.5" customHeight="1">
      <c r="A24" s="12">
        <f t="shared" si="1"/>
        <v>18</v>
      </c>
      <c r="B24" s="151">
        <v>1921255455</v>
      </c>
      <c r="C24" s="152" t="s">
        <v>14</v>
      </c>
      <c r="D24" s="152" t="s">
        <v>347</v>
      </c>
      <c r="E24" s="152" t="s">
        <v>641</v>
      </c>
      <c r="F24" s="153">
        <v>34892</v>
      </c>
      <c r="G24" s="152" t="s">
        <v>83</v>
      </c>
      <c r="H24" s="152" t="s">
        <v>86</v>
      </c>
      <c r="I24" s="154">
        <v>7.7</v>
      </c>
      <c r="J24" s="154">
        <v>6.7</v>
      </c>
      <c r="K24" s="154">
        <v>7.1</v>
      </c>
      <c r="L24" s="154">
        <v>9.1999999999999993</v>
      </c>
      <c r="M24" s="154">
        <v>4.5</v>
      </c>
      <c r="N24" s="154">
        <v>6.6</v>
      </c>
      <c r="O24" s="163">
        <v>0</v>
      </c>
      <c r="P24" s="155">
        <v>6.7</v>
      </c>
      <c r="Q24" s="154"/>
      <c r="R24" s="155"/>
      <c r="S24" s="155"/>
      <c r="T24" s="155"/>
      <c r="U24" s="154"/>
      <c r="V24" s="154">
        <v>5.9</v>
      </c>
      <c r="W24" s="155" t="s">
        <v>93</v>
      </c>
      <c r="X24" s="154"/>
      <c r="Y24" s="162"/>
      <c r="Z24" s="154"/>
      <c r="AA24" s="154"/>
      <c r="AB24" s="154">
        <v>5.5</v>
      </c>
      <c r="AC24" s="154">
        <v>4.9000000000000004</v>
      </c>
      <c r="AD24" s="154">
        <v>5.0999999999999996</v>
      </c>
      <c r="AE24" s="162" t="s">
        <v>93</v>
      </c>
      <c r="AF24" s="162">
        <v>0</v>
      </c>
      <c r="AG24" s="162">
        <v>6.6</v>
      </c>
      <c r="AH24" s="162">
        <v>0</v>
      </c>
      <c r="AI24" s="162"/>
      <c r="AJ24" s="154"/>
      <c r="AK24" s="162">
        <v>0</v>
      </c>
      <c r="AL24" s="154"/>
      <c r="AM24" s="154"/>
      <c r="AN24" s="163"/>
      <c r="AO24" s="154"/>
      <c r="AP24" s="154"/>
      <c r="AQ24" s="156"/>
      <c r="AR24" s="155"/>
      <c r="AS24" s="154"/>
      <c r="AT24" s="156"/>
      <c r="AU24" s="157">
        <v>27</v>
      </c>
      <c r="AV24" s="158">
        <v>21</v>
      </c>
      <c r="AW24" s="154">
        <v>8.3000000000000007</v>
      </c>
      <c r="AX24" s="154">
        <v>6.2</v>
      </c>
      <c r="AY24" s="155"/>
      <c r="AZ24" s="154"/>
      <c r="BA24" s="155"/>
      <c r="BB24" s="155"/>
      <c r="BC24" s="155"/>
      <c r="BD24" s="155">
        <v>4.8</v>
      </c>
      <c r="BE24" s="155">
        <v>4.2</v>
      </c>
      <c r="BF24" s="154"/>
      <c r="BG24" s="155"/>
      <c r="BH24" s="155"/>
      <c r="BI24" s="155"/>
      <c r="BJ24" s="155"/>
      <c r="BK24" s="154" t="s">
        <v>93</v>
      </c>
      <c r="BL24" s="157">
        <v>4</v>
      </c>
      <c r="BM24" s="158">
        <v>1</v>
      </c>
      <c r="BN24" s="154"/>
      <c r="BO24" s="154"/>
      <c r="BP24" s="154">
        <v>5.6</v>
      </c>
      <c r="BQ24" s="154"/>
      <c r="BR24" s="154">
        <v>0</v>
      </c>
      <c r="BS24" s="154"/>
      <c r="BT24" s="154">
        <v>0</v>
      </c>
      <c r="BU24" s="154"/>
      <c r="BV24" s="154"/>
      <c r="BW24" s="154" t="s">
        <v>93</v>
      </c>
      <c r="BX24" s="154"/>
      <c r="BY24" s="154"/>
      <c r="BZ24" s="154"/>
      <c r="CA24" s="154"/>
      <c r="CB24" s="154"/>
      <c r="CC24" s="155"/>
      <c r="CD24" s="154">
        <v>4.8</v>
      </c>
      <c r="CE24" s="154" t="s">
        <v>93</v>
      </c>
      <c r="CF24" s="154"/>
      <c r="CG24" s="154">
        <v>0</v>
      </c>
      <c r="CI24" s="154"/>
      <c r="CJ24" s="157">
        <v>5</v>
      </c>
      <c r="CK24" s="158">
        <v>48</v>
      </c>
      <c r="CL24" s="154"/>
      <c r="CM24" s="154"/>
      <c r="CN24" s="155"/>
      <c r="CO24" s="154"/>
      <c r="CP24" s="154"/>
      <c r="CQ24" s="154"/>
      <c r="CR24" s="154"/>
      <c r="CS24" s="163"/>
      <c r="CT24" s="156"/>
      <c r="CU24" s="155"/>
      <c r="CV24" s="155"/>
      <c r="CW24" s="155"/>
      <c r="CX24" s="154"/>
      <c r="CY24" s="154"/>
      <c r="CZ24" s="155"/>
      <c r="DA24" s="154"/>
      <c r="DB24" s="157">
        <v>0</v>
      </c>
      <c r="DC24" s="158">
        <v>25</v>
      </c>
      <c r="DD24" s="155"/>
      <c r="DE24" s="155"/>
      <c r="DF24" s="157">
        <v>0</v>
      </c>
      <c r="DG24" s="158">
        <v>5</v>
      </c>
      <c r="DH24" s="157">
        <v>36</v>
      </c>
      <c r="DI24" s="158">
        <v>100</v>
      </c>
      <c r="DJ24" s="159">
        <v>136</v>
      </c>
      <c r="DK24" s="160">
        <v>61</v>
      </c>
      <c r="DL24" s="160">
        <v>4.3899999999999997</v>
      </c>
      <c r="DM24" s="160">
        <v>1.51</v>
      </c>
      <c r="DN24" s="152" t="s">
        <v>642</v>
      </c>
      <c r="DO24" s="118">
        <f t="shared" si="0"/>
        <v>0</v>
      </c>
      <c r="DP24" s="179" t="e">
        <f>VLOOKUP(B24,#REF!,22,0)</f>
        <v>#REF!</v>
      </c>
    </row>
    <row r="25" spans="1:120" s="179" customFormat="1" ht="19.5" customHeight="1">
      <c r="A25" s="12">
        <f t="shared" si="1"/>
        <v>19</v>
      </c>
      <c r="B25" s="151">
        <v>171325883</v>
      </c>
      <c r="C25" s="152" t="s">
        <v>3</v>
      </c>
      <c r="D25" s="152" t="s">
        <v>338</v>
      </c>
      <c r="E25" s="152" t="s">
        <v>58</v>
      </c>
      <c r="F25" s="153">
        <v>34270</v>
      </c>
      <c r="G25" s="152" t="s">
        <v>83</v>
      </c>
      <c r="H25" s="152" t="s">
        <v>86</v>
      </c>
      <c r="I25" s="154">
        <v>8.8000000000000007</v>
      </c>
      <c r="J25" s="154">
        <v>7.1</v>
      </c>
      <c r="K25" s="154">
        <v>8</v>
      </c>
      <c r="L25" s="154">
        <v>7.6</v>
      </c>
      <c r="M25" s="154">
        <v>9.6999999999999993</v>
      </c>
      <c r="N25" s="154">
        <v>6.4</v>
      </c>
      <c r="O25" s="154">
        <v>6.2</v>
      </c>
      <c r="P25" s="155"/>
      <c r="Q25" s="154">
        <v>7.6</v>
      </c>
      <c r="R25" s="155"/>
      <c r="S25" s="155"/>
      <c r="T25" s="155"/>
      <c r="U25" s="154">
        <v>6.5</v>
      </c>
      <c r="V25" s="154">
        <v>6.1</v>
      </c>
      <c r="W25" s="155"/>
      <c r="X25" s="154">
        <v>8.6</v>
      </c>
      <c r="Y25" s="162" t="s">
        <v>530</v>
      </c>
      <c r="Z25" s="154">
        <v>7.6</v>
      </c>
      <c r="AA25" s="154">
        <v>5.5</v>
      </c>
      <c r="AB25" s="154">
        <v>6.1</v>
      </c>
      <c r="AC25" s="154">
        <v>5.9</v>
      </c>
      <c r="AD25" s="154">
        <v>6.9</v>
      </c>
      <c r="AE25" s="162" t="s">
        <v>530</v>
      </c>
      <c r="AF25" s="162" t="s">
        <v>530</v>
      </c>
      <c r="AG25" s="162" t="s">
        <v>530</v>
      </c>
      <c r="AH25" s="162" t="s">
        <v>530</v>
      </c>
      <c r="AI25" s="162" t="s">
        <v>530</v>
      </c>
      <c r="AJ25" s="154">
        <v>6</v>
      </c>
      <c r="AK25" s="162" t="s">
        <v>530</v>
      </c>
      <c r="AL25" s="154">
        <v>6.4</v>
      </c>
      <c r="AM25" s="154">
        <v>7.3</v>
      </c>
      <c r="AN25" s="163" t="s">
        <v>93</v>
      </c>
      <c r="AO25" s="154">
        <v>4.5999999999999996</v>
      </c>
      <c r="AP25" s="163">
        <v>6.5</v>
      </c>
      <c r="AQ25" s="154">
        <v>6.1</v>
      </c>
      <c r="AR25" s="155"/>
      <c r="AS25" s="155">
        <v>5.3</v>
      </c>
      <c r="AT25" s="155">
        <v>7.7</v>
      </c>
      <c r="AU25" s="157">
        <v>50</v>
      </c>
      <c r="AV25" s="158">
        <v>0</v>
      </c>
      <c r="AW25" s="154">
        <v>7.7</v>
      </c>
      <c r="AX25" s="154">
        <v>9.1999999999999993</v>
      </c>
      <c r="AY25" s="155"/>
      <c r="AZ25" s="154">
        <v>4.3</v>
      </c>
      <c r="BA25" s="155"/>
      <c r="BB25" s="155"/>
      <c r="BC25" s="155"/>
      <c r="BD25" s="155"/>
      <c r="BE25" s="155"/>
      <c r="BF25" s="154">
        <v>5.8</v>
      </c>
      <c r="BG25" s="155"/>
      <c r="BH25" s="155"/>
      <c r="BI25" s="155"/>
      <c r="BJ25" s="155"/>
      <c r="BK25" s="163">
        <v>5.6</v>
      </c>
      <c r="BL25" s="157">
        <v>5</v>
      </c>
      <c r="BM25" s="158">
        <v>0</v>
      </c>
      <c r="BN25" s="154">
        <v>8.6</v>
      </c>
      <c r="BO25" s="154">
        <v>7.6</v>
      </c>
      <c r="BP25" s="154">
        <v>6.5</v>
      </c>
      <c r="BQ25" s="154">
        <v>7.2</v>
      </c>
      <c r="BR25" s="154">
        <v>7.5</v>
      </c>
      <c r="BS25" s="154">
        <v>8.1</v>
      </c>
      <c r="BT25" s="154">
        <v>4.7</v>
      </c>
      <c r="BU25" s="154">
        <v>5.9</v>
      </c>
      <c r="BV25" s="154">
        <v>6.4</v>
      </c>
      <c r="BW25" s="154">
        <v>5.6</v>
      </c>
      <c r="BX25" s="154">
        <v>5.3</v>
      </c>
      <c r="BY25" s="154">
        <v>5</v>
      </c>
      <c r="BZ25" s="154">
        <v>6.7</v>
      </c>
      <c r="CA25" s="154">
        <v>4.5999999999999996</v>
      </c>
      <c r="CB25" s="154">
        <v>5.9</v>
      </c>
      <c r="CC25" s="155"/>
      <c r="CD25" s="154">
        <v>6.5</v>
      </c>
      <c r="CE25" s="154">
        <v>6.3</v>
      </c>
      <c r="CF25" s="154">
        <v>6.3</v>
      </c>
      <c r="CG25" s="154">
        <v>6.7</v>
      </c>
      <c r="CI25" s="154">
        <v>8</v>
      </c>
      <c r="CJ25" s="157">
        <v>53</v>
      </c>
      <c r="CK25" s="158">
        <v>0</v>
      </c>
      <c r="CL25" s="154">
        <v>7.1</v>
      </c>
      <c r="CM25" s="154">
        <v>5.5</v>
      </c>
      <c r="CN25" s="155"/>
      <c r="CO25" s="154">
        <v>8.3000000000000007</v>
      </c>
      <c r="CP25" s="154">
        <v>7</v>
      </c>
      <c r="CQ25" s="154">
        <v>6</v>
      </c>
      <c r="CR25" s="154">
        <v>6.8</v>
      </c>
      <c r="CS25" s="154"/>
      <c r="CT25" s="156"/>
      <c r="CU25" s="155"/>
      <c r="CV25" s="155"/>
      <c r="CW25" s="155"/>
      <c r="CX25" s="154">
        <v>7.8</v>
      </c>
      <c r="CY25" s="154">
        <v>9.3000000000000007</v>
      </c>
      <c r="CZ25" s="155"/>
      <c r="DA25" s="154"/>
      <c r="DB25" s="157">
        <v>18</v>
      </c>
      <c r="DC25" s="158">
        <v>7</v>
      </c>
      <c r="DD25" s="155" t="s">
        <v>93</v>
      </c>
      <c r="DE25" s="155"/>
      <c r="DF25" s="157">
        <v>0</v>
      </c>
      <c r="DG25" s="158">
        <v>5</v>
      </c>
      <c r="DH25" s="157">
        <v>126</v>
      </c>
      <c r="DI25" s="158">
        <v>12</v>
      </c>
      <c r="DJ25" s="159">
        <v>136</v>
      </c>
      <c r="DK25" s="160">
        <v>119</v>
      </c>
      <c r="DL25" s="160">
        <v>6.73</v>
      </c>
      <c r="DM25" s="160">
        <v>2.7</v>
      </c>
      <c r="DN25" s="152" t="s">
        <v>643</v>
      </c>
      <c r="DO25" s="118">
        <f t="shared" si="0"/>
        <v>7</v>
      </c>
      <c r="DP25" s="179" t="e">
        <f>VLOOKUP(B25,#REF!,22,0)</f>
        <v>#REF!</v>
      </c>
    </row>
    <row r="26" spans="1:120" s="179" customFormat="1" ht="19.5" customHeight="1">
      <c r="A26" s="12">
        <f t="shared" si="1"/>
        <v>20</v>
      </c>
      <c r="B26" s="151">
        <v>2020244077</v>
      </c>
      <c r="C26" s="152" t="s">
        <v>324</v>
      </c>
      <c r="D26" s="152" t="s">
        <v>35</v>
      </c>
      <c r="E26" s="152" t="s">
        <v>644</v>
      </c>
      <c r="F26" s="153">
        <v>35307</v>
      </c>
      <c r="G26" s="152" t="s">
        <v>84</v>
      </c>
      <c r="H26" s="152" t="s">
        <v>86</v>
      </c>
      <c r="I26" s="154" t="s">
        <v>93</v>
      </c>
      <c r="J26" s="154">
        <v>7.4</v>
      </c>
      <c r="K26" s="155">
        <v>0</v>
      </c>
      <c r="L26" s="162">
        <v>0</v>
      </c>
      <c r="M26" s="162"/>
      <c r="N26" s="162">
        <v>0</v>
      </c>
      <c r="O26" s="155"/>
      <c r="P26" s="155"/>
      <c r="Q26" s="155"/>
      <c r="R26" s="155"/>
      <c r="S26" s="155"/>
      <c r="T26" s="155"/>
      <c r="U26" s="154"/>
      <c r="V26" s="156" t="s">
        <v>93</v>
      </c>
      <c r="W26" s="155"/>
      <c r="X26" s="154">
        <v>0</v>
      </c>
      <c r="Y26" s="163">
        <v>0</v>
      </c>
      <c r="Z26" s="155"/>
      <c r="AA26" s="162"/>
      <c r="AB26" s="162">
        <v>0</v>
      </c>
      <c r="AC26" s="162"/>
      <c r="AD26" s="162"/>
      <c r="AE26" s="162" t="s">
        <v>93</v>
      </c>
      <c r="AF26" s="154">
        <v>0</v>
      </c>
      <c r="AG26" s="154">
        <v>0</v>
      </c>
      <c r="AH26" s="162">
        <v>0</v>
      </c>
      <c r="AI26" s="162"/>
      <c r="AJ26" s="163"/>
      <c r="AK26" s="163"/>
      <c r="AL26" s="162"/>
      <c r="AM26" s="162"/>
      <c r="AN26" s="155"/>
      <c r="AO26" s="155"/>
      <c r="AP26" s="162"/>
      <c r="AQ26" s="155"/>
      <c r="AR26" s="155"/>
      <c r="AS26" s="155"/>
      <c r="AT26" s="155"/>
      <c r="AU26" s="157">
        <v>2</v>
      </c>
      <c r="AV26" s="158">
        <v>46</v>
      </c>
      <c r="AW26" s="162" t="s">
        <v>93</v>
      </c>
      <c r="AX26" s="162"/>
      <c r="AY26" s="162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7">
        <v>0</v>
      </c>
      <c r="BM26" s="158">
        <v>5</v>
      </c>
      <c r="BN26" s="162">
        <v>0</v>
      </c>
      <c r="BO26" s="154" t="s">
        <v>93</v>
      </c>
      <c r="BP26" s="163"/>
      <c r="BQ26" s="163"/>
      <c r="BR26" s="162">
        <v>7</v>
      </c>
      <c r="BS26" s="162" t="s">
        <v>93</v>
      </c>
      <c r="BT26" s="162"/>
      <c r="BU26" s="154"/>
      <c r="BV26" s="162">
        <v>0</v>
      </c>
      <c r="BW26" s="163"/>
      <c r="BX26" s="162"/>
      <c r="BY26" s="162"/>
      <c r="BZ26" s="155"/>
      <c r="CA26" s="162"/>
      <c r="CB26" s="163"/>
      <c r="CC26" s="155"/>
      <c r="CD26" s="162"/>
      <c r="CE26" s="155"/>
      <c r="CF26" s="163"/>
      <c r="CG26" s="162"/>
      <c r="CI26" s="155"/>
      <c r="CJ26" s="157">
        <v>3</v>
      </c>
      <c r="CK26" s="158">
        <v>50</v>
      </c>
      <c r="CL26" s="162"/>
      <c r="CM26" s="155"/>
      <c r="CN26" s="155"/>
      <c r="CO26" s="155"/>
      <c r="CP26" s="162"/>
      <c r="CQ26" s="162"/>
      <c r="CR26" s="155"/>
      <c r="CS26" s="155"/>
      <c r="CT26" s="155"/>
      <c r="CU26" s="155"/>
      <c r="CV26" s="155"/>
      <c r="CW26" s="155"/>
      <c r="CX26" s="155"/>
      <c r="CY26" s="155"/>
      <c r="CZ26" s="162"/>
      <c r="DA26" s="155"/>
      <c r="DB26" s="157">
        <v>0</v>
      </c>
      <c r="DC26" s="158">
        <v>25</v>
      </c>
      <c r="DD26" s="155"/>
      <c r="DE26" s="155"/>
      <c r="DF26" s="157">
        <v>0</v>
      </c>
      <c r="DG26" s="158">
        <v>5</v>
      </c>
      <c r="DH26" s="157">
        <v>5</v>
      </c>
      <c r="DI26" s="158">
        <v>131</v>
      </c>
      <c r="DJ26" s="159">
        <v>136</v>
      </c>
      <c r="DK26" s="160">
        <v>27</v>
      </c>
      <c r="DL26" s="160">
        <v>1.33</v>
      </c>
      <c r="DM26" s="160">
        <v>0.56000000000000005</v>
      </c>
      <c r="DN26" s="152" t="s">
        <v>645</v>
      </c>
      <c r="DO26" s="118">
        <f t="shared" si="0"/>
        <v>0</v>
      </c>
      <c r="DP26" s="179" t="e">
        <f>VLOOKUP(B26,#REF!,22,0)</f>
        <v>#REF!</v>
      </c>
    </row>
    <row r="27" spans="1:120" s="179" customFormat="1" ht="19.5" customHeight="1">
      <c r="A27" s="12">
        <f t="shared" si="1"/>
        <v>21</v>
      </c>
      <c r="B27" s="151">
        <v>2020257104</v>
      </c>
      <c r="C27" s="152" t="s">
        <v>16</v>
      </c>
      <c r="D27" s="152" t="s">
        <v>26</v>
      </c>
      <c r="E27" s="152" t="s">
        <v>646</v>
      </c>
      <c r="F27" s="153">
        <v>35339</v>
      </c>
      <c r="G27" s="152" t="s">
        <v>84</v>
      </c>
      <c r="H27" s="152" t="s">
        <v>86</v>
      </c>
      <c r="I27" s="154" t="s">
        <v>93</v>
      </c>
      <c r="J27" s="154">
        <v>8</v>
      </c>
      <c r="K27" s="154">
        <v>8.3000000000000007</v>
      </c>
      <c r="L27" s="162">
        <v>9</v>
      </c>
      <c r="M27" s="162">
        <v>8.1</v>
      </c>
      <c r="N27" s="162">
        <v>8.4</v>
      </c>
      <c r="O27" s="154">
        <v>9.4</v>
      </c>
      <c r="P27" s="155"/>
      <c r="Q27" s="163">
        <v>8</v>
      </c>
      <c r="R27" s="155"/>
      <c r="S27" s="155"/>
      <c r="T27" s="155"/>
      <c r="U27" s="154"/>
      <c r="V27" s="154">
        <v>7.8</v>
      </c>
      <c r="W27" s="155"/>
      <c r="X27" s="154">
        <v>8</v>
      </c>
      <c r="Y27" s="154">
        <v>9.1</v>
      </c>
      <c r="Z27" s="154">
        <v>9.1</v>
      </c>
      <c r="AA27" s="162"/>
      <c r="AB27" s="162">
        <v>7.9</v>
      </c>
      <c r="AC27" s="162">
        <v>7.6</v>
      </c>
      <c r="AD27" s="162"/>
      <c r="AE27" s="162">
        <v>6</v>
      </c>
      <c r="AF27" s="154">
        <v>6.2</v>
      </c>
      <c r="AG27" s="154">
        <v>5.6</v>
      </c>
      <c r="AH27" s="162">
        <v>8.1999999999999993</v>
      </c>
      <c r="AI27" s="162">
        <v>7.3</v>
      </c>
      <c r="AJ27" s="154">
        <v>7.4</v>
      </c>
      <c r="AK27" s="154">
        <v>5.7</v>
      </c>
      <c r="AL27" s="162"/>
      <c r="AM27" s="162"/>
      <c r="AN27" s="154"/>
      <c r="AO27" s="154"/>
      <c r="AP27" s="162"/>
      <c r="AQ27" s="154"/>
      <c r="AR27" s="155"/>
      <c r="AS27" s="154"/>
      <c r="AT27" s="154"/>
      <c r="AU27" s="157">
        <v>34</v>
      </c>
      <c r="AV27" s="158">
        <v>14</v>
      </c>
      <c r="AW27" s="162">
        <v>8.6999999999999993</v>
      </c>
      <c r="AX27" s="162">
        <v>9</v>
      </c>
      <c r="AY27" s="162" t="s">
        <v>93</v>
      </c>
      <c r="AZ27" s="155"/>
      <c r="BA27" s="155"/>
      <c r="BB27" s="155"/>
      <c r="BC27" s="155"/>
      <c r="BD27" s="155"/>
      <c r="BE27" s="155"/>
      <c r="BF27" s="155"/>
      <c r="BG27" s="154"/>
      <c r="BH27" s="155"/>
      <c r="BI27" s="155"/>
      <c r="BJ27" s="155"/>
      <c r="BK27" s="154"/>
      <c r="BL27" s="157">
        <v>2</v>
      </c>
      <c r="BM27" s="158">
        <v>3</v>
      </c>
      <c r="BN27" s="162">
        <v>7.9</v>
      </c>
      <c r="BO27" s="154">
        <v>8</v>
      </c>
      <c r="BP27" s="154" t="s">
        <v>93</v>
      </c>
      <c r="BQ27" s="154"/>
      <c r="BR27" s="162">
        <v>8.5</v>
      </c>
      <c r="BS27" s="162">
        <v>8.1999999999999993</v>
      </c>
      <c r="BT27" s="162">
        <v>7.7</v>
      </c>
      <c r="BU27" s="154"/>
      <c r="BV27" s="162">
        <v>7.1</v>
      </c>
      <c r="BW27" s="154">
        <v>9.1</v>
      </c>
      <c r="BX27" s="162">
        <v>8.1999999999999993</v>
      </c>
      <c r="BY27" s="162" t="s">
        <v>93</v>
      </c>
      <c r="BZ27" s="163"/>
      <c r="CA27" s="162"/>
      <c r="CB27" s="163" t="s">
        <v>93</v>
      </c>
      <c r="CC27" s="155"/>
      <c r="CD27" s="162" t="s">
        <v>93</v>
      </c>
      <c r="CE27" s="154"/>
      <c r="CF27" s="154"/>
      <c r="CG27" s="162"/>
      <c r="CI27" s="154">
        <v>8.8000000000000007</v>
      </c>
      <c r="CJ27" s="157">
        <v>22</v>
      </c>
      <c r="CK27" s="158">
        <v>31</v>
      </c>
      <c r="CL27" s="162"/>
      <c r="CM27" s="154"/>
      <c r="CN27" s="162"/>
      <c r="CO27" s="155"/>
      <c r="CP27" s="162"/>
      <c r="CQ27" s="162"/>
      <c r="CR27" s="154"/>
      <c r="CS27" s="154"/>
      <c r="CT27" s="154"/>
      <c r="CU27" s="155"/>
      <c r="CV27" s="155"/>
      <c r="CW27" s="155"/>
      <c r="CX27" s="154"/>
      <c r="CY27" s="154"/>
      <c r="CZ27" s="162"/>
      <c r="DA27" s="155"/>
      <c r="DB27" s="157">
        <v>0</v>
      </c>
      <c r="DC27" s="158">
        <v>25</v>
      </c>
      <c r="DD27" s="155"/>
      <c r="DE27" s="155"/>
      <c r="DF27" s="157">
        <v>0</v>
      </c>
      <c r="DG27" s="158">
        <v>5</v>
      </c>
      <c r="DH27" s="157">
        <v>58</v>
      </c>
      <c r="DI27" s="158">
        <v>78</v>
      </c>
      <c r="DJ27" s="159">
        <v>136</v>
      </c>
      <c r="DK27" s="160">
        <v>58</v>
      </c>
      <c r="DL27" s="160">
        <v>8.0299999999999994</v>
      </c>
      <c r="DM27" s="160">
        <v>3.5</v>
      </c>
      <c r="DN27" s="152" t="s">
        <v>202</v>
      </c>
      <c r="DO27" s="118">
        <f t="shared" si="0"/>
        <v>0</v>
      </c>
      <c r="DP27" s="179" t="e">
        <f>VLOOKUP(B27,#REF!,22,0)</f>
        <v>#REF!</v>
      </c>
    </row>
    <row r="28" spans="1:120" s="179" customFormat="1" ht="19.5" customHeight="1">
      <c r="A28" s="12">
        <f t="shared" si="1"/>
        <v>22</v>
      </c>
      <c r="B28" s="151">
        <v>2021255972</v>
      </c>
      <c r="C28" s="152" t="s">
        <v>79</v>
      </c>
      <c r="D28" s="152" t="s">
        <v>647</v>
      </c>
      <c r="E28" s="152" t="s">
        <v>60</v>
      </c>
      <c r="F28" s="153">
        <v>35400</v>
      </c>
      <c r="G28" s="152" t="s">
        <v>83</v>
      </c>
      <c r="H28" s="152" t="s">
        <v>86</v>
      </c>
      <c r="I28" s="154">
        <v>7.6</v>
      </c>
      <c r="J28" s="163" t="s">
        <v>93</v>
      </c>
      <c r="K28" s="163" t="s">
        <v>93</v>
      </c>
      <c r="L28" s="162">
        <v>8.1999999999999993</v>
      </c>
      <c r="M28" s="162">
        <v>6.8</v>
      </c>
      <c r="N28" s="162">
        <v>8.6</v>
      </c>
      <c r="O28" s="154">
        <v>7.7</v>
      </c>
      <c r="P28" s="154"/>
      <c r="Q28" s="155"/>
      <c r="R28" s="155"/>
      <c r="S28" s="155"/>
      <c r="T28" s="155"/>
      <c r="U28" s="154"/>
      <c r="V28" s="154">
        <v>6.5</v>
      </c>
      <c r="W28" s="155"/>
      <c r="X28" s="154">
        <v>8.1</v>
      </c>
      <c r="Y28" s="154">
        <v>7.8</v>
      </c>
      <c r="Z28" s="154">
        <v>6.9</v>
      </c>
      <c r="AA28" s="162"/>
      <c r="AB28" s="162">
        <v>7.3</v>
      </c>
      <c r="AC28" s="162">
        <v>6.6</v>
      </c>
      <c r="AD28" s="162"/>
      <c r="AE28" s="162">
        <v>8.3000000000000007</v>
      </c>
      <c r="AF28" s="154">
        <v>7.4</v>
      </c>
      <c r="AG28" s="154">
        <v>5.7</v>
      </c>
      <c r="AH28" s="162">
        <v>5.8</v>
      </c>
      <c r="AI28" s="162">
        <v>7</v>
      </c>
      <c r="AJ28" s="154">
        <v>7.4</v>
      </c>
      <c r="AK28" s="154">
        <v>5.6</v>
      </c>
      <c r="AL28" s="162">
        <v>6.9</v>
      </c>
      <c r="AM28" s="162" t="s">
        <v>93</v>
      </c>
      <c r="AN28" s="154"/>
      <c r="AO28" s="155"/>
      <c r="AP28" s="162"/>
      <c r="AQ28" s="154"/>
      <c r="AR28" s="155"/>
      <c r="AS28" s="155"/>
      <c r="AT28" s="155"/>
      <c r="AU28" s="157">
        <v>31</v>
      </c>
      <c r="AV28" s="158">
        <v>17</v>
      </c>
      <c r="AW28" s="162">
        <v>6.8</v>
      </c>
      <c r="AX28" s="162">
        <v>5.8</v>
      </c>
      <c r="AY28" s="162" t="s">
        <v>93</v>
      </c>
      <c r="AZ28" s="155"/>
      <c r="BA28" s="155"/>
      <c r="BB28" s="155"/>
      <c r="BC28" s="155"/>
      <c r="BD28" s="155"/>
      <c r="BE28" s="154"/>
      <c r="BF28" s="155"/>
      <c r="BG28" s="155"/>
      <c r="BH28" s="155"/>
      <c r="BI28" s="155"/>
      <c r="BJ28" s="155"/>
      <c r="BK28" s="154"/>
      <c r="BL28" s="157">
        <v>2</v>
      </c>
      <c r="BM28" s="158">
        <v>3</v>
      </c>
      <c r="BN28" s="162">
        <v>8.1</v>
      </c>
      <c r="BO28" s="154">
        <v>7.4</v>
      </c>
      <c r="BP28" s="154"/>
      <c r="BQ28" s="154" t="s">
        <v>93</v>
      </c>
      <c r="BR28" s="162">
        <v>8.6999999999999993</v>
      </c>
      <c r="BS28" s="162">
        <v>8.5</v>
      </c>
      <c r="BT28" s="162">
        <v>7</v>
      </c>
      <c r="BU28" s="154"/>
      <c r="BV28" s="162">
        <v>6.9</v>
      </c>
      <c r="BW28" s="154">
        <v>8.1999999999999993</v>
      </c>
      <c r="BX28" s="162">
        <v>7.7</v>
      </c>
      <c r="BY28" s="162">
        <v>7.9</v>
      </c>
      <c r="BZ28" s="163"/>
      <c r="CA28" s="162"/>
      <c r="CB28" s="154">
        <v>0</v>
      </c>
      <c r="CC28" s="155"/>
      <c r="CD28" s="162" t="s">
        <v>93</v>
      </c>
      <c r="CE28" s="154"/>
      <c r="CF28" s="154"/>
      <c r="CG28" s="162"/>
      <c r="CI28" s="163" t="s">
        <v>93</v>
      </c>
      <c r="CJ28" s="157">
        <v>23</v>
      </c>
      <c r="CK28" s="158">
        <v>30</v>
      </c>
      <c r="CL28" s="162"/>
      <c r="CM28" s="154"/>
      <c r="CN28" s="154"/>
      <c r="CO28" s="155"/>
      <c r="CP28" s="162"/>
      <c r="CQ28" s="162"/>
      <c r="CR28" s="154"/>
      <c r="CS28" s="154"/>
      <c r="CT28" s="154"/>
      <c r="CU28" s="155"/>
      <c r="CV28" s="155"/>
      <c r="CW28" s="155"/>
      <c r="CX28" s="154"/>
      <c r="CY28" s="154"/>
      <c r="CZ28" s="162"/>
      <c r="DA28" s="155"/>
      <c r="DB28" s="157">
        <v>0</v>
      </c>
      <c r="DC28" s="158">
        <v>25</v>
      </c>
      <c r="DD28" s="155"/>
      <c r="DE28" s="155"/>
      <c r="DF28" s="157">
        <v>0</v>
      </c>
      <c r="DG28" s="158">
        <v>5</v>
      </c>
      <c r="DH28" s="157">
        <v>56</v>
      </c>
      <c r="DI28" s="158">
        <v>80</v>
      </c>
      <c r="DJ28" s="159">
        <v>136</v>
      </c>
      <c r="DK28" s="160">
        <v>59</v>
      </c>
      <c r="DL28" s="160">
        <v>7.12</v>
      </c>
      <c r="DM28" s="160">
        <v>3.03</v>
      </c>
      <c r="DN28" s="152" t="s">
        <v>202</v>
      </c>
      <c r="DO28" s="118">
        <f t="shared" si="0"/>
        <v>0</v>
      </c>
      <c r="DP28" s="179" t="e">
        <f>VLOOKUP(B28,#REF!,22,0)</f>
        <v>#REF!</v>
      </c>
    </row>
    <row r="29" spans="1:120" s="179" customFormat="1" ht="19.5" customHeight="1">
      <c r="A29" s="12">
        <f t="shared" si="1"/>
        <v>23</v>
      </c>
      <c r="B29" s="151">
        <v>2026252626</v>
      </c>
      <c r="C29" s="152" t="s">
        <v>14</v>
      </c>
      <c r="D29" s="152" t="s">
        <v>359</v>
      </c>
      <c r="E29" s="152" t="s">
        <v>338</v>
      </c>
      <c r="F29" s="153">
        <v>33594</v>
      </c>
      <c r="G29" s="152" t="s">
        <v>83</v>
      </c>
      <c r="H29" s="152" t="s">
        <v>86</v>
      </c>
      <c r="I29" s="154">
        <v>7.9</v>
      </c>
      <c r="J29" s="154">
        <v>6</v>
      </c>
      <c r="K29" s="154">
        <v>5.3</v>
      </c>
      <c r="L29" s="162" t="s">
        <v>530</v>
      </c>
      <c r="M29" s="154" t="s">
        <v>530</v>
      </c>
      <c r="N29" s="162" t="s">
        <v>530</v>
      </c>
      <c r="O29" s="163">
        <v>0</v>
      </c>
      <c r="P29" s="155"/>
      <c r="Q29" s="162" t="s">
        <v>530</v>
      </c>
      <c r="R29" s="155"/>
      <c r="S29" s="155"/>
      <c r="T29" s="155"/>
      <c r="U29" s="154">
        <v>7.6</v>
      </c>
      <c r="V29" s="154">
        <v>0</v>
      </c>
      <c r="W29" s="155"/>
      <c r="X29" s="154">
        <v>7.6</v>
      </c>
      <c r="Y29" s="154">
        <v>0</v>
      </c>
      <c r="Z29" s="154"/>
      <c r="AA29" s="162" t="s">
        <v>530</v>
      </c>
      <c r="AB29" s="162" t="s">
        <v>530</v>
      </c>
      <c r="AC29" s="162" t="s">
        <v>530</v>
      </c>
      <c r="AD29" s="162" t="s">
        <v>530</v>
      </c>
      <c r="AE29" s="162" t="s">
        <v>530</v>
      </c>
      <c r="AF29" s="154">
        <v>7.6</v>
      </c>
      <c r="AG29" s="154">
        <v>8.9</v>
      </c>
      <c r="AH29" s="162" t="s">
        <v>530</v>
      </c>
      <c r="AI29" s="162" t="s">
        <v>530</v>
      </c>
      <c r="AJ29" s="154">
        <v>7.1</v>
      </c>
      <c r="AK29" s="154">
        <v>6.9</v>
      </c>
      <c r="AL29" s="162" t="s">
        <v>530</v>
      </c>
      <c r="AM29" s="162" t="s">
        <v>530</v>
      </c>
      <c r="AN29" s="154"/>
      <c r="AO29" s="154"/>
      <c r="AP29" s="154" t="s">
        <v>530</v>
      </c>
      <c r="AQ29" s="154"/>
      <c r="AR29" s="154"/>
      <c r="AS29" s="155"/>
      <c r="AT29" s="154"/>
      <c r="AU29" s="157">
        <v>40</v>
      </c>
      <c r="AV29" s="158">
        <v>8</v>
      </c>
      <c r="AW29" s="162" t="s">
        <v>530</v>
      </c>
      <c r="AX29" s="162" t="s">
        <v>530</v>
      </c>
      <c r="AY29" s="162" t="s">
        <v>530</v>
      </c>
      <c r="AZ29" s="155"/>
      <c r="BA29" s="155"/>
      <c r="BB29" s="155"/>
      <c r="BC29" s="155"/>
      <c r="BD29" s="155"/>
      <c r="BE29" s="154">
        <v>7.3</v>
      </c>
      <c r="BF29" s="155"/>
      <c r="BG29" s="155"/>
      <c r="BH29" s="155"/>
      <c r="BI29" s="155"/>
      <c r="BJ29" s="155"/>
      <c r="BK29" s="154"/>
      <c r="BL29" s="157">
        <v>4</v>
      </c>
      <c r="BM29" s="158">
        <v>1</v>
      </c>
      <c r="BN29" s="162" t="s">
        <v>530</v>
      </c>
      <c r="BO29" s="162">
        <v>0</v>
      </c>
      <c r="BP29" s="154">
        <v>0</v>
      </c>
      <c r="BQ29" s="154"/>
      <c r="BR29" s="162" t="s">
        <v>530</v>
      </c>
      <c r="BS29" s="162" t="s">
        <v>530</v>
      </c>
      <c r="BT29" s="162" t="s">
        <v>530</v>
      </c>
      <c r="BU29" s="154">
        <v>0</v>
      </c>
      <c r="BV29" s="162" t="s">
        <v>530</v>
      </c>
      <c r="BW29" s="154">
        <v>9.1</v>
      </c>
      <c r="BX29" s="162" t="s">
        <v>530</v>
      </c>
      <c r="BY29" s="162" t="s">
        <v>530</v>
      </c>
      <c r="BZ29" s="154"/>
      <c r="CA29" s="162" t="s">
        <v>530</v>
      </c>
      <c r="CB29" s="154">
        <v>0</v>
      </c>
      <c r="CC29" s="155"/>
      <c r="CD29" s="162"/>
      <c r="CE29" s="154">
        <v>9</v>
      </c>
      <c r="CF29" s="154"/>
      <c r="CG29" s="162" t="s">
        <v>530</v>
      </c>
      <c r="CI29" s="154">
        <v>0</v>
      </c>
      <c r="CJ29" s="157">
        <v>29</v>
      </c>
      <c r="CK29" s="158">
        <v>24</v>
      </c>
      <c r="CL29" s="162" t="s">
        <v>530</v>
      </c>
      <c r="CM29" s="163">
        <v>7.5</v>
      </c>
      <c r="CN29" s="154"/>
      <c r="CO29" s="155">
        <v>8.1999999999999993</v>
      </c>
      <c r="CP29" s="162"/>
      <c r="CQ29" s="162" t="s">
        <v>530</v>
      </c>
      <c r="CR29" s="154" t="s">
        <v>530</v>
      </c>
      <c r="CS29" s="154"/>
      <c r="CT29" s="155" t="s">
        <v>530</v>
      </c>
      <c r="CU29" s="154"/>
      <c r="CV29" s="155"/>
      <c r="CW29" s="155"/>
      <c r="CX29" s="154">
        <v>8.5</v>
      </c>
      <c r="CY29" s="154"/>
      <c r="CZ29" s="162"/>
      <c r="DA29" s="155" t="s">
        <v>530</v>
      </c>
      <c r="DB29" s="157">
        <v>19</v>
      </c>
      <c r="DC29" s="158">
        <v>7</v>
      </c>
      <c r="DD29" s="155"/>
      <c r="DE29" s="155"/>
      <c r="DF29" s="157">
        <v>0</v>
      </c>
      <c r="DG29" s="158">
        <v>5</v>
      </c>
      <c r="DH29" s="157">
        <v>92</v>
      </c>
      <c r="DI29" s="158">
        <v>45</v>
      </c>
      <c r="DJ29" s="159">
        <v>136</v>
      </c>
      <c r="DK29" s="160">
        <v>43</v>
      </c>
      <c r="DL29" s="160">
        <v>4.62</v>
      </c>
      <c r="DM29" s="160">
        <v>1.98</v>
      </c>
      <c r="DN29" s="152" t="s">
        <v>202</v>
      </c>
      <c r="DO29" s="118">
        <f t="shared" si="0"/>
        <v>66</v>
      </c>
      <c r="DP29" s="179" t="e">
        <f>VLOOKUP(B29,#REF!,22,0)</f>
        <v>#REF!</v>
      </c>
    </row>
    <row r="30" spans="1:120" s="179" customFormat="1" ht="19.5" customHeight="1">
      <c r="A30" s="12">
        <f t="shared" si="1"/>
        <v>24</v>
      </c>
      <c r="B30" s="151">
        <v>171326751</v>
      </c>
      <c r="C30" s="152" t="s">
        <v>12</v>
      </c>
      <c r="D30" s="152" t="s">
        <v>538</v>
      </c>
      <c r="E30" s="152" t="s">
        <v>339</v>
      </c>
      <c r="F30" s="153">
        <v>34011</v>
      </c>
      <c r="G30" s="152" t="s">
        <v>84</v>
      </c>
      <c r="H30" s="152" t="s">
        <v>89</v>
      </c>
      <c r="I30" s="154">
        <v>8.8000000000000007</v>
      </c>
      <c r="J30" s="154">
        <v>8</v>
      </c>
      <c r="K30" s="154">
        <v>8.8000000000000007</v>
      </c>
      <c r="L30" s="162">
        <v>9.5</v>
      </c>
      <c r="M30" s="154">
        <v>9.1999999999999993</v>
      </c>
      <c r="N30" s="162">
        <v>6.5</v>
      </c>
      <c r="O30" s="154">
        <v>6.9</v>
      </c>
      <c r="P30" s="155"/>
      <c r="Q30" s="162">
        <v>5.6</v>
      </c>
      <c r="R30" s="155"/>
      <c r="S30" s="155"/>
      <c r="T30" s="155"/>
      <c r="U30" s="154">
        <v>6.6</v>
      </c>
      <c r="V30" s="154">
        <v>7.6</v>
      </c>
      <c r="W30" s="155"/>
      <c r="X30" s="154">
        <v>8.1999999999999993</v>
      </c>
      <c r="Y30" s="154" t="s">
        <v>530</v>
      </c>
      <c r="Z30" s="154">
        <v>7</v>
      </c>
      <c r="AA30" s="162">
        <v>6.1</v>
      </c>
      <c r="AB30" s="162">
        <v>6</v>
      </c>
      <c r="AC30" s="162">
        <v>8</v>
      </c>
      <c r="AD30" s="162">
        <v>8.9</v>
      </c>
      <c r="AE30" s="162" t="s">
        <v>530</v>
      </c>
      <c r="AF30" s="154" t="s">
        <v>530</v>
      </c>
      <c r="AG30" s="154" t="s">
        <v>530</v>
      </c>
      <c r="AH30" s="162" t="s">
        <v>530</v>
      </c>
      <c r="AI30" s="162" t="s">
        <v>530</v>
      </c>
      <c r="AJ30" s="154" t="s">
        <v>530</v>
      </c>
      <c r="AK30" s="154" t="s">
        <v>530</v>
      </c>
      <c r="AL30" s="162" t="s">
        <v>530</v>
      </c>
      <c r="AM30" s="162" t="s">
        <v>530</v>
      </c>
      <c r="AN30" s="154">
        <v>6.4</v>
      </c>
      <c r="AO30" s="154" t="s">
        <v>530</v>
      </c>
      <c r="AP30" s="162">
        <v>7.1</v>
      </c>
      <c r="AQ30" s="156">
        <v>5.8</v>
      </c>
      <c r="AR30" s="155"/>
      <c r="AS30" s="154">
        <v>8.3000000000000007</v>
      </c>
      <c r="AT30" s="156">
        <v>8.6</v>
      </c>
      <c r="AU30" s="157">
        <v>51</v>
      </c>
      <c r="AV30" s="158">
        <v>0</v>
      </c>
      <c r="AW30" s="162">
        <v>7.1</v>
      </c>
      <c r="AX30" s="162">
        <v>4</v>
      </c>
      <c r="AY30" s="162">
        <v>7.5</v>
      </c>
      <c r="AZ30" s="155"/>
      <c r="BA30" s="155"/>
      <c r="BB30" s="155"/>
      <c r="BC30" s="155"/>
      <c r="BD30" s="155"/>
      <c r="BE30" s="154">
        <v>8</v>
      </c>
      <c r="BF30" s="155"/>
      <c r="BG30" s="155"/>
      <c r="BH30" s="155"/>
      <c r="BI30" s="155"/>
      <c r="BJ30" s="155"/>
      <c r="BK30" s="154">
        <v>7.9</v>
      </c>
      <c r="BL30" s="157">
        <v>5</v>
      </c>
      <c r="BM30" s="158">
        <v>0</v>
      </c>
      <c r="BN30" s="162">
        <v>5.4</v>
      </c>
      <c r="BO30" s="162">
        <v>8</v>
      </c>
      <c r="BP30" s="154">
        <v>6</v>
      </c>
      <c r="BQ30" s="154">
        <v>6.7</v>
      </c>
      <c r="BR30" s="162">
        <v>8.1999999999999993</v>
      </c>
      <c r="BS30" s="162">
        <v>7.7</v>
      </c>
      <c r="BT30" s="162">
        <v>8.1</v>
      </c>
      <c r="BU30" s="154">
        <v>7.1</v>
      </c>
      <c r="BV30" s="162">
        <v>7.2</v>
      </c>
      <c r="BW30" s="154">
        <v>6.8</v>
      </c>
      <c r="BX30" s="162">
        <v>7.4</v>
      </c>
      <c r="BY30" s="162">
        <v>6.5</v>
      </c>
      <c r="BZ30" s="154">
        <v>6.2</v>
      </c>
      <c r="CA30" s="162">
        <v>4.5</v>
      </c>
      <c r="CB30" s="162">
        <v>6.5</v>
      </c>
      <c r="CC30" s="155"/>
      <c r="CD30" s="162">
        <v>8.8000000000000007</v>
      </c>
      <c r="CE30" s="154">
        <v>6.2</v>
      </c>
      <c r="CF30" s="162">
        <v>7</v>
      </c>
      <c r="CG30" s="162">
        <v>8.5</v>
      </c>
      <c r="CI30" s="154">
        <v>7.3</v>
      </c>
      <c r="CJ30" s="157">
        <v>53</v>
      </c>
      <c r="CK30" s="158">
        <v>0</v>
      </c>
      <c r="CL30" s="162">
        <v>7.5</v>
      </c>
      <c r="CM30" s="154">
        <v>8.9</v>
      </c>
      <c r="CN30" s="155">
        <v>5.0999999999999996</v>
      </c>
      <c r="CO30" s="154">
        <v>7.5</v>
      </c>
      <c r="CP30" s="162">
        <v>8.6</v>
      </c>
      <c r="CQ30" s="162">
        <v>7.6</v>
      </c>
      <c r="CR30" s="154"/>
      <c r="CS30" s="154"/>
      <c r="CT30" s="155"/>
      <c r="CU30" s="154"/>
      <c r="CV30" s="155"/>
      <c r="CW30" s="155"/>
      <c r="CX30" s="154">
        <v>8.1999999999999993</v>
      </c>
      <c r="CY30" s="154">
        <v>9.1</v>
      </c>
      <c r="CZ30" s="162"/>
      <c r="DA30" s="155">
        <v>8</v>
      </c>
      <c r="DB30" s="157">
        <v>20</v>
      </c>
      <c r="DC30" s="158">
        <v>8</v>
      </c>
      <c r="DD30" s="155" t="s">
        <v>93</v>
      </c>
      <c r="DE30" s="155"/>
      <c r="DF30" s="157">
        <v>0</v>
      </c>
      <c r="DG30" s="158">
        <v>5</v>
      </c>
      <c r="DH30" s="157">
        <v>129</v>
      </c>
      <c r="DI30" s="158">
        <v>13</v>
      </c>
      <c r="DJ30" s="159">
        <v>136</v>
      </c>
      <c r="DK30" s="160">
        <v>118</v>
      </c>
      <c r="DL30" s="160">
        <v>7.3</v>
      </c>
      <c r="DM30" s="160">
        <v>3.08</v>
      </c>
      <c r="DN30" s="152" t="s">
        <v>648</v>
      </c>
      <c r="DO30" s="118">
        <f t="shared" si="0"/>
        <v>11</v>
      </c>
      <c r="DP30" s="179" t="e">
        <f>VLOOKUP(B30,#REF!,22,0)</f>
        <v>#REF!</v>
      </c>
    </row>
    <row r="31" spans="1:120" s="179" customFormat="1" ht="19.5" customHeight="1">
      <c r="A31" s="12">
        <f t="shared" si="1"/>
        <v>25</v>
      </c>
      <c r="B31" s="151">
        <v>2020253599</v>
      </c>
      <c r="C31" s="152" t="s">
        <v>3</v>
      </c>
      <c r="D31" s="152" t="s">
        <v>603</v>
      </c>
      <c r="E31" s="152" t="s">
        <v>339</v>
      </c>
      <c r="F31" s="153">
        <v>35195</v>
      </c>
      <c r="G31" s="152" t="s">
        <v>84</v>
      </c>
      <c r="H31" s="152" t="s">
        <v>86</v>
      </c>
      <c r="I31" s="162">
        <v>8.4</v>
      </c>
      <c r="J31" s="162">
        <v>6.7</v>
      </c>
      <c r="K31" s="154">
        <v>8.1999999999999993</v>
      </c>
      <c r="L31" s="162">
        <v>7.3</v>
      </c>
      <c r="M31" s="162">
        <v>7.2</v>
      </c>
      <c r="N31" s="162">
        <v>6.6</v>
      </c>
      <c r="O31" s="154">
        <v>8.3000000000000007</v>
      </c>
      <c r="P31" s="155"/>
      <c r="Q31" s="162"/>
      <c r="R31" s="155"/>
      <c r="S31" s="155"/>
      <c r="T31" s="155"/>
      <c r="U31" s="154"/>
      <c r="V31" s="154">
        <v>6.2</v>
      </c>
      <c r="W31" s="155"/>
      <c r="X31" s="154">
        <v>6.9</v>
      </c>
      <c r="Y31" s="162">
        <v>8.4</v>
      </c>
      <c r="Z31" s="154">
        <v>8.1</v>
      </c>
      <c r="AA31" s="162"/>
      <c r="AB31" s="162">
        <v>8.4</v>
      </c>
      <c r="AC31" s="154">
        <v>7.9</v>
      </c>
      <c r="AD31" s="162"/>
      <c r="AE31" s="162">
        <v>4.9000000000000004</v>
      </c>
      <c r="AF31" s="154">
        <v>6.4</v>
      </c>
      <c r="AG31" s="154">
        <v>5.6</v>
      </c>
      <c r="AH31" s="162">
        <v>5.7</v>
      </c>
      <c r="AI31" s="162"/>
      <c r="AJ31" s="154" t="s">
        <v>93</v>
      </c>
      <c r="AK31" s="154" t="s">
        <v>93</v>
      </c>
      <c r="AL31" s="162" t="s">
        <v>93</v>
      </c>
      <c r="AM31" s="162"/>
      <c r="AN31" s="154"/>
      <c r="AO31" s="154"/>
      <c r="AP31" s="162"/>
      <c r="AQ31" s="154"/>
      <c r="AR31" s="154"/>
      <c r="AS31" s="154"/>
      <c r="AT31" s="154"/>
      <c r="AU31" s="157">
        <v>31</v>
      </c>
      <c r="AV31" s="158">
        <v>17</v>
      </c>
      <c r="AW31" s="162">
        <v>6.2</v>
      </c>
      <c r="AX31" s="162">
        <v>6</v>
      </c>
      <c r="AY31" s="162" t="s">
        <v>93</v>
      </c>
      <c r="AZ31" s="155"/>
      <c r="BA31" s="155"/>
      <c r="BB31" s="155"/>
      <c r="BC31" s="155"/>
      <c r="BD31" s="155"/>
      <c r="BE31" s="155"/>
      <c r="BF31" s="155"/>
      <c r="BG31" s="154"/>
      <c r="BH31" s="155"/>
      <c r="BI31" s="155"/>
      <c r="BJ31" s="155"/>
      <c r="BK31" s="154"/>
      <c r="BL31" s="157">
        <v>2</v>
      </c>
      <c r="BM31" s="158">
        <v>3</v>
      </c>
      <c r="BN31" s="162">
        <v>8.4</v>
      </c>
      <c r="BO31" s="162">
        <v>8.1999999999999993</v>
      </c>
      <c r="BP31" s="154"/>
      <c r="BQ31" s="154"/>
      <c r="BR31" s="162">
        <v>8</v>
      </c>
      <c r="BS31" s="154">
        <v>6.9</v>
      </c>
      <c r="BT31" s="162">
        <v>7.5</v>
      </c>
      <c r="BU31" s="154"/>
      <c r="BV31" s="162">
        <v>7</v>
      </c>
      <c r="BW31" s="162">
        <v>8.1</v>
      </c>
      <c r="BX31" s="162">
        <v>8.3000000000000007</v>
      </c>
      <c r="BY31" s="162" t="s">
        <v>93</v>
      </c>
      <c r="BZ31" s="154"/>
      <c r="CA31" s="162"/>
      <c r="CB31" s="154">
        <v>6</v>
      </c>
      <c r="CC31" s="155"/>
      <c r="CD31" s="162">
        <v>6.7</v>
      </c>
      <c r="CE31" s="162">
        <v>6.2</v>
      </c>
      <c r="CF31" s="162">
        <v>6.3</v>
      </c>
      <c r="CG31" s="154"/>
      <c r="CI31" s="154" t="s">
        <v>93</v>
      </c>
      <c r="CJ31" s="157">
        <v>33</v>
      </c>
      <c r="CK31" s="158">
        <v>20</v>
      </c>
      <c r="CL31" s="162"/>
      <c r="CM31" s="162"/>
      <c r="CN31" s="155"/>
      <c r="CO31" s="162"/>
      <c r="CP31" s="162"/>
      <c r="CQ31" s="162"/>
      <c r="CR31" s="154"/>
      <c r="CS31" s="154"/>
      <c r="CT31" s="154"/>
      <c r="CU31" s="155"/>
      <c r="CV31" s="155"/>
      <c r="CW31" s="155"/>
      <c r="CX31" s="154" t="s">
        <v>93</v>
      </c>
      <c r="CY31" s="154"/>
      <c r="CZ31" s="155"/>
      <c r="DA31" s="162"/>
      <c r="DB31" s="157">
        <v>0</v>
      </c>
      <c r="DC31" s="158">
        <v>25</v>
      </c>
      <c r="DD31" s="155"/>
      <c r="DE31" s="155"/>
      <c r="DF31" s="157">
        <v>0</v>
      </c>
      <c r="DG31" s="158">
        <v>5</v>
      </c>
      <c r="DH31" s="157">
        <v>66</v>
      </c>
      <c r="DI31" s="158">
        <v>70</v>
      </c>
      <c r="DJ31" s="159">
        <v>136</v>
      </c>
      <c r="DK31" s="160">
        <v>66</v>
      </c>
      <c r="DL31" s="160">
        <v>7.27</v>
      </c>
      <c r="DM31" s="160">
        <v>3.03</v>
      </c>
      <c r="DN31" s="152" t="s">
        <v>202</v>
      </c>
      <c r="DO31" s="118">
        <f t="shared" si="0"/>
        <v>0</v>
      </c>
      <c r="DP31" s="179" t="e">
        <f>VLOOKUP(B31,#REF!,22,0)</f>
        <v>#REF!</v>
      </c>
    </row>
    <row r="32" spans="1:120" s="179" customFormat="1" ht="19.5" customHeight="1">
      <c r="A32" s="12">
        <f t="shared" si="1"/>
        <v>26</v>
      </c>
      <c r="B32" s="151">
        <v>2020254501</v>
      </c>
      <c r="C32" s="152" t="s">
        <v>42</v>
      </c>
      <c r="D32" s="152" t="s">
        <v>383</v>
      </c>
      <c r="E32" s="152" t="s">
        <v>339</v>
      </c>
      <c r="F32" s="153">
        <v>34629</v>
      </c>
      <c r="G32" s="152" t="s">
        <v>84</v>
      </c>
      <c r="H32" s="152" t="s">
        <v>86</v>
      </c>
      <c r="I32" s="154">
        <v>6.6</v>
      </c>
      <c r="J32" s="154">
        <v>5.7</v>
      </c>
      <c r="K32" s="154"/>
      <c r="L32" s="154">
        <v>8.1</v>
      </c>
      <c r="M32" s="154">
        <v>8.1999999999999993</v>
      </c>
      <c r="N32" s="154">
        <v>5.5</v>
      </c>
      <c r="O32" s="154">
        <v>5.7</v>
      </c>
      <c r="P32" s="155"/>
      <c r="Q32" s="154">
        <v>7.6</v>
      </c>
      <c r="R32" s="155"/>
      <c r="S32" s="155"/>
      <c r="T32" s="155"/>
      <c r="U32" s="154"/>
      <c r="V32" s="154">
        <v>6.9</v>
      </c>
      <c r="W32" s="155"/>
      <c r="X32" s="154">
        <v>7</v>
      </c>
      <c r="Y32" s="162">
        <v>8</v>
      </c>
      <c r="Z32" s="154">
        <v>6.7</v>
      </c>
      <c r="AA32" s="154"/>
      <c r="AB32" s="154">
        <v>0</v>
      </c>
      <c r="AC32" s="154"/>
      <c r="AD32" s="154"/>
      <c r="AE32" s="162">
        <v>0</v>
      </c>
      <c r="AF32" s="162">
        <v>4.9000000000000004</v>
      </c>
      <c r="AG32" s="162">
        <v>7.2</v>
      </c>
      <c r="AH32" s="162">
        <v>6.2</v>
      </c>
      <c r="AI32" s="162"/>
      <c r="AJ32" s="162">
        <v>0</v>
      </c>
      <c r="AK32" s="162">
        <v>0</v>
      </c>
      <c r="AL32" s="162">
        <v>5.9</v>
      </c>
      <c r="AM32" s="162"/>
      <c r="AN32" s="154"/>
      <c r="AO32" s="162"/>
      <c r="AP32" s="154"/>
      <c r="AQ32" s="154"/>
      <c r="AR32" s="155"/>
      <c r="AS32" s="154"/>
      <c r="AT32" s="154"/>
      <c r="AU32" s="157">
        <v>26</v>
      </c>
      <c r="AV32" s="158">
        <v>22</v>
      </c>
      <c r="AW32" s="154">
        <v>5.4</v>
      </c>
      <c r="AX32" s="154">
        <v>6.9</v>
      </c>
      <c r="AY32" s="155"/>
      <c r="AZ32" s="155"/>
      <c r="BA32" s="154"/>
      <c r="BB32" s="155"/>
      <c r="BC32" s="155" t="s">
        <v>93</v>
      </c>
      <c r="BD32" s="155"/>
      <c r="BE32" s="155"/>
      <c r="BF32" s="155"/>
      <c r="BG32" s="154"/>
      <c r="BH32" s="155"/>
      <c r="BI32" s="155"/>
      <c r="BJ32" s="155"/>
      <c r="BK32" s="154"/>
      <c r="BL32" s="157">
        <v>2</v>
      </c>
      <c r="BM32" s="158">
        <v>3</v>
      </c>
      <c r="BN32" s="154">
        <v>6.2</v>
      </c>
      <c r="BO32" s="154">
        <v>0</v>
      </c>
      <c r="BP32" s="154"/>
      <c r="BQ32" s="154" t="s">
        <v>93</v>
      </c>
      <c r="BR32" s="154">
        <v>7.2</v>
      </c>
      <c r="BS32" s="154">
        <v>4.5999999999999996</v>
      </c>
      <c r="BT32" s="154">
        <v>0</v>
      </c>
      <c r="BU32" s="154"/>
      <c r="BV32" s="154">
        <v>5</v>
      </c>
      <c r="BW32" s="154">
        <v>7</v>
      </c>
      <c r="BX32" s="154">
        <v>0</v>
      </c>
      <c r="BY32" s="154" t="s">
        <v>93</v>
      </c>
      <c r="BZ32" s="154"/>
      <c r="CA32" s="154"/>
      <c r="CB32" s="154">
        <v>6.3</v>
      </c>
      <c r="CC32" s="155"/>
      <c r="CD32" s="154" t="s">
        <v>93</v>
      </c>
      <c r="CE32" s="154">
        <v>5.9</v>
      </c>
      <c r="CF32" s="154"/>
      <c r="CG32" s="154"/>
      <c r="CI32" s="154"/>
      <c r="CJ32" s="157">
        <v>20</v>
      </c>
      <c r="CK32" s="158">
        <v>33</v>
      </c>
      <c r="CL32" s="154"/>
      <c r="CM32" s="154"/>
      <c r="CN32" s="155"/>
      <c r="CO32" s="154"/>
      <c r="CP32" s="154"/>
      <c r="CQ32" s="154"/>
      <c r="CR32" s="154"/>
      <c r="CS32" s="154"/>
      <c r="CT32" s="155"/>
      <c r="CU32" s="154"/>
      <c r="CV32" s="155"/>
      <c r="CW32" s="155"/>
      <c r="CX32" s="154"/>
      <c r="CY32" s="154"/>
      <c r="CZ32" s="154"/>
      <c r="DA32" s="154"/>
      <c r="DB32" s="157">
        <v>0</v>
      </c>
      <c r="DC32" s="158">
        <v>25</v>
      </c>
      <c r="DD32" s="155"/>
      <c r="DE32" s="155"/>
      <c r="DF32" s="157">
        <v>0</v>
      </c>
      <c r="DG32" s="158">
        <v>5</v>
      </c>
      <c r="DH32" s="157">
        <v>48</v>
      </c>
      <c r="DI32" s="158">
        <v>88</v>
      </c>
      <c r="DJ32" s="159">
        <v>136</v>
      </c>
      <c r="DK32" s="160">
        <v>62</v>
      </c>
      <c r="DL32" s="160">
        <v>4.97</v>
      </c>
      <c r="DM32" s="160">
        <v>1.96</v>
      </c>
      <c r="DN32" s="152" t="s">
        <v>202</v>
      </c>
      <c r="DO32" s="118">
        <f t="shared" si="0"/>
        <v>0</v>
      </c>
      <c r="DP32" s="179" t="e">
        <f>VLOOKUP(B32,#REF!,22,0)</f>
        <v>#REF!</v>
      </c>
    </row>
    <row r="33" spans="1:120" s="179" customFormat="1" ht="19.5" customHeight="1">
      <c r="A33" s="12">
        <f t="shared" si="1"/>
        <v>27</v>
      </c>
      <c r="B33" s="151">
        <v>2020256175</v>
      </c>
      <c r="C33" s="152" t="s">
        <v>389</v>
      </c>
      <c r="D33" s="152" t="s">
        <v>383</v>
      </c>
      <c r="E33" s="152" t="s">
        <v>339</v>
      </c>
      <c r="F33" s="153">
        <v>35333</v>
      </c>
      <c r="G33" s="152" t="s">
        <v>84</v>
      </c>
      <c r="H33" s="152" t="s">
        <v>86</v>
      </c>
      <c r="I33" s="162" t="s">
        <v>93</v>
      </c>
      <c r="J33" s="162">
        <v>0</v>
      </c>
      <c r="K33" s="154"/>
      <c r="L33" s="162">
        <v>7.1</v>
      </c>
      <c r="M33" s="162">
        <v>8</v>
      </c>
      <c r="N33" s="162">
        <v>7.7</v>
      </c>
      <c r="O33" s="154">
        <v>0</v>
      </c>
      <c r="P33" s="155"/>
      <c r="Q33" s="162"/>
      <c r="R33" s="155"/>
      <c r="S33" s="155"/>
      <c r="T33" s="155"/>
      <c r="U33" s="154"/>
      <c r="V33" s="154">
        <v>0</v>
      </c>
      <c r="W33" s="155"/>
      <c r="X33" s="154">
        <v>7</v>
      </c>
      <c r="Y33" s="162">
        <v>0</v>
      </c>
      <c r="Z33" s="154"/>
      <c r="AA33" s="162">
        <v>0</v>
      </c>
      <c r="AB33" s="162"/>
      <c r="AC33" s="154"/>
      <c r="AD33" s="162"/>
      <c r="AE33" s="162" t="s">
        <v>97</v>
      </c>
      <c r="AF33" s="154">
        <v>0</v>
      </c>
      <c r="AG33" s="154" t="s">
        <v>97</v>
      </c>
      <c r="AH33" s="162">
        <v>0</v>
      </c>
      <c r="AI33" s="162">
        <v>0</v>
      </c>
      <c r="AJ33" s="154"/>
      <c r="AK33" s="154">
        <v>4.5</v>
      </c>
      <c r="AL33" s="162"/>
      <c r="AM33" s="162"/>
      <c r="AN33" s="154"/>
      <c r="AO33" s="154"/>
      <c r="AP33" s="162"/>
      <c r="AQ33" s="154"/>
      <c r="AR33" s="155"/>
      <c r="AS33" s="154"/>
      <c r="AT33" s="154"/>
      <c r="AU33" s="157">
        <v>13</v>
      </c>
      <c r="AV33" s="158">
        <v>35</v>
      </c>
      <c r="AW33" s="162">
        <v>0</v>
      </c>
      <c r="AX33" s="162">
        <v>0</v>
      </c>
      <c r="AY33" s="162"/>
      <c r="AZ33" s="155"/>
      <c r="BA33" s="155"/>
      <c r="BB33" s="155"/>
      <c r="BC33" s="155" t="s">
        <v>93</v>
      </c>
      <c r="BD33" s="155"/>
      <c r="BE33" s="155"/>
      <c r="BF33" s="154"/>
      <c r="BG33" s="155"/>
      <c r="BH33" s="155"/>
      <c r="BI33" s="155"/>
      <c r="BJ33" s="155"/>
      <c r="BK33" s="154"/>
      <c r="BL33" s="157">
        <v>0</v>
      </c>
      <c r="BM33" s="158">
        <v>5</v>
      </c>
      <c r="BN33" s="162" t="s">
        <v>93</v>
      </c>
      <c r="BO33" s="162"/>
      <c r="BP33" s="154"/>
      <c r="BQ33" s="154"/>
      <c r="BR33" s="162">
        <v>5.6</v>
      </c>
      <c r="BS33" s="154"/>
      <c r="BT33" s="162">
        <v>6.9</v>
      </c>
      <c r="BU33" s="154"/>
      <c r="BV33" s="162">
        <v>6.2</v>
      </c>
      <c r="BW33" s="162" t="s">
        <v>93</v>
      </c>
      <c r="BX33" s="162"/>
      <c r="BY33" s="162"/>
      <c r="BZ33" s="154"/>
      <c r="CA33" s="162"/>
      <c r="CB33" s="154" t="s">
        <v>93</v>
      </c>
      <c r="CC33" s="155"/>
      <c r="CD33" s="162"/>
      <c r="CE33" s="162"/>
      <c r="CF33" s="162"/>
      <c r="CG33" s="154">
        <v>0</v>
      </c>
      <c r="CI33" s="154"/>
      <c r="CJ33" s="157">
        <v>8</v>
      </c>
      <c r="CK33" s="158">
        <v>45</v>
      </c>
      <c r="CL33" s="162"/>
      <c r="CM33" s="154"/>
      <c r="CN33" s="162"/>
      <c r="CO33" s="155"/>
      <c r="CP33" s="162"/>
      <c r="CQ33" s="154"/>
      <c r="CR33" s="163"/>
      <c r="CS33" s="155"/>
      <c r="CT33" s="155"/>
      <c r="CU33" s="154"/>
      <c r="CV33" s="155"/>
      <c r="CW33" s="155"/>
      <c r="CX33" s="154"/>
      <c r="CY33" s="154"/>
      <c r="CZ33" s="155"/>
      <c r="DA33" s="154"/>
      <c r="DB33" s="157">
        <v>0</v>
      </c>
      <c r="DC33" s="158">
        <v>25</v>
      </c>
      <c r="DD33" s="155"/>
      <c r="DE33" s="155"/>
      <c r="DF33" s="157">
        <v>0</v>
      </c>
      <c r="DG33" s="158">
        <v>5</v>
      </c>
      <c r="DH33" s="157">
        <v>21</v>
      </c>
      <c r="DI33" s="158">
        <v>115</v>
      </c>
      <c r="DJ33" s="159">
        <v>136</v>
      </c>
      <c r="DK33" s="160">
        <v>45</v>
      </c>
      <c r="DL33" s="160">
        <v>3.21</v>
      </c>
      <c r="DM33" s="160">
        <v>1.23</v>
      </c>
      <c r="DN33" s="152" t="s">
        <v>202</v>
      </c>
      <c r="DO33" s="118">
        <f t="shared" si="0"/>
        <v>0</v>
      </c>
      <c r="DP33" s="179" t="e">
        <f>VLOOKUP(B33,#REF!,22,0)</f>
        <v>#REF!</v>
      </c>
    </row>
    <row r="34" spans="1:120" s="179" customFormat="1" ht="19.5" customHeight="1">
      <c r="A34" s="12">
        <f t="shared" si="1"/>
        <v>28</v>
      </c>
      <c r="B34" s="151">
        <v>2020250775</v>
      </c>
      <c r="C34" s="152" t="s">
        <v>79</v>
      </c>
      <c r="D34" s="152" t="s">
        <v>31</v>
      </c>
      <c r="E34" s="152" t="s">
        <v>343</v>
      </c>
      <c r="F34" s="153">
        <v>35083</v>
      </c>
      <c r="G34" s="152" t="s">
        <v>84</v>
      </c>
      <c r="H34" s="152" t="s">
        <v>89</v>
      </c>
      <c r="I34" s="162">
        <v>8.8000000000000007</v>
      </c>
      <c r="J34" s="162">
        <v>8.4</v>
      </c>
      <c r="K34" s="154" t="s">
        <v>93</v>
      </c>
      <c r="L34" s="162">
        <v>7.8</v>
      </c>
      <c r="M34" s="162"/>
      <c r="N34" s="162">
        <v>7.6</v>
      </c>
      <c r="O34" s="154"/>
      <c r="P34" s="155" t="s">
        <v>93</v>
      </c>
      <c r="Q34" s="162"/>
      <c r="R34" s="155"/>
      <c r="S34" s="155"/>
      <c r="T34" s="155"/>
      <c r="U34" s="154"/>
      <c r="V34" s="154"/>
      <c r="W34" s="155"/>
      <c r="X34" s="154">
        <v>8.6</v>
      </c>
      <c r="Y34" s="162"/>
      <c r="Z34" s="154"/>
      <c r="AA34" s="162"/>
      <c r="AB34" s="162"/>
      <c r="AC34" s="154"/>
      <c r="AD34" s="162"/>
      <c r="AE34" s="162" t="s">
        <v>97</v>
      </c>
      <c r="AF34" s="154">
        <v>8</v>
      </c>
      <c r="AG34" s="154"/>
      <c r="AH34" s="162">
        <v>7.2</v>
      </c>
      <c r="AI34" s="162"/>
      <c r="AJ34" s="154"/>
      <c r="AK34" s="154"/>
      <c r="AL34" s="162">
        <v>7.5</v>
      </c>
      <c r="AM34" s="162"/>
      <c r="AN34" s="154"/>
      <c r="AO34" s="154"/>
      <c r="AP34" s="162"/>
      <c r="AQ34" s="154"/>
      <c r="AR34" s="154"/>
      <c r="AS34" s="154"/>
      <c r="AT34" s="154"/>
      <c r="AU34" s="157">
        <v>15</v>
      </c>
      <c r="AV34" s="158">
        <v>33</v>
      </c>
      <c r="AW34" s="162" t="s">
        <v>93</v>
      </c>
      <c r="AX34" s="162"/>
      <c r="AY34" s="162"/>
      <c r="AZ34" s="155"/>
      <c r="BA34" s="155"/>
      <c r="BB34" s="155"/>
      <c r="BC34" s="155"/>
      <c r="BD34" s="155"/>
      <c r="BE34" s="155"/>
      <c r="BF34" s="155"/>
      <c r="BG34" s="154"/>
      <c r="BH34" s="155"/>
      <c r="BI34" s="155"/>
      <c r="BJ34" s="155"/>
      <c r="BK34" s="154"/>
      <c r="BL34" s="157">
        <v>0</v>
      </c>
      <c r="BM34" s="158">
        <v>5</v>
      </c>
      <c r="BN34" s="162" t="s">
        <v>93</v>
      </c>
      <c r="BO34" s="162"/>
      <c r="BP34" s="154"/>
      <c r="BQ34" s="154"/>
      <c r="BR34" s="162">
        <v>7.7</v>
      </c>
      <c r="BS34" s="154"/>
      <c r="BT34" s="162"/>
      <c r="BU34" s="154"/>
      <c r="BV34" s="162">
        <v>5.4</v>
      </c>
      <c r="BW34" s="162"/>
      <c r="BX34" s="162"/>
      <c r="BY34" s="162"/>
      <c r="BZ34" s="154"/>
      <c r="CA34" s="162"/>
      <c r="CB34" s="154"/>
      <c r="CC34" s="155"/>
      <c r="CD34" s="162"/>
      <c r="CE34" s="162"/>
      <c r="CF34" s="162"/>
      <c r="CG34" s="154"/>
      <c r="CI34" s="154"/>
      <c r="CJ34" s="157">
        <v>6</v>
      </c>
      <c r="CK34" s="158">
        <v>47</v>
      </c>
      <c r="CL34" s="162"/>
      <c r="CM34" s="162"/>
      <c r="CN34" s="155"/>
      <c r="CO34" s="162"/>
      <c r="CP34" s="162"/>
      <c r="CQ34" s="162"/>
      <c r="CR34" s="154"/>
      <c r="CS34" s="154"/>
      <c r="CT34" s="154"/>
      <c r="CU34" s="155"/>
      <c r="CV34" s="155"/>
      <c r="CW34" s="155"/>
      <c r="CX34" s="154"/>
      <c r="CY34" s="154"/>
      <c r="CZ34" s="155"/>
      <c r="DA34" s="162"/>
      <c r="DB34" s="157">
        <v>0</v>
      </c>
      <c r="DC34" s="158">
        <v>25</v>
      </c>
      <c r="DD34" s="155"/>
      <c r="DE34" s="155"/>
      <c r="DF34" s="157">
        <v>0</v>
      </c>
      <c r="DG34" s="158">
        <v>5</v>
      </c>
      <c r="DH34" s="157">
        <v>21</v>
      </c>
      <c r="DI34" s="158">
        <v>115</v>
      </c>
      <c r="DJ34" s="159">
        <v>136</v>
      </c>
      <c r="DK34" s="160">
        <v>21</v>
      </c>
      <c r="DL34" s="160">
        <v>7.56</v>
      </c>
      <c r="DM34" s="160">
        <v>3.21</v>
      </c>
      <c r="DN34" s="152" t="s">
        <v>649</v>
      </c>
      <c r="DO34" s="118">
        <f t="shared" si="0"/>
        <v>0</v>
      </c>
      <c r="DP34" s="179" t="e">
        <f>VLOOKUP(B34,#REF!,22,0)</f>
        <v>#REF!</v>
      </c>
    </row>
    <row r="35" spans="1:120" s="179" customFormat="1" ht="19.5" customHeight="1">
      <c r="A35" s="12">
        <f t="shared" si="1"/>
        <v>29</v>
      </c>
      <c r="B35" s="151">
        <v>2020254566</v>
      </c>
      <c r="C35" s="152" t="s">
        <v>3</v>
      </c>
      <c r="D35" s="152" t="s">
        <v>650</v>
      </c>
      <c r="E35" s="152" t="s">
        <v>343</v>
      </c>
      <c r="F35" s="153">
        <v>35101</v>
      </c>
      <c r="G35" s="152" t="s">
        <v>84</v>
      </c>
      <c r="H35" s="152" t="s">
        <v>87</v>
      </c>
      <c r="I35" s="154"/>
      <c r="J35" s="154"/>
      <c r="K35" s="154"/>
      <c r="L35" s="162">
        <v>8.6999999999999993</v>
      </c>
      <c r="M35" s="162" t="s">
        <v>93</v>
      </c>
      <c r="N35" s="162">
        <v>7.5</v>
      </c>
      <c r="O35" s="154" t="s">
        <v>93</v>
      </c>
      <c r="P35" s="155"/>
      <c r="Q35" s="163"/>
      <c r="R35" s="155"/>
      <c r="S35" s="155"/>
      <c r="T35" s="155"/>
      <c r="U35" s="154"/>
      <c r="V35" s="154"/>
      <c r="W35" s="155"/>
      <c r="X35" s="154">
        <v>7.8</v>
      </c>
      <c r="Y35" s="154" t="s">
        <v>93</v>
      </c>
      <c r="Z35" s="154"/>
      <c r="AA35" s="162"/>
      <c r="AB35" s="162"/>
      <c r="AC35" s="162"/>
      <c r="AD35" s="162"/>
      <c r="AE35" s="162" t="s">
        <v>93</v>
      </c>
      <c r="AF35" s="154" t="s">
        <v>93</v>
      </c>
      <c r="AG35" s="154" t="s">
        <v>97</v>
      </c>
      <c r="AH35" s="162" t="s">
        <v>93</v>
      </c>
      <c r="AI35" s="162"/>
      <c r="AJ35" s="154"/>
      <c r="AK35" s="154" t="s">
        <v>93</v>
      </c>
      <c r="AL35" s="162"/>
      <c r="AM35" s="162"/>
      <c r="AN35" s="154"/>
      <c r="AO35" s="154"/>
      <c r="AP35" s="162"/>
      <c r="AQ35" s="154"/>
      <c r="AR35" s="155"/>
      <c r="AS35" s="154"/>
      <c r="AT35" s="154"/>
      <c r="AU35" s="157">
        <v>8</v>
      </c>
      <c r="AV35" s="158">
        <v>40</v>
      </c>
      <c r="AW35" s="162" t="s">
        <v>93</v>
      </c>
      <c r="AX35" s="162"/>
      <c r="AY35" s="162"/>
      <c r="AZ35" s="155"/>
      <c r="BA35" s="155"/>
      <c r="BB35" s="155"/>
      <c r="BC35" s="155"/>
      <c r="BD35" s="155"/>
      <c r="BE35" s="163"/>
      <c r="BF35" s="155"/>
      <c r="BG35" s="154"/>
      <c r="BH35" s="155"/>
      <c r="BI35" s="155"/>
      <c r="BJ35" s="155"/>
      <c r="BK35" s="154"/>
      <c r="BL35" s="157">
        <v>0</v>
      </c>
      <c r="BM35" s="158">
        <v>5</v>
      </c>
      <c r="BN35" s="162" t="s">
        <v>93</v>
      </c>
      <c r="BO35" s="154"/>
      <c r="BP35" s="154"/>
      <c r="BQ35" s="154"/>
      <c r="BR35" s="162">
        <v>8.4</v>
      </c>
      <c r="BS35" s="162"/>
      <c r="BT35" s="162"/>
      <c r="BU35" s="154"/>
      <c r="BV35" s="162">
        <v>5.7</v>
      </c>
      <c r="BW35" s="154" t="s">
        <v>93</v>
      </c>
      <c r="BX35" s="162"/>
      <c r="BY35" s="162"/>
      <c r="BZ35" s="163"/>
      <c r="CA35" s="162"/>
      <c r="CB35" s="163"/>
      <c r="CC35" s="155"/>
      <c r="CD35" s="162"/>
      <c r="CE35" s="154"/>
      <c r="CF35" s="154"/>
      <c r="CG35" s="162"/>
      <c r="CI35" s="154"/>
      <c r="CJ35" s="157">
        <v>6</v>
      </c>
      <c r="CK35" s="158">
        <v>47</v>
      </c>
      <c r="CL35" s="162"/>
      <c r="CM35" s="154"/>
      <c r="CN35" s="162"/>
      <c r="CO35" s="155"/>
      <c r="CP35" s="162"/>
      <c r="CQ35" s="162"/>
      <c r="CR35" s="154"/>
      <c r="CS35" s="154"/>
      <c r="CT35" s="154"/>
      <c r="CU35" s="155"/>
      <c r="CV35" s="155"/>
      <c r="CW35" s="155"/>
      <c r="CX35" s="154"/>
      <c r="CY35" s="154"/>
      <c r="CZ35" s="162"/>
      <c r="DA35" s="155"/>
      <c r="DB35" s="157">
        <v>0</v>
      </c>
      <c r="DC35" s="158">
        <v>25</v>
      </c>
      <c r="DD35" s="155"/>
      <c r="DE35" s="155"/>
      <c r="DF35" s="157">
        <v>0</v>
      </c>
      <c r="DG35" s="158">
        <v>5</v>
      </c>
      <c r="DH35" s="157">
        <v>14</v>
      </c>
      <c r="DI35" s="158">
        <v>122</v>
      </c>
      <c r="DJ35" s="159">
        <v>136</v>
      </c>
      <c r="DK35" s="160">
        <v>14</v>
      </c>
      <c r="DL35" s="160">
        <v>7.59</v>
      </c>
      <c r="DM35" s="160">
        <v>3.25</v>
      </c>
      <c r="DN35" s="152" t="s">
        <v>202</v>
      </c>
      <c r="DO35" s="118">
        <f t="shared" si="0"/>
        <v>0</v>
      </c>
      <c r="DP35" s="179" t="e">
        <f>VLOOKUP(B35,#REF!,22,0)</f>
        <v>#REF!</v>
      </c>
    </row>
    <row r="36" spans="1:120" s="179" customFormat="1" ht="19.5" customHeight="1">
      <c r="A36" s="12"/>
      <c r="B36" s="151">
        <v>2020257179</v>
      </c>
      <c r="C36" s="152" t="s">
        <v>15</v>
      </c>
      <c r="D36" s="152" t="s">
        <v>31</v>
      </c>
      <c r="E36" s="152" t="s">
        <v>343</v>
      </c>
      <c r="F36" s="153">
        <v>35328</v>
      </c>
      <c r="G36" s="152" t="s">
        <v>84</v>
      </c>
      <c r="H36" s="152" t="s">
        <v>86</v>
      </c>
      <c r="I36" s="154">
        <v>7</v>
      </c>
      <c r="J36" s="154">
        <v>7.4</v>
      </c>
      <c r="K36" s="154">
        <v>8.1999999999999993</v>
      </c>
      <c r="L36" s="162">
        <v>7</v>
      </c>
      <c r="M36" s="162">
        <v>7.7</v>
      </c>
      <c r="N36" s="162">
        <v>5.5</v>
      </c>
      <c r="O36" s="154">
        <v>5.9</v>
      </c>
      <c r="P36" s="155"/>
      <c r="Q36" s="163">
        <v>7.5</v>
      </c>
      <c r="R36" s="155"/>
      <c r="S36" s="155"/>
      <c r="T36" s="155"/>
      <c r="U36" s="154"/>
      <c r="V36" s="154"/>
      <c r="W36" s="155"/>
      <c r="X36" s="154">
        <v>7</v>
      </c>
      <c r="Y36" s="154">
        <v>7.4</v>
      </c>
      <c r="Z36" s="154">
        <v>7.8</v>
      </c>
      <c r="AA36" s="162"/>
      <c r="AB36" s="162">
        <v>7.1</v>
      </c>
      <c r="AC36" s="162">
        <v>6.4</v>
      </c>
      <c r="AD36" s="162"/>
      <c r="AE36" s="162">
        <v>5.8</v>
      </c>
      <c r="AF36" s="154">
        <v>6.1</v>
      </c>
      <c r="AG36" s="154">
        <v>6.6</v>
      </c>
      <c r="AH36" s="162">
        <v>7</v>
      </c>
      <c r="AI36" s="162">
        <v>4.7</v>
      </c>
      <c r="AJ36" s="154">
        <v>6.2</v>
      </c>
      <c r="AK36" s="154" t="s">
        <v>93</v>
      </c>
      <c r="AL36" s="162" t="s">
        <v>93</v>
      </c>
      <c r="AM36" s="162"/>
      <c r="AN36" s="154"/>
      <c r="AO36" s="154"/>
      <c r="AP36" s="162"/>
      <c r="AQ36" s="154"/>
      <c r="AR36" s="155"/>
      <c r="AS36" s="154"/>
      <c r="AT36" s="154"/>
      <c r="AU36" s="157">
        <v>33</v>
      </c>
      <c r="AV36" s="158">
        <v>15</v>
      </c>
      <c r="AW36" s="162">
        <v>8.1</v>
      </c>
      <c r="AX36" s="162">
        <v>6.6</v>
      </c>
      <c r="AY36" s="162" t="s">
        <v>93</v>
      </c>
      <c r="AZ36" s="155"/>
      <c r="BA36" s="155"/>
      <c r="BB36" s="155"/>
      <c r="BC36" s="155"/>
      <c r="BD36" s="155"/>
      <c r="BE36" s="163"/>
      <c r="BF36" s="155"/>
      <c r="BG36" s="154"/>
      <c r="BH36" s="155"/>
      <c r="BI36" s="155"/>
      <c r="BJ36" s="155"/>
      <c r="BK36" s="154"/>
      <c r="BL36" s="157">
        <v>2</v>
      </c>
      <c r="BM36" s="158">
        <v>3</v>
      </c>
      <c r="BN36" s="162">
        <v>5.2</v>
      </c>
      <c r="BO36" s="154">
        <v>6.1</v>
      </c>
      <c r="BP36" s="154" t="s">
        <v>93</v>
      </c>
      <c r="BQ36" s="154"/>
      <c r="BR36" s="162">
        <v>7.2</v>
      </c>
      <c r="BS36" s="162">
        <v>6.3</v>
      </c>
      <c r="BT36" s="162">
        <v>6.9</v>
      </c>
      <c r="BU36" s="154"/>
      <c r="BV36" s="162">
        <v>6.5</v>
      </c>
      <c r="BW36" s="154">
        <v>6.5</v>
      </c>
      <c r="BX36" s="162">
        <v>8</v>
      </c>
      <c r="BY36" s="162" t="s">
        <v>93</v>
      </c>
      <c r="BZ36" s="163"/>
      <c r="CA36" s="162"/>
      <c r="CB36" s="163">
        <v>6</v>
      </c>
      <c r="CC36" s="155"/>
      <c r="CD36" s="162" t="s">
        <v>93</v>
      </c>
      <c r="CE36" s="154"/>
      <c r="CF36" s="154"/>
      <c r="CG36" s="162"/>
      <c r="CI36" s="154">
        <v>8.8000000000000007</v>
      </c>
      <c r="CJ36" s="157">
        <v>25</v>
      </c>
      <c r="CK36" s="158">
        <v>28</v>
      </c>
      <c r="CL36" s="162"/>
      <c r="CM36" s="154"/>
      <c r="CN36" s="162"/>
      <c r="CO36" s="155"/>
      <c r="CP36" s="162"/>
      <c r="CQ36" s="162"/>
      <c r="CR36" s="154"/>
      <c r="CS36" s="154"/>
      <c r="CT36" s="154"/>
      <c r="CU36" s="155"/>
      <c r="CV36" s="155"/>
      <c r="CW36" s="155"/>
      <c r="CX36" s="154" t="s">
        <v>93</v>
      </c>
      <c r="CY36" s="154"/>
      <c r="CZ36" s="162"/>
      <c r="DA36" s="155"/>
      <c r="DB36" s="157">
        <v>0</v>
      </c>
      <c r="DC36" s="158">
        <v>25</v>
      </c>
      <c r="DD36" s="155"/>
      <c r="DE36" s="155"/>
      <c r="DF36" s="157">
        <v>0</v>
      </c>
      <c r="DG36" s="158">
        <v>5</v>
      </c>
      <c r="DH36" s="157">
        <v>60</v>
      </c>
      <c r="DI36" s="158">
        <v>76</v>
      </c>
      <c r="DJ36" s="159">
        <v>136</v>
      </c>
      <c r="DK36" s="160">
        <v>60</v>
      </c>
      <c r="DL36" s="160">
        <v>6.69</v>
      </c>
      <c r="DM36" s="160">
        <v>2.7</v>
      </c>
      <c r="DN36" s="152" t="s">
        <v>202</v>
      </c>
      <c r="DO36" s="118"/>
    </row>
    <row r="37" spans="1:120" s="179" customFormat="1" ht="19.5" customHeight="1">
      <c r="A37" s="12">
        <f>A35+1</f>
        <v>30</v>
      </c>
      <c r="B37" s="151">
        <v>2020260913</v>
      </c>
      <c r="C37" s="152" t="s">
        <v>3</v>
      </c>
      <c r="D37" s="152" t="s">
        <v>651</v>
      </c>
      <c r="E37" s="152" t="s">
        <v>343</v>
      </c>
      <c r="F37" s="153">
        <v>35340</v>
      </c>
      <c r="G37" s="152" t="s">
        <v>84</v>
      </c>
      <c r="H37" s="152" t="s">
        <v>86</v>
      </c>
      <c r="I37" s="154">
        <v>8</v>
      </c>
      <c r="J37" s="154" t="s">
        <v>93</v>
      </c>
      <c r="K37" s="154" t="s">
        <v>93</v>
      </c>
      <c r="L37" s="154">
        <v>8.4</v>
      </c>
      <c r="M37" s="154">
        <v>7.8</v>
      </c>
      <c r="N37" s="154">
        <v>5.7</v>
      </c>
      <c r="O37" s="154">
        <v>7.9</v>
      </c>
      <c r="P37" s="155"/>
      <c r="Q37" s="154"/>
      <c r="R37" s="155"/>
      <c r="S37" s="155"/>
      <c r="T37" s="155"/>
      <c r="U37" s="154"/>
      <c r="V37" s="154" t="s">
        <v>93</v>
      </c>
      <c r="W37" s="155"/>
      <c r="X37" s="154">
        <v>7.8</v>
      </c>
      <c r="Y37" s="162">
        <v>8.1</v>
      </c>
      <c r="Z37" s="154">
        <v>7.4</v>
      </c>
      <c r="AA37" s="154"/>
      <c r="AB37" s="154">
        <v>7</v>
      </c>
      <c r="AC37" s="154">
        <v>6.1</v>
      </c>
      <c r="AD37" s="154"/>
      <c r="AE37" s="162">
        <v>5.7</v>
      </c>
      <c r="AF37" s="162">
        <v>5.8</v>
      </c>
      <c r="AG37" s="162">
        <v>5.6</v>
      </c>
      <c r="AH37" s="162">
        <v>5.9</v>
      </c>
      <c r="AI37" s="162">
        <v>6.8</v>
      </c>
      <c r="AJ37" s="154">
        <v>5.5</v>
      </c>
      <c r="AK37" s="162">
        <v>5.2</v>
      </c>
      <c r="AL37" s="154">
        <v>7.1</v>
      </c>
      <c r="AM37" s="154" t="s">
        <v>93</v>
      </c>
      <c r="AN37" s="154" t="s">
        <v>93</v>
      </c>
      <c r="AO37" s="154"/>
      <c r="AP37" s="154"/>
      <c r="AQ37" s="154"/>
      <c r="AR37" s="154"/>
      <c r="AS37" s="154"/>
      <c r="AT37" s="154"/>
      <c r="AU37" s="157">
        <v>29</v>
      </c>
      <c r="AV37" s="158">
        <v>19</v>
      </c>
      <c r="AW37" s="154">
        <v>6.8</v>
      </c>
      <c r="AX37" s="154">
        <v>7.6</v>
      </c>
      <c r="AY37" s="155" t="s">
        <v>93</v>
      </c>
      <c r="AZ37" s="155"/>
      <c r="BA37" s="154"/>
      <c r="BB37" s="155"/>
      <c r="BC37" s="155"/>
      <c r="BD37" s="155"/>
      <c r="BE37" s="154"/>
      <c r="BF37" s="155"/>
      <c r="BG37" s="155"/>
      <c r="BH37" s="155"/>
      <c r="BI37" s="155"/>
      <c r="BJ37" s="155"/>
      <c r="BK37" s="154"/>
      <c r="BL37" s="157">
        <v>2</v>
      </c>
      <c r="BM37" s="158">
        <v>3</v>
      </c>
      <c r="BN37" s="155">
        <v>7.3</v>
      </c>
      <c r="BO37" s="154">
        <v>7</v>
      </c>
      <c r="BP37" s="154"/>
      <c r="BQ37" s="154" t="s">
        <v>93</v>
      </c>
      <c r="BR37" s="154">
        <v>5.8</v>
      </c>
      <c r="BS37" s="154">
        <v>6.1</v>
      </c>
      <c r="BT37" s="154">
        <v>7.5</v>
      </c>
      <c r="BU37" s="154"/>
      <c r="BV37" s="155">
        <v>4.4000000000000004</v>
      </c>
      <c r="BW37" s="155">
        <v>6.8</v>
      </c>
      <c r="BX37" s="154">
        <v>6.7</v>
      </c>
      <c r="BY37" s="155">
        <v>6</v>
      </c>
      <c r="BZ37" s="154"/>
      <c r="CA37" s="155"/>
      <c r="CB37" s="154" t="s">
        <v>93</v>
      </c>
      <c r="CC37" s="155"/>
      <c r="CD37" s="154"/>
      <c r="CE37" s="154"/>
      <c r="CF37" s="155"/>
      <c r="CG37" s="154"/>
      <c r="CI37" s="154">
        <v>7.9</v>
      </c>
      <c r="CJ37" s="157">
        <v>24</v>
      </c>
      <c r="CK37" s="158">
        <v>29</v>
      </c>
      <c r="CL37" s="155"/>
      <c r="CM37" s="154"/>
      <c r="CN37" s="155"/>
      <c r="CO37" s="154"/>
      <c r="CP37" s="154"/>
      <c r="CQ37" s="154"/>
      <c r="CR37" s="154"/>
      <c r="CS37" s="154"/>
      <c r="CT37" s="154"/>
      <c r="CU37" s="155"/>
      <c r="CV37" s="155"/>
      <c r="CW37" s="155"/>
      <c r="CX37" s="154" t="s">
        <v>93</v>
      </c>
      <c r="CY37" s="154"/>
      <c r="CZ37" s="155"/>
      <c r="DA37" s="154"/>
      <c r="DB37" s="157">
        <v>0</v>
      </c>
      <c r="DC37" s="158">
        <v>25</v>
      </c>
      <c r="DD37" s="155"/>
      <c r="DE37" s="155"/>
      <c r="DF37" s="157">
        <v>0</v>
      </c>
      <c r="DG37" s="158">
        <v>5</v>
      </c>
      <c r="DH37" s="157">
        <v>55</v>
      </c>
      <c r="DI37" s="158">
        <v>81</v>
      </c>
      <c r="DJ37" s="159">
        <v>136</v>
      </c>
      <c r="DK37" s="160">
        <v>55</v>
      </c>
      <c r="DL37" s="160">
        <v>6.7</v>
      </c>
      <c r="DM37" s="160">
        <v>2.66</v>
      </c>
      <c r="DN37" s="152" t="s">
        <v>202</v>
      </c>
      <c r="DO37" s="118">
        <f t="shared" ref="DO37:DO100" si="2">SUMIF(I37:DA37,"p",$I$6:$DA$6)</f>
        <v>0</v>
      </c>
      <c r="DP37" s="179" t="e">
        <f>VLOOKUP(B37,#REF!,22,0)</f>
        <v>#REF!</v>
      </c>
    </row>
    <row r="38" spans="1:120" s="179" customFormat="1" ht="19.5" customHeight="1">
      <c r="A38" s="12">
        <f t="shared" si="1"/>
        <v>31</v>
      </c>
      <c r="B38" s="151">
        <v>2020255674</v>
      </c>
      <c r="C38" s="152" t="s">
        <v>331</v>
      </c>
      <c r="D38" s="152" t="s">
        <v>35</v>
      </c>
      <c r="E38" s="152" t="s">
        <v>345</v>
      </c>
      <c r="F38" s="153">
        <v>35022</v>
      </c>
      <c r="G38" s="152" t="s">
        <v>84</v>
      </c>
      <c r="H38" s="152" t="s">
        <v>86</v>
      </c>
      <c r="I38" s="155" t="s">
        <v>93</v>
      </c>
      <c r="J38" s="155">
        <v>5.6</v>
      </c>
      <c r="K38" s="155">
        <v>5.5</v>
      </c>
      <c r="L38" s="154">
        <v>6.5</v>
      </c>
      <c r="M38" s="156">
        <v>6.5</v>
      </c>
      <c r="N38" s="154">
        <v>5.6</v>
      </c>
      <c r="O38" s="156">
        <v>5.9</v>
      </c>
      <c r="P38" s="155"/>
      <c r="Q38" s="155"/>
      <c r="R38" s="155"/>
      <c r="S38" s="155"/>
      <c r="T38" s="155"/>
      <c r="U38" s="155"/>
      <c r="V38" s="155">
        <v>7.1</v>
      </c>
      <c r="W38" s="155" t="s">
        <v>93</v>
      </c>
      <c r="X38" s="156">
        <v>8.9</v>
      </c>
      <c r="Y38" s="156">
        <v>8.9</v>
      </c>
      <c r="Z38" s="155">
        <v>8.8000000000000007</v>
      </c>
      <c r="AA38" s="155"/>
      <c r="AB38" s="156">
        <v>6.2</v>
      </c>
      <c r="AC38" s="155"/>
      <c r="AD38" s="155"/>
      <c r="AE38" s="162">
        <v>5.9</v>
      </c>
      <c r="AF38" s="162">
        <v>6.4</v>
      </c>
      <c r="AG38" s="156">
        <v>6.4</v>
      </c>
      <c r="AH38" s="162">
        <v>5.0999999999999996</v>
      </c>
      <c r="AI38" s="156">
        <v>5.0999999999999996</v>
      </c>
      <c r="AJ38" s="162">
        <v>5.7</v>
      </c>
      <c r="AK38" s="155">
        <v>0</v>
      </c>
      <c r="AL38" s="156"/>
      <c r="AM38" s="155"/>
      <c r="AN38" s="156"/>
      <c r="AO38" s="155"/>
      <c r="AP38" s="155"/>
      <c r="AQ38" s="155"/>
      <c r="AR38" s="155"/>
      <c r="AS38" s="155"/>
      <c r="AT38" s="155"/>
      <c r="AU38" s="157">
        <v>28</v>
      </c>
      <c r="AV38" s="158">
        <v>20</v>
      </c>
      <c r="AW38" s="156">
        <v>8.6999999999999993</v>
      </c>
      <c r="AX38" s="155">
        <v>7.1</v>
      </c>
      <c r="AY38" s="155" t="s">
        <v>93</v>
      </c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7">
        <v>2</v>
      </c>
      <c r="BM38" s="158">
        <v>3</v>
      </c>
      <c r="BN38" s="156">
        <v>6.8</v>
      </c>
      <c r="BO38" s="155">
        <v>6.2</v>
      </c>
      <c r="BP38" s="155"/>
      <c r="BQ38" s="155" t="s">
        <v>93</v>
      </c>
      <c r="BR38" s="154">
        <v>6.5</v>
      </c>
      <c r="BS38" s="155">
        <v>5.8</v>
      </c>
      <c r="BT38" s="155">
        <v>8.1</v>
      </c>
      <c r="BU38" s="155"/>
      <c r="BV38" s="154">
        <v>6.3</v>
      </c>
      <c r="BW38" s="156" t="s">
        <v>93</v>
      </c>
      <c r="BX38" s="155"/>
      <c r="BY38" s="155"/>
      <c r="BZ38" s="155"/>
      <c r="CA38" s="155"/>
      <c r="CB38" s="155" t="s">
        <v>93</v>
      </c>
      <c r="CC38" s="155"/>
      <c r="CD38" s="155">
        <v>8.5</v>
      </c>
      <c r="CE38" s="155">
        <v>6.3</v>
      </c>
      <c r="CF38" s="155"/>
      <c r="CG38" s="155"/>
      <c r="CI38" s="155" t="s">
        <v>93</v>
      </c>
      <c r="CJ38" s="157">
        <v>22</v>
      </c>
      <c r="CK38" s="158">
        <v>31</v>
      </c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7">
        <v>0</v>
      </c>
      <c r="DC38" s="158">
        <v>25</v>
      </c>
      <c r="DD38" s="155"/>
      <c r="DE38" s="155"/>
      <c r="DF38" s="157">
        <v>0</v>
      </c>
      <c r="DG38" s="158">
        <v>5</v>
      </c>
      <c r="DH38" s="157">
        <v>52</v>
      </c>
      <c r="DI38" s="158">
        <v>84</v>
      </c>
      <c r="DJ38" s="159">
        <v>136</v>
      </c>
      <c r="DK38" s="160">
        <v>53</v>
      </c>
      <c r="DL38" s="160">
        <v>6.42</v>
      </c>
      <c r="DM38" s="160">
        <v>2.52</v>
      </c>
      <c r="DN38" s="152" t="s">
        <v>202</v>
      </c>
      <c r="DO38" s="118">
        <f t="shared" si="2"/>
        <v>0</v>
      </c>
      <c r="DP38" s="179" t="e">
        <f>VLOOKUP(B38,#REF!,22,0)</f>
        <v>#REF!</v>
      </c>
    </row>
    <row r="39" spans="1:120" s="179" customFormat="1" ht="19.5" customHeight="1">
      <c r="A39" s="12">
        <f t="shared" si="1"/>
        <v>32</v>
      </c>
      <c r="B39" s="151">
        <v>1920514173</v>
      </c>
      <c r="C39" s="152" t="s">
        <v>16</v>
      </c>
      <c r="D39" s="152" t="s">
        <v>327</v>
      </c>
      <c r="E39" s="152" t="s">
        <v>346</v>
      </c>
      <c r="F39" s="153">
        <v>34566</v>
      </c>
      <c r="G39" s="152" t="s">
        <v>84</v>
      </c>
      <c r="H39" s="152" t="s">
        <v>88</v>
      </c>
      <c r="I39" s="163">
        <v>7.5</v>
      </c>
      <c r="J39" s="154">
        <v>6.7</v>
      </c>
      <c r="K39" s="154" t="s">
        <v>93</v>
      </c>
      <c r="L39" s="154">
        <v>7.2</v>
      </c>
      <c r="M39" s="154">
        <v>5.7</v>
      </c>
      <c r="N39" s="154">
        <v>4.5</v>
      </c>
      <c r="O39" s="154" t="s">
        <v>93</v>
      </c>
      <c r="P39" s="155"/>
      <c r="Q39" s="163">
        <v>0</v>
      </c>
      <c r="R39" s="155"/>
      <c r="S39" s="155"/>
      <c r="T39" s="155"/>
      <c r="U39" s="155">
        <v>6</v>
      </c>
      <c r="V39" s="154"/>
      <c r="W39" s="155"/>
      <c r="X39" s="154"/>
      <c r="Y39" s="154" t="s">
        <v>93</v>
      </c>
      <c r="Z39" s="154"/>
      <c r="AA39" s="155">
        <v>0</v>
      </c>
      <c r="AB39" s="154">
        <v>5.8</v>
      </c>
      <c r="AC39" s="154">
        <v>5.2</v>
      </c>
      <c r="AD39" s="155">
        <v>0</v>
      </c>
      <c r="AE39" s="154">
        <v>7.8</v>
      </c>
      <c r="AF39" s="154">
        <v>6.9</v>
      </c>
      <c r="AG39" s="154">
        <v>7</v>
      </c>
      <c r="AH39" s="154">
        <v>6.7</v>
      </c>
      <c r="AI39" s="154" t="s">
        <v>93</v>
      </c>
      <c r="AJ39" s="163" t="s">
        <v>93</v>
      </c>
      <c r="AK39" s="154">
        <v>5.7</v>
      </c>
      <c r="AL39" s="163">
        <v>6.2</v>
      </c>
      <c r="AM39" s="155"/>
      <c r="AN39" s="155"/>
      <c r="AO39" s="155"/>
      <c r="AP39" s="155">
        <v>0</v>
      </c>
      <c r="AQ39" s="155"/>
      <c r="AR39" s="155"/>
      <c r="AS39" s="155"/>
      <c r="AT39" s="155"/>
      <c r="AU39" s="157">
        <v>26</v>
      </c>
      <c r="AV39" s="158">
        <v>22</v>
      </c>
      <c r="AW39" s="154" t="s">
        <v>93</v>
      </c>
      <c r="AX39" s="154">
        <v>4.5</v>
      </c>
      <c r="AY39" s="163"/>
      <c r="AZ39" s="155"/>
      <c r="BA39" s="155">
        <v>7.7</v>
      </c>
      <c r="BB39" s="155"/>
      <c r="BC39" s="155"/>
      <c r="BD39" s="155"/>
      <c r="BE39" s="155"/>
      <c r="BF39" s="155"/>
      <c r="BG39" s="155">
        <v>0</v>
      </c>
      <c r="BH39" s="155"/>
      <c r="BI39" s="155"/>
      <c r="BJ39" s="155"/>
      <c r="BK39" s="155"/>
      <c r="BL39" s="157">
        <v>2</v>
      </c>
      <c r="BM39" s="158">
        <v>3</v>
      </c>
      <c r="BN39" s="154">
        <v>5.0999999999999996</v>
      </c>
      <c r="BO39" s="154">
        <v>5.4</v>
      </c>
      <c r="BP39" s="163"/>
      <c r="BQ39" s="155">
        <v>5.0999999999999996</v>
      </c>
      <c r="BR39" s="154">
        <v>6.7</v>
      </c>
      <c r="BS39" s="154">
        <v>6.2</v>
      </c>
      <c r="BT39" s="154">
        <v>7</v>
      </c>
      <c r="BU39" s="155"/>
      <c r="BV39" s="154">
        <v>4.7</v>
      </c>
      <c r="BW39" s="154">
        <v>4.3</v>
      </c>
      <c r="BX39" s="163">
        <v>6.3</v>
      </c>
      <c r="BY39" s="163"/>
      <c r="BZ39" s="155"/>
      <c r="CA39" s="155"/>
      <c r="CB39" s="163">
        <v>6.7</v>
      </c>
      <c r="CC39" s="155"/>
      <c r="CD39" s="163" t="s">
        <v>93</v>
      </c>
      <c r="CE39" s="155">
        <v>6.4</v>
      </c>
      <c r="CF39" s="155" t="s">
        <v>93</v>
      </c>
      <c r="CG39" s="155"/>
      <c r="CI39" s="163">
        <v>7.6</v>
      </c>
      <c r="CJ39" s="157">
        <v>31</v>
      </c>
      <c r="CK39" s="158">
        <v>22</v>
      </c>
      <c r="CL39" s="155">
        <v>0</v>
      </c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 t="s">
        <v>93</v>
      </c>
      <c r="CY39" s="155"/>
      <c r="CZ39" s="155"/>
      <c r="DA39" s="155"/>
      <c r="DB39" s="157">
        <v>0</v>
      </c>
      <c r="DC39" s="158">
        <v>25</v>
      </c>
      <c r="DD39" s="155"/>
      <c r="DE39" s="155"/>
      <c r="DF39" s="157">
        <v>0</v>
      </c>
      <c r="DG39" s="158">
        <v>5</v>
      </c>
      <c r="DH39" s="157">
        <v>59</v>
      </c>
      <c r="DI39" s="158">
        <v>77</v>
      </c>
      <c r="DJ39" s="159">
        <v>136</v>
      </c>
      <c r="DK39" s="160">
        <v>79</v>
      </c>
      <c r="DL39" s="160">
        <v>4.51</v>
      </c>
      <c r="DM39" s="160">
        <v>1.63</v>
      </c>
      <c r="DN39" s="152" t="s">
        <v>117</v>
      </c>
      <c r="DO39" s="118">
        <f t="shared" si="2"/>
        <v>0</v>
      </c>
      <c r="DP39" s="179" t="e">
        <f>VLOOKUP(B39,#REF!,22,0)</f>
        <v>#REF!</v>
      </c>
    </row>
    <row r="40" spans="1:120" s="179" customFormat="1" ht="19.5" customHeight="1">
      <c r="A40" s="12">
        <f t="shared" si="1"/>
        <v>33</v>
      </c>
      <c r="B40" s="151">
        <v>2020257866</v>
      </c>
      <c r="C40" s="152" t="s">
        <v>10</v>
      </c>
      <c r="D40" s="152" t="s">
        <v>44</v>
      </c>
      <c r="E40" s="152" t="s">
        <v>346</v>
      </c>
      <c r="F40" s="153">
        <v>35068</v>
      </c>
      <c r="G40" s="152" t="s">
        <v>84</v>
      </c>
      <c r="H40" s="152" t="s">
        <v>87</v>
      </c>
      <c r="I40" s="163"/>
      <c r="J40" s="155"/>
      <c r="K40" s="155"/>
      <c r="L40" s="154">
        <v>9.5</v>
      </c>
      <c r="M40" s="156"/>
      <c r="N40" s="154">
        <v>7.5</v>
      </c>
      <c r="O40" s="154"/>
      <c r="P40" s="155"/>
      <c r="Q40" s="163"/>
      <c r="R40" s="155"/>
      <c r="S40" s="155"/>
      <c r="T40" s="154"/>
      <c r="U40" s="155"/>
      <c r="V40" s="155"/>
      <c r="W40" s="155"/>
      <c r="X40" s="154">
        <v>8</v>
      </c>
      <c r="Y40" s="163"/>
      <c r="Z40" s="155"/>
      <c r="AA40" s="155"/>
      <c r="AB40" s="163"/>
      <c r="AC40" s="155"/>
      <c r="AD40" s="154"/>
      <c r="AE40" s="163"/>
      <c r="AF40" s="163"/>
      <c r="AG40" s="163"/>
      <c r="AH40" s="156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7">
        <v>7</v>
      </c>
      <c r="AV40" s="158">
        <v>41</v>
      </c>
      <c r="AW40" s="163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7">
        <v>0</v>
      </c>
      <c r="BM40" s="158">
        <v>5</v>
      </c>
      <c r="BN40" s="163"/>
      <c r="BO40" s="155"/>
      <c r="BP40" s="155"/>
      <c r="BQ40" s="155"/>
      <c r="BR40" s="154">
        <v>7.2</v>
      </c>
      <c r="BS40" s="155"/>
      <c r="BT40" s="163"/>
      <c r="BU40" s="155"/>
      <c r="BV40" s="154">
        <v>9.1</v>
      </c>
      <c r="BW40" s="163"/>
      <c r="BX40" s="155"/>
      <c r="BY40" s="155"/>
      <c r="BZ40" s="155"/>
      <c r="CA40" s="155"/>
      <c r="CB40" s="155"/>
      <c r="CC40" s="155"/>
      <c r="CD40" s="155"/>
      <c r="CE40" s="155"/>
      <c r="CF40" s="155"/>
      <c r="CG40" s="154"/>
      <c r="CI40" s="163"/>
      <c r="CJ40" s="157">
        <v>6</v>
      </c>
      <c r="CK40" s="158">
        <v>47</v>
      </c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7">
        <v>0</v>
      </c>
      <c r="DC40" s="158">
        <v>25</v>
      </c>
      <c r="DD40" s="155"/>
      <c r="DE40" s="155"/>
      <c r="DF40" s="157">
        <v>0</v>
      </c>
      <c r="DG40" s="158">
        <v>5</v>
      </c>
      <c r="DH40" s="157">
        <v>13</v>
      </c>
      <c r="DI40" s="158">
        <v>123</v>
      </c>
      <c r="DJ40" s="159">
        <v>136</v>
      </c>
      <c r="DK40" s="160">
        <v>13</v>
      </c>
      <c r="DL40" s="160">
        <v>8.3000000000000007</v>
      </c>
      <c r="DM40" s="160">
        <v>3.59</v>
      </c>
      <c r="DN40" s="152" t="s">
        <v>202</v>
      </c>
      <c r="DO40" s="118">
        <f t="shared" si="2"/>
        <v>0</v>
      </c>
      <c r="DP40" s="179" t="e">
        <f>VLOOKUP(B40,#REF!,22,0)</f>
        <v>#REF!</v>
      </c>
    </row>
    <row r="41" spans="1:120" s="179" customFormat="1" ht="19.5" customHeight="1">
      <c r="A41" s="12">
        <f t="shared" si="1"/>
        <v>34</v>
      </c>
      <c r="B41" s="151">
        <v>2020264602</v>
      </c>
      <c r="C41" s="152" t="s">
        <v>10</v>
      </c>
      <c r="D41" s="152" t="s">
        <v>392</v>
      </c>
      <c r="E41" s="152" t="s">
        <v>346</v>
      </c>
      <c r="F41" s="153">
        <v>35014</v>
      </c>
      <c r="G41" s="152" t="s">
        <v>84</v>
      </c>
      <c r="H41" s="152" t="s">
        <v>86</v>
      </c>
      <c r="I41" s="155">
        <v>10</v>
      </c>
      <c r="J41" s="155"/>
      <c r="K41" s="155">
        <v>8</v>
      </c>
      <c r="L41" s="156">
        <v>8.1999999999999993</v>
      </c>
      <c r="M41" s="155">
        <v>7.7</v>
      </c>
      <c r="N41" s="156">
        <v>7.9</v>
      </c>
      <c r="O41" s="155">
        <v>8.6</v>
      </c>
      <c r="P41" s="155"/>
      <c r="Q41" s="155"/>
      <c r="R41" s="155"/>
      <c r="S41" s="155"/>
      <c r="T41" s="155"/>
      <c r="U41" s="155"/>
      <c r="V41" s="155">
        <v>7.2</v>
      </c>
      <c r="W41" s="155" t="s">
        <v>93</v>
      </c>
      <c r="X41" s="156">
        <v>7.8</v>
      </c>
      <c r="Y41" s="156">
        <v>8.6999999999999993</v>
      </c>
      <c r="Z41" s="155">
        <v>8.5</v>
      </c>
      <c r="AA41" s="155"/>
      <c r="AB41" s="155">
        <v>7.9</v>
      </c>
      <c r="AC41" s="155">
        <v>7</v>
      </c>
      <c r="AD41" s="155"/>
      <c r="AE41" s="156">
        <v>5.7</v>
      </c>
      <c r="AF41" s="156">
        <v>5.7</v>
      </c>
      <c r="AG41" s="156">
        <v>7.4</v>
      </c>
      <c r="AH41" s="156">
        <v>5.3</v>
      </c>
      <c r="AI41" s="155">
        <v>5.8</v>
      </c>
      <c r="AJ41" s="155"/>
      <c r="AK41" s="155">
        <v>5.7</v>
      </c>
      <c r="AL41" s="155"/>
      <c r="AM41" s="155"/>
      <c r="AN41" s="155"/>
      <c r="AO41" s="155"/>
      <c r="AP41" s="155"/>
      <c r="AQ41" s="155"/>
      <c r="AR41" s="155"/>
      <c r="AS41" s="155"/>
      <c r="AT41" s="155"/>
      <c r="AU41" s="157">
        <v>31</v>
      </c>
      <c r="AV41" s="158">
        <v>17</v>
      </c>
      <c r="AW41" s="156">
        <v>6.8</v>
      </c>
      <c r="AX41" s="155">
        <v>6.4</v>
      </c>
      <c r="AY41" s="155" t="s">
        <v>93</v>
      </c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7">
        <v>2</v>
      </c>
      <c r="BM41" s="158">
        <v>3</v>
      </c>
      <c r="BN41" s="156">
        <v>7</v>
      </c>
      <c r="BO41" s="155">
        <v>8.3000000000000007</v>
      </c>
      <c r="BP41" s="155">
        <v>6.4</v>
      </c>
      <c r="BQ41" s="155"/>
      <c r="BR41" s="156">
        <v>8.1</v>
      </c>
      <c r="BS41" s="155">
        <v>8.8000000000000007</v>
      </c>
      <c r="BT41" s="155">
        <v>7.2</v>
      </c>
      <c r="BU41" s="155"/>
      <c r="BV41" s="156">
        <v>8.4</v>
      </c>
      <c r="BW41" s="155">
        <v>9</v>
      </c>
      <c r="BX41" s="155">
        <v>7.9</v>
      </c>
      <c r="BY41" s="155" t="s">
        <v>93</v>
      </c>
      <c r="BZ41" s="155"/>
      <c r="CA41" s="155"/>
      <c r="CB41" s="155">
        <v>6.3</v>
      </c>
      <c r="CC41" s="155"/>
      <c r="CD41" s="155" t="s">
        <v>93</v>
      </c>
      <c r="CE41" s="155">
        <v>6.6</v>
      </c>
      <c r="CF41" s="155"/>
      <c r="CG41" s="155"/>
      <c r="CI41" s="155" t="s">
        <v>93</v>
      </c>
      <c r="CJ41" s="157">
        <v>29</v>
      </c>
      <c r="CK41" s="158">
        <v>24</v>
      </c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 t="s">
        <v>93</v>
      </c>
      <c r="CY41" s="155"/>
      <c r="CZ41" s="155"/>
      <c r="DA41" s="155"/>
      <c r="DB41" s="157">
        <v>0</v>
      </c>
      <c r="DC41" s="158">
        <v>25</v>
      </c>
      <c r="DD41" s="155"/>
      <c r="DE41" s="155"/>
      <c r="DF41" s="157">
        <v>0</v>
      </c>
      <c r="DG41" s="158">
        <v>5</v>
      </c>
      <c r="DH41" s="157">
        <v>62</v>
      </c>
      <c r="DI41" s="158">
        <v>74</v>
      </c>
      <c r="DJ41" s="159">
        <v>136</v>
      </c>
      <c r="DK41" s="160">
        <v>62</v>
      </c>
      <c r="DL41" s="160">
        <v>7.64</v>
      </c>
      <c r="DM41" s="160">
        <v>3.23</v>
      </c>
      <c r="DN41" s="152" t="s">
        <v>202</v>
      </c>
      <c r="DO41" s="118">
        <f t="shared" si="2"/>
        <v>0</v>
      </c>
      <c r="DP41" s="179" t="e">
        <f>VLOOKUP(B41,#REF!,22,0)</f>
        <v>#REF!</v>
      </c>
    </row>
    <row r="42" spans="1:120" s="179" customFormat="1" ht="19.5" customHeight="1">
      <c r="A42" s="12">
        <f t="shared" si="1"/>
        <v>35</v>
      </c>
      <c r="B42" s="151">
        <v>171325912</v>
      </c>
      <c r="C42" s="152" t="s">
        <v>6</v>
      </c>
      <c r="D42" s="152" t="s">
        <v>484</v>
      </c>
      <c r="E42" s="152" t="s">
        <v>348</v>
      </c>
      <c r="F42" s="153">
        <v>33858</v>
      </c>
      <c r="G42" s="152" t="s">
        <v>84</v>
      </c>
      <c r="H42" s="152" t="s">
        <v>86</v>
      </c>
      <c r="I42" s="163">
        <v>7.2</v>
      </c>
      <c r="J42" s="154">
        <v>6.1</v>
      </c>
      <c r="K42" s="154">
        <v>6</v>
      </c>
      <c r="L42" s="154">
        <v>6.5</v>
      </c>
      <c r="M42" s="154">
        <v>7</v>
      </c>
      <c r="N42" s="154">
        <v>5.8</v>
      </c>
      <c r="O42" s="154">
        <v>5.4</v>
      </c>
      <c r="P42" s="155"/>
      <c r="Q42" s="163">
        <v>6</v>
      </c>
      <c r="R42" s="155"/>
      <c r="S42" s="155"/>
      <c r="T42" s="155"/>
      <c r="U42" s="155">
        <v>6.5</v>
      </c>
      <c r="V42" s="154">
        <v>8</v>
      </c>
      <c r="W42" s="155"/>
      <c r="X42" s="154">
        <v>7.3</v>
      </c>
      <c r="Y42" s="154" t="s">
        <v>530</v>
      </c>
      <c r="Z42" s="154">
        <v>6.9</v>
      </c>
      <c r="AA42" s="155">
        <v>6.9</v>
      </c>
      <c r="AB42" s="154">
        <v>6.1</v>
      </c>
      <c r="AC42" s="154">
        <v>6.8</v>
      </c>
      <c r="AD42" s="155">
        <v>6.2</v>
      </c>
      <c r="AE42" s="154" t="s">
        <v>530</v>
      </c>
      <c r="AF42" s="154" t="s">
        <v>530</v>
      </c>
      <c r="AG42" s="154" t="s">
        <v>530</v>
      </c>
      <c r="AH42" s="154" t="s">
        <v>530</v>
      </c>
      <c r="AI42" s="154" t="s">
        <v>530</v>
      </c>
      <c r="AJ42" s="163" t="s">
        <v>530</v>
      </c>
      <c r="AK42" s="154" t="s">
        <v>530</v>
      </c>
      <c r="AL42" s="163" t="s">
        <v>530</v>
      </c>
      <c r="AM42" s="155" t="s">
        <v>530</v>
      </c>
      <c r="AN42" s="155">
        <v>6.5</v>
      </c>
      <c r="AO42" s="155" t="s">
        <v>530</v>
      </c>
      <c r="AP42" s="155">
        <v>5.9</v>
      </c>
      <c r="AQ42" s="155">
        <v>4.7</v>
      </c>
      <c r="AR42" s="155"/>
      <c r="AS42" s="155">
        <v>8</v>
      </c>
      <c r="AT42" s="155">
        <v>0</v>
      </c>
      <c r="AU42" s="157">
        <v>50</v>
      </c>
      <c r="AV42" s="158">
        <v>0</v>
      </c>
      <c r="AW42" s="154">
        <v>7.8</v>
      </c>
      <c r="AX42" s="154">
        <v>5.2</v>
      </c>
      <c r="AY42" s="163"/>
      <c r="AZ42" s="155"/>
      <c r="BA42" s="155">
        <v>5.3</v>
      </c>
      <c r="BB42" s="155"/>
      <c r="BC42" s="155"/>
      <c r="BD42" s="155"/>
      <c r="BE42" s="155"/>
      <c r="BF42" s="155"/>
      <c r="BG42" s="155">
        <v>5.9</v>
      </c>
      <c r="BH42" s="155"/>
      <c r="BI42" s="155"/>
      <c r="BJ42" s="155"/>
      <c r="BK42" s="155">
        <v>5.5</v>
      </c>
      <c r="BL42" s="157">
        <v>5</v>
      </c>
      <c r="BM42" s="158">
        <v>0</v>
      </c>
      <c r="BN42" s="154">
        <v>9.3000000000000007</v>
      </c>
      <c r="BO42" s="154">
        <v>6</v>
      </c>
      <c r="BP42" s="163">
        <v>5.9</v>
      </c>
      <c r="BQ42" s="155">
        <v>6.9</v>
      </c>
      <c r="BR42" s="154">
        <v>7.5</v>
      </c>
      <c r="BS42" s="154">
        <v>7.2</v>
      </c>
      <c r="BT42" s="154">
        <v>7.4</v>
      </c>
      <c r="BU42" s="155">
        <v>6.2</v>
      </c>
      <c r="BV42" s="154">
        <v>7.5</v>
      </c>
      <c r="BW42" s="154">
        <v>4.9000000000000004</v>
      </c>
      <c r="BX42" s="163">
        <v>5.8</v>
      </c>
      <c r="BY42" s="163">
        <v>5.0999999999999996</v>
      </c>
      <c r="BZ42" s="155">
        <v>7.4</v>
      </c>
      <c r="CA42" s="155">
        <v>7.3</v>
      </c>
      <c r="CB42" s="163">
        <v>6.2</v>
      </c>
      <c r="CC42" s="155"/>
      <c r="CD42" s="163">
        <v>5.2</v>
      </c>
      <c r="CE42" s="155">
        <v>5.6</v>
      </c>
      <c r="CF42" s="155">
        <v>5.5</v>
      </c>
      <c r="CG42" s="155">
        <v>6.8</v>
      </c>
      <c r="CI42" s="163">
        <v>7.2</v>
      </c>
      <c r="CJ42" s="157">
        <v>53</v>
      </c>
      <c r="CK42" s="158">
        <v>0</v>
      </c>
      <c r="CL42" s="155">
        <v>5.6</v>
      </c>
      <c r="CM42" s="155">
        <v>6.4</v>
      </c>
      <c r="CN42" s="155"/>
      <c r="CO42" s="155">
        <v>7.27</v>
      </c>
      <c r="CP42" s="155">
        <v>5.0999999999999996</v>
      </c>
      <c r="CQ42" s="155">
        <v>4.9000000000000004</v>
      </c>
      <c r="CR42" s="155">
        <v>6.4</v>
      </c>
      <c r="CS42" s="155">
        <v>5.5</v>
      </c>
      <c r="CT42" s="155"/>
      <c r="CU42" s="155">
        <v>6</v>
      </c>
      <c r="CV42" s="155"/>
      <c r="CW42" s="155"/>
      <c r="CX42" s="155">
        <v>7.6</v>
      </c>
      <c r="CY42" s="155">
        <v>8</v>
      </c>
      <c r="CZ42" s="155"/>
      <c r="DA42" s="155">
        <v>6.9</v>
      </c>
      <c r="DB42" s="157">
        <v>25</v>
      </c>
      <c r="DC42" s="158">
        <v>0</v>
      </c>
      <c r="DD42" s="155" t="s">
        <v>93</v>
      </c>
      <c r="DE42" s="155"/>
      <c r="DF42" s="157">
        <v>0</v>
      </c>
      <c r="DG42" s="158">
        <v>5</v>
      </c>
      <c r="DH42" s="157">
        <v>133</v>
      </c>
      <c r="DI42" s="158">
        <v>5</v>
      </c>
      <c r="DJ42" s="159">
        <v>136</v>
      </c>
      <c r="DK42" s="160">
        <v>124</v>
      </c>
      <c r="DL42" s="160">
        <v>6.39</v>
      </c>
      <c r="DM42" s="160">
        <v>2.48</v>
      </c>
      <c r="DN42" s="152" t="s">
        <v>652</v>
      </c>
      <c r="DO42" s="118">
        <f t="shared" si="2"/>
        <v>11</v>
      </c>
      <c r="DP42" s="179" t="e">
        <f>VLOOKUP(B42,#REF!,22,0)</f>
        <v>#REF!</v>
      </c>
    </row>
    <row r="43" spans="1:120" s="179" customFormat="1" ht="19.5" customHeight="1">
      <c r="A43" s="12">
        <f t="shared" si="1"/>
        <v>36</v>
      </c>
      <c r="B43" s="151">
        <v>2021253828</v>
      </c>
      <c r="C43" s="152" t="s">
        <v>335</v>
      </c>
      <c r="D43" s="152" t="s">
        <v>585</v>
      </c>
      <c r="E43" s="152" t="s">
        <v>348</v>
      </c>
      <c r="F43" s="153">
        <v>34615</v>
      </c>
      <c r="G43" s="152" t="s">
        <v>83</v>
      </c>
      <c r="H43" s="152" t="s">
        <v>86</v>
      </c>
      <c r="I43" s="154">
        <v>6.8</v>
      </c>
      <c r="J43" s="163">
        <v>0</v>
      </c>
      <c r="K43" s="163" t="s">
        <v>93</v>
      </c>
      <c r="L43" s="154" t="s">
        <v>93</v>
      </c>
      <c r="M43" s="154"/>
      <c r="N43" s="154">
        <v>0</v>
      </c>
      <c r="O43" s="154"/>
      <c r="P43" s="155"/>
      <c r="Q43" s="155"/>
      <c r="R43" s="155"/>
      <c r="S43" s="155"/>
      <c r="T43" s="155"/>
      <c r="U43" s="155"/>
      <c r="V43" s="163">
        <v>0</v>
      </c>
      <c r="W43" s="155"/>
      <c r="X43" s="154">
        <v>0</v>
      </c>
      <c r="Y43" s="154">
        <v>0</v>
      </c>
      <c r="Z43" s="154"/>
      <c r="AA43" s="155"/>
      <c r="AB43" s="154">
        <v>0</v>
      </c>
      <c r="AC43" s="154"/>
      <c r="AD43" s="155"/>
      <c r="AE43" s="154">
        <v>0</v>
      </c>
      <c r="AF43" s="154">
        <v>0</v>
      </c>
      <c r="AG43" s="154">
        <v>0</v>
      </c>
      <c r="AH43" s="154">
        <v>0</v>
      </c>
      <c r="AI43" s="154"/>
      <c r="AJ43" s="154"/>
      <c r="AK43" s="154"/>
      <c r="AL43" s="154"/>
      <c r="AM43" s="163"/>
      <c r="AN43" s="155"/>
      <c r="AO43" s="155"/>
      <c r="AP43" s="155"/>
      <c r="AQ43" s="155"/>
      <c r="AR43" s="155"/>
      <c r="AS43" s="155"/>
      <c r="AT43" s="155"/>
      <c r="AU43" s="157">
        <v>2</v>
      </c>
      <c r="AV43" s="158">
        <v>46</v>
      </c>
      <c r="AW43" s="154">
        <v>0</v>
      </c>
      <c r="AX43" s="154"/>
      <c r="AY43" s="163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7">
        <v>0</v>
      </c>
      <c r="BM43" s="158">
        <v>5</v>
      </c>
      <c r="BN43" s="154" t="s">
        <v>93</v>
      </c>
      <c r="BO43" s="154">
        <v>0</v>
      </c>
      <c r="BP43" s="155"/>
      <c r="BQ43" s="163"/>
      <c r="BR43" s="154">
        <v>0</v>
      </c>
      <c r="BS43" s="154"/>
      <c r="BT43" s="163">
        <v>4.2</v>
      </c>
      <c r="BU43" s="155">
        <v>0</v>
      </c>
      <c r="BV43" s="154">
        <v>0</v>
      </c>
      <c r="BW43" s="154"/>
      <c r="BX43" s="154"/>
      <c r="BY43" s="154"/>
      <c r="BZ43" s="155"/>
      <c r="CA43" s="155"/>
      <c r="CB43" s="163" t="s">
        <v>93</v>
      </c>
      <c r="CC43" s="155"/>
      <c r="CD43" s="163"/>
      <c r="CE43" s="155"/>
      <c r="CF43" s="155"/>
      <c r="CG43" s="155"/>
      <c r="CI43" s="163">
        <v>0</v>
      </c>
      <c r="CJ43" s="157">
        <v>2</v>
      </c>
      <c r="CK43" s="158">
        <v>51</v>
      </c>
      <c r="CL43" s="155"/>
      <c r="CM43" s="155"/>
      <c r="CN43" s="155"/>
      <c r="CO43" s="155">
        <v>0</v>
      </c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7">
        <v>0</v>
      </c>
      <c r="DC43" s="158">
        <v>25</v>
      </c>
      <c r="DD43" s="155"/>
      <c r="DE43" s="155"/>
      <c r="DF43" s="157">
        <v>0</v>
      </c>
      <c r="DG43" s="158">
        <v>5</v>
      </c>
      <c r="DH43" s="157">
        <v>4</v>
      </c>
      <c r="DI43" s="158">
        <v>132</v>
      </c>
      <c r="DJ43" s="159">
        <v>136</v>
      </c>
      <c r="DK43" s="160">
        <v>41</v>
      </c>
      <c r="DL43" s="160">
        <v>0.82</v>
      </c>
      <c r="DM43" s="160">
        <v>0.18</v>
      </c>
      <c r="DN43" s="152" t="s">
        <v>202</v>
      </c>
      <c r="DO43" s="118">
        <f t="shared" si="2"/>
        <v>0</v>
      </c>
      <c r="DP43" s="179" t="e">
        <f>VLOOKUP(B43,#REF!,22,0)</f>
        <v>#REF!</v>
      </c>
    </row>
    <row r="44" spans="1:120" s="179" customFormat="1" ht="19.5" customHeight="1">
      <c r="A44" s="12">
        <f t="shared" si="1"/>
        <v>37</v>
      </c>
      <c r="B44" s="151">
        <v>2020253624</v>
      </c>
      <c r="C44" s="152" t="s">
        <v>16</v>
      </c>
      <c r="D44" s="152" t="s">
        <v>327</v>
      </c>
      <c r="E44" s="152" t="s">
        <v>543</v>
      </c>
      <c r="F44" s="153">
        <v>35165</v>
      </c>
      <c r="G44" s="152" t="s">
        <v>84</v>
      </c>
      <c r="H44" s="152" t="s">
        <v>86</v>
      </c>
      <c r="I44" s="163">
        <v>8.4</v>
      </c>
      <c r="J44" s="154">
        <v>8.3000000000000007</v>
      </c>
      <c r="K44" s="154">
        <v>8</v>
      </c>
      <c r="L44" s="154">
        <v>9</v>
      </c>
      <c r="M44" s="154">
        <v>8.4</v>
      </c>
      <c r="N44" s="154">
        <v>5.6</v>
      </c>
      <c r="O44" s="154" t="s">
        <v>93</v>
      </c>
      <c r="P44" s="155"/>
      <c r="Q44" s="163">
        <v>7.9</v>
      </c>
      <c r="R44" s="155"/>
      <c r="S44" s="155"/>
      <c r="T44" s="155">
        <v>8.6999999999999993</v>
      </c>
      <c r="U44" s="155"/>
      <c r="V44" s="154"/>
      <c r="W44" s="155"/>
      <c r="X44" s="154">
        <v>8.1999999999999993</v>
      </c>
      <c r="Y44" s="154">
        <v>8.9</v>
      </c>
      <c r="Z44" s="154">
        <v>8.1999999999999993</v>
      </c>
      <c r="AA44" s="155"/>
      <c r="AB44" s="154">
        <v>8.1</v>
      </c>
      <c r="AC44" s="154"/>
      <c r="AD44" s="155"/>
      <c r="AE44" s="154" t="s">
        <v>97</v>
      </c>
      <c r="AF44" s="154" t="s">
        <v>97</v>
      </c>
      <c r="AG44" s="154">
        <v>8.8000000000000007</v>
      </c>
      <c r="AH44" s="154" t="s">
        <v>97</v>
      </c>
      <c r="AI44" s="154">
        <v>7.5</v>
      </c>
      <c r="AJ44" s="163">
        <v>8.4</v>
      </c>
      <c r="AK44" s="163">
        <v>7.6</v>
      </c>
      <c r="AL44" s="154">
        <v>7.7</v>
      </c>
      <c r="AM44" s="155">
        <v>8.5</v>
      </c>
      <c r="AN44" s="155">
        <v>7.7</v>
      </c>
      <c r="AO44" s="155"/>
      <c r="AP44" s="155"/>
      <c r="AQ44" s="155"/>
      <c r="AR44" s="155"/>
      <c r="AS44" s="155"/>
      <c r="AT44" s="155"/>
      <c r="AU44" s="157">
        <v>34</v>
      </c>
      <c r="AV44" s="158">
        <v>14</v>
      </c>
      <c r="AW44" s="154">
        <v>8.1999999999999993</v>
      </c>
      <c r="AX44" s="154">
        <v>8.6</v>
      </c>
      <c r="AY44" s="163"/>
      <c r="AZ44" s="155"/>
      <c r="BA44" s="155"/>
      <c r="BB44" s="155"/>
      <c r="BC44" s="155" t="s">
        <v>93</v>
      </c>
      <c r="BD44" s="155"/>
      <c r="BE44" s="155"/>
      <c r="BF44" s="155"/>
      <c r="BG44" s="155"/>
      <c r="BH44" s="155"/>
      <c r="BI44" s="155"/>
      <c r="BJ44" s="155"/>
      <c r="BK44" s="155"/>
      <c r="BL44" s="157">
        <v>2</v>
      </c>
      <c r="BM44" s="158">
        <v>3</v>
      </c>
      <c r="BN44" s="154">
        <v>7.7</v>
      </c>
      <c r="BO44" s="154">
        <v>7.6</v>
      </c>
      <c r="BP44" s="163"/>
      <c r="BQ44" s="155" t="s">
        <v>93</v>
      </c>
      <c r="BR44" s="154">
        <v>7.4</v>
      </c>
      <c r="BS44" s="154">
        <v>7</v>
      </c>
      <c r="BT44" s="154">
        <v>7.9</v>
      </c>
      <c r="BU44" s="155"/>
      <c r="BV44" s="154">
        <v>5.6</v>
      </c>
      <c r="BW44" s="154">
        <v>6.8</v>
      </c>
      <c r="BX44" s="163">
        <v>8.1999999999999993</v>
      </c>
      <c r="BY44" s="163" t="s">
        <v>93</v>
      </c>
      <c r="BZ44" s="155"/>
      <c r="CA44" s="155"/>
      <c r="CB44" s="163" t="s">
        <v>93</v>
      </c>
      <c r="CC44" s="155"/>
      <c r="CD44" s="163" t="s">
        <v>93</v>
      </c>
      <c r="CE44" s="155">
        <v>8.1999999999999993</v>
      </c>
      <c r="CF44" s="155"/>
      <c r="CG44" s="155"/>
      <c r="CI44" s="163">
        <v>8.9</v>
      </c>
      <c r="CJ44" s="157">
        <v>25</v>
      </c>
      <c r="CK44" s="158">
        <v>28</v>
      </c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7">
        <v>0</v>
      </c>
      <c r="DC44" s="158">
        <v>25</v>
      </c>
      <c r="DD44" s="155"/>
      <c r="DE44" s="155"/>
      <c r="DF44" s="157">
        <v>0</v>
      </c>
      <c r="DG44" s="158">
        <v>5</v>
      </c>
      <c r="DH44" s="157">
        <v>61</v>
      </c>
      <c r="DI44" s="158">
        <v>75</v>
      </c>
      <c r="DJ44" s="159">
        <v>136</v>
      </c>
      <c r="DK44" s="160">
        <v>61</v>
      </c>
      <c r="DL44" s="160">
        <v>7.76</v>
      </c>
      <c r="DM44" s="160">
        <v>3.34</v>
      </c>
      <c r="DN44" s="152" t="s">
        <v>202</v>
      </c>
      <c r="DO44" s="118">
        <f t="shared" si="2"/>
        <v>0</v>
      </c>
      <c r="DP44" s="179" t="e">
        <f>VLOOKUP(B44,#REF!,22,0)</f>
        <v>#REF!</v>
      </c>
    </row>
    <row r="45" spans="1:120" s="179" customFormat="1" ht="19.5" customHeight="1">
      <c r="A45" s="12">
        <f t="shared" si="1"/>
        <v>38</v>
      </c>
      <c r="B45" s="151">
        <v>2020255753</v>
      </c>
      <c r="C45" s="152" t="s">
        <v>492</v>
      </c>
      <c r="D45" s="152" t="s">
        <v>327</v>
      </c>
      <c r="E45" s="152" t="s">
        <v>543</v>
      </c>
      <c r="F45" s="153">
        <v>35103</v>
      </c>
      <c r="G45" s="152" t="s">
        <v>84</v>
      </c>
      <c r="H45" s="152" t="s">
        <v>86</v>
      </c>
      <c r="I45" s="163" t="s">
        <v>93</v>
      </c>
      <c r="J45" s="154">
        <v>9</v>
      </c>
      <c r="K45" s="154">
        <v>8.1999999999999993</v>
      </c>
      <c r="L45" s="154">
        <v>8.1</v>
      </c>
      <c r="M45" s="163">
        <v>6.3</v>
      </c>
      <c r="N45" s="154">
        <v>8.5</v>
      </c>
      <c r="O45" s="154">
        <v>8</v>
      </c>
      <c r="P45" s="156"/>
      <c r="Q45" s="163">
        <v>7.6</v>
      </c>
      <c r="R45" s="155"/>
      <c r="S45" s="155"/>
      <c r="T45" s="156"/>
      <c r="U45" s="155" t="s">
        <v>93</v>
      </c>
      <c r="V45" s="156">
        <v>7</v>
      </c>
      <c r="W45" s="155"/>
      <c r="X45" s="155">
        <v>7.7</v>
      </c>
      <c r="Y45" s="155">
        <v>8.6999999999999993</v>
      </c>
      <c r="Z45" s="155">
        <v>8.1</v>
      </c>
      <c r="AA45" s="155"/>
      <c r="AB45" s="163">
        <v>9</v>
      </c>
      <c r="AC45" s="155">
        <v>7.9</v>
      </c>
      <c r="AD45" s="155"/>
      <c r="AE45" s="155">
        <v>7.2</v>
      </c>
      <c r="AF45" s="155">
        <v>7.6</v>
      </c>
      <c r="AG45" s="155">
        <v>6.3</v>
      </c>
      <c r="AH45" s="155">
        <v>6.8</v>
      </c>
      <c r="AI45" s="155">
        <v>7.4</v>
      </c>
      <c r="AJ45" s="155">
        <v>6.6</v>
      </c>
      <c r="AK45" s="155">
        <v>0</v>
      </c>
      <c r="AL45" s="155"/>
      <c r="AM45" s="155">
        <v>6.5</v>
      </c>
      <c r="AN45" s="155"/>
      <c r="AO45" s="155"/>
      <c r="AP45" s="155"/>
      <c r="AQ45" s="155"/>
      <c r="AR45" s="155"/>
      <c r="AS45" s="155"/>
      <c r="AT45" s="155"/>
      <c r="AU45" s="157">
        <v>34</v>
      </c>
      <c r="AV45" s="158">
        <v>14</v>
      </c>
      <c r="AW45" s="154">
        <v>6.7</v>
      </c>
      <c r="AX45" s="154">
        <v>6.8</v>
      </c>
      <c r="AY45" s="163" t="s">
        <v>93</v>
      </c>
      <c r="AZ45" s="155"/>
      <c r="BA45" s="155"/>
      <c r="BB45" s="155"/>
      <c r="BC45" s="156"/>
      <c r="BD45" s="155"/>
      <c r="BE45" s="155"/>
      <c r="BF45" s="155"/>
      <c r="BG45" s="155"/>
      <c r="BH45" s="155"/>
      <c r="BI45" s="155"/>
      <c r="BJ45" s="155"/>
      <c r="BK45" s="156"/>
      <c r="BL45" s="157">
        <v>2</v>
      </c>
      <c r="BM45" s="158">
        <v>3</v>
      </c>
      <c r="BN45" s="155">
        <v>7.7</v>
      </c>
      <c r="BO45" s="156">
        <v>8.6</v>
      </c>
      <c r="BP45" s="156"/>
      <c r="BQ45" s="156"/>
      <c r="BR45" s="154">
        <v>8</v>
      </c>
      <c r="BS45" s="163">
        <v>7.5</v>
      </c>
      <c r="BT45" s="163">
        <v>7.5</v>
      </c>
      <c r="BU45" s="155"/>
      <c r="BV45" s="154">
        <v>7.4</v>
      </c>
      <c r="BW45" s="163">
        <v>6.2</v>
      </c>
      <c r="BX45" s="155">
        <v>9.1999999999999993</v>
      </c>
      <c r="BY45" s="155" t="s">
        <v>93</v>
      </c>
      <c r="BZ45" s="155"/>
      <c r="CA45" s="155"/>
      <c r="CB45" s="163" t="s">
        <v>93</v>
      </c>
      <c r="CC45" s="155"/>
      <c r="CD45" s="155"/>
      <c r="CE45" s="156"/>
      <c r="CF45" s="156"/>
      <c r="CG45" s="156"/>
      <c r="CI45" s="155" t="s">
        <v>93</v>
      </c>
      <c r="CJ45" s="157">
        <v>21</v>
      </c>
      <c r="CK45" s="158">
        <v>32</v>
      </c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7">
        <v>0</v>
      </c>
      <c r="DC45" s="158">
        <v>25</v>
      </c>
      <c r="DD45" s="155"/>
      <c r="DE45" s="155"/>
      <c r="DF45" s="157">
        <v>0</v>
      </c>
      <c r="DG45" s="158">
        <v>5</v>
      </c>
      <c r="DH45" s="157">
        <v>57</v>
      </c>
      <c r="DI45" s="158">
        <v>79</v>
      </c>
      <c r="DJ45" s="159">
        <v>136</v>
      </c>
      <c r="DK45" s="160">
        <v>58</v>
      </c>
      <c r="DL45" s="160">
        <v>7.59</v>
      </c>
      <c r="DM45" s="160">
        <v>3.29</v>
      </c>
      <c r="DN45" s="152" t="s">
        <v>202</v>
      </c>
      <c r="DO45" s="118">
        <f t="shared" si="2"/>
        <v>0</v>
      </c>
      <c r="DP45" s="179" t="e">
        <f>VLOOKUP(B45,#REF!,22,0)</f>
        <v>#REF!</v>
      </c>
    </row>
    <row r="46" spans="1:120" s="179" customFormat="1" ht="19.5" customHeight="1">
      <c r="A46" s="12">
        <f t="shared" si="1"/>
        <v>39</v>
      </c>
      <c r="B46" s="151">
        <v>161325312</v>
      </c>
      <c r="C46" s="152" t="s">
        <v>14</v>
      </c>
      <c r="D46" s="152" t="s">
        <v>541</v>
      </c>
      <c r="E46" s="152" t="s">
        <v>63</v>
      </c>
      <c r="F46" s="153">
        <v>33757</v>
      </c>
      <c r="G46" s="152" t="s">
        <v>84</v>
      </c>
      <c r="H46" s="152" t="s">
        <v>86</v>
      </c>
      <c r="I46" s="163" t="s">
        <v>530</v>
      </c>
      <c r="J46" s="154" t="s">
        <v>530</v>
      </c>
      <c r="K46" s="154">
        <v>8.6</v>
      </c>
      <c r="L46" s="154" t="s">
        <v>530</v>
      </c>
      <c r="M46" s="154" t="s">
        <v>530</v>
      </c>
      <c r="N46" s="154" t="s">
        <v>530</v>
      </c>
      <c r="O46" s="156">
        <v>9.9</v>
      </c>
      <c r="P46" s="155"/>
      <c r="Q46" s="155" t="s">
        <v>530</v>
      </c>
      <c r="R46" s="155"/>
      <c r="S46" s="155"/>
      <c r="T46" s="155"/>
      <c r="U46" s="155">
        <v>7.8</v>
      </c>
      <c r="V46" s="154">
        <v>8.6</v>
      </c>
      <c r="W46" s="163"/>
      <c r="X46" s="154">
        <v>8.9</v>
      </c>
      <c r="Y46" s="154" t="s">
        <v>530</v>
      </c>
      <c r="Z46" s="154">
        <v>8.4</v>
      </c>
      <c r="AA46" s="155" t="s">
        <v>530</v>
      </c>
      <c r="AB46" s="154" t="s">
        <v>530</v>
      </c>
      <c r="AC46" s="155">
        <v>8.6</v>
      </c>
      <c r="AD46" s="155" t="s">
        <v>530</v>
      </c>
      <c r="AE46" s="154" t="s">
        <v>530</v>
      </c>
      <c r="AF46" s="154">
        <v>7.2</v>
      </c>
      <c r="AG46" s="154">
        <v>7.2</v>
      </c>
      <c r="AH46" s="163" t="s">
        <v>530</v>
      </c>
      <c r="AI46" s="154" t="s">
        <v>530</v>
      </c>
      <c r="AJ46" s="163">
        <v>6.7</v>
      </c>
      <c r="AK46" s="155">
        <v>7.1</v>
      </c>
      <c r="AL46" s="155" t="s">
        <v>530</v>
      </c>
      <c r="AM46" s="155" t="s">
        <v>530</v>
      </c>
      <c r="AN46" s="155">
        <v>9.4</v>
      </c>
      <c r="AO46" s="155">
        <v>6.9</v>
      </c>
      <c r="AP46" s="155" t="s">
        <v>530</v>
      </c>
      <c r="AQ46" s="155">
        <v>6.3</v>
      </c>
      <c r="AR46" s="155"/>
      <c r="AS46" s="155"/>
      <c r="AT46" s="155">
        <v>8.9</v>
      </c>
      <c r="AU46" s="157">
        <v>50</v>
      </c>
      <c r="AV46" s="158">
        <v>0</v>
      </c>
      <c r="AW46" s="154" t="s">
        <v>530</v>
      </c>
      <c r="AX46" s="154" t="s">
        <v>530</v>
      </c>
      <c r="AY46" s="163" t="s">
        <v>530</v>
      </c>
      <c r="AZ46" s="155"/>
      <c r="BA46" s="155"/>
      <c r="BB46" s="155"/>
      <c r="BC46" s="155"/>
      <c r="BD46" s="155"/>
      <c r="BE46" s="155"/>
      <c r="BF46" s="155"/>
      <c r="BG46" s="155">
        <v>6.3</v>
      </c>
      <c r="BH46" s="155"/>
      <c r="BI46" s="155"/>
      <c r="BJ46" s="155"/>
      <c r="BK46" s="155">
        <v>6.8</v>
      </c>
      <c r="BL46" s="157">
        <v>5</v>
      </c>
      <c r="BM46" s="158">
        <v>0</v>
      </c>
      <c r="BN46" s="154" t="s">
        <v>530</v>
      </c>
      <c r="BO46" s="154" t="s">
        <v>530</v>
      </c>
      <c r="BP46" s="163">
        <v>9.1</v>
      </c>
      <c r="BQ46" s="155">
        <v>8.6</v>
      </c>
      <c r="BR46" s="154" t="s">
        <v>530</v>
      </c>
      <c r="BS46" s="154">
        <v>9.1999999999999993</v>
      </c>
      <c r="BT46" s="154" t="s">
        <v>530</v>
      </c>
      <c r="BU46" s="155">
        <v>8.8000000000000007</v>
      </c>
      <c r="BV46" s="154" t="s">
        <v>530</v>
      </c>
      <c r="BW46" s="154" t="s">
        <v>530</v>
      </c>
      <c r="BX46" s="163" t="s">
        <v>530</v>
      </c>
      <c r="BY46" s="163" t="s">
        <v>530</v>
      </c>
      <c r="BZ46" s="155">
        <v>8.3000000000000007</v>
      </c>
      <c r="CA46" s="155" t="s">
        <v>530</v>
      </c>
      <c r="CB46" s="163">
        <v>8.1</v>
      </c>
      <c r="CC46" s="155"/>
      <c r="CD46" s="163" t="s">
        <v>530</v>
      </c>
      <c r="CE46" s="154" t="s">
        <v>530</v>
      </c>
      <c r="CF46" s="155" t="s">
        <v>530</v>
      </c>
      <c r="CG46" s="155">
        <v>9</v>
      </c>
      <c r="CI46" s="163">
        <v>9</v>
      </c>
      <c r="CJ46" s="157">
        <v>53</v>
      </c>
      <c r="CK46" s="158">
        <v>0</v>
      </c>
      <c r="CL46" s="155" t="s">
        <v>530</v>
      </c>
      <c r="CM46" s="155" t="s">
        <v>530</v>
      </c>
      <c r="CN46" s="155"/>
      <c r="CO46" s="155" t="s">
        <v>530</v>
      </c>
      <c r="CP46" s="155" t="s">
        <v>530</v>
      </c>
      <c r="CQ46" s="155" t="s">
        <v>530</v>
      </c>
      <c r="CR46" s="155">
        <v>8.9</v>
      </c>
      <c r="CS46" s="155">
        <v>7.4</v>
      </c>
      <c r="CT46" s="155">
        <v>9</v>
      </c>
      <c r="CU46" s="155"/>
      <c r="CV46" s="155"/>
      <c r="CW46" s="155"/>
      <c r="CX46" s="155">
        <v>8.8000000000000007</v>
      </c>
      <c r="CY46" s="155">
        <v>8.6999999999999993</v>
      </c>
      <c r="CZ46" s="155" t="s">
        <v>530</v>
      </c>
      <c r="DA46" s="155"/>
      <c r="DB46" s="157">
        <v>25</v>
      </c>
      <c r="DC46" s="158">
        <v>0</v>
      </c>
      <c r="DD46" s="155" t="s">
        <v>93</v>
      </c>
      <c r="DE46" s="155"/>
      <c r="DF46" s="157">
        <v>0</v>
      </c>
      <c r="DG46" s="158">
        <v>5</v>
      </c>
      <c r="DH46" s="157">
        <v>133</v>
      </c>
      <c r="DI46" s="158">
        <v>5</v>
      </c>
      <c r="DJ46" s="159">
        <v>136</v>
      </c>
      <c r="DK46" s="160">
        <v>53</v>
      </c>
      <c r="DL46" s="160">
        <v>8.4499999999999993</v>
      </c>
      <c r="DM46" s="160">
        <v>3.72</v>
      </c>
      <c r="DN46" s="152" t="s">
        <v>202</v>
      </c>
      <c r="DO46" s="118">
        <f t="shared" si="2"/>
        <v>80</v>
      </c>
      <c r="DP46" s="179" t="e">
        <f>VLOOKUP(B46,#REF!,22,0)</f>
        <v>#REF!</v>
      </c>
    </row>
    <row r="47" spans="1:120" s="179" customFormat="1" ht="19.5" customHeight="1">
      <c r="A47" s="12">
        <f t="shared" si="1"/>
        <v>40</v>
      </c>
      <c r="B47" s="151">
        <v>161325315</v>
      </c>
      <c r="C47" s="152" t="s">
        <v>18</v>
      </c>
      <c r="D47" s="152" t="s">
        <v>653</v>
      </c>
      <c r="E47" s="152" t="s">
        <v>63</v>
      </c>
      <c r="F47" s="153">
        <v>33632</v>
      </c>
      <c r="G47" s="152" t="s">
        <v>84</v>
      </c>
      <c r="H47" s="152" t="s">
        <v>86</v>
      </c>
      <c r="I47" s="154" t="s">
        <v>530</v>
      </c>
      <c r="J47" s="154" t="s">
        <v>530</v>
      </c>
      <c r="K47" s="154">
        <v>8.6999999999999993</v>
      </c>
      <c r="L47" s="154" t="s">
        <v>530</v>
      </c>
      <c r="M47" s="156" t="s">
        <v>530</v>
      </c>
      <c r="N47" s="154" t="s">
        <v>530</v>
      </c>
      <c r="O47" s="154">
        <v>9</v>
      </c>
      <c r="P47" s="155"/>
      <c r="Q47" s="154" t="s">
        <v>530</v>
      </c>
      <c r="R47" s="155"/>
      <c r="S47" s="155"/>
      <c r="T47" s="155"/>
      <c r="U47" s="154">
        <v>7.8</v>
      </c>
      <c r="V47" s="154">
        <v>8.6</v>
      </c>
      <c r="W47" s="155"/>
      <c r="X47" s="154">
        <v>7.6</v>
      </c>
      <c r="Y47" s="162" t="s">
        <v>530</v>
      </c>
      <c r="Z47" s="154">
        <v>8.4</v>
      </c>
      <c r="AA47" s="154" t="s">
        <v>530</v>
      </c>
      <c r="AB47" s="154" t="s">
        <v>530</v>
      </c>
      <c r="AC47" s="154">
        <v>8.1999999999999993</v>
      </c>
      <c r="AD47" s="154" t="s">
        <v>530</v>
      </c>
      <c r="AE47" s="162" t="s">
        <v>530</v>
      </c>
      <c r="AF47" s="162">
        <v>7.4</v>
      </c>
      <c r="AG47" s="162">
        <v>5.9</v>
      </c>
      <c r="AH47" s="162" t="s">
        <v>530</v>
      </c>
      <c r="AI47" s="162" t="s">
        <v>530</v>
      </c>
      <c r="AJ47" s="154">
        <v>6.8</v>
      </c>
      <c r="AK47" s="162">
        <v>6.9</v>
      </c>
      <c r="AL47" s="154" t="s">
        <v>530</v>
      </c>
      <c r="AM47" s="154" t="s">
        <v>530</v>
      </c>
      <c r="AN47" s="154">
        <v>8.8000000000000007</v>
      </c>
      <c r="AO47" s="154">
        <v>5.7</v>
      </c>
      <c r="AP47" s="154" t="s">
        <v>530</v>
      </c>
      <c r="AQ47" s="154">
        <v>6.2</v>
      </c>
      <c r="AR47" s="154"/>
      <c r="AS47" s="155">
        <v>5.2</v>
      </c>
      <c r="AT47" s="154">
        <v>7.5</v>
      </c>
      <c r="AU47" s="157">
        <v>51</v>
      </c>
      <c r="AV47" s="158">
        <v>0</v>
      </c>
      <c r="AW47" s="154" t="s">
        <v>530</v>
      </c>
      <c r="AX47" s="154" t="s">
        <v>530</v>
      </c>
      <c r="AY47" s="154" t="s">
        <v>530</v>
      </c>
      <c r="AZ47" s="155"/>
      <c r="BA47" s="155"/>
      <c r="BB47" s="155"/>
      <c r="BC47" s="155"/>
      <c r="BD47" s="155"/>
      <c r="BE47" s="155"/>
      <c r="BF47" s="155"/>
      <c r="BG47" s="154">
        <v>8</v>
      </c>
      <c r="BH47" s="155"/>
      <c r="BI47" s="155"/>
      <c r="BJ47" s="155"/>
      <c r="BK47" s="154">
        <v>8.1999999999999993</v>
      </c>
      <c r="BL47" s="157">
        <v>5</v>
      </c>
      <c r="BM47" s="158">
        <v>0</v>
      </c>
      <c r="BN47" s="154" t="s">
        <v>530</v>
      </c>
      <c r="BO47" s="154" t="s">
        <v>530</v>
      </c>
      <c r="BP47" s="154">
        <v>9</v>
      </c>
      <c r="BQ47" s="154">
        <v>8.6</v>
      </c>
      <c r="BR47" s="154" t="s">
        <v>530</v>
      </c>
      <c r="BS47" s="154">
        <v>9.3000000000000007</v>
      </c>
      <c r="BT47" s="154" t="s">
        <v>530</v>
      </c>
      <c r="BU47" s="154">
        <v>7.2</v>
      </c>
      <c r="BV47" s="154" t="s">
        <v>530</v>
      </c>
      <c r="BW47" s="154" t="s">
        <v>530</v>
      </c>
      <c r="BX47" s="154" t="s">
        <v>530</v>
      </c>
      <c r="BY47" s="154" t="s">
        <v>530</v>
      </c>
      <c r="BZ47" s="154">
        <v>7.5</v>
      </c>
      <c r="CA47" s="154" t="s">
        <v>530</v>
      </c>
      <c r="CB47" s="154">
        <v>8.5</v>
      </c>
      <c r="CC47" s="155"/>
      <c r="CD47" s="154" t="s">
        <v>530</v>
      </c>
      <c r="CE47" s="154" t="s">
        <v>530</v>
      </c>
      <c r="CF47" s="154" t="s">
        <v>530</v>
      </c>
      <c r="CG47" s="154">
        <v>8.6</v>
      </c>
      <c r="CI47" s="154">
        <v>8.6999999999999993</v>
      </c>
      <c r="CJ47" s="157">
        <v>53</v>
      </c>
      <c r="CK47" s="158">
        <v>0</v>
      </c>
      <c r="CL47" s="154" t="s">
        <v>530</v>
      </c>
      <c r="CM47" s="154" t="s">
        <v>530</v>
      </c>
      <c r="CN47" s="155"/>
      <c r="CO47" s="154" t="s">
        <v>530</v>
      </c>
      <c r="CP47" s="154" t="s">
        <v>530</v>
      </c>
      <c r="CQ47" s="154" t="s">
        <v>530</v>
      </c>
      <c r="CR47" s="154">
        <v>9.1999999999999993</v>
      </c>
      <c r="CS47" s="154">
        <v>8.6999999999999993</v>
      </c>
      <c r="CT47" s="155">
        <v>8.1999999999999993</v>
      </c>
      <c r="CU47" s="154"/>
      <c r="CV47" s="155"/>
      <c r="CW47" s="155"/>
      <c r="CX47" s="154">
        <v>8.5</v>
      </c>
      <c r="CY47" s="154">
        <v>8.1999999999999993</v>
      </c>
      <c r="CZ47" s="155" t="s">
        <v>530</v>
      </c>
      <c r="DA47" s="154"/>
      <c r="DB47" s="157">
        <v>25</v>
      </c>
      <c r="DC47" s="158">
        <v>0</v>
      </c>
      <c r="DD47" s="155"/>
      <c r="DE47" s="155" t="s">
        <v>93</v>
      </c>
      <c r="DF47" s="157">
        <v>0</v>
      </c>
      <c r="DG47" s="158">
        <v>5</v>
      </c>
      <c r="DH47" s="157">
        <v>134</v>
      </c>
      <c r="DI47" s="158">
        <v>5</v>
      </c>
      <c r="DJ47" s="159">
        <v>136</v>
      </c>
      <c r="DK47" s="160">
        <v>54</v>
      </c>
      <c r="DL47" s="160">
        <v>8.1199999999999992</v>
      </c>
      <c r="DM47" s="160">
        <v>3.58</v>
      </c>
      <c r="DN47" s="152" t="s">
        <v>202</v>
      </c>
      <c r="DO47" s="118">
        <f t="shared" si="2"/>
        <v>80</v>
      </c>
      <c r="DP47" s="179" t="e">
        <f>VLOOKUP(B47,#REF!,22,0)</f>
        <v>#REF!</v>
      </c>
    </row>
    <row r="48" spans="1:120" s="179" customFormat="1" ht="19.5" customHeight="1">
      <c r="A48" s="12">
        <f t="shared" si="1"/>
        <v>41</v>
      </c>
      <c r="B48" s="151">
        <v>2020253903</v>
      </c>
      <c r="C48" s="152" t="s">
        <v>14</v>
      </c>
      <c r="D48" s="152" t="s">
        <v>350</v>
      </c>
      <c r="E48" s="152" t="s">
        <v>63</v>
      </c>
      <c r="F48" s="153">
        <v>35261</v>
      </c>
      <c r="G48" s="152" t="s">
        <v>84</v>
      </c>
      <c r="H48" s="152" t="s">
        <v>86</v>
      </c>
      <c r="I48" s="154"/>
      <c r="J48" s="154">
        <v>5.2</v>
      </c>
      <c r="K48" s="154"/>
      <c r="L48" s="154">
        <v>6</v>
      </c>
      <c r="M48" s="163">
        <v>8.3000000000000007</v>
      </c>
      <c r="N48" s="154">
        <v>7.6</v>
      </c>
      <c r="O48" s="154">
        <v>7.5</v>
      </c>
      <c r="P48" s="155"/>
      <c r="Q48" s="154"/>
      <c r="R48" s="155"/>
      <c r="S48" s="155"/>
      <c r="T48" s="155"/>
      <c r="U48" s="155"/>
      <c r="V48" s="154"/>
      <c r="W48" s="154"/>
      <c r="X48" s="154">
        <v>7.5</v>
      </c>
      <c r="Y48" s="154">
        <v>8</v>
      </c>
      <c r="Z48" s="154"/>
      <c r="AA48" s="154"/>
      <c r="AB48" s="154"/>
      <c r="AC48" s="154"/>
      <c r="AD48" s="154"/>
      <c r="AE48" s="163">
        <v>6.4</v>
      </c>
      <c r="AF48" s="154">
        <v>4.5999999999999996</v>
      </c>
      <c r="AG48" s="154">
        <v>6.3</v>
      </c>
      <c r="AH48" s="154">
        <v>6.6</v>
      </c>
      <c r="AI48" s="155"/>
      <c r="AJ48" s="154"/>
      <c r="AK48" s="163"/>
      <c r="AL48" s="154"/>
      <c r="AM48" s="155"/>
      <c r="AN48" s="154"/>
      <c r="AO48" s="155"/>
      <c r="AP48" s="155"/>
      <c r="AQ48" s="155"/>
      <c r="AR48" s="155"/>
      <c r="AS48" s="155"/>
      <c r="AT48" s="155"/>
      <c r="AU48" s="157">
        <v>19</v>
      </c>
      <c r="AV48" s="158">
        <v>29</v>
      </c>
      <c r="AW48" s="154">
        <v>6.9</v>
      </c>
      <c r="AX48" s="154"/>
      <c r="AY48" s="163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7">
        <v>1</v>
      </c>
      <c r="BM48" s="158">
        <v>4</v>
      </c>
      <c r="BN48" s="155">
        <v>8</v>
      </c>
      <c r="BO48" s="155"/>
      <c r="BP48" s="156"/>
      <c r="BQ48" s="163"/>
      <c r="BR48" s="154">
        <v>8.1</v>
      </c>
      <c r="BS48" s="163"/>
      <c r="BT48" s="155"/>
      <c r="BU48" s="155"/>
      <c r="BV48" s="163">
        <v>8.1</v>
      </c>
      <c r="BW48" s="155">
        <v>7.2</v>
      </c>
      <c r="BX48" s="155"/>
      <c r="BY48" s="155"/>
      <c r="BZ48" s="155"/>
      <c r="CA48" s="155"/>
      <c r="CB48" s="163"/>
      <c r="CC48" s="155"/>
      <c r="CD48" s="155"/>
      <c r="CE48" s="155"/>
      <c r="CF48" s="155"/>
      <c r="CG48" s="155"/>
      <c r="CI48" s="163"/>
      <c r="CJ48" s="157">
        <v>12</v>
      </c>
      <c r="CK48" s="158">
        <v>41</v>
      </c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63"/>
      <c r="CY48" s="155"/>
      <c r="CZ48" s="155"/>
      <c r="DA48" s="155"/>
      <c r="DB48" s="157">
        <v>0</v>
      </c>
      <c r="DC48" s="158">
        <v>25</v>
      </c>
      <c r="DD48" s="155"/>
      <c r="DE48" s="155"/>
      <c r="DF48" s="157">
        <v>0</v>
      </c>
      <c r="DG48" s="158">
        <v>5</v>
      </c>
      <c r="DH48" s="157">
        <v>32</v>
      </c>
      <c r="DI48" s="158">
        <v>104</v>
      </c>
      <c r="DJ48" s="159">
        <v>136</v>
      </c>
      <c r="DK48" s="160">
        <v>32</v>
      </c>
      <c r="DL48" s="160">
        <v>7.25</v>
      </c>
      <c r="DM48" s="160">
        <v>3.09</v>
      </c>
      <c r="DN48" s="152" t="s">
        <v>202</v>
      </c>
      <c r="DO48" s="118">
        <f t="shared" si="2"/>
        <v>0</v>
      </c>
      <c r="DP48" s="179" t="e">
        <f>VLOOKUP(B48,#REF!,22,0)</f>
        <v>#REF!</v>
      </c>
    </row>
    <row r="49" spans="1:120" s="179" customFormat="1" ht="19.5" customHeight="1">
      <c r="A49" s="12">
        <f t="shared" si="1"/>
        <v>42</v>
      </c>
      <c r="B49" s="151">
        <v>2020255806</v>
      </c>
      <c r="C49" s="152" t="s">
        <v>3</v>
      </c>
      <c r="D49" s="152" t="s">
        <v>32</v>
      </c>
      <c r="E49" s="152" t="s">
        <v>63</v>
      </c>
      <c r="F49" s="153">
        <v>35419</v>
      </c>
      <c r="G49" s="152" t="s">
        <v>84</v>
      </c>
      <c r="H49" s="152" t="s">
        <v>86</v>
      </c>
      <c r="I49" s="163">
        <v>7.3</v>
      </c>
      <c r="J49" s="154" t="s">
        <v>93</v>
      </c>
      <c r="K49" s="154">
        <v>7.3</v>
      </c>
      <c r="L49" s="154">
        <v>6.9</v>
      </c>
      <c r="M49" s="154">
        <v>5.0999999999999996</v>
      </c>
      <c r="N49" s="154">
        <v>8.1</v>
      </c>
      <c r="O49" s="154">
        <v>7.4</v>
      </c>
      <c r="P49" s="155"/>
      <c r="Q49" s="155" t="s">
        <v>93</v>
      </c>
      <c r="R49" s="155"/>
      <c r="S49" s="155"/>
      <c r="T49" s="155"/>
      <c r="U49" s="155"/>
      <c r="V49" s="154">
        <v>6</v>
      </c>
      <c r="W49" s="163"/>
      <c r="X49" s="154">
        <v>7.6</v>
      </c>
      <c r="Y49" s="154">
        <v>8.4</v>
      </c>
      <c r="Z49" s="154">
        <v>8.1999999999999993</v>
      </c>
      <c r="AA49" s="155"/>
      <c r="AB49" s="154">
        <v>6.9</v>
      </c>
      <c r="AC49" s="155">
        <v>6.9</v>
      </c>
      <c r="AD49" s="155"/>
      <c r="AE49" s="154">
        <v>6.7</v>
      </c>
      <c r="AF49" s="154">
        <v>5.8</v>
      </c>
      <c r="AG49" s="154">
        <v>5.5</v>
      </c>
      <c r="AH49" s="163">
        <v>5.5</v>
      </c>
      <c r="AI49" s="154" t="s">
        <v>93</v>
      </c>
      <c r="AJ49" s="163"/>
      <c r="AK49" s="155">
        <v>5.3</v>
      </c>
      <c r="AL49" s="155">
        <v>5.8</v>
      </c>
      <c r="AM49" s="155"/>
      <c r="AN49" s="155"/>
      <c r="AO49" s="155"/>
      <c r="AP49" s="155"/>
      <c r="AQ49" s="155"/>
      <c r="AR49" s="155"/>
      <c r="AS49" s="155"/>
      <c r="AT49" s="155"/>
      <c r="AU49" s="157">
        <v>31</v>
      </c>
      <c r="AV49" s="158">
        <v>17</v>
      </c>
      <c r="AW49" s="154">
        <v>7</v>
      </c>
      <c r="AX49" s="154">
        <v>7.2</v>
      </c>
      <c r="AY49" s="163" t="s">
        <v>93</v>
      </c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7">
        <v>2</v>
      </c>
      <c r="BM49" s="158">
        <v>3</v>
      </c>
      <c r="BN49" s="154">
        <v>6.6</v>
      </c>
      <c r="BO49" s="154">
        <v>6.5</v>
      </c>
      <c r="BP49" s="163">
        <v>6.8</v>
      </c>
      <c r="BQ49" s="155"/>
      <c r="BR49" s="154">
        <v>7.9</v>
      </c>
      <c r="BS49" s="154">
        <v>5.8</v>
      </c>
      <c r="BT49" s="154">
        <v>6.9</v>
      </c>
      <c r="BU49" s="155"/>
      <c r="BV49" s="154">
        <v>4.5999999999999996</v>
      </c>
      <c r="BW49" s="154">
        <v>6.4</v>
      </c>
      <c r="BX49" s="163">
        <v>7.3</v>
      </c>
      <c r="BY49" s="163" t="s">
        <v>93</v>
      </c>
      <c r="BZ49" s="155"/>
      <c r="CA49" s="155"/>
      <c r="CB49" s="163" t="s">
        <v>93</v>
      </c>
      <c r="CC49" s="155"/>
      <c r="CD49" s="163">
        <v>5.6</v>
      </c>
      <c r="CE49" s="154"/>
      <c r="CF49" s="155"/>
      <c r="CG49" s="155"/>
      <c r="CI49" s="163" t="s">
        <v>93</v>
      </c>
      <c r="CJ49" s="157">
        <v>26</v>
      </c>
      <c r="CK49" s="158">
        <v>27</v>
      </c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7">
        <v>0</v>
      </c>
      <c r="DC49" s="158">
        <v>25</v>
      </c>
      <c r="DD49" s="155"/>
      <c r="DE49" s="155"/>
      <c r="DF49" s="157">
        <v>0</v>
      </c>
      <c r="DG49" s="158">
        <v>5</v>
      </c>
      <c r="DH49" s="157">
        <v>59</v>
      </c>
      <c r="DI49" s="158">
        <v>77</v>
      </c>
      <c r="DJ49" s="159">
        <v>136</v>
      </c>
      <c r="DK49" s="160">
        <v>59</v>
      </c>
      <c r="DL49" s="160">
        <v>6.6</v>
      </c>
      <c r="DM49" s="160">
        <v>2.58</v>
      </c>
      <c r="DN49" s="152" t="s">
        <v>202</v>
      </c>
      <c r="DO49" s="118">
        <f t="shared" si="2"/>
        <v>0</v>
      </c>
      <c r="DP49" s="179" t="e">
        <f>VLOOKUP(B49,#REF!,22,0)</f>
        <v>#REF!</v>
      </c>
    </row>
    <row r="50" spans="1:120" s="179" customFormat="1" ht="19.5" customHeight="1">
      <c r="A50" s="12">
        <f t="shared" si="1"/>
        <v>43</v>
      </c>
      <c r="B50" s="151">
        <v>2020637794</v>
      </c>
      <c r="C50" s="152" t="s">
        <v>12</v>
      </c>
      <c r="D50" s="152" t="s">
        <v>26</v>
      </c>
      <c r="E50" s="152" t="s">
        <v>63</v>
      </c>
      <c r="F50" s="153">
        <v>35157</v>
      </c>
      <c r="G50" s="152" t="s">
        <v>84</v>
      </c>
      <c r="H50" s="152" t="s">
        <v>86</v>
      </c>
      <c r="I50" s="163" t="s">
        <v>93</v>
      </c>
      <c r="J50" s="154" t="s">
        <v>93</v>
      </c>
      <c r="K50" s="154">
        <v>6.3</v>
      </c>
      <c r="L50" s="154">
        <v>7.7</v>
      </c>
      <c r="M50" s="154">
        <v>5.2</v>
      </c>
      <c r="N50" s="154">
        <v>7.5</v>
      </c>
      <c r="O50" s="154">
        <v>8.3000000000000007</v>
      </c>
      <c r="P50" s="155"/>
      <c r="Q50" s="163"/>
      <c r="R50" s="155"/>
      <c r="S50" s="155"/>
      <c r="T50" s="155"/>
      <c r="U50" s="155"/>
      <c r="V50" s="154">
        <v>7.1</v>
      </c>
      <c r="W50" s="155"/>
      <c r="X50" s="154">
        <v>7.3</v>
      </c>
      <c r="Y50" s="154">
        <v>8.9</v>
      </c>
      <c r="Z50" s="154">
        <v>7.9</v>
      </c>
      <c r="AA50" s="155"/>
      <c r="AB50" s="154">
        <v>6.4</v>
      </c>
      <c r="AC50" s="154">
        <v>7.6</v>
      </c>
      <c r="AD50" s="155"/>
      <c r="AE50" s="154">
        <v>6</v>
      </c>
      <c r="AF50" s="154">
        <v>5.2</v>
      </c>
      <c r="AG50" s="154">
        <v>6</v>
      </c>
      <c r="AH50" s="154">
        <v>6</v>
      </c>
      <c r="AI50" s="154"/>
      <c r="AJ50" s="163" t="s">
        <v>93</v>
      </c>
      <c r="AK50" s="156" t="s">
        <v>93</v>
      </c>
      <c r="AL50" s="163">
        <v>6.3</v>
      </c>
      <c r="AM50" s="155"/>
      <c r="AN50" s="155"/>
      <c r="AO50" s="155"/>
      <c r="AP50" s="155"/>
      <c r="AQ50" s="155"/>
      <c r="AR50" s="155"/>
      <c r="AS50" s="155"/>
      <c r="AT50" s="155"/>
      <c r="AU50" s="157">
        <v>28</v>
      </c>
      <c r="AV50" s="158">
        <v>20</v>
      </c>
      <c r="AW50" s="154">
        <v>7</v>
      </c>
      <c r="AX50" s="154">
        <v>6.6</v>
      </c>
      <c r="AY50" s="163" t="s">
        <v>93</v>
      </c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7">
        <v>2</v>
      </c>
      <c r="BM50" s="158">
        <v>3</v>
      </c>
      <c r="BN50" s="154">
        <v>6.9</v>
      </c>
      <c r="BO50" s="154">
        <v>8.6999999999999993</v>
      </c>
      <c r="BP50" s="163"/>
      <c r="BQ50" s="155"/>
      <c r="BR50" s="154">
        <v>8.1999999999999993</v>
      </c>
      <c r="BS50" s="154">
        <v>8</v>
      </c>
      <c r="BT50" s="154">
        <v>7</v>
      </c>
      <c r="BU50" s="155"/>
      <c r="BV50" s="154">
        <v>6.5</v>
      </c>
      <c r="BW50" s="154">
        <v>9.1999999999999993</v>
      </c>
      <c r="BX50" s="163">
        <v>8.4</v>
      </c>
      <c r="BY50" s="163" t="s">
        <v>93</v>
      </c>
      <c r="BZ50" s="155"/>
      <c r="CA50" s="155"/>
      <c r="CB50" s="163">
        <v>7.3</v>
      </c>
      <c r="CC50" s="155"/>
      <c r="CD50" s="163">
        <v>6.9</v>
      </c>
      <c r="CE50" s="155">
        <v>7.5</v>
      </c>
      <c r="CF50" s="155"/>
      <c r="CG50" s="155"/>
      <c r="CI50" s="163" t="s">
        <v>93</v>
      </c>
      <c r="CJ50" s="157">
        <v>30</v>
      </c>
      <c r="CK50" s="158">
        <v>23</v>
      </c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7">
        <v>0</v>
      </c>
      <c r="DC50" s="158">
        <v>25</v>
      </c>
      <c r="DD50" s="155"/>
      <c r="DE50" s="155"/>
      <c r="DF50" s="157">
        <v>0</v>
      </c>
      <c r="DG50" s="158">
        <v>5</v>
      </c>
      <c r="DH50" s="157">
        <v>60</v>
      </c>
      <c r="DI50" s="158">
        <v>76</v>
      </c>
      <c r="DJ50" s="159">
        <v>136</v>
      </c>
      <c r="DK50" s="160">
        <v>64</v>
      </c>
      <c r="DL50" s="160">
        <v>6.84</v>
      </c>
      <c r="DM50" s="160">
        <v>2.86</v>
      </c>
      <c r="DN50" s="152" t="s">
        <v>202</v>
      </c>
      <c r="DO50" s="118">
        <f t="shared" si="2"/>
        <v>0</v>
      </c>
      <c r="DP50" s="179" t="e">
        <f>VLOOKUP(B50,#REF!,22,0)</f>
        <v>#REF!</v>
      </c>
    </row>
    <row r="51" spans="1:120" s="179" customFormat="1" ht="19.5" customHeight="1">
      <c r="A51" s="12">
        <f t="shared" si="1"/>
        <v>44</v>
      </c>
      <c r="B51" s="151">
        <v>161325320</v>
      </c>
      <c r="C51" s="152" t="s">
        <v>6</v>
      </c>
      <c r="D51" s="152" t="s">
        <v>654</v>
      </c>
      <c r="E51" s="152" t="s">
        <v>352</v>
      </c>
      <c r="F51" s="153">
        <v>33626</v>
      </c>
      <c r="G51" s="152" t="s">
        <v>84</v>
      </c>
      <c r="H51" s="152" t="s">
        <v>86</v>
      </c>
      <c r="I51" s="163"/>
      <c r="J51" s="154"/>
      <c r="K51" s="154">
        <v>7.7</v>
      </c>
      <c r="L51" s="154"/>
      <c r="M51" s="154"/>
      <c r="N51" s="154">
        <v>6.9</v>
      </c>
      <c r="O51" s="154" t="s">
        <v>93</v>
      </c>
      <c r="P51" s="155"/>
      <c r="Q51" s="163"/>
      <c r="R51" s="155"/>
      <c r="S51" s="155"/>
      <c r="T51" s="155"/>
      <c r="U51" s="155">
        <v>6.2</v>
      </c>
      <c r="V51" s="154">
        <v>8.5</v>
      </c>
      <c r="W51" s="155"/>
      <c r="X51" s="154"/>
      <c r="Y51" s="154"/>
      <c r="Z51" s="154"/>
      <c r="AA51" s="155"/>
      <c r="AB51" s="154"/>
      <c r="AC51" s="154">
        <v>6.7</v>
      </c>
      <c r="AD51" s="155"/>
      <c r="AE51" s="154"/>
      <c r="AF51" s="154">
        <v>6.4</v>
      </c>
      <c r="AG51" s="154">
        <v>8.3000000000000007</v>
      </c>
      <c r="AH51" s="154"/>
      <c r="AI51" s="154"/>
      <c r="AJ51" s="163">
        <v>5.4</v>
      </c>
      <c r="AK51" s="163"/>
      <c r="AL51" s="155"/>
      <c r="AM51" s="155"/>
      <c r="AN51" s="155">
        <v>6.1</v>
      </c>
      <c r="AO51" s="155"/>
      <c r="AP51" s="155"/>
      <c r="AQ51" s="155"/>
      <c r="AR51" s="155"/>
      <c r="AS51" s="155"/>
      <c r="AT51" s="155"/>
      <c r="AU51" s="157">
        <v>16</v>
      </c>
      <c r="AV51" s="158">
        <v>32</v>
      </c>
      <c r="AW51" s="154"/>
      <c r="AX51" s="154"/>
      <c r="AY51" s="163"/>
      <c r="AZ51" s="155"/>
      <c r="BA51" s="155"/>
      <c r="BB51" s="155"/>
      <c r="BC51" s="155"/>
      <c r="BD51" s="155"/>
      <c r="BE51" s="155">
        <v>4.8</v>
      </c>
      <c r="BF51" s="155"/>
      <c r="BG51" s="155"/>
      <c r="BH51" s="155"/>
      <c r="BI51" s="155"/>
      <c r="BJ51" s="155"/>
      <c r="BK51" s="155" t="s">
        <v>93</v>
      </c>
      <c r="BL51" s="157">
        <v>1</v>
      </c>
      <c r="BM51" s="158">
        <v>4</v>
      </c>
      <c r="BN51" s="154"/>
      <c r="BO51" s="154">
        <v>6.8</v>
      </c>
      <c r="BP51" s="163">
        <v>6.8</v>
      </c>
      <c r="BQ51" s="155"/>
      <c r="BR51" s="154"/>
      <c r="BS51" s="154">
        <v>4.3</v>
      </c>
      <c r="BT51" s="154"/>
      <c r="BU51" s="155">
        <v>5.5</v>
      </c>
      <c r="BV51" s="154"/>
      <c r="BW51" s="154"/>
      <c r="BX51" s="163"/>
      <c r="BY51" s="163"/>
      <c r="BZ51" s="155"/>
      <c r="CA51" s="155"/>
      <c r="CB51" s="163">
        <v>6.8</v>
      </c>
      <c r="CC51" s="155"/>
      <c r="CD51" s="163">
        <v>5.5</v>
      </c>
      <c r="CE51" s="155"/>
      <c r="CF51" s="155"/>
      <c r="CG51" s="155">
        <v>5.9</v>
      </c>
      <c r="CI51" s="163">
        <v>8.1999999999999993</v>
      </c>
      <c r="CJ51" s="157">
        <v>20</v>
      </c>
      <c r="CK51" s="158">
        <v>33</v>
      </c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>
        <v>7.8</v>
      </c>
      <c r="CY51" s="155">
        <v>6.5</v>
      </c>
      <c r="CZ51" s="155">
        <v>0</v>
      </c>
      <c r="DA51" s="155">
        <v>0</v>
      </c>
      <c r="DB51" s="157">
        <v>2</v>
      </c>
      <c r="DC51" s="158">
        <v>23</v>
      </c>
      <c r="DD51" s="155"/>
      <c r="DE51" s="155"/>
      <c r="DF51" s="157">
        <v>0</v>
      </c>
      <c r="DG51" s="158">
        <v>5</v>
      </c>
      <c r="DH51" s="157">
        <v>39</v>
      </c>
      <c r="DI51" s="158">
        <v>97</v>
      </c>
      <c r="DJ51" s="159">
        <v>136</v>
      </c>
      <c r="DK51" s="160">
        <v>45</v>
      </c>
      <c r="DL51" s="160">
        <v>5.64</v>
      </c>
      <c r="DM51" s="160">
        <v>2.1800000000000002</v>
      </c>
      <c r="DN51" s="152" t="s">
        <v>655</v>
      </c>
      <c r="DO51" s="118">
        <f t="shared" si="2"/>
        <v>0</v>
      </c>
      <c r="DP51" s="179" t="e">
        <f>VLOOKUP(B51,#REF!,22,0)</f>
        <v>#REF!</v>
      </c>
    </row>
    <row r="52" spans="1:120" s="179" customFormat="1" ht="19.5" customHeight="1">
      <c r="A52" s="12">
        <f t="shared" si="1"/>
        <v>45</v>
      </c>
      <c r="B52" s="151">
        <v>2020253564</v>
      </c>
      <c r="C52" s="152" t="s">
        <v>10</v>
      </c>
      <c r="D52" s="152" t="s">
        <v>51</v>
      </c>
      <c r="E52" s="152" t="s">
        <v>352</v>
      </c>
      <c r="F52" s="153">
        <v>35318</v>
      </c>
      <c r="G52" s="152" t="s">
        <v>84</v>
      </c>
      <c r="H52" s="152" t="s">
        <v>86</v>
      </c>
      <c r="I52" s="163" t="s">
        <v>93</v>
      </c>
      <c r="J52" s="154" t="s">
        <v>93</v>
      </c>
      <c r="K52" s="156">
        <v>7.4</v>
      </c>
      <c r="L52" s="163">
        <v>5.9</v>
      </c>
      <c r="M52" s="155">
        <v>7.8</v>
      </c>
      <c r="N52" s="156">
        <v>5.6</v>
      </c>
      <c r="O52" s="155">
        <v>5.7</v>
      </c>
      <c r="P52" s="155"/>
      <c r="Q52" s="155">
        <v>7.3</v>
      </c>
      <c r="R52" s="155"/>
      <c r="S52" s="155"/>
      <c r="T52" s="155"/>
      <c r="U52" s="155" t="s">
        <v>93</v>
      </c>
      <c r="V52" s="163">
        <v>7.5</v>
      </c>
      <c r="W52" s="155"/>
      <c r="X52" s="156">
        <v>8.5</v>
      </c>
      <c r="Y52" s="156">
        <v>8</v>
      </c>
      <c r="Z52" s="155">
        <v>7.4</v>
      </c>
      <c r="AA52" s="155"/>
      <c r="AB52" s="156">
        <v>7.4</v>
      </c>
      <c r="AC52" s="155">
        <v>6.2</v>
      </c>
      <c r="AD52" s="155"/>
      <c r="AE52" s="163">
        <v>5.7</v>
      </c>
      <c r="AF52" s="156">
        <v>5.5</v>
      </c>
      <c r="AG52" s="156">
        <v>6.8</v>
      </c>
      <c r="AH52" s="156">
        <v>8.5</v>
      </c>
      <c r="AI52" s="155">
        <v>7.5</v>
      </c>
      <c r="AJ52" s="155">
        <v>6.2</v>
      </c>
      <c r="AK52" s="155">
        <v>7.8</v>
      </c>
      <c r="AL52" s="155">
        <v>8</v>
      </c>
      <c r="AM52" s="155">
        <v>7.2</v>
      </c>
      <c r="AN52" s="155"/>
      <c r="AO52" s="155"/>
      <c r="AP52" s="155"/>
      <c r="AQ52" s="155"/>
      <c r="AR52" s="155"/>
      <c r="AS52" s="155"/>
      <c r="AT52" s="155"/>
      <c r="AU52" s="157">
        <v>34</v>
      </c>
      <c r="AV52" s="158">
        <v>14</v>
      </c>
      <c r="AW52" s="163">
        <v>7.1</v>
      </c>
      <c r="AX52" s="155">
        <v>6.6</v>
      </c>
      <c r="AY52" s="155" t="s">
        <v>93</v>
      </c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7">
        <v>2</v>
      </c>
      <c r="BM52" s="158">
        <v>3</v>
      </c>
      <c r="BN52" s="156">
        <v>6</v>
      </c>
      <c r="BO52" s="163">
        <v>6.3</v>
      </c>
      <c r="BP52" s="155"/>
      <c r="BQ52" s="155"/>
      <c r="BR52" s="154">
        <v>6.6</v>
      </c>
      <c r="BS52" s="163">
        <v>6.3</v>
      </c>
      <c r="BT52" s="155">
        <v>6.1</v>
      </c>
      <c r="BU52" s="155"/>
      <c r="BV52" s="156">
        <v>4.5999999999999996</v>
      </c>
      <c r="BW52" s="155">
        <v>6.6</v>
      </c>
      <c r="BX52" s="155">
        <v>7.9</v>
      </c>
      <c r="BY52" s="155" t="s">
        <v>93</v>
      </c>
      <c r="BZ52" s="155"/>
      <c r="CA52" s="155"/>
      <c r="CB52" s="155" t="s">
        <v>93</v>
      </c>
      <c r="CC52" s="155"/>
      <c r="CD52" s="155"/>
      <c r="CE52" s="155"/>
      <c r="CF52" s="155"/>
      <c r="CG52" s="155"/>
      <c r="CI52" s="155" t="s">
        <v>93</v>
      </c>
      <c r="CJ52" s="157">
        <v>21</v>
      </c>
      <c r="CK52" s="158">
        <v>32</v>
      </c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7">
        <v>0</v>
      </c>
      <c r="DC52" s="158">
        <v>25</v>
      </c>
      <c r="DD52" s="155"/>
      <c r="DE52" s="155"/>
      <c r="DF52" s="157">
        <v>0</v>
      </c>
      <c r="DG52" s="158">
        <v>5</v>
      </c>
      <c r="DH52" s="157">
        <v>57</v>
      </c>
      <c r="DI52" s="158">
        <v>79</v>
      </c>
      <c r="DJ52" s="159">
        <v>136</v>
      </c>
      <c r="DK52" s="160">
        <v>57</v>
      </c>
      <c r="DL52" s="160">
        <v>6.64</v>
      </c>
      <c r="DM52" s="160">
        <v>2.64</v>
      </c>
      <c r="DN52" s="152" t="s">
        <v>202</v>
      </c>
      <c r="DO52" s="118">
        <f t="shared" si="2"/>
        <v>0</v>
      </c>
      <c r="DP52" s="179" t="e">
        <f>VLOOKUP(B52,#REF!,22,0)</f>
        <v>#REF!</v>
      </c>
    </row>
    <row r="53" spans="1:120" s="179" customFormat="1" ht="19.5" customHeight="1">
      <c r="A53" s="12">
        <f t="shared" si="1"/>
        <v>46</v>
      </c>
      <c r="B53" s="151">
        <v>2020250720</v>
      </c>
      <c r="C53" s="152" t="s">
        <v>3</v>
      </c>
      <c r="D53" s="152" t="s">
        <v>26</v>
      </c>
      <c r="E53" s="152" t="s">
        <v>353</v>
      </c>
      <c r="F53" s="153">
        <v>35360</v>
      </c>
      <c r="G53" s="152" t="s">
        <v>84</v>
      </c>
      <c r="H53" s="152" t="s">
        <v>86</v>
      </c>
      <c r="I53" s="154"/>
      <c r="J53" s="154">
        <v>0</v>
      </c>
      <c r="K53" s="154">
        <v>0</v>
      </c>
      <c r="L53" s="154">
        <v>6.1</v>
      </c>
      <c r="M53" s="154">
        <v>8.4</v>
      </c>
      <c r="N53" s="154">
        <v>6</v>
      </c>
      <c r="O53" s="154">
        <v>4.2</v>
      </c>
      <c r="P53" s="155"/>
      <c r="Q53" s="155"/>
      <c r="R53" s="155"/>
      <c r="S53" s="155"/>
      <c r="T53" s="155"/>
      <c r="U53" s="155"/>
      <c r="V53" s="154">
        <v>0</v>
      </c>
      <c r="W53" s="155"/>
      <c r="X53" s="154">
        <v>6.5</v>
      </c>
      <c r="Y53" s="154">
        <v>8.4</v>
      </c>
      <c r="Z53" s="154">
        <v>0</v>
      </c>
      <c r="AA53" s="155"/>
      <c r="AB53" s="154">
        <v>7.9</v>
      </c>
      <c r="AC53" s="154">
        <v>0</v>
      </c>
      <c r="AD53" s="155"/>
      <c r="AE53" s="163">
        <v>0</v>
      </c>
      <c r="AF53" s="154">
        <v>5.9</v>
      </c>
      <c r="AG53" s="154">
        <v>6.1</v>
      </c>
      <c r="AH53" s="154">
        <v>6</v>
      </c>
      <c r="AI53" s="155"/>
      <c r="AJ53" s="163"/>
      <c r="AK53" s="163"/>
      <c r="AL53" s="163">
        <v>0</v>
      </c>
      <c r="AM53" s="155"/>
      <c r="AN53" s="155"/>
      <c r="AO53" s="155"/>
      <c r="AP53" s="155"/>
      <c r="AQ53" s="155"/>
      <c r="AR53" s="155"/>
      <c r="AS53" s="155"/>
      <c r="AT53" s="155"/>
      <c r="AU53" s="157">
        <v>18</v>
      </c>
      <c r="AV53" s="158">
        <v>30</v>
      </c>
      <c r="AW53" s="154">
        <v>7.7</v>
      </c>
      <c r="AX53" s="154">
        <v>0</v>
      </c>
      <c r="AY53" s="163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7">
        <v>1</v>
      </c>
      <c r="BM53" s="158">
        <v>4</v>
      </c>
      <c r="BN53" s="154">
        <v>5.9</v>
      </c>
      <c r="BO53" s="154">
        <v>0</v>
      </c>
      <c r="BP53" s="155"/>
      <c r="BQ53" s="155"/>
      <c r="BR53" s="154">
        <v>5.4</v>
      </c>
      <c r="BS53" s="154">
        <v>0</v>
      </c>
      <c r="BT53" s="154">
        <v>0</v>
      </c>
      <c r="BU53" s="155"/>
      <c r="BV53" s="154">
        <v>4.5999999999999996</v>
      </c>
      <c r="BW53" s="154"/>
      <c r="BX53" s="163"/>
      <c r="BY53" s="163"/>
      <c r="BZ53" s="155"/>
      <c r="CA53" s="155"/>
      <c r="CB53" s="163"/>
      <c r="CC53" s="155"/>
      <c r="CD53" s="163"/>
      <c r="CE53" s="154"/>
      <c r="CF53" s="156"/>
      <c r="CG53" s="155"/>
      <c r="CI53" s="163"/>
      <c r="CJ53" s="157">
        <v>9</v>
      </c>
      <c r="CK53" s="158">
        <v>44</v>
      </c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63"/>
      <c r="CY53" s="155"/>
      <c r="CZ53" s="155"/>
      <c r="DA53" s="155"/>
      <c r="DB53" s="157">
        <v>0</v>
      </c>
      <c r="DC53" s="158">
        <v>25</v>
      </c>
      <c r="DD53" s="155"/>
      <c r="DE53" s="155"/>
      <c r="DF53" s="157">
        <v>0</v>
      </c>
      <c r="DG53" s="158">
        <v>5</v>
      </c>
      <c r="DH53" s="157">
        <v>28</v>
      </c>
      <c r="DI53" s="158">
        <v>108</v>
      </c>
      <c r="DJ53" s="159">
        <v>136</v>
      </c>
      <c r="DK53" s="160">
        <v>47</v>
      </c>
      <c r="DL53" s="160">
        <v>3.62</v>
      </c>
      <c r="DM53" s="160">
        <v>1.36</v>
      </c>
      <c r="DN53" s="152" t="s">
        <v>202</v>
      </c>
      <c r="DO53" s="118">
        <f t="shared" si="2"/>
        <v>0</v>
      </c>
      <c r="DP53" s="179" t="e">
        <f>VLOOKUP(B53,#REF!,22,0)</f>
        <v>#REF!</v>
      </c>
    </row>
    <row r="54" spans="1:120" s="179" customFormat="1" ht="19.5" customHeight="1">
      <c r="A54" s="12">
        <f t="shared" si="1"/>
        <v>47</v>
      </c>
      <c r="B54" s="151">
        <v>2020250768</v>
      </c>
      <c r="C54" s="152" t="s">
        <v>370</v>
      </c>
      <c r="D54" s="152" t="s">
        <v>35</v>
      </c>
      <c r="E54" s="152" t="s">
        <v>353</v>
      </c>
      <c r="F54" s="153">
        <v>35207</v>
      </c>
      <c r="G54" s="152" t="s">
        <v>84</v>
      </c>
      <c r="H54" s="152" t="s">
        <v>86</v>
      </c>
      <c r="I54" s="154">
        <v>0</v>
      </c>
      <c r="J54" s="154">
        <v>0</v>
      </c>
      <c r="K54" s="155">
        <v>0</v>
      </c>
      <c r="L54" s="154">
        <v>6.9</v>
      </c>
      <c r="M54" s="154">
        <v>7.5</v>
      </c>
      <c r="N54" s="154">
        <v>4.8</v>
      </c>
      <c r="O54" s="154">
        <v>5.4</v>
      </c>
      <c r="P54" s="155"/>
      <c r="Q54" s="163"/>
      <c r="R54" s="155"/>
      <c r="S54" s="155"/>
      <c r="T54" s="155"/>
      <c r="U54" s="155"/>
      <c r="V54" s="163"/>
      <c r="W54" s="155"/>
      <c r="X54" s="154">
        <v>4.8</v>
      </c>
      <c r="Y54" s="154">
        <v>7.8</v>
      </c>
      <c r="Z54" s="156">
        <v>0</v>
      </c>
      <c r="AA54" s="155"/>
      <c r="AB54" s="163"/>
      <c r="AC54" s="155"/>
      <c r="AD54" s="155"/>
      <c r="AE54" s="156">
        <v>0</v>
      </c>
      <c r="AF54" s="154">
        <v>6</v>
      </c>
      <c r="AG54" s="154">
        <v>6.9</v>
      </c>
      <c r="AH54" s="154">
        <v>7.5</v>
      </c>
      <c r="AI54" s="155"/>
      <c r="AJ54" s="156"/>
      <c r="AK54" s="156"/>
      <c r="AL54" s="154"/>
      <c r="AM54" s="155"/>
      <c r="AN54" s="155"/>
      <c r="AO54" s="155"/>
      <c r="AP54" s="155"/>
      <c r="AQ54" s="155"/>
      <c r="AR54" s="155"/>
      <c r="AS54" s="155"/>
      <c r="AT54" s="155"/>
      <c r="AU54" s="157">
        <v>16</v>
      </c>
      <c r="AV54" s="158">
        <v>32</v>
      </c>
      <c r="AW54" s="154">
        <v>7.9</v>
      </c>
      <c r="AX54" s="154">
        <v>0</v>
      </c>
      <c r="AY54" s="155"/>
      <c r="AZ54" s="155"/>
      <c r="BA54" s="155"/>
      <c r="BB54" s="155"/>
      <c r="BC54" s="163"/>
      <c r="BD54" s="155"/>
      <c r="BE54" s="155"/>
      <c r="BF54" s="155"/>
      <c r="BG54" s="155"/>
      <c r="BH54" s="155"/>
      <c r="BI54" s="155"/>
      <c r="BJ54" s="155"/>
      <c r="BK54" s="155"/>
      <c r="BL54" s="157">
        <v>1</v>
      </c>
      <c r="BM54" s="158">
        <v>4</v>
      </c>
      <c r="BN54" s="154">
        <v>6.7</v>
      </c>
      <c r="BO54" s="156">
        <v>0</v>
      </c>
      <c r="BP54" s="155"/>
      <c r="BQ54" s="163"/>
      <c r="BR54" s="154">
        <v>6.6</v>
      </c>
      <c r="BS54" s="156">
        <v>0</v>
      </c>
      <c r="BT54" s="163">
        <v>0</v>
      </c>
      <c r="BU54" s="155"/>
      <c r="BV54" s="154">
        <v>5.7</v>
      </c>
      <c r="BW54" s="154">
        <v>7.1</v>
      </c>
      <c r="BX54" s="156">
        <v>0</v>
      </c>
      <c r="BY54" s="163">
        <v>0</v>
      </c>
      <c r="BZ54" s="155"/>
      <c r="CA54" s="155"/>
      <c r="CB54" s="163">
        <v>6.5</v>
      </c>
      <c r="CC54" s="155"/>
      <c r="CD54" s="163"/>
      <c r="CE54" s="156"/>
      <c r="CF54" s="155"/>
      <c r="CG54" s="155"/>
      <c r="CI54" s="155"/>
      <c r="CJ54" s="157">
        <v>15</v>
      </c>
      <c r="CK54" s="158">
        <v>38</v>
      </c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7">
        <v>0</v>
      </c>
      <c r="DC54" s="158">
        <v>25</v>
      </c>
      <c r="DD54" s="155"/>
      <c r="DE54" s="155"/>
      <c r="DF54" s="157">
        <v>0</v>
      </c>
      <c r="DG54" s="158">
        <v>5</v>
      </c>
      <c r="DH54" s="157">
        <v>32</v>
      </c>
      <c r="DI54" s="158">
        <v>104</v>
      </c>
      <c r="DJ54" s="159">
        <v>136</v>
      </c>
      <c r="DK54" s="160">
        <v>51</v>
      </c>
      <c r="DL54" s="160">
        <v>4.0599999999999996</v>
      </c>
      <c r="DM54" s="160">
        <v>1.57</v>
      </c>
      <c r="DN54" s="152" t="s">
        <v>202</v>
      </c>
      <c r="DO54" s="118">
        <f t="shared" si="2"/>
        <v>0</v>
      </c>
      <c r="DP54" s="179" t="e">
        <f>VLOOKUP(B54,#REF!,22,0)</f>
        <v>#REF!</v>
      </c>
    </row>
    <row r="55" spans="1:120" s="179" customFormat="1" ht="19.5" customHeight="1">
      <c r="A55" s="12">
        <f t="shared" si="1"/>
        <v>48</v>
      </c>
      <c r="B55" s="151">
        <v>2020254394</v>
      </c>
      <c r="C55" s="152" t="s">
        <v>15</v>
      </c>
      <c r="D55" s="152" t="s">
        <v>465</v>
      </c>
      <c r="E55" s="152" t="s">
        <v>353</v>
      </c>
      <c r="F55" s="153">
        <v>35355</v>
      </c>
      <c r="G55" s="152" t="s">
        <v>84</v>
      </c>
      <c r="H55" s="152" t="s">
        <v>86</v>
      </c>
      <c r="I55" s="163" t="s">
        <v>93</v>
      </c>
      <c r="J55" s="156">
        <v>8</v>
      </c>
      <c r="K55" s="155">
        <v>8</v>
      </c>
      <c r="L55" s="154">
        <v>6.7</v>
      </c>
      <c r="M55" s="154">
        <v>8.9</v>
      </c>
      <c r="N55" s="154">
        <v>6.4</v>
      </c>
      <c r="O55" s="156">
        <v>6.2</v>
      </c>
      <c r="P55" s="155"/>
      <c r="Q55" s="155">
        <v>6.9</v>
      </c>
      <c r="R55" s="155"/>
      <c r="S55" s="155"/>
      <c r="T55" s="155"/>
      <c r="U55" s="155"/>
      <c r="V55" s="156">
        <v>6.4</v>
      </c>
      <c r="W55" s="155">
        <v>8</v>
      </c>
      <c r="X55" s="154">
        <v>6.9</v>
      </c>
      <c r="Y55" s="156">
        <v>8.1</v>
      </c>
      <c r="Z55" s="155">
        <v>5.3</v>
      </c>
      <c r="AA55" s="156"/>
      <c r="AB55" s="155">
        <v>8.5</v>
      </c>
      <c r="AC55" s="155">
        <v>6.3</v>
      </c>
      <c r="AD55" s="155"/>
      <c r="AE55" s="162">
        <v>5.6</v>
      </c>
      <c r="AF55" s="156">
        <v>6.5</v>
      </c>
      <c r="AG55" s="162">
        <v>7.5</v>
      </c>
      <c r="AH55" s="163">
        <v>7.2</v>
      </c>
      <c r="AI55" s="156">
        <v>6.1</v>
      </c>
      <c r="AJ55" s="155" t="s">
        <v>93</v>
      </c>
      <c r="AK55" s="154" t="s">
        <v>93</v>
      </c>
      <c r="AL55" s="155"/>
      <c r="AM55" s="155"/>
      <c r="AN55" s="155"/>
      <c r="AO55" s="155"/>
      <c r="AP55" s="155"/>
      <c r="AQ55" s="155"/>
      <c r="AR55" s="155"/>
      <c r="AS55" s="155"/>
      <c r="AT55" s="155"/>
      <c r="AU55" s="157">
        <v>34</v>
      </c>
      <c r="AV55" s="158">
        <v>14</v>
      </c>
      <c r="AW55" s="156">
        <v>7.6</v>
      </c>
      <c r="AX55" s="156">
        <v>6.2</v>
      </c>
      <c r="AY55" s="155" t="s">
        <v>93</v>
      </c>
      <c r="AZ55" s="155"/>
      <c r="BA55" s="155"/>
      <c r="BB55" s="155"/>
      <c r="BC55" s="163"/>
      <c r="BD55" s="155"/>
      <c r="BE55" s="155"/>
      <c r="BF55" s="155"/>
      <c r="BG55" s="155"/>
      <c r="BH55" s="155"/>
      <c r="BI55" s="155"/>
      <c r="BJ55" s="155"/>
      <c r="BK55" s="155"/>
      <c r="BL55" s="157">
        <v>2</v>
      </c>
      <c r="BM55" s="158">
        <v>3</v>
      </c>
      <c r="BN55" s="163">
        <v>7.1</v>
      </c>
      <c r="BO55" s="155">
        <v>5.6</v>
      </c>
      <c r="BP55" s="155"/>
      <c r="BQ55" s="155"/>
      <c r="BR55" s="154">
        <v>6.3</v>
      </c>
      <c r="BS55" s="155">
        <v>7</v>
      </c>
      <c r="BT55" s="154">
        <v>6.4</v>
      </c>
      <c r="BU55" s="155"/>
      <c r="BV55" s="154">
        <v>6.6</v>
      </c>
      <c r="BW55" s="163">
        <v>6.5</v>
      </c>
      <c r="BX55" s="155">
        <v>7.6</v>
      </c>
      <c r="BY55" s="155" t="s">
        <v>93</v>
      </c>
      <c r="BZ55" s="155"/>
      <c r="CA55" s="155"/>
      <c r="CB55" s="163" t="s">
        <v>93</v>
      </c>
      <c r="CC55" s="155"/>
      <c r="CD55" s="155" t="s">
        <v>93</v>
      </c>
      <c r="CE55" s="155"/>
      <c r="CF55" s="155"/>
      <c r="CG55" s="156"/>
      <c r="CI55" s="155">
        <v>8.5</v>
      </c>
      <c r="CJ55" s="157">
        <v>22</v>
      </c>
      <c r="CK55" s="158">
        <v>31</v>
      </c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7">
        <v>0</v>
      </c>
      <c r="DC55" s="158">
        <v>25</v>
      </c>
      <c r="DD55" s="155"/>
      <c r="DE55" s="155"/>
      <c r="DF55" s="157">
        <v>0</v>
      </c>
      <c r="DG55" s="158">
        <v>5</v>
      </c>
      <c r="DH55" s="157">
        <v>58</v>
      </c>
      <c r="DI55" s="158">
        <v>78</v>
      </c>
      <c r="DJ55" s="159">
        <v>136</v>
      </c>
      <c r="DK55" s="160">
        <v>58</v>
      </c>
      <c r="DL55" s="160">
        <v>6.94</v>
      </c>
      <c r="DM55" s="160">
        <v>2.84</v>
      </c>
      <c r="DN55" s="152" t="s">
        <v>202</v>
      </c>
      <c r="DO55" s="118">
        <f t="shared" si="2"/>
        <v>0</v>
      </c>
      <c r="DP55" s="179" t="e">
        <f>VLOOKUP(B55,#REF!,22,0)</f>
        <v>#REF!</v>
      </c>
    </row>
    <row r="56" spans="1:120" s="179" customFormat="1" ht="19.5" customHeight="1">
      <c r="A56" s="12">
        <f t="shared" si="1"/>
        <v>49</v>
      </c>
      <c r="B56" s="151">
        <v>2020255697</v>
      </c>
      <c r="C56" s="152" t="s">
        <v>4</v>
      </c>
      <c r="D56" s="152" t="s">
        <v>418</v>
      </c>
      <c r="E56" s="152" t="s">
        <v>353</v>
      </c>
      <c r="F56" s="153">
        <v>35262</v>
      </c>
      <c r="G56" s="152" t="s">
        <v>84</v>
      </c>
      <c r="H56" s="152" t="s">
        <v>86</v>
      </c>
      <c r="I56" s="163">
        <v>8.4</v>
      </c>
      <c r="J56" s="154">
        <v>4.8</v>
      </c>
      <c r="K56" s="163"/>
      <c r="L56" s="154">
        <v>6.7</v>
      </c>
      <c r="M56" s="155">
        <v>8.5</v>
      </c>
      <c r="N56" s="154">
        <v>5.0999999999999996</v>
      </c>
      <c r="O56" s="155"/>
      <c r="P56" s="163"/>
      <c r="Q56" s="155">
        <v>7.3</v>
      </c>
      <c r="R56" s="155"/>
      <c r="S56" s="155"/>
      <c r="T56" s="155"/>
      <c r="U56" s="155"/>
      <c r="V56" s="155">
        <v>8.6</v>
      </c>
      <c r="W56" s="155">
        <v>8.5</v>
      </c>
      <c r="X56" s="154">
        <v>6.8</v>
      </c>
      <c r="Y56" s="155">
        <v>7.9</v>
      </c>
      <c r="Z56" s="155">
        <v>7.5</v>
      </c>
      <c r="AA56" s="155"/>
      <c r="AB56" s="155">
        <v>8.4</v>
      </c>
      <c r="AC56" s="155">
        <v>6.9</v>
      </c>
      <c r="AD56" s="155"/>
      <c r="AE56" s="162">
        <v>4.9000000000000004</v>
      </c>
      <c r="AF56" s="163">
        <v>5.5</v>
      </c>
      <c r="AG56" s="155">
        <v>6.3</v>
      </c>
      <c r="AH56" s="154">
        <v>6.3</v>
      </c>
      <c r="AI56" s="155">
        <v>0</v>
      </c>
      <c r="AJ56" s="155">
        <v>0</v>
      </c>
      <c r="AK56" s="155">
        <v>6.7</v>
      </c>
      <c r="AL56" s="163" t="s">
        <v>93</v>
      </c>
      <c r="AM56" s="155"/>
      <c r="AN56" s="155"/>
      <c r="AO56" s="155"/>
      <c r="AP56" s="155"/>
      <c r="AQ56" s="155"/>
      <c r="AR56" s="155"/>
      <c r="AS56" s="155"/>
      <c r="AT56" s="155"/>
      <c r="AU56" s="157">
        <v>32</v>
      </c>
      <c r="AV56" s="158">
        <v>16</v>
      </c>
      <c r="AW56" s="163">
        <v>7.5</v>
      </c>
      <c r="AX56" s="155">
        <v>5.6</v>
      </c>
      <c r="AY56" s="155"/>
      <c r="AZ56" s="155"/>
      <c r="BA56" s="155"/>
      <c r="BB56" s="155"/>
      <c r="BC56" s="155"/>
      <c r="BD56" s="155" t="s">
        <v>93</v>
      </c>
      <c r="BE56" s="155"/>
      <c r="BF56" s="155"/>
      <c r="BG56" s="155"/>
      <c r="BH56" s="155"/>
      <c r="BI56" s="155"/>
      <c r="BJ56" s="155"/>
      <c r="BK56" s="155"/>
      <c r="BL56" s="157">
        <v>2</v>
      </c>
      <c r="BM56" s="158">
        <v>3</v>
      </c>
      <c r="BN56" s="163">
        <v>5.8</v>
      </c>
      <c r="BO56" s="155">
        <v>5.4</v>
      </c>
      <c r="BP56" s="155"/>
      <c r="BQ56" s="155"/>
      <c r="BR56" s="154">
        <v>5</v>
      </c>
      <c r="BS56" s="155">
        <v>6.6</v>
      </c>
      <c r="BT56" s="155">
        <v>7.9</v>
      </c>
      <c r="BU56" s="155"/>
      <c r="BV56" s="154">
        <v>5.3</v>
      </c>
      <c r="BW56" s="155">
        <v>4.8</v>
      </c>
      <c r="BX56" s="155">
        <v>6.8</v>
      </c>
      <c r="BY56" s="155" t="s">
        <v>93</v>
      </c>
      <c r="BZ56" s="155"/>
      <c r="CA56" s="155"/>
      <c r="CB56" s="155">
        <v>5.7</v>
      </c>
      <c r="CC56" s="155"/>
      <c r="CD56" s="155" t="s">
        <v>93</v>
      </c>
      <c r="CE56" s="155"/>
      <c r="CF56" s="155"/>
      <c r="CG56" s="155"/>
      <c r="CI56" s="155" t="s">
        <v>93</v>
      </c>
      <c r="CJ56" s="157">
        <v>24</v>
      </c>
      <c r="CK56" s="158">
        <v>29</v>
      </c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7">
        <v>0</v>
      </c>
      <c r="DC56" s="158">
        <v>25</v>
      </c>
      <c r="DD56" s="155"/>
      <c r="DE56" s="155"/>
      <c r="DF56" s="157">
        <v>0</v>
      </c>
      <c r="DG56" s="158">
        <v>5</v>
      </c>
      <c r="DH56" s="157">
        <v>58</v>
      </c>
      <c r="DI56" s="158">
        <v>78</v>
      </c>
      <c r="DJ56" s="159">
        <v>136</v>
      </c>
      <c r="DK56" s="160">
        <v>61</v>
      </c>
      <c r="DL56" s="160">
        <v>6.17</v>
      </c>
      <c r="DM56" s="160">
        <v>2.41</v>
      </c>
      <c r="DN56" s="152" t="s">
        <v>202</v>
      </c>
      <c r="DO56" s="118">
        <f t="shared" si="2"/>
        <v>0</v>
      </c>
      <c r="DP56" s="179" t="e">
        <f>VLOOKUP(B56,#REF!,22,0)</f>
        <v>#REF!</v>
      </c>
    </row>
    <row r="57" spans="1:120" s="179" customFormat="1" ht="19.5" customHeight="1">
      <c r="A57" s="12">
        <f t="shared" si="1"/>
        <v>50</v>
      </c>
      <c r="B57" s="151">
        <v>2021268399</v>
      </c>
      <c r="C57" s="152" t="s">
        <v>12</v>
      </c>
      <c r="D57" s="152" t="s">
        <v>42</v>
      </c>
      <c r="E57" s="152" t="s">
        <v>354</v>
      </c>
      <c r="F57" s="153">
        <v>34138</v>
      </c>
      <c r="G57" s="152" t="s">
        <v>83</v>
      </c>
      <c r="H57" s="152" t="s">
        <v>86</v>
      </c>
      <c r="I57" s="155">
        <v>8.1999999999999993</v>
      </c>
      <c r="J57" s="155">
        <v>8.4</v>
      </c>
      <c r="K57" s="155" t="s">
        <v>93</v>
      </c>
      <c r="L57" s="154" t="s">
        <v>530</v>
      </c>
      <c r="M57" s="163" t="s">
        <v>530</v>
      </c>
      <c r="N57" s="154" t="s">
        <v>530</v>
      </c>
      <c r="O57" s="163">
        <v>6.4</v>
      </c>
      <c r="P57" s="155"/>
      <c r="Q57" s="155">
        <v>7.8</v>
      </c>
      <c r="R57" s="155"/>
      <c r="S57" s="155"/>
      <c r="T57" s="155">
        <v>7</v>
      </c>
      <c r="U57" s="155">
        <v>7.2</v>
      </c>
      <c r="V57" s="155"/>
      <c r="W57" s="155"/>
      <c r="X57" s="154">
        <v>8.4</v>
      </c>
      <c r="Y57" s="163">
        <v>9</v>
      </c>
      <c r="Z57" s="155">
        <v>8.9</v>
      </c>
      <c r="AA57" s="155" t="s">
        <v>530</v>
      </c>
      <c r="AB57" s="155" t="s">
        <v>530</v>
      </c>
      <c r="AC57" s="155" t="s">
        <v>530</v>
      </c>
      <c r="AD57" s="155" t="s">
        <v>530</v>
      </c>
      <c r="AE57" s="163" t="s">
        <v>530</v>
      </c>
      <c r="AF57" s="163">
        <v>7.6</v>
      </c>
      <c r="AG57" s="162">
        <v>7.8</v>
      </c>
      <c r="AH57" s="163" t="s">
        <v>530</v>
      </c>
      <c r="AI57" s="155" t="s">
        <v>530</v>
      </c>
      <c r="AJ57" s="155">
        <v>7.1</v>
      </c>
      <c r="AK57" s="163">
        <v>5.9</v>
      </c>
      <c r="AL57" s="155" t="s">
        <v>530</v>
      </c>
      <c r="AM57" s="155" t="s">
        <v>530</v>
      </c>
      <c r="AN57" s="155">
        <v>6.4</v>
      </c>
      <c r="AO57" s="155">
        <v>6.7</v>
      </c>
      <c r="AP57" s="155" t="s">
        <v>530</v>
      </c>
      <c r="AQ57" s="155"/>
      <c r="AR57" s="155"/>
      <c r="AS57" s="155">
        <v>8.1</v>
      </c>
      <c r="AT57" s="155"/>
      <c r="AU57" s="157">
        <v>47</v>
      </c>
      <c r="AV57" s="158">
        <v>2</v>
      </c>
      <c r="AW57" s="163" t="s">
        <v>530</v>
      </c>
      <c r="AX57" s="155" t="s">
        <v>530</v>
      </c>
      <c r="AY57" s="155" t="s">
        <v>530</v>
      </c>
      <c r="AZ57" s="155"/>
      <c r="BA57" s="155"/>
      <c r="BB57" s="155"/>
      <c r="BC57" s="155"/>
      <c r="BD57" s="155"/>
      <c r="BE57" s="155"/>
      <c r="BF57" s="155">
        <v>5.4</v>
      </c>
      <c r="BG57" s="155"/>
      <c r="BH57" s="155"/>
      <c r="BI57" s="155"/>
      <c r="BJ57" s="155"/>
      <c r="BK57" s="155">
        <v>7.3</v>
      </c>
      <c r="BL57" s="157">
        <v>5</v>
      </c>
      <c r="BM57" s="158">
        <v>0</v>
      </c>
      <c r="BN57" s="163" t="s">
        <v>530</v>
      </c>
      <c r="BO57" s="155" t="s">
        <v>530</v>
      </c>
      <c r="BP57" s="155">
        <v>6.9</v>
      </c>
      <c r="BQ57" s="155" t="s">
        <v>93</v>
      </c>
      <c r="BR57" s="154">
        <v>6.7</v>
      </c>
      <c r="BS57" s="155" t="s">
        <v>530</v>
      </c>
      <c r="BT57" s="155" t="s">
        <v>530</v>
      </c>
      <c r="BU57" s="155">
        <v>7.8</v>
      </c>
      <c r="BV57" s="154" t="s">
        <v>530</v>
      </c>
      <c r="BW57" s="163">
        <v>8.9</v>
      </c>
      <c r="BX57" s="155">
        <v>7.9</v>
      </c>
      <c r="BY57" s="155" t="s">
        <v>530</v>
      </c>
      <c r="BZ57" s="155">
        <v>7.7</v>
      </c>
      <c r="CA57" s="155" t="s">
        <v>530</v>
      </c>
      <c r="CB57" s="155" t="s">
        <v>530</v>
      </c>
      <c r="CC57" s="155"/>
      <c r="CD57" s="155">
        <v>8.4</v>
      </c>
      <c r="CE57" s="155">
        <v>8.8000000000000007</v>
      </c>
      <c r="CF57" s="155" t="s">
        <v>530</v>
      </c>
      <c r="CG57" s="155" t="s">
        <v>530</v>
      </c>
      <c r="CI57" s="155">
        <v>7.8</v>
      </c>
      <c r="CJ57" s="157">
        <v>50</v>
      </c>
      <c r="CK57" s="158">
        <v>3</v>
      </c>
      <c r="CL57" s="155" t="s">
        <v>530</v>
      </c>
      <c r="CM57" s="155">
        <v>8.4</v>
      </c>
      <c r="CN57" s="155">
        <v>7.6</v>
      </c>
      <c r="CO57" s="155"/>
      <c r="CP57" s="155" t="s">
        <v>530</v>
      </c>
      <c r="CQ57" s="155" t="s">
        <v>530</v>
      </c>
      <c r="CR57" s="155">
        <v>8.5</v>
      </c>
      <c r="CS57" s="155">
        <v>7.5</v>
      </c>
      <c r="CT57" s="155">
        <v>7.6</v>
      </c>
      <c r="CU57" s="155"/>
      <c r="CV57" s="155"/>
      <c r="CW57" s="155"/>
      <c r="CX57" s="155">
        <v>9.5</v>
      </c>
      <c r="CY57" s="155">
        <v>8.9</v>
      </c>
      <c r="CZ57" s="155" t="s">
        <v>530</v>
      </c>
      <c r="DA57" s="155"/>
      <c r="DB57" s="157">
        <v>25</v>
      </c>
      <c r="DC57" s="158">
        <v>0</v>
      </c>
      <c r="DD57" s="155" t="s">
        <v>93</v>
      </c>
      <c r="DE57" s="155"/>
      <c r="DF57" s="157">
        <v>0</v>
      </c>
      <c r="DG57" s="158">
        <v>5</v>
      </c>
      <c r="DH57" s="157">
        <v>127</v>
      </c>
      <c r="DI57" s="158">
        <v>10</v>
      </c>
      <c r="DJ57" s="159">
        <v>136</v>
      </c>
      <c r="DK57" s="160">
        <v>62</v>
      </c>
      <c r="DL57" s="160">
        <v>7.82</v>
      </c>
      <c r="DM57" s="160">
        <v>3.37</v>
      </c>
      <c r="DN57" s="152" t="s">
        <v>202</v>
      </c>
      <c r="DO57" s="118">
        <f t="shared" si="2"/>
        <v>65</v>
      </c>
      <c r="DP57" s="179" t="e">
        <f>VLOOKUP(B57,#REF!,22,0)</f>
        <v>#REF!</v>
      </c>
    </row>
    <row r="58" spans="1:120" s="179" customFormat="1" ht="19.5" customHeight="1">
      <c r="A58" s="12">
        <f t="shared" si="1"/>
        <v>51</v>
      </c>
      <c r="B58" s="151">
        <v>1920258923</v>
      </c>
      <c r="C58" s="152" t="s">
        <v>3</v>
      </c>
      <c r="D58" s="152" t="s">
        <v>327</v>
      </c>
      <c r="E58" s="152" t="s">
        <v>356</v>
      </c>
      <c r="F58" s="153">
        <v>35049</v>
      </c>
      <c r="G58" s="152" t="s">
        <v>84</v>
      </c>
      <c r="H58" s="152" t="s">
        <v>86</v>
      </c>
      <c r="I58" s="154" t="s">
        <v>93</v>
      </c>
      <c r="J58" s="154" t="s">
        <v>93</v>
      </c>
      <c r="K58" s="154" t="s">
        <v>93</v>
      </c>
      <c r="L58" s="154">
        <v>7.9</v>
      </c>
      <c r="M58" s="154" t="s">
        <v>93</v>
      </c>
      <c r="N58" s="154">
        <v>0</v>
      </c>
      <c r="O58" s="154"/>
      <c r="P58" s="155"/>
      <c r="Q58" s="163"/>
      <c r="R58" s="155"/>
      <c r="S58" s="155"/>
      <c r="T58" s="155"/>
      <c r="U58" s="155"/>
      <c r="V58" s="155"/>
      <c r="W58" s="155"/>
      <c r="X58" s="154"/>
      <c r="Y58" s="154"/>
      <c r="Z58" s="154"/>
      <c r="AA58" s="155"/>
      <c r="AB58" s="154"/>
      <c r="AC58" s="154"/>
      <c r="AD58" s="155"/>
      <c r="AE58" s="154" t="s">
        <v>93</v>
      </c>
      <c r="AF58" s="154" t="s">
        <v>93</v>
      </c>
      <c r="AG58" s="154" t="s">
        <v>93</v>
      </c>
      <c r="AH58" s="154" t="s">
        <v>93</v>
      </c>
      <c r="AI58" s="154"/>
      <c r="AJ58" s="163"/>
      <c r="AK58" s="163"/>
      <c r="AL58" s="163"/>
      <c r="AM58" s="155"/>
      <c r="AN58" s="155"/>
      <c r="AO58" s="155"/>
      <c r="AP58" s="155"/>
      <c r="AQ58" s="155"/>
      <c r="AR58" s="155"/>
      <c r="AS58" s="155"/>
      <c r="AT58" s="155"/>
      <c r="AU58" s="157">
        <v>3</v>
      </c>
      <c r="AV58" s="158">
        <v>45</v>
      </c>
      <c r="AW58" s="154" t="s">
        <v>93</v>
      </c>
      <c r="AX58" s="154"/>
      <c r="AY58" s="163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7">
        <v>0</v>
      </c>
      <c r="BM58" s="158">
        <v>5</v>
      </c>
      <c r="BN58" s="154" t="s">
        <v>93</v>
      </c>
      <c r="BO58" s="154"/>
      <c r="BP58" s="163"/>
      <c r="BQ58" s="155"/>
      <c r="BR58" s="154">
        <v>8.1</v>
      </c>
      <c r="BS58" s="154" t="s">
        <v>93</v>
      </c>
      <c r="BT58" s="154"/>
      <c r="BU58" s="155"/>
      <c r="BV58" s="154">
        <v>4.7</v>
      </c>
      <c r="BW58" s="154"/>
      <c r="BX58" s="163"/>
      <c r="BY58" s="163"/>
      <c r="BZ58" s="155"/>
      <c r="CA58" s="155"/>
      <c r="CB58" s="163"/>
      <c r="CC58" s="155"/>
      <c r="CD58" s="163"/>
      <c r="CE58" s="155"/>
      <c r="CF58" s="155"/>
      <c r="CG58" s="155"/>
      <c r="CI58" s="163"/>
      <c r="CJ58" s="157">
        <v>6</v>
      </c>
      <c r="CK58" s="158">
        <v>47</v>
      </c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63"/>
      <c r="CY58" s="155"/>
      <c r="CZ58" s="155"/>
      <c r="DA58" s="155"/>
      <c r="DB58" s="157">
        <v>0</v>
      </c>
      <c r="DC58" s="158">
        <v>25</v>
      </c>
      <c r="DD58" s="155"/>
      <c r="DE58" s="155"/>
      <c r="DF58" s="157">
        <v>0</v>
      </c>
      <c r="DG58" s="158">
        <v>5</v>
      </c>
      <c r="DH58" s="157">
        <v>9</v>
      </c>
      <c r="DI58" s="158">
        <v>127</v>
      </c>
      <c r="DJ58" s="159">
        <v>136</v>
      </c>
      <c r="DK58" s="160">
        <v>12</v>
      </c>
      <c r="DL58" s="160">
        <v>5.18</v>
      </c>
      <c r="DM58" s="160">
        <v>2.16</v>
      </c>
      <c r="DN58" s="152" t="s">
        <v>202</v>
      </c>
      <c r="DO58" s="118">
        <f t="shared" si="2"/>
        <v>0</v>
      </c>
      <c r="DP58" s="179" t="e">
        <f>VLOOKUP(B58,#REF!,22,0)</f>
        <v>#REF!</v>
      </c>
    </row>
    <row r="59" spans="1:120" s="179" customFormat="1" ht="19.5" customHeight="1">
      <c r="A59" s="12">
        <f t="shared" si="1"/>
        <v>52</v>
      </c>
      <c r="B59" s="151">
        <v>2020267434</v>
      </c>
      <c r="C59" s="152" t="s">
        <v>656</v>
      </c>
      <c r="D59" s="152" t="s">
        <v>26</v>
      </c>
      <c r="E59" s="152" t="s">
        <v>657</v>
      </c>
      <c r="F59" s="153">
        <v>35093</v>
      </c>
      <c r="G59" s="152" t="s">
        <v>84</v>
      </c>
      <c r="H59" s="152" t="s">
        <v>86</v>
      </c>
      <c r="I59" s="154" t="s">
        <v>93</v>
      </c>
      <c r="J59" s="163" t="s">
        <v>93</v>
      </c>
      <c r="K59" s="163">
        <v>7.6</v>
      </c>
      <c r="L59" s="154">
        <v>7.1</v>
      </c>
      <c r="M59" s="154">
        <v>8.3000000000000007</v>
      </c>
      <c r="N59" s="154">
        <v>7.9</v>
      </c>
      <c r="O59" s="154" t="s">
        <v>93</v>
      </c>
      <c r="P59" s="155"/>
      <c r="Q59" s="155"/>
      <c r="R59" s="155"/>
      <c r="S59" s="155"/>
      <c r="T59" s="155"/>
      <c r="U59" s="155"/>
      <c r="V59" s="163">
        <v>6.8</v>
      </c>
      <c r="W59" s="155"/>
      <c r="X59" s="154">
        <v>8.6999999999999993</v>
      </c>
      <c r="Y59" s="154">
        <v>8.6</v>
      </c>
      <c r="Z59" s="154">
        <v>7.7</v>
      </c>
      <c r="AA59" s="155"/>
      <c r="AB59" s="154">
        <v>7.4</v>
      </c>
      <c r="AC59" s="154">
        <v>6.7</v>
      </c>
      <c r="AD59" s="155"/>
      <c r="AE59" s="154">
        <v>5.3</v>
      </c>
      <c r="AF59" s="154">
        <v>6.7</v>
      </c>
      <c r="AG59" s="154">
        <v>6.9</v>
      </c>
      <c r="AH59" s="154">
        <v>7.1</v>
      </c>
      <c r="AI59" s="154"/>
      <c r="AJ59" s="154">
        <v>0</v>
      </c>
      <c r="AK59" s="154" t="s">
        <v>93</v>
      </c>
      <c r="AL59" s="154" t="s">
        <v>93</v>
      </c>
      <c r="AM59" s="163"/>
      <c r="AN59" s="163"/>
      <c r="AO59" s="155"/>
      <c r="AP59" s="155"/>
      <c r="AQ59" s="155"/>
      <c r="AR59" s="155"/>
      <c r="AS59" s="155"/>
      <c r="AT59" s="155"/>
      <c r="AU59" s="157">
        <v>25</v>
      </c>
      <c r="AV59" s="158">
        <v>23</v>
      </c>
      <c r="AW59" s="154">
        <v>7.4</v>
      </c>
      <c r="AX59" s="154">
        <v>7.1</v>
      </c>
      <c r="AY59" s="163"/>
      <c r="AZ59" s="155"/>
      <c r="BA59" s="155" t="s">
        <v>93</v>
      </c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7">
        <v>2</v>
      </c>
      <c r="BM59" s="158">
        <v>3</v>
      </c>
      <c r="BN59" s="154">
        <v>6</v>
      </c>
      <c r="BO59" s="154">
        <v>6.5</v>
      </c>
      <c r="BP59" s="155">
        <v>5.0999999999999996</v>
      </c>
      <c r="BQ59" s="163"/>
      <c r="BR59" s="154">
        <v>7.2</v>
      </c>
      <c r="BS59" s="154">
        <v>8.3000000000000007</v>
      </c>
      <c r="BT59" s="163">
        <v>7.1</v>
      </c>
      <c r="BU59" s="155"/>
      <c r="BV59" s="154">
        <v>7.9</v>
      </c>
      <c r="BW59" s="154">
        <v>8.6</v>
      </c>
      <c r="BX59" s="154" t="s">
        <v>93</v>
      </c>
      <c r="BY59" s="154" t="s">
        <v>93</v>
      </c>
      <c r="BZ59" s="155"/>
      <c r="CA59" s="155"/>
      <c r="CB59" s="163">
        <v>0</v>
      </c>
      <c r="CC59" s="155"/>
      <c r="CD59" s="155"/>
      <c r="CE59" s="155"/>
      <c r="CF59" s="155">
        <v>0</v>
      </c>
      <c r="CG59" s="155"/>
      <c r="CI59" s="163">
        <v>0</v>
      </c>
      <c r="CJ59" s="157">
        <v>21</v>
      </c>
      <c r="CK59" s="158">
        <v>32</v>
      </c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63">
        <v>0</v>
      </c>
      <c r="CY59" s="155"/>
      <c r="CZ59" s="155"/>
      <c r="DA59" s="155"/>
      <c r="DB59" s="157">
        <v>0</v>
      </c>
      <c r="DC59" s="158">
        <v>25</v>
      </c>
      <c r="DD59" s="155"/>
      <c r="DE59" s="155"/>
      <c r="DF59" s="157">
        <v>0</v>
      </c>
      <c r="DG59" s="158">
        <v>5</v>
      </c>
      <c r="DH59" s="157">
        <v>48</v>
      </c>
      <c r="DI59" s="158">
        <v>88</v>
      </c>
      <c r="DJ59" s="159">
        <v>136</v>
      </c>
      <c r="DK59" s="160">
        <v>57</v>
      </c>
      <c r="DL59" s="160">
        <v>6.08</v>
      </c>
      <c r="DM59" s="160">
        <v>2.54</v>
      </c>
      <c r="DN59" s="152" t="s">
        <v>202</v>
      </c>
      <c r="DO59" s="118">
        <f t="shared" si="2"/>
        <v>0</v>
      </c>
      <c r="DP59" s="179" t="e">
        <f>VLOOKUP(B59,#REF!,22,0)</f>
        <v>#REF!</v>
      </c>
    </row>
    <row r="60" spans="1:120" s="179" customFormat="1" ht="19.5" customHeight="1">
      <c r="A60" s="12">
        <f t="shared" si="1"/>
        <v>53</v>
      </c>
      <c r="B60" s="151">
        <v>171575520</v>
      </c>
      <c r="C60" s="152" t="s">
        <v>14</v>
      </c>
      <c r="D60" s="152" t="s">
        <v>407</v>
      </c>
      <c r="E60" s="152" t="s">
        <v>547</v>
      </c>
      <c r="F60" s="153">
        <v>34304</v>
      </c>
      <c r="G60" s="152" t="s">
        <v>84</v>
      </c>
      <c r="H60" s="152" t="s">
        <v>86</v>
      </c>
      <c r="I60" s="154">
        <v>8.3000000000000007</v>
      </c>
      <c r="J60" s="154">
        <v>7.6</v>
      </c>
      <c r="K60" s="154">
        <v>8.6999999999999993</v>
      </c>
      <c r="L60" s="154">
        <v>6.1</v>
      </c>
      <c r="M60" s="154">
        <v>6.4</v>
      </c>
      <c r="N60" s="154">
        <v>6</v>
      </c>
      <c r="O60" s="156">
        <v>5.5</v>
      </c>
      <c r="P60" s="154"/>
      <c r="Q60" s="155">
        <v>6.9</v>
      </c>
      <c r="R60" s="155"/>
      <c r="S60" s="155"/>
      <c r="T60" s="155"/>
      <c r="U60" s="155">
        <v>7.8</v>
      </c>
      <c r="V60" s="154">
        <v>8.6</v>
      </c>
      <c r="W60" s="163"/>
      <c r="X60" s="155">
        <v>8.5</v>
      </c>
      <c r="Y60" s="155" t="s">
        <v>530</v>
      </c>
      <c r="Z60" s="155">
        <v>8.6</v>
      </c>
      <c r="AA60" s="155">
        <v>6.5</v>
      </c>
      <c r="AB60" s="154">
        <v>5.7</v>
      </c>
      <c r="AC60" s="154">
        <v>8.5</v>
      </c>
      <c r="AD60" s="154">
        <v>7.7</v>
      </c>
      <c r="AE60" s="163" t="s">
        <v>530</v>
      </c>
      <c r="AF60" s="163" t="s">
        <v>530</v>
      </c>
      <c r="AG60" s="154" t="s">
        <v>530</v>
      </c>
      <c r="AH60" s="156" t="s">
        <v>530</v>
      </c>
      <c r="AI60" s="155" t="s">
        <v>530</v>
      </c>
      <c r="AJ60" s="155">
        <v>5.9</v>
      </c>
      <c r="AK60" s="163" t="s">
        <v>530</v>
      </c>
      <c r="AL60" s="155">
        <v>6.9</v>
      </c>
      <c r="AM60" s="155">
        <v>7</v>
      </c>
      <c r="AN60" s="155">
        <v>6.8</v>
      </c>
      <c r="AO60" s="155">
        <v>5.2</v>
      </c>
      <c r="AP60" s="155">
        <v>6.7</v>
      </c>
      <c r="AQ60" s="155">
        <v>0</v>
      </c>
      <c r="AR60" s="155">
        <v>8.1</v>
      </c>
      <c r="AS60" s="155">
        <v>7.7</v>
      </c>
      <c r="AT60" s="155"/>
      <c r="AU60" s="157">
        <v>50</v>
      </c>
      <c r="AV60" s="158">
        <v>0</v>
      </c>
      <c r="AW60" s="154">
        <v>7.8</v>
      </c>
      <c r="AX60" s="154">
        <v>7.6</v>
      </c>
      <c r="AY60" s="155"/>
      <c r="AZ60" s="155"/>
      <c r="BA60" s="155">
        <v>5.3</v>
      </c>
      <c r="BB60" s="155"/>
      <c r="BC60" s="155"/>
      <c r="BD60" s="154"/>
      <c r="BE60" s="154">
        <v>7.3</v>
      </c>
      <c r="BF60" s="155"/>
      <c r="BG60" s="155"/>
      <c r="BH60" s="155"/>
      <c r="BI60" s="155"/>
      <c r="BJ60" s="155"/>
      <c r="BK60" s="163">
        <v>6.8</v>
      </c>
      <c r="BL60" s="157">
        <v>5</v>
      </c>
      <c r="BM60" s="158">
        <v>0</v>
      </c>
      <c r="BN60" s="155">
        <v>6.1</v>
      </c>
      <c r="BO60" s="155">
        <v>6.4</v>
      </c>
      <c r="BP60" s="163">
        <v>6</v>
      </c>
      <c r="BQ60" s="155">
        <v>7.5</v>
      </c>
      <c r="BR60" s="156">
        <v>6.3</v>
      </c>
      <c r="BS60" s="155">
        <v>8</v>
      </c>
      <c r="BT60" s="163">
        <v>5.7</v>
      </c>
      <c r="BU60" s="155">
        <v>8.8000000000000007</v>
      </c>
      <c r="BV60" s="155">
        <v>6</v>
      </c>
      <c r="BW60" s="163">
        <v>6.7</v>
      </c>
      <c r="BX60" s="155">
        <v>8.1</v>
      </c>
      <c r="BY60" s="155">
        <v>7.5</v>
      </c>
      <c r="BZ60" s="155">
        <v>8.9</v>
      </c>
      <c r="CA60" s="155">
        <v>7.3</v>
      </c>
      <c r="CB60" s="155">
        <v>8.1</v>
      </c>
      <c r="CC60" s="155"/>
      <c r="CD60" s="154">
        <v>5.6</v>
      </c>
      <c r="CE60" s="163">
        <v>5.0999999999999996</v>
      </c>
      <c r="CF60" s="155">
        <v>6.3</v>
      </c>
      <c r="CG60" s="156">
        <v>8.1999999999999993</v>
      </c>
      <c r="CI60" s="155">
        <v>7.9</v>
      </c>
      <c r="CJ60" s="157">
        <v>53</v>
      </c>
      <c r="CK60" s="158">
        <v>0</v>
      </c>
      <c r="CL60" s="155">
        <v>8.1999999999999993</v>
      </c>
      <c r="CM60" s="155">
        <v>7.4</v>
      </c>
      <c r="CN60" s="155"/>
      <c r="CO60" s="155">
        <v>6.8</v>
      </c>
      <c r="CP60" s="155">
        <v>5.6</v>
      </c>
      <c r="CQ60" s="155">
        <v>4.4000000000000004</v>
      </c>
      <c r="CR60" s="155">
        <v>7.2</v>
      </c>
      <c r="CS60" s="155">
        <v>7.2</v>
      </c>
      <c r="CT60" s="155"/>
      <c r="CU60" s="155">
        <v>8.1</v>
      </c>
      <c r="CV60" s="155"/>
      <c r="CW60" s="155"/>
      <c r="CX60" s="155">
        <v>7.6</v>
      </c>
      <c r="CY60" s="155">
        <v>8.6</v>
      </c>
      <c r="CZ60" s="155"/>
      <c r="DA60" s="155">
        <v>6.4</v>
      </c>
      <c r="DB60" s="157">
        <v>25</v>
      </c>
      <c r="DC60" s="158">
        <v>0</v>
      </c>
      <c r="DD60" s="155" t="s">
        <v>93</v>
      </c>
      <c r="DE60" s="155"/>
      <c r="DF60" s="157">
        <v>0</v>
      </c>
      <c r="DG60" s="158">
        <v>5</v>
      </c>
      <c r="DH60" s="157">
        <v>133</v>
      </c>
      <c r="DI60" s="158">
        <v>5</v>
      </c>
      <c r="DJ60" s="159">
        <v>136</v>
      </c>
      <c r="DK60" s="160">
        <v>127</v>
      </c>
      <c r="DL60" s="160">
        <v>6.95</v>
      </c>
      <c r="DM60" s="160">
        <v>2.85</v>
      </c>
      <c r="DN60" s="152" t="s">
        <v>658</v>
      </c>
      <c r="DO60" s="118">
        <f t="shared" si="2"/>
        <v>7</v>
      </c>
      <c r="DP60" s="179" t="e">
        <f>VLOOKUP(B60,#REF!,22,0)</f>
        <v>#REF!</v>
      </c>
    </row>
    <row r="61" spans="1:120" s="179" customFormat="1" ht="19.5" customHeight="1">
      <c r="A61" s="12">
        <f t="shared" si="1"/>
        <v>54</v>
      </c>
      <c r="B61" s="151">
        <v>2020253861</v>
      </c>
      <c r="C61" s="152" t="s">
        <v>10</v>
      </c>
      <c r="D61" s="152" t="s">
        <v>407</v>
      </c>
      <c r="E61" s="152" t="s">
        <v>547</v>
      </c>
      <c r="F61" s="153">
        <v>35060</v>
      </c>
      <c r="G61" s="152" t="s">
        <v>84</v>
      </c>
      <c r="H61" s="152" t="s">
        <v>86</v>
      </c>
      <c r="I61" s="163">
        <v>9.9</v>
      </c>
      <c r="J61" s="154">
        <v>7.4</v>
      </c>
      <c r="K61" s="154">
        <v>7</v>
      </c>
      <c r="L61" s="154">
        <v>7.1</v>
      </c>
      <c r="M61" s="154">
        <v>7.8</v>
      </c>
      <c r="N61" s="154">
        <v>5.4</v>
      </c>
      <c r="O61" s="154"/>
      <c r="P61" s="155"/>
      <c r="Q61" s="163">
        <v>8</v>
      </c>
      <c r="R61" s="155"/>
      <c r="S61" s="155"/>
      <c r="T61" s="155"/>
      <c r="U61" s="155"/>
      <c r="V61" s="154">
        <v>5.7</v>
      </c>
      <c r="W61" s="155"/>
      <c r="X61" s="154">
        <v>7</v>
      </c>
      <c r="Y61" s="154">
        <v>8.5</v>
      </c>
      <c r="Z61" s="154">
        <v>8.1</v>
      </c>
      <c r="AA61" s="155"/>
      <c r="AB61" s="154">
        <v>7.9</v>
      </c>
      <c r="AC61" s="154"/>
      <c r="AD61" s="155"/>
      <c r="AE61" s="154">
        <v>6.2</v>
      </c>
      <c r="AF61" s="154">
        <v>5.6</v>
      </c>
      <c r="AG61" s="154">
        <v>7.2</v>
      </c>
      <c r="AH61" s="163">
        <v>6.4</v>
      </c>
      <c r="AI61" s="154" t="s">
        <v>93</v>
      </c>
      <c r="AJ61" s="163" t="s">
        <v>93</v>
      </c>
      <c r="AK61" s="154"/>
      <c r="AL61" s="155"/>
      <c r="AM61" s="155"/>
      <c r="AN61" s="155"/>
      <c r="AO61" s="155"/>
      <c r="AP61" s="155"/>
      <c r="AQ61" s="155"/>
      <c r="AR61" s="155"/>
      <c r="AS61" s="155"/>
      <c r="AT61" s="155"/>
      <c r="AU61" s="157">
        <v>28</v>
      </c>
      <c r="AV61" s="158">
        <v>20</v>
      </c>
      <c r="AW61" s="154">
        <v>8.1</v>
      </c>
      <c r="AX61" s="154">
        <v>10</v>
      </c>
      <c r="AY61" s="163"/>
      <c r="AZ61" s="155"/>
      <c r="BA61" s="155"/>
      <c r="BB61" s="155"/>
      <c r="BC61" s="155"/>
      <c r="BD61" s="155" t="s">
        <v>93</v>
      </c>
      <c r="BE61" s="155"/>
      <c r="BF61" s="155"/>
      <c r="BG61" s="155"/>
      <c r="BH61" s="155"/>
      <c r="BI61" s="155"/>
      <c r="BJ61" s="155"/>
      <c r="BK61" s="155"/>
      <c r="BL61" s="157">
        <v>2</v>
      </c>
      <c r="BM61" s="158">
        <v>3</v>
      </c>
      <c r="BN61" s="154">
        <v>7.1</v>
      </c>
      <c r="BO61" s="154">
        <v>6.2</v>
      </c>
      <c r="BP61" s="163"/>
      <c r="BQ61" s="155" t="s">
        <v>93</v>
      </c>
      <c r="BR61" s="154">
        <v>7.4</v>
      </c>
      <c r="BS61" s="154">
        <v>5</v>
      </c>
      <c r="BT61" s="154">
        <v>5.0999999999999996</v>
      </c>
      <c r="BU61" s="155"/>
      <c r="BV61" s="154">
        <v>5.3</v>
      </c>
      <c r="BW61" s="154">
        <v>5.8</v>
      </c>
      <c r="BX61" s="163">
        <v>5.2</v>
      </c>
      <c r="BY61" s="163" t="s">
        <v>93</v>
      </c>
      <c r="BZ61" s="155"/>
      <c r="CA61" s="155"/>
      <c r="CB61" s="163">
        <v>6.3</v>
      </c>
      <c r="CC61" s="155"/>
      <c r="CD61" s="163" t="s">
        <v>93</v>
      </c>
      <c r="CE61" s="155"/>
      <c r="CF61" s="155"/>
      <c r="CG61" s="155"/>
      <c r="CI61" s="163" t="s">
        <v>93</v>
      </c>
      <c r="CJ61" s="157">
        <v>24</v>
      </c>
      <c r="CK61" s="158">
        <v>29</v>
      </c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7">
        <v>0</v>
      </c>
      <c r="DC61" s="158">
        <v>25</v>
      </c>
      <c r="DD61" s="155"/>
      <c r="DE61" s="155"/>
      <c r="DF61" s="157">
        <v>0</v>
      </c>
      <c r="DG61" s="158">
        <v>5</v>
      </c>
      <c r="DH61" s="157">
        <v>54</v>
      </c>
      <c r="DI61" s="158">
        <v>82</v>
      </c>
      <c r="DJ61" s="159">
        <v>136</v>
      </c>
      <c r="DK61" s="160">
        <v>54</v>
      </c>
      <c r="DL61" s="160">
        <v>6.67</v>
      </c>
      <c r="DM61" s="160">
        <v>2.6</v>
      </c>
      <c r="DN61" s="152" t="s">
        <v>202</v>
      </c>
      <c r="DO61" s="118">
        <f t="shared" si="2"/>
        <v>0</v>
      </c>
      <c r="DP61" s="179" t="e">
        <f>VLOOKUP(B61,#REF!,22,0)</f>
        <v>#REF!</v>
      </c>
    </row>
    <row r="62" spans="1:120" s="179" customFormat="1" ht="19.5" customHeight="1">
      <c r="A62" s="12">
        <f t="shared" si="1"/>
        <v>55</v>
      </c>
      <c r="B62" s="151">
        <v>2021257698</v>
      </c>
      <c r="C62" s="152" t="s">
        <v>3</v>
      </c>
      <c r="D62" s="152" t="s">
        <v>23</v>
      </c>
      <c r="E62" s="152" t="s">
        <v>375</v>
      </c>
      <c r="F62" s="153">
        <v>35016</v>
      </c>
      <c r="G62" s="152" t="s">
        <v>83</v>
      </c>
      <c r="H62" s="152" t="s">
        <v>86</v>
      </c>
      <c r="I62" s="154">
        <v>8.4</v>
      </c>
      <c r="J62" s="163" t="s">
        <v>93</v>
      </c>
      <c r="K62" s="163"/>
      <c r="L62" s="154">
        <v>9.6999999999999993</v>
      </c>
      <c r="M62" s="154">
        <v>9.5</v>
      </c>
      <c r="N62" s="154">
        <v>5.3</v>
      </c>
      <c r="O62" s="154" t="s">
        <v>93</v>
      </c>
      <c r="P62" s="155"/>
      <c r="Q62" s="155"/>
      <c r="R62" s="155"/>
      <c r="S62" s="155"/>
      <c r="T62" s="155"/>
      <c r="U62" s="155"/>
      <c r="V62" s="163"/>
      <c r="W62" s="155"/>
      <c r="X62" s="154">
        <v>8.4</v>
      </c>
      <c r="Y62" s="154">
        <v>8.6</v>
      </c>
      <c r="Z62" s="154">
        <v>8.1999999999999993</v>
      </c>
      <c r="AA62" s="155"/>
      <c r="AB62" s="154">
        <v>6</v>
      </c>
      <c r="AC62" s="154"/>
      <c r="AD62" s="155"/>
      <c r="AE62" s="154">
        <v>5.0999999999999996</v>
      </c>
      <c r="AF62" s="154">
        <v>5.6</v>
      </c>
      <c r="AG62" s="154" t="s">
        <v>97</v>
      </c>
      <c r="AH62" s="154">
        <v>7.7</v>
      </c>
      <c r="AI62" s="154">
        <v>5.7</v>
      </c>
      <c r="AJ62" s="154">
        <v>0</v>
      </c>
      <c r="AK62" s="154">
        <v>8.6999999999999993</v>
      </c>
      <c r="AL62" s="154">
        <v>7.4</v>
      </c>
      <c r="AM62" s="163"/>
      <c r="AN62" s="155"/>
      <c r="AO62" s="155">
        <v>5.2</v>
      </c>
      <c r="AP62" s="155"/>
      <c r="AQ62" s="155"/>
      <c r="AR62" s="155"/>
      <c r="AS62" s="155"/>
      <c r="AT62" s="155"/>
      <c r="AU62" s="157">
        <v>24</v>
      </c>
      <c r="AV62" s="158">
        <v>24</v>
      </c>
      <c r="AW62" s="154">
        <v>5.4</v>
      </c>
      <c r="AX62" s="154">
        <v>6.3</v>
      </c>
      <c r="AY62" s="163"/>
      <c r="AZ62" s="155" t="s">
        <v>93</v>
      </c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7">
        <v>2</v>
      </c>
      <c r="BM62" s="158">
        <v>3</v>
      </c>
      <c r="BN62" s="154">
        <v>0</v>
      </c>
      <c r="BO62" s="154">
        <v>6.2</v>
      </c>
      <c r="BP62" s="155"/>
      <c r="BQ62" s="163"/>
      <c r="BR62" s="154" t="s">
        <v>93</v>
      </c>
      <c r="BS62" s="154"/>
      <c r="BT62" s="163">
        <v>7.3</v>
      </c>
      <c r="BU62" s="155"/>
      <c r="BV62" s="154">
        <v>5.2</v>
      </c>
      <c r="BW62" s="154">
        <v>4.2</v>
      </c>
      <c r="BX62" s="154">
        <v>7</v>
      </c>
      <c r="BY62" s="154" t="s">
        <v>93</v>
      </c>
      <c r="BZ62" s="155"/>
      <c r="CA62" s="155"/>
      <c r="CB62" s="163">
        <v>6.7</v>
      </c>
      <c r="CC62" s="155"/>
      <c r="CD62" s="163" t="s">
        <v>93</v>
      </c>
      <c r="CE62" s="155">
        <v>5.7</v>
      </c>
      <c r="CF62" s="155"/>
      <c r="CG62" s="155"/>
      <c r="CI62" s="163" t="s">
        <v>93</v>
      </c>
      <c r="CJ62" s="157">
        <v>19</v>
      </c>
      <c r="CK62" s="158">
        <v>34</v>
      </c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  <c r="CW62" s="155"/>
      <c r="CX62" s="155">
        <v>8.6</v>
      </c>
      <c r="CY62" s="155"/>
      <c r="CZ62" s="155"/>
      <c r="DA62" s="155"/>
      <c r="DB62" s="157">
        <v>1</v>
      </c>
      <c r="DC62" s="158">
        <v>24</v>
      </c>
      <c r="DD62" s="155"/>
      <c r="DE62" s="155"/>
      <c r="DF62" s="157">
        <v>0</v>
      </c>
      <c r="DG62" s="158">
        <v>5</v>
      </c>
      <c r="DH62" s="157">
        <v>46</v>
      </c>
      <c r="DI62" s="158">
        <v>90</v>
      </c>
      <c r="DJ62" s="159">
        <v>136</v>
      </c>
      <c r="DK62" s="160">
        <v>57</v>
      </c>
      <c r="DL62" s="160">
        <v>5.5</v>
      </c>
      <c r="DM62" s="160">
        <v>2.12</v>
      </c>
      <c r="DN62" s="152" t="s">
        <v>202</v>
      </c>
      <c r="DO62" s="118">
        <f t="shared" si="2"/>
        <v>0</v>
      </c>
      <c r="DP62" s="179" t="e">
        <f>VLOOKUP(B62,#REF!,22,0)</f>
        <v>#REF!</v>
      </c>
    </row>
    <row r="63" spans="1:120" s="179" customFormat="1" ht="19.5" customHeight="1">
      <c r="A63" s="12">
        <f t="shared" si="1"/>
        <v>56</v>
      </c>
      <c r="B63" s="151">
        <v>1910217026</v>
      </c>
      <c r="C63" s="152" t="s">
        <v>14</v>
      </c>
      <c r="D63" s="152" t="s">
        <v>394</v>
      </c>
      <c r="E63" s="152" t="s">
        <v>358</v>
      </c>
      <c r="F63" s="153">
        <v>34873</v>
      </c>
      <c r="G63" s="152" t="s">
        <v>84</v>
      </c>
      <c r="H63" s="152" t="s">
        <v>86</v>
      </c>
      <c r="I63" s="163">
        <v>8.1</v>
      </c>
      <c r="J63" s="154">
        <v>8</v>
      </c>
      <c r="K63" s="154">
        <v>7.8</v>
      </c>
      <c r="L63" s="154">
        <v>6.7</v>
      </c>
      <c r="M63" s="154">
        <v>5.6</v>
      </c>
      <c r="N63" s="154">
        <v>4.2</v>
      </c>
      <c r="O63" s="154" t="s">
        <v>93</v>
      </c>
      <c r="P63" s="155">
        <v>7</v>
      </c>
      <c r="Q63" s="155"/>
      <c r="R63" s="155"/>
      <c r="S63" s="155"/>
      <c r="T63" s="155"/>
      <c r="U63" s="155"/>
      <c r="V63" s="154">
        <v>6.1</v>
      </c>
      <c r="W63" s="163">
        <v>7.7</v>
      </c>
      <c r="X63" s="154">
        <v>5.8</v>
      </c>
      <c r="Y63" s="154">
        <v>6.3</v>
      </c>
      <c r="Z63" s="154">
        <v>7.8</v>
      </c>
      <c r="AA63" s="155">
        <v>7.8</v>
      </c>
      <c r="AB63" s="154">
        <v>7.1</v>
      </c>
      <c r="AC63" s="155">
        <v>0</v>
      </c>
      <c r="AD63" s="155">
        <v>7.7</v>
      </c>
      <c r="AE63" s="154">
        <v>5.3</v>
      </c>
      <c r="AF63" s="154">
        <v>5.3</v>
      </c>
      <c r="AG63" s="154">
        <v>6.3</v>
      </c>
      <c r="AH63" s="154">
        <v>4.5</v>
      </c>
      <c r="AI63" s="154">
        <v>6.6</v>
      </c>
      <c r="AJ63" s="163"/>
      <c r="AK63" s="163" t="s">
        <v>93</v>
      </c>
      <c r="AL63" s="155"/>
      <c r="AM63" s="155" t="s">
        <v>93</v>
      </c>
      <c r="AN63" s="155"/>
      <c r="AO63" s="155"/>
      <c r="AP63" s="155"/>
      <c r="AQ63" s="155"/>
      <c r="AR63" s="155"/>
      <c r="AS63" s="155"/>
      <c r="AT63" s="155"/>
      <c r="AU63" s="157">
        <v>36</v>
      </c>
      <c r="AV63" s="158">
        <v>12</v>
      </c>
      <c r="AW63" s="154">
        <v>7</v>
      </c>
      <c r="AX63" s="154">
        <v>7.1</v>
      </c>
      <c r="AY63" s="163" t="s">
        <v>93</v>
      </c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7">
        <v>2</v>
      </c>
      <c r="BM63" s="158">
        <v>3</v>
      </c>
      <c r="BN63" s="154">
        <v>7.3</v>
      </c>
      <c r="BO63" s="154">
        <v>5</v>
      </c>
      <c r="BP63" s="155">
        <v>5</v>
      </c>
      <c r="BQ63" s="163" t="s">
        <v>93</v>
      </c>
      <c r="BR63" s="154">
        <v>8.1</v>
      </c>
      <c r="BS63" s="154">
        <v>7.9</v>
      </c>
      <c r="BT63" s="154">
        <v>5.5</v>
      </c>
      <c r="BU63" s="155"/>
      <c r="BV63" s="154">
        <v>5.7</v>
      </c>
      <c r="BW63" s="163">
        <v>5</v>
      </c>
      <c r="BX63" s="155">
        <v>5.2</v>
      </c>
      <c r="BY63" s="155">
        <v>6.1</v>
      </c>
      <c r="BZ63" s="155"/>
      <c r="CA63" s="155" t="s">
        <v>93</v>
      </c>
      <c r="CB63" s="163">
        <v>6.9</v>
      </c>
      <c r="CC63" s="155"/>
      <c r="CD63" s="163"/>
      <c r="CE63" s="154">
        <v>5.3</v>
      </c>
      <c r="CF63" s="155">
        <v>0</v>
      </c>
      <c r="CG63" s="155"/>
      <c r="CI63" s="163">
        <v>8.6999999999999993</v>
      </c>
      <c r="CJ63" s="157">
        <v>32</v>
      </c>
      <c r="CK63" s="158">
        <v>21</v>
      </c>
      <c r="CL63" s="155">
        <v>7.4</v>
      </c>
      <c r="CM63" s="155">
        <v>6.7</v>
      </c>
      <c r="CN63" s="155"/>
      <c r="CO63" s="155"/>
      <c r="CP63" s="155"/>
      <c r="CQ63" s="155"/>
      <c r="CR63" s="155"/>
      <c r="CS63" s="155"/>
      <c r="CT63" s="155"/>
      <c r="CU63" s="155"/>
      <c r="CV63" s="155"/>
      <c r="CW63" s="155"/>
      <c r="CX63" s="155">
        <v>9.1</v>
      </c>
      <c r="CY63" s="155"/>
      <c r="CZ63" s="155"/>
      <c r="DA63" s="155"/>
      <c r="DB63" s="157">
        <v>6</v>
      </c>
      <c r="DC63" s="158">
        <v>19</v>
      </c>
      <c r="DD63" s="155"/>
      <c r="DE63" s="155"/>
      <c r="DF63" s="157">
        <v>0</v>
      </c>
      <c r="DG63" s="158">
        <v>5</v>
      </c>
      <c r="DH63" s="157">
        <v>76</v>
      </c>
      <c r="DI63" s="158">
        <v>60</v>
      </c>
      <c r="DJ63" s="159">
        <v>136</v>
      </c>
      <c r="DK63" s="160">
        <v>82</v>
      </c>
      <c r="DL63" s="160">
        <v>6.03</v>
      </c>
      <c r="DM63" s="160">
        <v>2.36</v>
      </c>
      <c r="DN63" s="152" t="s">
        <v>110</v>
      </c>
      <c r="DO63" s="118">
        <f t="shared" si="2"/>
        <v>0</v>
      </c>
      <c r="DP63" s="179" t="e">
        <f>VLOOKUP(B63,#REF!,22,0)</f>
        <v>#REF!</v>
      </c>
    </row>
    <row r="64" spans="1:120" s="179" customFormat="1" ht="19.5" customHeight="1">
      <c r="A64" s="12">
        <f t="shared" si="1"/>
        <v>57</v>
      </c>
      <c r="B64" s="151">
        <v>2020250638</v>
      </c>
      <c r="C64" s="152" t="s">
        <v>14</v>
      </c>
      <c r="D64" s="152" t="s">
        <v>35</v>
      </c>
      <c r="E64" s="152" t="s">
        <v>358</v>
      </c>
      <c r="F64" s="153">
        <v>34853</v>
      </c>
      <c r="G64" s="152" t="s">
        <v>84</v>
      </c>
      <c r="H64" s="152" t="s">
        <v>86</v>
      </c>
      <c r="I64" s="154" t="s">
        <v>93</v>
      </c>
      <c r="J64" s="154">
        <v>8.1999999999999993</v>
      </c>
      <c r="K64" s="163">
        <v>7.9</v>
      </c>
      <c r="L64" s="154">
        <v>7.2</v>
      </c>
      <c r="M64" s="154">
        <v>9</v>
      </c>
      <c r="N64" s="154">
        <v>6.9</v>
      </c>
      <c r="O64" s="163">
        <v>6.3</v>
      </c>
      <c r="P64" s="155"/>
      <c r="Q64" s="156">
        <v>8</v>
      </c>
      <c r="R64" s="155"/>
      <c r="S64" s="155"/>
      <c r="T64" s="155"/>
      <c r="U64" s="154"/>
      <c r="V64" s="155">
        <v>6.1</v>
      </c>
      <c r="W64" s="155" t="s">
        <v>93</v>
      </c>
      <c r="X64" s="155">
        <v>8</v>
      </c>
      <c r="Y64" s="163">
        <v>9</v>
      </c>
      <c r="Z64" s="155">
        <v>8.3000000000000007</v>
      </c>
      <c r="AA64" s="156"/>
      <c r="AB64" s="154">
        <v>8.6999999999999993</v>
      </c>
      <c r="AC64" s="154">
        <v>7.8</v>
      </c>
      <c r="AD64" s="156"/>
      <c r="AE64" s="154">
        <v>5.8</v>
      </c>
      <c r="AF64" s="154">
        <v>5.7</v>
      </c>
      <c r="AG64" s="154">
        <v>6.5</v>
      </c>
      <c r="AH64" s="154">
        <v>7.3</v>
      </c>
      <c r="AI64" s="163">
        <v>0</v>
      </c>
      <c r="AJ64" s="163" t="s">
        <v>93</v>
      </c>
      <c r="AK64" s="163" t="s">
        <v>93</v>
      </c>
      <c r="AL64" s="154">
        <v>7</v>
      </c>
      <c r="AM64" s="155"/>
      <c r="AN64" s="155"/>
      <c r="AO64" s="155"/>
      <c r="AP64" s="156"/>
      <c r="AQ64" s="155"/>
      <c r="AR64" s="155"/>
      <c r="AS64" s="155"/>
      <c r="AT64" s="155"/>
      <c r="AU64" s="157">
        <v>32</v>
      </c>
      <c r="AV64" s="158">
        <v>16</v>
      </c>
      <c r="AW64" s="163">
        <v>7.9</v>
      </c>
      <c r="AX64" s="154">
        <v>7.5</v>
      </c>
      <c r="AY64" s="155"/>
      <c r="AZ64" s="155"/>
      <c r="BA64" s="154" t="s">
        <v>93</v>
      </c>
      <c r="BB64" s="155"/>
      <c r="BC64" s="155"/>
      <c r="BD64" s="155"/>
      <c r="BE64" s="155"/>
      <c r="BF64" s="155"/>
      <c r="BG64" s="156"/>
      <c r="BH64" s="155"/>
      <c r="BI64" s="155"/>
      <c r="BJ64" s="155"/>
      <c r="BK64" s="155"/>
      <c r="BL64" s="157">
        <v>2</v>
      </c>
      <c r="BM64" s="158">
        <v>3</v>
      </c>
      <c r="BN64" s="154">
        <v>6.5</v>
      </c>
      <c r="BO64" s="154">
        <v>6.9</v>
      </c>
      <c r="BP64" s="155"/>
      <c r="BQ64" s="154"/>
      <c r="BR64" s="154">
        <v>7.5</v>
      </c>
      <c r="BS64" s="154">
        <v>9.3000000000000007</v>
      </c>
      <c r="BT64" s="154">
        <v>7.5</v>
      </c>
      <c r="BU64" s="155"/>
      <c r="BV64" s="154">
        <v>8</v>
      </c>
      <c r="BW64" s="154">
        <v>8.9</v>
      </c>
      <c r="BX64" s="163">
        <v>8.4</v>
      </c>
      <c r="BY64" s="155" t="s">
        <v>93</v>
      </c>
      <c r="BZ64" s="155"/>
      <c r="CA64" s="155"/>
      <c r="CB64" s="154">
        <v>6.6</v>
      </c>
      <c r="CC64" s="155"/>
      <c r="CD64" s="163" t="s">
        <v>93</v>
      </c>
      <c r="CE64" s="154"/>
      <c r="CF64" s="163"/>
      <c r="CG64" s="155"/>
      <c r="CI64" s="154">
        <v>8.3000000000000007</v>
      </c>
      <c r="CJ64" s="157">
        <v>25</v>
      </c>
      <c r="CK64" s="158">
        <v>28</v>
      </c>
      <c r="CL64" s="156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63"/>
      <c r="CY64" s="155"/>
      <c r="CZ64" s="155"/>
      <c r="DA64" s="155"/>
      <c r="DB64" s="157">
        <v>0</v>
      </c>
      <c r="DC64" s="158">
        <v>25</v>
      </c>
      <c r="DD64" s="155"/>
      <c r="DE64" s="155"/>
      <c r="DF64" s="157">
        <v>0</v>
      </c>
      <c r="DG64" s="158">
        <v>5</v>
      </c>
      <c r="DH64" s="157">
        <v>59</v>
      </c>
      <c r="DI64" s="158">
        <v>77</v>
      </c>
      <c r="DJ64" s="159">
        <v>136</v>
      </c>
      <c r="DK64" s="160">
        <v>60</v>
      </c>
      <c r="DL64" s="160">
        <v>7.46</v>
      </c>
      <c r="DM64" s="160">
        <v>3.17</v>
      </c>
      <c r="DN64" s="152" t="s">
        <v>202</v>
      </c>
      <c r="DO64" s="118">
        <f t="shared" si="2"/>
        <v>0</v>
      </c>
      <c r="DP64" s="179" t="e">
        <f>VLOOKUP(B64,#REF!,22,0)</f>
        <v>#REF!</v>
      </c>
    </row>
    <row r="65" spans="1:120" s="179" customFormat="1" ht="19.5" customHeight="1">
      <c r="A65" s="12">
        <f t="shared" si="1"/>
        <v>58</v>
      </c>
      <c r="B65" s="151">
        <v>2020257968</v>
      </c>
      <c r="C65" s="152" t="s">
        <v>14</v>
      </c>
      <c r="D65" s="152" t="s">
        <v>350</v>
      </c>
      <c r="E65" s="152" t="s">
        <v>358</v>
      </c>
      <c r="F65" s="153">
        <v>34960</v>
      </c>
      <c r="G65" s="152" t="s">
        <v>84</v>
      </c>
      <c r="H65" s="152" t="s">
        <v>86</v>
      </c>
      <c r="I65" s="155" t="s">
        <v>93</v>
      </c>
      <c r="J65" s="155">
        <v>7.8</v>
      </c>
      <c r="K65" s="155"/>
      <c r="L65" s="154">
        <v>6.6</v>
      </c>
      <c r="M65" s="155">
        <v>7.5</v>
      </c>
      <c r="N65" s="154">
        <v>7.2</v>
      </c>
      <c r="O65" s="155">
        <v>6</v>
      </c>
      <c r="P65" s="155"/>
      <c r="Q65" s="155" t="s">
        <v>93</v>
      </c>
      <c r="R65" s="155"/>
      <c r="S65" s="155"/>
      <c r="T65" s="155"/>
      <c r="U65" s="155"/>
      <c r="V65" s="155">
        <v>5.8</v>
      </c>
      <c r="W65" s="155"/>
      <c r="X65" s="154">
        <v>6.9</v>
      </c>
      <c r="Y65" s="155">
        <v>8.6</v>
      </c>
      <c r="Z65" s="155">
        <v>8.1</v>
      </c>
      <c r="AA65" s="155"/>
      <c r="AB65" s="155">
        <v>9</v>
      </c>
      <c r="AC65" s="155"/>
      <c r="AD65" s="155">
        <v>7.6</v>
      </c>
      <c r="AE65" s="155">
        <v>7.9</v>
      </c>
      <c r="AF65" s="155">
        <v>5.9</v>
      </c>
      <c r="AG65" s="155">
        <v>6.4</v>
      </c>
      <c r="AH65" s="155">
        <v>6.4</v>
      </c>
      <c r="AI65" s="155"/>
      <c r="AJ65" s="155">
        <v>7.7</v>
      </c>
      <c r="AK65" s="155"/>
      <c r="AL65" s="155">
        <v>8</v>
      </c>
      <c r="AM65" s="155"/>
      <c r="AN65" s="155"/>
      <c r="AO65" s="155"/>
      <c r="AP65" s="155"/>
      <c r="AQ65" s="155"/>
      <c r="AR65" s="155"/>
      <c r="AS65" s="155"/>
      <c r="AT65" s="155"/>
      <c r="AU65" s="157">
        <v>28</v>
      </c>
      <c r="AV65" s="158">
        <v>20</v>
      </c>
      <c r="AW65" s="155">
        <v>6.5</v>
      </c>
      <c r="AX65" s="155">
        <v>7.8</v>
      </c>
      <c r="AY65" s="155"/>
      <c r="AZ65" s="155"/>
      <c r="BA65" s="155"/>
      <c r="BB65" s="155"/>
      <c r="BC65" s="155" t="s">
        <v>93</v>
      </c>
      <c r="BD65" s="155"/>
      <c r="BE65" s="155"/>
      <c r="BF65" s="155"/>
      <c r="BG65" s="155"/>
      <c r="BH65" s="155"/>
      <c r="BI65" s="155"/>
      <c r="BJ65" s="155"/>
      <c r="BK65" s="155"/>
      <c r="BL65" s="157">
        <v>2</v>
      </c>
      <c r="BM65" s="158">
        <v>3</v>
      </c>
      <c r="BN65" s="155">
        <v>6.5</v>
      </c>
      <c r="BO65" s="155">
        <v>6.6</v>
      </c>
      <c r="BP65" s="155">
        <v>6.7</v>
      </c>
      <c r="BQ65" s="155"/>
      <c r="BR65" s="154">
        <v>7.6</v>
      </c>
      <c r="BS65" s="155">
        <v>6.5</v>
      </c>
      <c r="BT65" s="155">
        <v>7.1</v>
      </c>
      <c r="BU65" s="155"/>
      <c r="BV65" s="154">
        <v>6.4</v>
      </c>
      <c r="BW65" s="155">
        <v>7.2</v>
      </c>
      <c r="BX65" s="155">
        <v>7</v>
      </c>
      <c r="BY65" s="155" t="s">
        <v>93</v>
      </c>
      <c r="BZ65" s="155"/>
      <c r="CA65" s="155"/>
      <c r="CB65" s="155">
        <v>7.5</v>
      </c>
      <c r="CC65" s="155"/>
      <c r="CD65" s="155" t="s">
        <v>93</v>
      </c>
      <c r="CE65" s="155">
        <v>8.5</v>
      </c>
      <c r="CF65" s="155"/>
      <c r="CG65" s="155"/>
      <c r="CI65" s="155" t="s">
        <v>93</v>
      </c>
      <c r="CJ65" s="157">
        <v>29</v>
      </c>
      <c r="CK65" s="158">
        <v>24</v>
      </c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/>
      <c r="CY65" s="155"/>
      <c r="CZ65" s="155"/>
      <c r="DA65" s="155"/>
      <c r="DB65" s="157">
        <v>0</v>
      </c>
      <c r="DC65" s="158">
        <v>25</v>
      </c>
      <c r="DD65" s="155"/>
      <c r="DE65" s="155"/>
      <c r="DF65" s="157">
        <v>0</v>
      </c>
      <c r="DG65" s="158">
        <v>5</v>
      </c>
      <c r="DH65" s="157">
        <v>59</v>
      </c>
      <c r="DI65" s="158">
        <v>77</v>
      </c>
      <c r="DJ65" s="159">
        <v>136</v>
      </c>
      <c r="DK65" s="160">
        <v>59</v>
      </c>
      <c r="DL65" s="160">
        <v>7.15</v>
      </c>
      <c r="DM65" s="160">
        <v>2.99</v>
      </c>
      <c r="DN65" s="152" t="s">
        <v>202</v>
      </c>
      <c r="DO65" s="118">
        <f t="shared" si="2"/>
        <v>0</v>
      </c>
      <c r="DP65" s="179" t="e">
        <f>VLOOKUP(B65,#REF!,22,0)</f>
        <v>#REF!</v>
      </c>
    </row>
    <row r="66" spans="1:120" s="179" customFormat="1" ht="19.5" customHeight="1">
      <c r="A66" s="12">
        <f t="shared" si="1"/>
        <v>59</v>
      </c>
      <c r="B66" s="151">
        <v>2020253625</v>
      </c>
      <c r="C66" s="152" t="s">
        <v>6</v>
      </c>
      <c r="D66" s="152" t="s">
        <v>5</v>
      </c>
      <c r="E66" s="152" t="s">
        <v>363</v>
      </c>
      <c r="F66" s="153">
        <v>35427</v>
      </c>
      <c r="G66" s="152" t="s">
        <v>84</v>
      </c>
      <c r="H66" s="152" t="s">
        <v>86</v>
      </c>
      <c r="I66" s="156">
        <v>8.1999999999999993</v>
      </c>
      <c r="J66" s="155">
        <v>6.7</v>
      </c>
      <c r="K66" s="154">
        <v>6.6</v>
      </c>
      <c r="L66" s="154">
        <v>9.1999999999999993</v>
      </c>
      <c r="M66" s="154">
        <v>7.9</v>
      </c>
      <c r="N66" s="154">
        <v>5.8</v>
      </c>
      <c r="O66" s="154">
        <v>6.9</v>
      </c>
      <c r="P66" s="155"/>
      <c r="Q66" s="155"/>
      <c r="R66" s="155"/>
      <c r="S66" s="155"/>
      <c r="T66" s="155"/>
      <c r="U66" s="155"/>
      <c r="V66" s="163">
        <v>5.4</v>
      </c>
      <c r="W66" s="163">
        <v>5.4</v>
      </c>
      <c r="X66" s="154">
        <v>7.8</v>
      </c>
      <c r="Y66" s="154">
        <v>7.5</v>
      </c>
      <c r="Z66" s="154">
        <v>8.4</v>
      </c>
      <c r="AA66" s="155"/>
      <c r="AB66" s="154">
        <v>5.3</v>
      </c>
      <c r="AC66" s="154">
        <v>0</v>
      </c>
      <c r="AD66" s="155"/>
      <c r="AE66" s="154" t="s">
        <v>97</v>
      </c>
      <c r="AF66" s="154" t="s">
        <v>97</v>
      </c>
      <c r="AG66" s="154">
        <v>7.6</v>
      </c>
      <c r="AH66" s="154" t="s">
        <v>97</v>
      </c>
      <c r="AI66" s="154">
        <v>7.3</v>
      </c>
      <c r="AJ66" s="155">
        <v>7.8</v>
      </c>
      <c r="AK66" s="154">
        <v>7.7</v>
      </c>
      <c r="AL66" s="155">
        <v>8.8000000000000007</v>
      </c>
      <c r="AM66" s="155">
        <v>8.1</v>
      </c>
      <c r="AN66" s="155" t="s">
        <v>93</v>
      </c>
      <c r="AO66" s="155"/>
      <c r="AP66" s="155">
        <v>0</v>
      </c>
      <c r="AQ66" s="155"/>
      <c r="AR66" s="155"/>
      <c r="AS66" s="155"/>
      <c r="AT66" s="155"/>
      <c r="AU66" s="157">
        <v>35</v>
      </c>
      <c r="AV66" s="158">
        <v>13</v>
      </c>
      <c r="AW66" s="154">
        <v>8.1</v>
      </c>
      <c r="AX66" s="154">
        <v>7.1</v>
      </c>
      <c r="AY66" s="163"/>
      <c r="AZ66" s="155"/>
      <c r="BA66" s="155"/>
      <c r="BB66" s="155"/>
      <c r="BC66" s="155"/>
      <c r="BD66" s="155" t="s">
        <v>93</v>
      </c>
      <c r="BE66" s="155"/>
      <c r="BF66" s="155"/>
      <c r="BG66" s="155"/>
      <c r="BH66" s="155"/>
      <c r="BI66" s="155"/>
      <c r="BJ66" s="155"/>
      <c r="BK66" s="155"/>
      <c r="BL66" s="157">
        <v>2</v>
      </c>
      <c r="BM66" s="158">
        <v>3</v>
      </c>
      <c r="BN66" s="154">
        <v>6.5</v>
      </c>
      <c r="BO66" s="154"/>
      <c r="BP66" s="163">
        <v>5.8</v>
      </c>
      <c r="BQ66" s="155"/>
      <c r="BR66" s="154">
        <v>8.9</v>
      </c>
      <c r="BS66" s="154">
        <v>6.3</v>
      </c>
      <c r="BT66" s="154">
        <v>7.2</v>
      </c>
      <c r="BU66" s="155"/>
      <c r="BV66" s="154">
        <v>7.5</v>
      </c>
      <c r="BW66" s="154">
        <v>7.2</v>
      </c>
      <c r="BX66" s="154">
        <v>6.6</v>
      </c>
      <c r="BY66" s="163" t="s">
        <v>93</v>
      </c>
      <c r="BZ66" s="155"/>
      <c r="CA66" s="155"/>
      <c r="CB66" s="163">
        <v>0</v>
      </c>
      <c r="CC66" s="155"/>
      <c r="CD66" s="163" t="s">
        <v>93</v>
      </c>
      <c r="CE66" s="163"/>
      <c r="CF66" s="155">
        <v>0</v>
      </c>
      <c r="CG66" s="155"/>
      <c r="CI66" s="163" t="s">
        <v>93</v>
      </c>
      <c r="CJ66" s="157">
        <v>20</v>
      </c>
      <c r="CK66" s="158">
        <v>33</v>
      </c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63"/>
      <c r="CY66" s="155"/>
      <c r="CZ66" s="155"/>
      <c r="DA66" s="155"/>
      <c r="DB66" s="157">
        <v>0</v>
      </c>
      <c r="DC66" s="158">
        <v>25</v>
      </c>
      <c r="DD66" s="155"/>
      <c r="DE66" s="155"/>
      <c r="DF66" s="157">
        <v>0</v>
      </c>
      <c r="DG66" s="158">
        <v>5</v>
      </c>
      <c r="DH66" s="157">
        <v>57</v>
      </c>
      <c r="DI66" s="158">
        <v>79</v>
      </c>
      <c r="DJ66" s="159">
        <v>136</v>
      </c>
      <c r="DK66" s="160">
        <v>67</v>
      </c>
      <c r="DL66" s="160">
        <v>5.98</v>
      </c>
      <c r="DM66" s="160">
        <v>2.4300000000000002</v>
      </c>
      <c r="DN66" s="152" t="s">
        <v>202</v>
      </c>
      <c r="DO66" s="118">
        <f t="shared" si="2"/>
        <v>0</v>
      </c>
      <c r="DP66" s="179" t="e">
        <f>VLOOKUP(B66,#REF!,22,0)</f>
        <v>#REF!</v>
      </c>
    </row>
    <row r="67" spans="1:120" s="179" customFormat="1" ht="19.5" customHeight="1">
      <c r="A67" s="12">
        <f t="shared" si="1"/>
        <v>60</v>
      </c>
      <c r="B67" s="151">
        <v>2020257972</v>
      </c>
      <c r="C67" s="152" t="s">
        <v>14</v>
      </c>
      <c r="D67" s="152" t="s">
        <v>320</v>
      </c>
      <c r="E67" s="152" t="s">
        <v>363</v>
      </c>
      <c r="F67" s="153">
        <v>35223</v>
      </c>
      <c r="G67" s="152" t="s">
        <v>84</v>
      </c>
      <c r="H67" s="152" t="s">
        <v>86</v>
      </c>
      <c r="I67" s="154">
        <v>9</v>
      </c>
      <c r="J67" s="163">
        <v>7.8</v>
      </c>
      <c r="K67" s="163">
        <v>7.8</v>
      </c>
      <c r="L67" s="163">
        <v>6.1</v>
      </c>
      <c r="M67" s="155">
        <v>9.3000000000000007</v>
      </c>
      <c r="N67" s="156">
        <v>6.2</v>
      </c>
      <c r="O67" s="155">
        <v>6.5</v>
      </c>
      <c r="P67" s="155"/>
      <c r="Q67" s="155"/>
      <c r="R67" s="155"/>
      <c r="S67" s="155"/>
      <c r="T67" s="155"/>
      <c r="U67" s="155"/>
      <c r="V67" s="156"/>
      <c r="W67" s="155"/>
      <c r="X67" s="156">
        <v>7.3</v>
      </c>
      <c r="Y67" s="156">
        <v>8.3000000000000007</v>
      </c>
      <c r="Z67" s="155">
        <v>7.6</v>
      </c>
      <c r="AA67" s="155"/>
      <c r="AB67" s="163">
        <v>6.8</v>
      </c>
      <c r="AC67" s="155"/>
      <c r="AD67" s="155"/>
      <c r="AE67" s="156">
        <v>6.2</v>
      </c>
      <c r="AF67" s="156">
        <v>7</v>
      </c>
      <c r="AG67" s="156">
        <v>6.8</v>
      </c>
      <c r="AH67" s="156">
        <v>6.2</v>
      </c>
      <c r="AI67" s="155">
        <v>5</v>
      </c>
      <c r="AJ67" s="155">
        <v>0</v>
      </c>
      <c r="AK67" s="155" t="s">
        <v>93</v>
      </c>
      <c r="AL67" s="155">
        <v>6</v>
      </c>
      <c r="AM67" s="155"/>
      <c r="AN67" s="155"/>
      <c r="AO67" s="155"/>
      <c r="AP67" s="155"/>
      <c r="AQ67" s="155"/>
      <c r="AR67" s="155"/>
      <c r="AS67" s="155"/>
      <c r="AT67" s="155"/>
      <c r="AU67" s="157">
        <v>28</v>
      </c>
      <c r="AV67" s="158">
        <v>20</v>
      </c>
      <c r="AW67" s="156">
        <v>6.1</v>
      </c>
      <c r="AX67" s="155">
        <v>5.6</v>
      </c>
      <c r="AY67" s="155"/>
      <c r="AZ67" s="155"/>
      <c r="BA67" s="155" t="s">
        <v>93</v>
      </c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7">
        <v>2</v>
      </c>
      <c r="BM67" s="158">
        <v>3</v>
      </c>
      <c r="BN67" s="163">
        <v>6.7</v>
      </c>
      <c r="BO67" s="156" t="s">
        <v>93</v>
      </c>
      <c r="BP67" s="155">
        <v>5.2</v>
      </c>
      <c r="BQ67" s="155" t="s">
        <v>93</v>
      </c>
      <c r="BR67" s="156">
        <v>6.3</v>
      </c>
      <c r="BS67" s="155">
        <v>8</v>
      </c>
      <c r="BT67" s="154">
        <v>7.8</v>
      </c>
      <c r="BU67" s="156"/>
      <c r="BV67" s="156">
        <v>7.8</v>
      </c>
      <c r="BW67" s="155">
        <v>7.4</v>
      </c>
      <c r="BX67" s="155">
        <v>6.4</v>
      </c>
      <c r="BY67" s="155">
        <v>5.4</v>
      </c>
      <c r="BZ67" s="155" t="s">
        <v>93</v>
      </c>
      <c r="CA67" s="155"/>
      <c r="CB67" s="163">
        <v>6.6</v>
      </c>
      <c r="CC67" s="155"/>
      <c r="CD67" s="155" t="s">
        <v>93</v>
      </c>
      <c r="CE67" s="155"/>
      <c r="CF67" s="155"/>
      <c r="CG67" s="155"/>
      <c r="CI67" s="163" t="s">
        <v>93</v>
      </c>
      <c r="CJ67" s="157">
        <v>25</v>
      </c>
      <c r="CK67" s="158">
        <v>28</v>
      </c>
      <c r="CL67" s="155"/>
      <c r="CM67" s="155"/>
      <c r="CN67" s="155"/>
      <c r="CO67" s="163"/>
      <c r="CP67" s="155"/>
      <c r="CQ67" s="155"/>
      <c r="CR67" s="155"/>
      <c r="CS67" s="155"/>
      <c r="CT67" s="155"/>
      <c r="CU67" s="155"/>
      <c r="CV67" s="155"/>
      <c r="CW67" s="155"/>
      <c r="CX67" s="155" t="s">
        <v>93</v>
      </c>
      <c r="CY67" s="155"/>
      <c r="CZ67" s="155"/>
      <c r="DA67" s="155"/>
      <c r="DB67" s="157">
        <v>0</v>
      </c>
      <c r="DC67" s="158">
        <v>25</v>
      </c>
      <c r="DD67" s="155"/>
      <c r="DE67" s="155"/>
      <c r="DF67" s="157">
        <v>0</v>
      </c>
      <c r="DG67" s="158">
        <v>5</v>
      </c>
      <c r="DH67" s="157">
        <v>55</v>
      </c>
      <c r="DI67" s="158">
        <v>81</v>
      </c>
      <c r="DJ67" s="159">
        <v>136</v>
      </c>
      <c r="DK67" s="160">
        <v>56</v>
      </c>
      <c r="DL67" s="160">
        <v>6.87</v>
      </c>
      <c r="DM67" s="160">
        <v>2.76</v>
      </c>
      <c r="DN67" s="152" t="s">
        <v>202</v>
      </c>
      <c r="DO67" s="118">
        <f t="shared" si="2"/>
        <v>0</v>
      </c>
      <c r="DP67" s="179" t="e">
        <f>VLOOKUP(B67,#REF!,22,0)</f>
        <v>#REF!</v>
      </c>
    </row>
    <row r="68" spans="1:120" s="179" customFormat="1" ht="19.5" customHeight="1">
      <c r="A68" s="12">
        <f t="shared" si="1"/>
        <v>61</v>
      </c>
      <c r="B68" s="151">
        <v>2020253448</v>
      </c>
      <c r="C68" s="152" t="s">
        <v>540</v>
      </c>
      <c r="D68" s="152" t="s">
        <v>371</v>
      </c>
      <c r="E68" s="152" t="s">
        <v>367</v>
      </c>
      <c r="F68" s="153">
        <v>35000</v>
      </c>
      <c r="G68" s="152" t="s">
        <v>84</v>
      </c>
      <c r="H68" s="152" t="s">
        <v>86</v>
      </c>
      <c r="I68" s="155">
        <v>8.9</v>
      </c>
      <c r="J68" s="155">
        <v>8.1999999999999993</v>
      </c>
      <c r="K68" s="154">
        <v>7.7</v>
      </c>
      <c r="L68" s="155">
        <v>7.6</v>
      </c>
      <c r="M68" s="155">
        <v>9.6999999999999993</v>
      </c>
      <c r="N68" s="154">
        <v>6.1</v>
      </c>
      <c r="O68" s="163">
        <v>7.3</v>
      </c>
      <c r="P68" s="155"/>
      <c r="Q68" s="155">
        <v>8</v>
      </c>
      <c r="R68" s="155"/>
      <c r="S68" s="155"/>
      <c r="T68" s="155"/>
      <c r="U68" s="154"/>
      <c r="V68" s="154">
        <v>6.6</v>
      </c>
      <c r="W68" s="155" t="s">
        <v>93</v>
      </c>
      <c r="X68" s="155">
        <v>6.4</v>
      </c>
      <c r="Y68" s="155">
        <v>8.1999999999999993</v>
      </c>
      <c r="Z68" s="155">
        <v>7.2</v>
      </c>
      <c r="AA68" s="155"/>
      <c r="AB68" s="155">
        <v>7.4</v>
      </c>
      <c r="AC68" s="154"/>
      <c r="AD68" s="155"/>
      <c r="AE68" s="155">
        <v>6.9</v>
      </c>
      <c r="AF68" s="154">
        <v>7.1</v>
      </c>
      <c r="AG68" s="154">
        <v>8.1999999999999993</v>
      </c>
      <c r="AH68" s="155">
        <v>6.8</v>
      </c>
      <c r="AI68" s="155">
        <v>8.4</v>
      </c>
      <c r="AJ68" s="154" t="s">
        <v>93</v>
      </c>
      <c r="AK68" s="155">
        <v>7.7</v>
      </c>
      <c r="AL68" s="155">
        <v>7.4</v>
      </c>
      <c r="AM68" s="155"/>
      <c r="AN68" s="154"/>
      <c r="AO68" s="155"/>
      <c r="AP68" s="155"/>
      <c r="AQ68" s="155"/>
      <c r="AR68" s="155"/>
      <c r="AS68" s="155"/>
      <c r="AT68" s="155"/>
      <c r="AU68" s="157">
        <v>33</v>
      </c>
      <c r="AV68" s="158">
        <v>15</v>
      </c>
      <c r="AW68" s="155">
        <v>6.6</v>
      </c>
      <c r="AX68" s="155">
        <v>5.5</v>
      </c>
      <c r="AY68" s="155" t="s">
        <v>93</v>
      </c>
      <c r="AZ68" s="155"/>
      <c r="BA68" s="155"/>
      <c r="BB68" s="155"/>
      <c r="BC68" s="155"/>
      <c r="BD68" s="155"/>
      <c r="BE68" s="154"/>
      <c r="BF68" s="155"/>
      <c r="BG68" s="155"/>
      <c r="BH68" s="155"/>
      <c r="BI68" s="155"/>
      <c r="BJ68" s="155"/>
      <c r="BK68" s="163"/>
      <c r="BL68" s="157">
        <v>2</v>
      </c>
      <c r="BM68" s="158">
        <v>3</v>
      </c>
      <c r="BN68" s="155">
        <v>7.7</v>
      </c>
      <c r="BO68" s="154" t="s">
        <v>93</v>
      </c>
      <c r="BP68" s="163"/>
      <c r="BQ68" s="155"/>
      <c r="BR68" s="155">
        <v>5.3</v>
      </c>
      <c r="BS68" s="154">
        <v>8.1999999999999993</v>
      </c>
      <c r="BT68" s="155">
        <v>7.9</v>
      </c>
      <c r="BU68" s="154"/>
      <c r="BV68" s="155">
        <v>7.3</v>
      </c>
      <c r="BW68" s="155">
        <v>8</v>
      </c>
      <c r="BX68" s="155">
        <v>6.6</v>
      </c>
      <c r="BY68" s="155">
        <v>6.4</v>
      </c>
      <c r="BZ68" s="155"/>
      <c r="CA68" s="155"/>
      <c r="CB68" s="154" t="s">
        <v>93</v>
      </c>
      <c r="CC68" s="155"/>
      <c r="CD68" s="154" t="s">
        <v>93</v>
      </c>
      <c r="CE68" s="155" t="s">
        <v>93</v>
      </c>
      <c r="CF68" s="155"/>
      <c r="CG68" s="154"/>
      <c r="CI68" s="154" t="s">
        <v>93</v>
      </c>
      <c r="CJ68" s="157">
        <v>20</v>
      </c>
      <c r="CK68" s="158">
        <v>33</v>
      </c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  <c r="CW68" s="155"/>
      <c r="CX68" s="154"/>
      <c r="CY68" s="154"/>
      <c r="CZ68" s="156"/>
      <c r="DA68" s="156"/>
      <c r="DB68" s="157">
        <v>0</v>
      </c>
      <c r="DC68" s="158">
        <v>25</v>
      </c>
      <c r="DD68" s="155"/>
      <c r="DE68" s="155"/>
      <c r="DF68" s="157">
        <v>0</v>
      </c>
      <c r="DG68" s="158">
        <v>5</v>
      </c>
      <c r="DH68" s="157">
        <v>55</v>
      </c>
      <c r="DI68" s="158">
        <v>81</v>
      </c>
      <c r="DJ68" s="159">
        <v>136</v>
      </c>
      <c r="DK68" s="160">
        <v>55</v>
      </c>
      <c r="DL68" s="160">
        <v>7.47</v>
      </c>
      <c r="DM68" s="160">
        <v>3.12</v>
      </c>
      <c r="DN68" s="152" t="s">
        <v>202</v>
      </c>
      <c r="DO68" s="118">
        <f t="shared" si="2"/>
        <v>0</v>
      </c>
      <c r="DP68" s="179" t="e">
        <f>VLOOKUP(B68,#REF!,22,0)</f>
        <v>#REF!</v>
      </c>
    </row>
    <row r="69" spans="1:120" s="179" customFormat="1" ht="19.5" customHeight="1">
      <c r="A69" s="12">
        <f t="shared" si="1"/>
        <v>62</v>
      </c>
      <c r="B69" s="151">
        <v>2020253500</v>
      </c>
      <c r="C69" s="152" t="s">
        <v>6</v>
      </c>
      <c r="D69" s="152" t="s">
        <v>26</v>
      </c>
      <c r="E69" s="152" t="s">
        <v>367</v>
      </c>
      <c r="F69" s="153">
        <v>35095</v>
      </c>
      <c r="G69" s="152" t="s">
        <v>84</v>
      </c>
      <c r="H69" s="152" t="s">
        <v>86</v>
      </c>
      <c r="I69" s="163">
        <v>9.1</v>
      </c>
      <c r="J69" s="163">
        <v>7.5</v>
      </c>
      <c r="K69" s="154">
        <v>7.8</v>
      </c>
      <c r="L69" s="154">
        <v>7.4</v>
      </c>
      <c r="M69" s="154">
        <v>9.4</v>
      </c>
      <c r="N69" s="154">
        <v>6.8</v>
      </c>
      <c r="O69" s="154">
        <v>7.2</v>
      </c>
      <c r="P69" s="155"/>
      <c r="Q69" s="156">
        <v>7.4</v>
      </c>
      <c r="R69" s="155"/>
      <c r="S69" s="155"/>
      <c r="T69" s="155"/>
      <c r="U69" s="163"/>
      <c r="V69" s="156">
        <v>6</v>
      </c>
      <c r="W69" s="155">
        <v>7.8</v>
      </c>
      <c r="X69" s="154">
        <v>7</v>
      </c>
      <c r="Y69" s="154">
        <v>6.8</v>
      </c>
      <c r="Z69" s="154">
        <v>8.6</v>
      </c>
      <c r="AA69" s="155"/>
      <c r="AB69" s="154">
        <v>8.1999999999999993</v>
      </c>
      <c r="AC69" s="154"/>
      <c r="AD69" s="155"/>
      <c r="AE69" s="154">
        <v>6.2</v>
      </c>
      <c r="AF69" s="154">
        <v>6.2</v>
      </c>
      <c r="AG69" s="154">
        <v>7.2</v>
      </c>
      <c r="AH69" s="154">
        <v>7.5</v>
      </c>
      <c r="AI69" s="154">
        <v>6.8</v>
      </c>
      <c r="AJ69" s="163" t="s">
        <v>93</v>
      </c>
      <c r="AK69" s="163">
        <v>6.3</v>
      </c>
      <c r="AL69" s="154">
        <v>6</v>
      </c>
      <c r="AM69" s="163"/>
      <c r="AN69" s="155"/>
      <c r="AO69" s="155"/>
      <c r="AP69" s="155"/>
      <c r="AQ69" s="155"/>
      <c r="AR69" s="155"/>
      <c r="AS69" s="155"/>
      <c r="AT69" s="155"/>
      <c r="AU69" s="157">
        <v>35</v>
      </c>
      <c r="AV69" s="158">
        <v>13</v>
      </c>
      <c r="AW69" s="154">
        <v>7.2</v>
      </c>
      <c r="AX69" s="154">
        <v>8.1999999999999993</v>
      </c>
      <c r="AY69" s="163"/>
      <c r="AZ69" s="155"/>
      <c r="BA69" s="155" t="s">
        <v>93</v>
      </c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7">
        <v>2</v>
      </c>
      <c r="BM69" s="158">
        <v>3</v>
      </c>
      <c r="BN69" s="154">
        <v>6</v>
      </c>
      <c r="BO69" s="154" t="s">
        <v>93</v>
      </c>
      <c r="BP69" s="155"/>
      <c r="BQ69" s="155" t="s">
        <v>93</v>
      </c>
      <c r="BR69" s="154">
        <v>7.1</v>
      </c>
      <c r="BS69" s="154">
        <v>8.1999999999999993</v>
      </c>
      <c r="BT69" s="154">
        <v>7.6</v>
      </c>
      <c r="BU69" s="155"/>
      <c r="BV69" s="154">
        <v>7</v>
      </c>
      <c r="BW69" s="154">
        <v>7.2</v>
      </c>
      <c r="BX69" s="163">
        <v>6.4</v>
      </c>
      <c r="BY69" s="163">
        <v>6</v>
      </c>
      <c r="BZ69" s="155"/>
      <c r="CA69" s="155"/>
      <c r="CB69" s="163" t="s">
        <v>93</v>
      </c>
      <c r="CC69" s="155"/>
      <c r="CD69" s="155" t="s">
        <v>93</v>
      </c>
      <c r="CE69" s="155"/>
      <c r="CF69" s="155"/>
      <c r="CG69" s="155"/>
      <c r="CI69" s="163" t="s">
        <v>93</v>
      </c>
      <c r="CJ69" s="157">
        <v>20</v>
      </c>
      <c r="CK69" s="158">
        <v>33</v>
      </c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5"/>
      <c r="DA69" s="155"/>
      <c r="DB69" s="157">
        <v>0</v>
      </c>
      <c r="DC69" s="158">
        <v>25</v>
      </c>
      <c r="DD69" s="155"/>
      <c r="DE69" s="155"/>
      <c r="DF69" s="157">
        <v>0</v>
      </c>
      <c r="DG69" s="158">
        <v>5</v>
      </c>
      <c r="DH69" s="157">
        <v>57</v>
      </c>
      <c r="DI69" s="158">
        <v>79</v>
      </c>
      <c r="DJ69" s="159">
        <v>136</v>
      </c>
      <c r="DK69" s="160">
        <v>57</v>
      </c>
      <c r="DL69" s="160">
        <v>7.27</v>
      </c>
      <c r="DM69" s="160">
        <v>3.02</v>
      </c>
      <c r="DN69" s="152" t="s">
        <v>202</v>
      </c>
      <c r="DO69" s="118">
        <f t="shared" si="2"/>
        <v>0</v>
      </c>
      <c r="DP69" s="179" t="e">
        <f>VLOOKUP(B69,#REF!,22,0)</f>
        <v>#REF!</v>
      </c>
    </row>
    <row r="70" spans="1:120" s="179" customFormat="1" ht="19.5" customHeight="1">
      <c r="A70" s="12">
        <f t="shared" si="1"/>
        <v>63</v>
      </c>
      <c r="B70" s="151">
        <v>2020258128</v>
      </c>
      <c r="C70" s="152" t="s">
        <v>3</v>
      </c>
      <c r="D70" s="152" t="s">
        <v>407</v>
      </c>
      <c r="E70" s="152" t="s">
        <v>367</v>
      </c>
      <c r="F70" s="153">
        <v>35117</v>
      </c>
      <c r="G70" s="152" t="s">
        <v>84</v>
      </c>
      <c r="H70" s="152" t="s">
        <v>86</v>
      </c>
      <c r="I70" s="155">
        <v>8.9</v>
      </c>
      <c r="J70" s="154">
        <v>7.9</v>
      </c>
      <c r="K70" s="155" t="s">
        <v>93</v>
      </c>
      <c r="L70" s="154">
        <v>6.2</v>
      </c>
      <c r="M70" s="154">
        <v>9</v>
      </c>
      <c r="N70" s="154">
        <v>9.4</v>
      </c>
      <c r="O70" s="154">
        <v>7.7</v>
      </c>
      <c r="P70" s="155"/>
      <c r="Q70" s="155">
        <v>6.9</v>
      </c>
      <c r="R70" s="155"/>
      <c r="S70" s="155"/>
      <c r="T70" s="155"/>
      <c r="U70" s="155"/>
      <c r="V70" s="155">
        <v>7.1</v>
      </c>
      <c r="W70" s="155"/>
      <c r="X70" s="154">
        <v>7.3</v>
      </c>
      <c r="Y70" s="154">
        <v>7.5</v>
      </c>
      <c r="Z70" s="155">
        <v>7.8</v>
      </c>
      <c r="AA70" s="155"/>
      <c r="AB70" s="155">
        <v>8.1</v>
      </c>
      <c r="AC70" s="155"/>
      <c r="AD70" s="155"/>
      <c r="AE70" s="154">
        <v>4.5999999999999996</v>
      </c>
      <c r="AF70" s="154">
        <v>6.1</v>
      </c>
      <c r="AG70" s="154">
        <v>6.8</v>
      </c>
      <c r="AH70" s="154">
        <v>6.6</v>
      </c>
      <c r="AI70" s="155">
        <v>6.9</v>
      </c>
      <c r="AJ70" s="155" t="s">
        <v>93</v>
      </c>
      <c r="AK70" s="155">
        <v>5.4</v>
      </c>
      <c r="AL70" s="155"/>
      <c r="AM70" s="155"/>
      <c r="AN70" s="155"/>
      <c r="AO70" s="155"/>
      <c r="AP70" s="155"/>
      <c r="AQ70" s="155"/>
      <c r="AR70" s="155"/>
      <c r="AS70" s="155"/>
      <c r="AT70" s="155"/>
      <c r="AU70" s="157">
        <v>30</v>
      </c>
      <c r="AV70" s="158">
        <v>18</v>
      </c>
      <c r="AW70" s="154">
        <v>6.9</v>
      </c>
      <c r="AX70" s="155">
        <v>7.3</v>
      </c>
      <c r="AY70" s="155" t="s">
        <v>93</v>
      </c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7">
        <v>2</v>
      </c>
      <c r="BM70" s="158">
        <v>3</v>
      </c>
      <c r="BN70" s="154">
        <v>7.6</v>
      </c>
      <c r="BO70" s="155">
        <v>7.4</v>
      </c>
      <c r="BP70" s="155"/>
      <c r="BQ70" s="155"/>
      <c r="BR70" s="154">
        <v>6.9</v>
      </c>
      <c r="BS70" s="155">
        <v>6.4</v>
      </c>
      <c r="BT70" s="155">
        <v>7.3</v>
      </c>
      <c r="BU70" s="155"/>
      <c r="BV70" s="154">
        <v>8.6999999999999993</v>
      </c>
      <c r="BW70" s="154">
        <v>9.6</v>
      </c>
      <c r="BX70" s="155">
        <v>8.3000000000000007</v>
      </c>
      <c r="BY70" s="155" t="s">
        <v>93</v>
      </c>
      <c r="BZ70" s="155"/>
      <c r="CA70" s="155"/>
      <c r="CB70" s="155" t="s">
        <v>93</v>
      </c>
      <c r="CC70" s="155"/>
      <c r="CD70" s="155" t="s">
        <v>93</v>
      </c>
      <c r="CE70" s="155">
        <v>0</v>
      </c>
      <c r="CF70" s="155">
        <v>7.1</v>
      </c>
      <c r="CG70" s="155"/>
      <c r="CI70" s="155" t="s">
        <v>93</v>
      </c>
      <c r="CJ70" s="157">
        <v>24</v>
      </c>
      <c r="CK70" s="158">
        <v>29</v>
      </c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155"/>
      <c r="DB70" s="157">
        <v>0</v>
      </c>
      <c r="DC70" s="158">
        <v>25</v>
      </c>
      <c r="DD70" s="155"/>
      <c r="DE70" s="155"/>
      <c r="DF70" s="157">
        <v>0</v>
      </c>
      <c r="DG70" s="158">
        <v>5</v>
      </c>
      <c r="DH70" s="157">
        <v>56</v>
      </c>
      <c r="DI70" s="158">
        <v>80</v>
      </c>
      <c r="DJ70" s="159">
        <v>136</v>
      </c>
      <c r="DK70" s="160">
        <v>59</v>
      </c>
      <c r="DL70" s="160">
        <v>7.23</v>
      </c>
      <c r="DM70" s="160">
        <v>3.02</v>
      </c>
      <c r="DN70" s="152" t="s">
        <v>202</v>
      </c>
      <c r="DO70" s="118">
        <f t="shared" si="2"/>
        <v>0</v>
      </c>
      <c r="DP70" s="179" t="e">
        <f>VLOOKUP(B70,#REF!,22,0)</f>
        <v>#REF!</v>
      </c>
    </row>
    <row r="71" spans="1:120" s="179" customFormat="1" ht="19.5" customHeight="1">
      <c r="A71" s="12">
        <f t="shared" si="1"/>
        <v>64</v>
      </c>
      <c r="B71" s="151">
        <v>1821614053</v>
      </c>
      <c r="C71" s="152" t="s">
        <v>14</v>
      </c>
      <c r="D71" s="152" t="s">
        <v>659</v>
      </c>
      <c r="E71" s="152" t="s">
        <v>371</v>
      </c>
      <c r="F71" s="153">
        <v>34214</v>
      </c>
      <c r="G71" s="152" t="s">
        <v>83</v>
      </c>
      <c r="H71" s="152" t="s">
        <v>88</v>
      </c>
      <c r="I71" s="154">
        <v>7.9</v>
      </c>
      <c r="J71" s="163">
        <v>4.7</v>
      </c>
      <c r="K71" s="154">
        <v>4.4000000000000004</v>
      </c>
      <c r="L71" s="154">
        <v>7</v>
      </c>
      <c r="M71" s="154">
        <v>9.4</v>
      </c>
      <c r="N71" s="154"/>
      <c r="O71" s="154"/>
      <c r="P71" s="155"/>
      <c r="Q71" s="163">
        <v>7.7</v>
      </c>
      <c r="R71" s="155"/>
      <c r="S71" s="155"/>
      <c r="T71" s="155"/>
      <c r="U71" s="155"/>
      <c r="V71" s="154">
        <v>7.5</v>
      </c>
      <c r="W71" s="155">
        <v>0</v>
      </c>
      <c r="X71" s="154"/>
      <c r="Y71" s="154"/>
      <c r="Z71" s="154"/>
      <c r="AA71" s="155">
        <v>0</v>
      </c>
      <c r="AB71" s="154">
        <v>6.5</v>
      </c>
      <c r="AC71" s="156">
        <v>0</v>
      </c>
      <c r="AD71" s="155">
        <v>0</v>
      </c>
      <c r="AE71" s="154"/>
      <c r="AF71" s="154"/>
      <c r="AG71" s="154"/>
      <c r="AH71" s="154"/>
      <c r="AI71" s="163"/>
      <c r="AJ71" s="155"/>
      <c r="AK71" s="163"/>
      <c r="AL71" s="154"/>
      <c r="AM71" s="155"/>
      <c r="AN71" s="155"/>
      <c r="AO71" s="155"/>
      <c r="AP71" s="155"/>
      <c r="AQ71" s="155"/>
      <c r="AR71" s="155"/>
      <c r="AS71" s="155"/>
      <c r="AT71" s="155"/>
      <c r="AU71" s="157">
        <v>18</v>
      </c>
      <c r="AV71" s="158">
        <v>30</v>
      </c>
      <c r="AW71" s="154">
        <v>5.0999999999999996</v>
      </c>
      <c r="AX71" s="154">
        <v>6.4</v>
      </c>
      <c r="AY71" s="163"/>
      <c r="AZ71" s="155">
        <v>5.0999999999999996</v>
      </c>
      <c r="BA71" s="155"/>
      <c r="BB71" s="155"/>
      <c r="BC71" s="155"/>
      <c r="BD71" s="155"/>
      <c r="BE71" s="155"/>
      <c r="BF71" s="155">
        <v>8.3000000000000007</v>
      </c>
      <c r="BG71" s="155"/>
      <c r="BH71" s="155"/>
      <c r="BI71" s="155"/>
      <c r="BJ71" s="155"/>
      <c r="BK71" s="155">
        <v>7.3</v>
      </c>
      <c r="BL71" s="157">
        <v>5</v>
      </c>
      <c r="BM71" s="158">
        <v>0</v>
      </c>
      <c r="BN71" s="154" t="s">
        <v>93</v>
      </c>
      <c r="BO71" s="154"/>
      <c r="BP71" s="163"/>
      <c r="BQ71" s="155"/>
      <c r="BR71" s="154" t="s">
        <v>93</v>
      </c>
      <c r="BS71" s="154"/>
      <c r="BT71" s="154">
        <v>0</v>
      </c>
      <c r="BU71" s="155"/>
      <c r="BV71" s="154"/>
      <c r="BW71" s="154"/>
      <c r="BX71" s="163"/>
      <c r="BY71" s="163"/>
      <c r="BZ71" s="155"/>
      <c r="CA71" s="155"/>
      <c r="CB71" s="163"/>
      <c r="CC71" s="155"/>
      <c r="CD71" s="163"/>
      <c r="CE71" s="155"/>
      <c r="CF71" s="155"/>
      <c r="CG71" s="155"/>
      <c r="CI71" s="163"/>
      <c r="CJ71" s="157">
        <v>0</v>
      </c>
      <c r="CK71" s="158">
        <v>53</v>
      </c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  <c r="CW71" s="155"/>
      <c r="CX71" s="155"/>
      <c r="CY71" s="155"/>
      <c r="CZ71" s="155"/>
      <c r="DA71" s="155"/>
      <c r="DB71" s="157">
        <v>0</v>
      </c>
      <c r="DC71" s="158">
        <v>25</v>
      </c>
      <c r="DD71" s="155"/>
      <c r="DE71" s="155"/>
      <c r="DF71" s="157">
        <v>0</v>
      </c>
      <c r="DG71" s="158">
        <v>5</v>
      </c>
      <c r="DH71" s="157">
        <v>23</v>
      </c>
      <c r="DI71" s="158">
        <v>113</v>
      </c>
      <c r="DJ71" s="159">
        <v>136</v>
      </c>
      <c r="DK71" s="160">
        <v>35</v>
      </c>
      <c r="DL71" s="160">
        <v>4.22</v>
      </c>
      <c r="DM71" s="160">
        <v>1.72</v>
      </c>
      <c r="DN71" s="152" t="s">
        <v>660</v>
      </c>
      <c r="DO71" s="118">
        <f t="shared" si="2"/>
        <v>0</v>
      </c>
      <c r="DP71" s="179" t="e">
        <f>VLOOKUP(B71,#REF!,22,0)</f>
        <v>#REF!</v>
      </c>
    </row>
    <row r="72" spans="1:120" s="179" customFormat="1" ht="19.5" customHeight="1">
      <c r="A72" s="12">
        <f t="shared" si="1"/>
        <v>65</v>
      </c>
      <c r="B72" s="151">
        <v>2021257582</v>
      </c>
      <c r="C72" s="152" t="s">
        <v>3</v>
      </c>
      <c r="D72" s="152" t="s">
        <v>661</v>
      </c>
      <c r="E72" s="152" t="s">
        <v>371</v>
      </c>
      <c r="F72" s="153">
        <v>35310</v>
      </c>
      <c r="G72" s="152" t="s">
        <v>83</v>
      </c>
      <c r="H72" s="152" t="s">
        <v>86</v>
      </c>
      <c r="I72" s="163">
        <v>7.1</v>
      </c>
      <c r="J72" s="163">
        <v>7.7</v>
      </c>
      <c r="K72" s="154">
        <v>7.6</v>
      </c>
      <c r="L72" s="154">
        <v>6.2</v>
      </c>
      <c r="M72" s="154">
        <v>8.4</v>
      </c>
      <c r="N72" s="154">
        <v>6.8</v>
      </c>
      <c r="O72" s="154">
        <v>5.4</v>
      </c>
      <c r="P72" s="155"/>
      <c r="Q72" s="155"/>
      <c r="R72" s="155"/>
      <c r="S72" s="155"/>
      <c r="T72" s="155"/>
      <c r="U72" s="155"/>
      <c r="V72" s="154">
        <v>7.1</v>
      </c>
      <c r="W72" s="155"/>
      <c r="X72" s="154">
        <v>4.5</v>
      </c>
      <c r="Y72" s="154">
        <v>7.4</v>
      </c>
      <c r="Z72" s="154">
        <v>5.5</v>
      </c>
      <c r="AA72" s="155"/>
      <c r="AB72" s="154">
        <v>6.1</v>
      </c>
      <c r="AC72" s="154"/>
      <c r="AD72" s="155"/>
      <c r="AE72" s="154">
        <v>5.5</v>
      </c>
      <c r="AF72" s="154">
        <v>5.0999999999999996</v>
      </c>
      <c r="AG72" s="154">
        <v>8.1999999999999993</v>
      </c>
      <c r="AH72" s="154">
        <v>7.9</v>
      </c>
      <c r="AI72" s="155">
        <v>4.4000000000000004</v>
      </c>
      <c r="AJ72" s="163">
        <v>6</v>
      </c>
      <c r="AK72" s="163">
        <v>6.9</v>
      </c>
      <c r="AL72" s="163">
        <v>7.3</v>
      </c>
      <c r="AM72" s="155"/>
      <c r="AN72" s="155"/>
      <c r="AO72" s="155"/>
      <c r="AP72" s="155"/>
      <c r="AQ72" s="155"/>
      <c r="AR72" s="155"/>
      <c r="AS72" s="155"/>
      <c r="AT72" s="155"/>
      <c r="AU72" s="157">
        <v>32</v>
      </c>
      <c r="AV72" s="158">
        <v>16</v>
      </c>
      <c r="AW72" s="154">
        <v>6.5</v>
      </c>
      <c r="AX72" s="154">
        <v>5</v>
      </c>
      <c r="AY72" s="163" t="s">
        <v>93</v>
      </c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7">
        <v>2</v>
      </c>
      <c r="BM72" s="158">
        <v>3</v>
      </c>
      <c r="BN72" s="154">
        <v>6.5</v>
      </c>
      <c r="BO72" s="154">
        <v>5.8</v>
      </c>
      <c r="BP72" s="155"/>
      <c r="BQ72" s="155"/>
      <c r="BR72" s="154">
        <v>4.5999999999999996</v>
      </c>
      <c r="BS72" s="154">
        <v>4</v>
      </c>
      <c r="BT72" s="154">
        <v>6.3</v>
      </c>
      <c r="BU72" s="155"/>
      <c r="BV72" s="154">
        <v>4.8</v>
      </c>
      <c r="BW72" s="154">
        <v>4.9000000000000004</v>
      </c>
      <c r="BX72" s="163">
        <v>7.3</v>
      </c>
      <c r="BY72" s="163" t="s">
        <v>93</v>
      </c>
      <c r="BZ72" s="155"/>
      <c r="CA72" s="155"/>
      <c r="CB72" s="163" t="s">
        <v>93</v>
      </c>
      <c r="CC72" s="155"/>
      <c r="CD72" s="163" t="s">
        <v>93</v>
      </c>
      <c r="CE72" s="154" t="s">
        <v>93</v>
      </c>
      <c r="CF72" s="155"/>
      <c r="CG72" s="155"/>
      <c r="CI72" s="163" t="s">
        <v>93</v>
      </c>
      <c r="CJ72" s="157">
        <v>21</v>
      </c>
      <c r="CK72" s="158">
        <v>32</v>
      </c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7">
        <v>0</v>
      </c>
      <c r="DC72" s="158">
        <v>25</v>
      </c>
      <c r="DD72" s="155"/>
      <c r="DE72" s="155"/>
      <c r="DF72" s="157">
        <v>0</v>
      </c>
      <c r="DG72" s="158">
        <v>5</v>
      </c>
      <c r="DH72" s="157">
        <v>55</v>
      </c>
      <c r="DI72" s="158">
        <v>81</v>
      </c>
      <c r="DJ72" s="159">
        <v>136</v>
      </c>
      <c r="DK72" s="160">
        <v>55</v>
      </c>
      <c r="DL72" s="160">
        <v>6.22</v>
      </c>
      <c r="DM72" s="160">
        <v>2.39</v>
      </c>
      <c r="DN72" s="152" t="s">
        <v>202</v>
      </c>
      <c r="DO72" s="118">
        <f t="shared" si="2"/>
        <v>0</v>
      </c>
      <c r="DP72" s="179" t="e">
        <f>VLOOKUP(B72,#REF!,22,0)</f>
        <v>#REF!</v>
      </c>
    </row>
    <row r="73" spans="1:120" s="179" customFormat="1" ht="19.5" customHeight="1">
      <c r="A73" s="12">
        <f t="shared" si="1"/>
        <v>66</v>
      </c>
      <c r="B73" s="151">
        <v>2021254537</v>
      </c>
      <c r="C73" s="152" t="s">
        <v>14</v>
      </c>
      <c r="D73" s="152" t="s">
        <v>662</v>
      </c>
      <c r="E73" s="152" t="s">
        <v>663</v>
      </c>
      <c r="F73" s="153">
        <v>35218</v>
      </c>
      <c r="G73" s="152" t="s">
        <v>83</v>
      </c>
      <c r="H73" s="152" t="s">
        <v>86</v>
      </c>
      <c r="I73" s="154">
        <v>8.6</v>
      </c>
      <c r="J73" s="154">
        <v>7.3</v>
      </c>
      <c r="K73" s="154" t="s">
        <v>93</v>
      </c>
      <c r="L73" s="154">
        <v>8.6</v>
      </c>
      <c r="M73" s="154">
        <v>9.1999999999999993</v>
      </c>
      <c r="N73" s="154">
        <v>6.8</v>
      </c>
      <c r="O73" s="163">
        <v>6.7</v>
      </c>
      <c r="P73" s="155"/>
      <c r="Q73" s="156">
        <v>7.2</v>
      </c>
      <c r="R73" s="155"/>
      <c r="S73" s="155"/>
      <c r="T73" s="154"/>
      <c r="U73" s="155"/>
      <c r="V73" s="155">
        <v>6.6</v>
      </c>
      <c r="W73" s="155">
        <v>6.7</v>
      </c>
      <c r="X73" s="154">
        <v>7</v>
      </c>
      <c r="Y73" s="154">
        <v>7.4</v>
      </c>
      <c r="Z73" s="154">
        <v>7.7</v>
      </c>
      <c r="AA73" s="155"/>
      <c r="AB73" s="154">
        <v>6.1</v>
      </c>
      <c r="AC73" s="155"/>
      <c r="AD73" s="155"/>
      <c r="AE73" s="162">
        <v>5.4</v>
      </c>
      <c r="AF73" s="162">
        <v>6.3</v>
      </c>
      <c r="AG73" s="154">
        <v>7.4</v>
      </c>
      <c r="AH73" s="162">
        <v>5.4</v>
      </c>
      <c r="AI73" s="154">
        <v>6.4</v>
      </c>
      <c r="AJ73" s="154"/>
      <c r="AK73" s="154" t="s">
        <v>93</v>
      </c>
      <c r="AL73" s="154">
        <v>6.4</v>
      </c>
      <c r="AM73" s="154"/>
      <c r="AN73" s="154"/>
      <c r="AO73" s="155"/>
      <c r="AP73" s="155"/>
      <c r="AQ73" s="155"/>
      <c r="AR73" s="155"/>
      <c r="AS73" s="155"/>
      <c r="AT73" s="155"/>
      <c r="AU73" s="157">
        <v>32</v>
      </c>
      <c r="AV73" s="158">
        <v>16</v>
      </c>
      <c r="AW73" s="154">
        <v>7.7</v>
      </c>
      <c r="AX73" s="154">
        <v>6.9</v>
      </c>
      <c r="AY73" s="155" t="s">
        <v>93</v>
      </c>
      <c r="AZ73" s="155"/>
      <c r="BA73" s="155"/>
      <c r="BB73" s="155"/>
      <c r="BC73" s="163"/>
      <c r="BD73" s="155"/>
      <c r="BE73" s="155"/>
      <c r="BF73" s="155"/>
      <c r="BG73" s="155"/>
      <c r="BH73" s="155"/>
      <c r="BI73" s="155"/>
      <c r="BJ73" s="155"/>
      <c r="BK73" s="155"/>
      <c r="BL73" s="157">
        <v>2</v>
      </c>
      <c r="BM73" s="158">
        <v>3</v>
      </c>
      <c r="BN73" s="154">
        <v>6.3</v>
      </c>
      <c r="BO73" s="154">
        <v>7.4</v>
      </c>
      <c r="BP73" s="155"/>
      <c r="BQ73" s="163"/>
      <c r="BR73" s="154">
        <v>6.3</v>
      </c>
      <c r="BS73" s="154">
        <v>6.1</v>
      </c>
      <c r="BT73" s="154">
        <v>7.7</v>
      </c>
      <c r="BU73" s="155"/>
      <c r="BV73" s="154">
        <v>6.1</v>
      </c>
      <c r="BW73" s="154">
        <v>6.1</v>
      </c>
      <c r="BX73" s="163">
        <v>7.1</v>
      </c>
      <c r="BY73" s="163" t="s">
        <v>93</v>
      </c>
      <c r="BZ73" s="155"/>
      <c r="CA73" s="155"/>
      <c r="CB73" s="163" t="s">
        <v>93</v>
      </c>
      <c r="CC73" s="155"/>
      <c r="CD73" s="163">
        <v>8.4</v>
      </c>
      <c r="CE73" s="163"/>
      <c r="CF73" s="155"/>
      <c r="CG73" s="155"/>
      <c r="CI73" s="163" t="s">
        <v>93</v>
      </c>
      <c r="CJ73" s="157">
        <v>24</v>
      </c>
      <c r="CK73" s="158">
        <v>29</v>
      </c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  <c r="CW73" s="155"/>
      <c r="CX73" s="155"/>
      <c r="CY73" s="155"/>
      <c r="CZ73" s="155"/>
      <c r="DA73" s="155"/>
      <c r="DB73" s="157">
        <v>0</v>
      </c>
      <c r="DC73" s="158">
        <v>25</v>
      </c>
      <c r="DD73" s="155"/>
      <c r="DE73" s="155"/>
      <c r="DF73" s="157">
        <v>0</v>
      </c>
      <c r="DG73" s="158">
        <v>5</v>
      </c>
      <c r="DH73" s="157">
        <v>58</v>
      </c>
      <c r="DI73" s="158">
        <v>78</v>
      </c>
      <c r="DJ73" s="159">
        <v>136</v>
      </c>
      <c r="DK73" s="160">
        <v>58</v>
      </c>
      <c r="DL73" s="160">
        <v>7.06</v>
      </c>
      <c r="DM73" s="160">
        <v>2.86</v>
      </c>
      <c r="DN73" s="152" t="s">
        <v>202</v>
      </c>
      <c r="DO73" s="118">
        <f t="shared" si="2"/>
        <v>0</v>
      </c>
      <c r="DP73" s="179" t="e">
        <f>VLOOKUP(B73,#REF!,22,0)</f>
        <v>#REF!</v>
      </c>
    </row>
    <row r="74" spans="1:120" s="179" customFormat="1" ht="19.5" customHeight="1">
      <c r="A74" s="12">
        <f t="shared" ref="A74:A137" si="3">A73+1</f>
        <v>67</v>
      </c>
      <c r="B74" s="151">
        <v>2020254748</v>
      </c>
      <c r="C74" s="152" t="s">
        <v>3</v>
      </c>
      <c r="D74" s="152" t="s">
        <v>30</v>
      </c>
      <c r="E74" s="152" t="s">
        <v>664</v>
      </c>
      <c r="F74" s="153">
        <v>35378</v>
      </c>
      <c r="G74" s="152" t="s">
        <v>84</v>
      </c>
      <c r="H74" s="152" t="s">
        <v>86</v>
      </c>
      <c r="I74" s="163">
        <v>9.1</v>
      </c>
      <c r="J74" s="154">
        <v>7.1</v>
      </c>
      <c r="K74" s="154">
        <v>9.1999999999999993</v>
      </c>
      <c r="L74" s="154">
        <v>7.9</v>
      </c>
      <c r="M74" s="154">
        <v>9.1999999999999993</v>
      </c>
      <c r="N74" s="154">
        <v>8.1999999999999993</v>
      </c>
      <c r="O74" s="154">
        <v>7.7</v>
      </c>
      <c r="P74" s="155"/>
      <c r="Q74" s="163">
        <v>7.4</v>
      </c>
      <c r="R74" s="155"/>
      <c r="S74" s="155"/>
      <c r="T74" s="155"/>
      <c r="U74" s="163"/>
      <c r="V74" s="154">
        <v>6.7</v>
      </c>
      <c r="W74" s="155" t="s">
        <v>93</v>
      </c>
      <c r="X74" s="154">
        <v>7.8</v>
      </c>
      <c r="Y74" s="154">
        <v>7.8</v>
      </c>
      <c r="Z74" s="154">
        <v>8.8000000000000007</v>
      </c>
      <c r="AA74" s="155"/>
      <c r="AB74" s="154">
        <v>7.7</v>
      </c>
      <c r="AC74" s="154"/>
      <c r="AD74" s="155"/>
      <c r="AE74" s="154">
        <v>4.8</v>
      </c>
      <c r="AF74" s="154">
        <v>6.6</v>
      </c>
      <c r="AG74" s="154">
        <v>6.9</v>
      </c>
      <c r="AH74" s="154">
        <v>6.4</v>
      </c>
      <c r="AI74" s="154">
        <v>0</v>
      </c>
      <c r="AJ74" s="163" t="s">
        <v>93</v>
      </c>
      <c r="AK74" s="163" t="s">
        <v>93</v>
      </c>
      <c r="AL74" s="155"/>
      <c r="AM74" s="163"/>
      <c r="AN74" s="155"/>
      <c r="AO74" s="155"/>
      <c r="AP74" s="155"/>
      <c r="AQ74" s="155"/>
      <c r="AR74" s="155"/>
      <c r="AS74" s="155"/>
      <c r="AT74" s="155"/>
      <c r="AU74" s="157">
        <v>30</v>
      </c>
      <c r="AV74" s="158">
        <v>18</v>
      </c>
      <c r="AW74" s="154">
        <v>6.8</v>
      </c>
      <c r="AX74" s="154">
        <v>9.5</v>
      </c>
      <c r="AY74" s="163" t="s">
        <v>93</v>
      </c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7">
        <v>2</v>
      </c>
      <c r="BM74" s="158">
        <v>3</v>
      </c>
      <c r="BN74" s="154">
        <v>6</v>
      </c>
      <c r="BO74" s="154">
        <v>8.1</v>
      </c>
      <c r="BP74" s="155">
        <v>7.3</v>
      </c>
      <c r="BQ74" s="155"/>
      <c r="BR74" s="154">
        <v>9.4</v>
      </c>
      <c r="BS74" s="154">
        <v>5.8</v>
      </c>
      <c r="BT74" s="154">
        <v>7.6</v>
      </c>
      <c r="BU74" s="155"/>
      <c r="BV74" s="154">
        <v>8.1999999999999993</v>
      </c>
      <c r="BW74" s="154">
        <v>7.4</v>
      </c>
      <c r="BX74" s="163">
        <v>7.9</v>
      </c>
      <c r="BY74" s="163" t="s">
        <v>93</v>
      </c>
      <c r="BZ74" s="155"/>
      <c r="CA74" s="155"/>
      <c r="CB74" s="163" t="s">
        <v>93</v>
      </c>
      <c r="CC74" s="155"/>
      <c r="CD74" s="155">
        <v>6.4</v>
      </c>
      <c r="CE74" s="155"/>
      <c r="CF74" s="155">
        <v>6.9</v>
      </c>
      <c r="CG74" s="155"/>
      <c r="CI74" s="163" t="s">
        <v>93</v>
      </c>
      <c r="CJ74" s="157">
        <v>29</v>
      </c>
      <c r="CK74" s="158">
        <v>24</v>
      </c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  <c r="CW74" s="155"/>
      <c r="CX74" s="155"/>
      <c r="CY74" s="155"/>
      <c r="CZ74" s="155"/>
      <c r="DA74" s="155"/>
      <c r="DB74" s="157">
        <v>0</v>
      </c>
      <c r="DC74" s="158">
        <v>25</v>
      </c>
      <c r="DD74" s="155"/>
      <c r="DE74" s="155"/>
      <c r="DF74" s="157">
        <v>0</v>
      </c>
      <c r="DG74" s="158">
        <v>5</v>
      </c>
      <c r="DH74" s="157">
        <v>61</v>
      </c>
      <c r="DI74" s="158">
        <v>75</v>
      </c>
      <c r="DJ74" s="159">
        <v>136</v>
      </c>
      <c r="DK74" s="160">
        <v>62</v>
      </c>
      <c r="DL74" s="160">
        <v>7.49</v>
      </c>
      <c r="DM74" s="160">
        <v>3.13</v>
      </c>
      <c r="DN74" s="152" t="s">
        <v>202</v>
      </c>
      <c r="DO74" s="118">
        <f t="shared" si="2"/>
        <v>0</v>
      </c>
      <c r="DP74" s="179" t="e">
        <f>VLOOKUP(B74,#REF!,22,0)</f>
        <v>#REF!</v>
      </c>
    </row>
    <row r="75" spans="1:120" s="179" customFormat="1" ht="19.5" customHeight="1">
      <c r="A75" s="12">
        <f t="shared" si="3"/>
        <v>68</v>
      </c>
      <c r="B75" s="151">
        <v>2021267847</v>
      </c>
      <c r="C75" s="152" t="s">
        <v>14</v>
      </c>
      <c r="D75" s="152" t="s">
        <v>665</v>
      </c>
      <c r="E75" s="152" t="s">
        <v>666</v>
      </c>
      <c r="F75" s="153">
        <v>35171</v>
      </c>
      <c r="G75" s="152" t="s">
        <v>83</v>
      </c>
      <c r="H75" s="152" t="s">
        <v>86</v>
      </c>
      <c r="I75" s="155">
        <v>0</v>
      </c>
      <c r="J75" s="156"/>
      <c r="K75" s="156"/>
      <c r="L75" s="154">
        <v>5.3</v>
      </c>
      <c r="M75" s="154">
        <v>0</v>
      </c>
      <c r="N75" s="154">
        <v>0</v>
      </c>
      <c r="O75" s="154"/>
      <c r="P75" s="155"/>
      <c r="Q75" s="155"/>
      <c r="R75" s="155"/>
      <c r="S75" s="155"/>
      <c r="T75" s="155"/>
      <c r="U75" s="155"/>
      <c r="V75" s="156"/>
      <c r="W75" s="155"/>
      <c r="X75" s="154">
        <v>0</v>
      </c>
      <c r="Y75" s="154">
        <v>0</v>
      </c>
      <c r="Z75" s="156"/>
      <c r="AA75" s="155"/>
      <c r="AB75" s="154"/>
      <c r="AC75" s="156"/>
      <c r="AD75" s="155"/>
      <c r="AE75" s="156">
        <v>0</v>
      </c>
      <c r="AF75" s="154">
        <v>0</v>
      </c>
      <c r="AG75" s="154">
        <v>0</v>
      </c>
      <c r="AH75" s="154">
        <v>0</v>
      </c>
      <c r="AI75" s="155"/>
      <c r="AJ75" s="155"/>
      <c r="AK75" s="155"/>
      <c r="AL75" s="156"/>
      <c r="AM75" s="155"/>
      <c r="AN75" s="155"/>
      <c r="AO75" s="155"/>
      <c r="AP75" s="155"/>
      <c r="AQ75" s="155"/>
      <c r="AR75" s="155"/>
      <c r="AS75" s="155"/>
      <c r="AT75" s="155"/>
      <c r="AU75" s="157">
        <v>3</v>
      </c>
      <c r="AV75" s="158">
        <v>45</v>
      </c>
      <c r="AW75" s="154">
        <v>0</v>
      </c>
      <c r="AX75" s="156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7">
        <v>0</v>
      </c>
      <c r="BM75" s="158">
        <v>5</v>
      </c>
      <c r="BN75" s="154">
        <v>0</v>
      </c>
      <c r="BO75" s="156"/>
      <c r="BP75" s="155"/>
      <c r="BQ75" s="155"/>
      <c r="BR75" s="154">
        <v>4.0999999999999996</v>
      </c>
      <c r="BS75" s="156"/>
      <c r="BT75" s="156"/>
      <c r="BU75" s="155"/>
      <c r="BV75" s="154">
        <v>4.5</v>
      </c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I75" s="155"/>
      <c r="CJ75" s="157">
        <v>6</v>
      </c>
      <c r="CK75" s="158">
        <v>47</v>
      </c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  <c r="CW75" s="155"/>
      <c r="CX75" s="155"/>
      <c r="CY75" s="155"/>
      <c r="CZ75" s="155"/>
      <c r="DA75" s="155"/>
      <c r="DB75" s="157">
        <v>0</v>
      </c>
      <c r="DC75" s="158">
        <v>25</v>
      </c>
      <c r="DD75" s="155"/>
      <c r="DE75" s="155"/>
      <c r="DF75" s="157">
        <v>0</v>
      </c>
      <c r="DG75" s="158">
        <v>5</v>
      </c>
      <c r="DH75" s="157">
        <v>9</v>
      </c>
      <c r="DI75" s="158">
        <v>127</v>
      </c>
      <c r="DJ75" s="159">
        <v>136</v>
      </c>
      <c r="DK75" s="160">
        <v>26</v>
      </c>
      <c r="DL75" s="160">
        <v>1.6</v>
      </c>
      <c r="DM75" s="160">
        <v>0.5</v>
      </c>
      <c r="DN75" s="152" t="s">
        <v>202</v>
      </c>
      <c r="DO75" s="118">
        <f t="shared" si="2"/>
        <v>0</v>
      </c>
      <c r="DP75" s="179" t="e">
        <f>VLOOKUP(B75,#REF!,22,0)</f>
        <v>#REF!</v>
      </c>
    </row>
    <row r="76" spans="1:120" s="179" customFormat="1" ht="19.5" customHeight="1">
      <c r="A76" s="12">
        <f t="shared" si="3"/>
        <v>69</v>
      </c>
      <c r="B76" s="151">
        <v>2020254869</v>
      </c>
      <c r="C76" s="152" t="s">
        <v>3</v>
      </c>
      <c r="D76" s="152" t="s">
        <v>26</v>
      </c>
      <c r="E76" s="152" t="s">
        <v>376</v>
      </c>
      <c r="F76" s="153">
        <v>35043</v>
      </c>
      <c r="G76" s="152" t="s">
        <v>84</v>
      </c>
      <c r="H76" s="152" t="s">
        <v>86</v>
      </c>
      <c r="I76" s="156">
        <v>8</v>
      </c>
      <c r="J76" s="156">
        <v>7.3</v>
      </c>
      <c r="K76" s="156">
        <v>8.3000000000000007</v>
      </c>
      <c r="L76" s="154">
        <v>6.8</v>
      </c>
      <c r="M76" s="154" t="s">
        <v>93</v>
      </c>
      <c r="N76" s="154">
        <v>5.0999999999999996</v>
      </c>
      <c r="O76" s="154">
        <v>4.5999999999999996</v>
      </c>
      <c r="P76" s="155"/>
      <c r="Q76" s="155">
        <v>5.4</v>
      </c>
      <c r="R76" s="155"/>
      <c r="S76" s="155"/>
      <c r="T76" s="155"/>
      <c r="U76" s="155"/>
      <c r="V76" s="155">
        <v>5.8</v>
      </c>
      <c r="W76" s="155">
        <v>0</v>
      </c>
      <c r="X76" s="154"/>
      <c r="Y76" s="154"/>
      <c r="Z76" s="156"/>
      <c r="AA76" s="155">
        <v>0</v>
      </c>
      <c r="AB76" s="155">
        <v>6.7</v>
      </c>
      <c r="AC76" s="155">
        <v>5.4</v>
      </c>
      <c r="AD76" s="155">
        <v>4</v>
      </c>
      <c r="AE76" s="156" t="s">
        <v>93</v>
      </c>
      <c r="AF76" s="154">
        <v>6</v>
      </c>
      <c r="AG76" s="154" t="s">
        <v>97</v>
      </c>
      <c r="AH76" s="154">
        <v>6.1</v>
      </c>
      <c r="AI76" s="155"/>
      <c r="AJ76" s="155">
        <v>0</v>
      </c>
      <c r="AK76" s="155">
        <v>6</v>
      </c>
      <c r="AL76" s="155" t="s">
        <v>93</v>
      </c>
      <c r="AM76" s="155"/>
      <c r="AN76" s="155"/>
      <c r="AO76" s="155"/>
      <c r="AP76" s="155"/>
      <c r="AQ76" s="155"/>
      <c r="AR76" s="155"/>
      <c r="AS76" s="155"/>
      <c r="AT76" s="155"/>
      <c r="AU76" s="157">
        <v>29</v>
      </c>
      <c r="AV76" s="158">
        <v>19</v>
      </c>
      <c r="AW76" s="154">
        <v>7.1</v>
      </c>
      <c r="AX76" s="156">
        <v>7.5</v>
      </c>
      <c r="AY76" s="155" t="s">
        <v>93</v>
      </c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7">
        <v>2</v>
      </c>
      <c r="BM76" s="158">
        <v>3</v>
      </c>
      <c r="BN76" s="154"/>
      <c r="BO76" s="156"/>
      <c r="BP76" s="155">
        <v>0</v>
      </c>
      <c r="BQ76" s="155"/>
      <c r="BR76" s="154">
        <v>7.7</v>
      </c>
      <c r="BS76" s="156">
        <v>4.9000000000000004</v>
      </c>
      <c r="BT76" s="156"/>
      <c r="BU76" s="155"/>
      <c r="BV76" s="154" t="s">
        <v>93</v>
      </c>
      <c r="BW76" s="154"/>
      <c r="BX76" s="156"/>
      <c r="BY76" s="156"/>
      <c r="BZ76" s="155"/>
      <c r="CA76" s="155"/>
      <c r="CB76" s="154" t="s">
        <v>93</v>
      </c>
      <c r="CC76" s="155"/>
      <c r="CD76" s="155"/>
      <c r="CE76" s="155"/>
      <c r="CF76" s="155"/>
      <c r="CG76" s="155"/>
      <c r="CI76" s="155">
        <v>7</v>
      </c>
      <c r="CJ76" s="157">
        <v>6</v>
      </c>
      <c r="CK76" s="158">
        <v>47</v>
      </c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7">
        <v>0</v>
      </c>
      <c r="DC76" s="158">
        <v>25</v>
      </c>
      <c r="DD76" s="155"/>
      <c r="DE76" s="155"/>
      <c r="DF76" s="157">
        <v>0</v>
      </c>
      <c r="DG76" s="158">
        <v>5</v>
      </c>
      <c r="DH76" s="157">
        <v>37</v>
      </c>
      <c r="DI76" s="158">
        <v>99</v>
      </c>
      <c r="DJ76" s="159">
        <v>136</v>
      </c>
      <c r="DK76" s="160">
        <v>56</v>
      </c>
      <c r="DL76" s="160">
        <v>4.3499999999999996</v>
      </c>
      <c r="DM76" s="160">
        <v>1.62</v>
      </c>
      <c r="DN76" s="152" t="s">
        <v>667</v>
      </c>
      <c r="DO76" s="118">
        <f t="shared" si="2"/>
        <v>0</v>
      </c>
      <c r="DP76" s="179" t="e">
        <f>VLOOKUP(B76,#REF!,22,0)</f>
        <v>#REF!</v>
      </c>
    </row>
    <row r="77" spans="1:120" s="179" customFormat="1" ht="19.5" customHeight="1">
      <c r="A77" s="12">
        <f t="shared" si="3"/>
        <v>70</v>
      </c>
      <c r="B77" s="151">
        <v>171325969</v>
      </c>
      <c r="C77" s="152" t="s">
        <v>3</v>
      </c>
      <c r="D77" s="152" t="s">
        <v>72</v>
      </c>
      <c r="E77" s="152" t="s">
        <v>668</v>
      </c>
      <c r="F77" s="153">
        <v>34327</v>
      </c>
      <c r="G77" s="152" t="s">
        <v>83</v>
      </c>
      <c r="H77" s="152" t="s">
        <v>86</v>
      </c>
      <c r="I77" s="163">
        <v>8.6</v>
      </c>
      <c r="J77" s="154">
        <v>7</v>
      </c>
      <c r="K77" s="154">
        <v>6.1</v>
      </c>
      <c r="L77" s="154">
        <v>6.1</v>
      </c>
      <c r="M77" s="154">
        <v>6.7</v>
      </c>
      <c r="N77" s="154">
        <v>5.4</v>
      </c>
      <c r="O77" s="154">
        <v>4.7</v>
      </c>
      <c r="P77" s="155"/>
      <c r="Q77" s="163">
        <v>4.9000000000000004</v>
      </c>
      <c r="R77" s="155"/>
      <c r="S77" s="155"/>
      <c r="T77" s="155"/>
      <c r="U77" s="155">
        <v>6.9</v>
      </c>
      <c r="V77" s="154">
        <v>8.4</v>
      </c>
      <c r="W77" s="163"/>
      <c r="X77" s="154">
        <v>8.6</v>
      </c>
      <c r="Y77" s="154" t="s">
        <v>530</v>
      </c>
      <c r="Z77" s="154">
        <v>9.3000000000000007</v>
      </c>
      <c r="AA77" s="155">
        <v>7.8</v>
      </c>
      <c r="AB77" s="154">
        <v>7</v>
      </c>
      <c r="AC77" s="154">
        <v>7.3</v>
      </c>
      <c r="AD77" s="155">
        <v>8.3000000000000007</v>
      </c>
      <c r="AE77" s="154" t="s">
        <v>530</v>
      </c>
      <c r="AF77" s="154" t="s">
        <v>530</v>
      </c>
      <c r="AG77" s="154" t="s">
        <v>530</v>
      </c>
      <c r="AH77" s="154" t="s">
        <v>530</v>
      </c>
      <c r="AI77" s="154" t="s">
        <v>530</v>
      </c>
      <c r="AJ77" s="163">
        <v>5.8</v>
      </c>
      <c r="AK77" s="163" t="s">
        <v>530</v>
      </c>
      <c r="AL77" s="155">
        <v>7.2</v>
      </c>
      <c r="AM77" s="155">
        <v>6.4</v>
      </c>
      <c r="AN77" s="155">
        <v>5.3</v>
      </c>
      <c r="AO77" s="155">
        <v>6.8</v>
      </c>
      <c r="AP77" s="155">
        <v>5.9</v>
      </c>
      <c r="AQ77" s="155">
        <v>6.9</v>
      </c>
      <c r="AR77" s="155"/>
      <c r="AS77" s="155">
        <v>5.7</v>
      </c>
      <c r="AT77" s="155"/>
      <c r="AU77" s="157">
        <v>50</v>
      </c>
      <c r="AV77" s="158">
        <v>0</v>
      </c>
      <c r="AW77" s="154">
        <v>6.7</v>
      </c>
      <c r="AX77" s="154">
        <v>6.8</v>
      </c>
      <c r="AY77" s="163">
        <v>5.5</v>
      </c>
      <c r="AZ77" s="155"/>
      <c r="BA77" s="155"/>
      <c r="BB77" s="155"/>
      <c r="BC77" s="155"/>
      <c r="BD77" s="155"/>
      <c r="BE77" s="155"/>
      <c r="BF77" s="155"/>
      <c r="BG77" s="155">
        <v>5.0999999999999996</v>
      </c>
      <c r="BH77" s="155"/>
      <c r="BI77" s="155"/>
      <c r="BJ77" s="155"/>
      <c r="BK77" s="155">
        <v>6.4</v>
      </c>
      <c r="BL77" s="157">
        <v>5</v>
      </c>
      <c r="BM77" s="158">
        <v>0</v>
      </c>
      <c r="BN77" s="154">
        <v>7.8</v>
      </c>
      <c r="BO77" s="154">
        <v>8.1</v>
      </c>
      <c r="BP77" s="155">
        <v>8.6</v>
      </c>
      <c r="BQ77" s="155">
        <v>5.6</v>
      </c>
      <c r="BR77" s="154">
        <v>7.3</v>
      </c>
      <c r="BS77" s="154">
        <v>6.3</v>
      </c>
      <c r="BT77" s="154">
        <v>8.4</v>
      </c>
      <c r="BU77" s="155">
        <v>7.2</v>
      </c>
      <c r="BV77" s="154">
        <v>4.5</v>
      </c>
      <c r="BW77" s="154">
        <v>7.9</v>
      </c>
      <c r="BX77" s="163">
        <v>6.6</v>
      </c>
      <c r="BY77" s="163">
        <v>6.8</v>
      </c>
      <c r="BZ77" s="155">
        <v>5.6</v>
      </c>
      <c r="CA77" s="155">
        <v>6</v>
      </c>
      <c r="CB77" s="163">
        <v>7</v>
      </c>
      <c r="CC77" s="155"/>
      <c r="CD77" s="163">
        <v>5.5</v>
      </c>
      <c r="CE77" s="155">
        <v>6.6</v>
      </c>
      <c r="CF77" s="155">
        <v>5.8</v>
      </c>
      <c r="CG77" s="155">
        <v>6.6</v>
      </c>
      <c r="CI77" s="163">
        <v>9</v>
      </c>
      <c r="CJ77" s="157">
        <v>53</v>
      </c>
      <c r="CK77" s="158">
        <v>0</v>
      </c>
      <c r="CL77" s="155">
        <v>6.6</v>
      </c>
      <c r="CM77" s="155">
        <v>8.1999999999999993</v>
      </c>
      <c r="CN77" s="155"/>
      <c r="CO77" s="155">
        <v>6.2</v>
      </c>
      <c r="CP77" s="155">
        <v>7.5</v>
      </c>
      <c r="CQ77" s="155">
        <v>5.9</v>
      </c>
      <c r="CR77" s="155">
        <v>5</v>
      </c>
      <c r="CS77" s="155">
        <v>5.9</v>
      </c>
      <c r="CT77" s="155"/>
      <c r="CU77" s="155">
        <v>7.2</v>
      </c>
      <c r="CV77" s="155"/>
      <c r="CW77" s="155"/>
      <c r="CX77" s="155">
        <v>9.9</v>
      </c>
      <c r="CY77" s="155">
        <v>8.4</v>
      </c>
      <c r="CZ77" s="155"/>
      <c r="DA77" s="155">
        <v>6.8</v>
      </c>
      <c r="DB77" s="157">
        <v>25</v>
      </c>
      <c r="DC77" s="158">
        <v>0</v>
      </c>
      <c r="DD77" s="155" t="s">
        <v>93</v>
      </c>
      <c r="DE77" s="155"/>
      <c r="DF77" s="157">
        <v>0</v>
      </c>
      <c r="DG77" s="158">
        <v>5</v>
      </c>
      <c r="DH77" s="157">
        <v>133</v>
      </c>
      <c r="DI77" s="158">
        <v>5</v>
      </c>
      <c r="DJ77" s="159">
        <v>136</v>
      </c>
      <c r="DK77" s="160">
        <v>126</v>
      </c>
      <c r="DL77" s="160">
        <v>6.74</v>
      </c>
      <c r="DM77" s="160">
        <v>2.69</v>
      </c>
      <c r="DN77" s="152" t="s">
        <v>643</v>
      </c>
      <c r="DO77" s="118">
        <f t="shared" si="2"/>
        <v>7</v>
      </c>
      <c r="DP77" s="179" t="e">
        <f>VLOOKUP(B77,#REF!,22,0)</f>
        <v>#REF!</v>
      </c>
    </row>
    <row r="78" spans="1:120" s="179" customFormat="1" ht="19.5" customHeight="1">
      <c r="A78" s="12">
        <f t="shared" si="3"/>
        <v>71</v>
      </c>
      <c r="B78" s="151">
        <v>2020253692</v>
      </c>
      <c r="C78" s="152" t="s">
        <v>3</v>
      </c>
      <c r="D78" s="152" t="s">
        <v>44</v>
      </c>
      <c r="E78" s="152" t="s">
        <v>379</v>
      </c>
      <c r="F78" s="153">
        <v>35415</v>
      </c>
      <c r="G78" s="152" t="s">
        <v>84</v>
      </c>
      <c r="H78" s="152" t="s">
        <v>86</v>
      </c>
      <c r="I78" s="154"/>
      <c r="J78" s="154"/>
      <c r="K78" s="155"/>
      <c r="L78" s="154">
        <v>6.9</v>
      </c>
      <c r="M78" s="154">
        <v>0</v>
      </c>
      <c r="N78" s="154">
        <v>6.8</v>
      </c>
      <c r="O78" s="155">
        <v>0</v>
      </c>
      <c r="P78" s="155"/>
      <c r="Q78" s="154"/>
      <c r="R78" s="155"/>
      <c r="S78" s="155"/>
      <c r="T78" s="155"/>
      <c r="U78" s="155"/>
      <c r="V78" s="154"/>
      <c r="W78" s="163"/>
      <c r="X78" s="154">
        <v>7.8</v>
      </c>
      <c r="Y78" s="154">
        <v>0</v>
      </c>
      <c r="Z78" s="154"/>
      <c r="AA78" s="155"/>
      <c r="AB78" s="154">
        <v>0</v>
      </c>
      <c r="AC78" s="163"/>
      <c r="AD78" s="155"/>
      <c r="AE78" s="154">
        <v>0</v>
      </c>
      <c r="AF78" s="154">
        <v>0</v>
      </c>
      <c r="AG78" s="154">
        <v>0</v>
      </c>
      <c r="AH78" s="154">
        <v>0</v>
      </c>
      <c r="AI78" s="156"/>
      <c r="AJ78" s="163"/>
      <c r="AK78" s="154"/>
      <c r="AL78" s="163"/>
      <c r="AM78" s="155"/>
      <c r="AN78" s="155"/>
      <c r="AO78" s="155"/>
      <c r="AP78" s="155"/>
      <c r="AQ78" s="155"/>
      <c r="AR78" s="155"/>
      <c r="AS78" s="155"/>
      <c r="AT78" s="155"/>
      <c r="AU78" s="157">
        <v>7</v>
      </c>
      <c r="AV78" s="158">
        <v>41</v>
      </c>
      <c r="AW78" s="154">
        <v>0</v>
      </c>
      <c r="AX78" s="154"/>
      <c r="AY78" s="155"/>
      <c r="AZ78" s="155"/>
      <c r="BA78" s="155"/>
      <c r="BB78" s="155"/>
      <c r="BC78" s="155"/>
      <c r="BD78" s="163"/>
      <c r="BE78" s="155"/>
      <c r="BF78" s="155"/>
      <c r="BG78" s="155"/>
      <c r="BH78" s="155"/>
      <c r="BI78" s="155"/>
      <c r="BJ78" s="155"/>
      <c r="BK78" s="155"/>
      <c r="BL78" s="157">
        <v>0</v>
      </c>
      <c r="BM78" s="158">
        <v>5</v>
      </c>
      <c r="BN78" s="154">
        <v>0</v>
      </c>
      <c r="BO78" s="154"/>
      <c r="BP78" s="155"/>
      <c r="BQ78" s="155"/>
      <c r="BR78" s="154">
        <v>5.8</v>
      </c>
      <c r="BS78" s="154"/>
      <c r="BT78" s="154"/>
      <c r="BU78" s="155"/>
      <c r="BV78" s="154">
        <v>7.6</v>
      </c>
      <c r="BW78" s="154">
        <v>0</v>
      </c>
      <c r="BX78" s="163"/>
      <c r="BY78" s="163"/>
      <c r="BZ78" s="155"/>
      <c r="CA78" s="155"/>
      <c r="CB78" s="163"/>
      <c r="CC78" s="155"/>
      <c r="CD78" s="163"/>
      <c r="CE78" s="155"/>
      <c r="CF78" s="155"/>
      <c r="CG78" s="155"/>
      <c r="CI78" s="163"/>
      <c r="CJ78" s="157">
        <v>6</v>
      </c>
      <c r="CK78" s="158">
        <v>47</v>
      </c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5"/>
      <c r="DA78" s="155"/>
      <c r="DB78" s="157">
        <v>0</v>
      </c>
      <c r="DC78" s="158">
        <v>25</v>
      </c>
      <c r="DD78" s="155"/>
      <c r="DE78" s="155"/>
      <c r="DF78" s="157">
        <v>0</v>
      </c>
      <c r="DG78" s="158">
        <v>5</v>
      </c>
      <c r="DH78" s="157">
        <v>13</v>
      </c>
      <c r="DI78" s="158">
        <v>123</v>
      </c>
      <c r="DJ78" s="159">
        <v>136</v>
      </c>
      <c r="DK78" s="160">
        <v>31</v>
      </c>
      <c r="DL78" s="160">
        <v>2.87</v>
      </c>
      <c r="DM78" s="160">
        <v>1.1399999999999999</v>
      </c>
      <c r="DN78" s="152" t="s">
        <v>202</v>
      </c>
      <c r="DO78" s="118">
        <f t="shared" si="2"/>
        <v>0</v>
      </c>
      <c r="DP78" s="179" t="e">
        <f>VLOOKUP(B78,#REF!,22,0)</f>
        <v>#REF!</v>
      </c>
    </row>
    <row r="79" spans="1:120" s="179" customFormat="1" ht="19.5" customHeight="1">
      <c r="A79" s="12">
        <f t="shared" si="3"/>
        <v>72</v>
      </c>
      <c r="B79" s="151">
        <v>2026252680</v>
      </c>
      <c r="C79" s="152" t="s">
        <v>3</v>
      </c>
      <c r="D79" s="152" t="s">
        <v>327</v>
      </c>
      <c r="E79" s="152" t="s">
        <v>379</v>
      </c>
      <c r="F79" s="153">
        <v>34087</v>
      </c>
      <c r="G79" s="152" t="s">
        <v>84</v>
      </c>
      <c r="H79" s="152" t="s">
        <v>86</v>
      </c>
      <c r="I79" s="163">
        <v>8.8000000000000007</v>
      </c>
      <c r="J79" s="163">
        <v>8.6999999999999993</v>
      </c>
      <c r="K79" s="163">
        <v>7.9</v>
      </c>
      <c r="L79" s="154" t="s">
        <v>530</v>
      </c>
      <c r="M79" s="163" t="s">
        <v>530</v>
      </c>
      <c r="N79" s="156" t="s">
        <v>530</v>
      </c>
      <c r="O79" s="155">
        <v>6.3</v>
      </c>
      <c r="P79" s="155"/>
      <c r="Q79" s="155" t="s">
        <v>530</v>
      </c>
      <c r="R79" s="155"/>
      <c r="S79" s="155"/>
      <c r="T79" s="155"/>
      <c r="U79" s="155">
        <v>7.8</v>
      </c>
      <c r="V79" s="155">
        <v>8.8000000000000007</v>
      </c>
      <c r="W79" s="155"/>
      <c r="X79" s="155">
        <v>7.9</v>
      </c>
      <c r="Y79" s="155">
        <v>7.8</v>
      </c>
      <c r="Z79" s="155">
        <v>6.5</v>
      </c>
      <c r="AA79" s="155" t="s">
        <v>530</v>
      </c>
      <c r="AB79" s="155" t="s">
        <v>530</v>
      </c>
      <c r="AC79" s="155" t="s">
        <v>530</v>
      </c>
      <c r="AD79" s="155" t="s">
        <v>530</v>
      </c>
      <c r="AE79" s="163" t="s">
        <v>530</v>
      </c>
      <c r="AF79" s="163">
        <v>7.2</v>
      </c>
      <c r="AG79" s="163">
        <v>6.2</v>
      </c>
      <c r="AH79" s="163" t="s">
        <v>530</v>
      </c>
      <c r="AI79" s="155" t="s">
        <v>530</v>
      </c>
      <c r="AJ79" s="155">
        <v>7.6</v>
      </c>
      <c r="AK79" s="155">
        <v>6.1</v>
      </c>
      <c r="AL79" s="155" t="s">
        <v>530</v>
      </c>
      <c r="AM79" s="155" t="s">
        <v>530</v>
      </c>
      <c r="AN79" s="155">
        <v>7.4</v>
      </c>
      <c r="AO79" s="155">
        <v>6.7</v>
      </c>
      <c r="AP79" s="155" t="s">
        <v>530</v>
      </c>
      <c r="AQ79" s="155">
        <v>6.9</v>
      </c>
      <c r="AR79" s="155">
        <v>8.3000000000000007</v>
      </c>
      <c r="AS79" s="155"/>
      <c r="AT79" s="155">
        <v>6.9</v>
      </c>
      <c r="AU79" s="157">
        <v>51</v>
      </c>
      <c r="AV79" s="158">
        <v>0</v>
      </c>
      <c r="AW79" s="163" t="s">
        <v>530</v>
      </c>
      <c r="AX79" s="155" t="s">
        <v>530</v>
      </c>
      <c r="AY79" s="155" t="s">
        <v>530</v>
      </c>
      <c r="AZ79" s="155"/>
      <c r="BA79" s="155"/>
      <c r="BB79" s="155"/>
      <c r="BC79" s="155"/>
      <c r="BD79" s="155"/>
      <c r="BE79" s="155">
        <v>8.6999999999999993</v>
      </c>
      <c r="BF79" s="155"/>
      <c r="BG79" s="155"/>
      <c r="BH79" s="155"/>
      <c r="BI79" s="155"/>
      <c r="BJ79" s="155"/>
      <c r="BK79" s="155">
        <v>6.6</v>
      </c>
      <c r="BL79" s="157">
        <v>5</v>
      </c>
      <c r="BM79" s="158">
        <v>0</v>
      </c>
      <c r="BN79" s="163" t="s">
        <v>530</v>
      </c>
      <c r="BO79" s="155">
        <v>7.7</v>
      </c>
      <c r="BP79" s="155">
        <v>5.9</v>
      </c>
      <c r="BQ79" s="155">
        <v>7</v>
      </c>
      <c r="BR79" s="154">
        <v>7.9</v>
      </c>
      <c r="BS79" s="163" t="s">
        <v>530</v>
      </c>
      <c r="BT79" s="155" t="s">
        <v>530</v>
      </c>
      <c r="BU79" s="155">
        <v>7.3</v>
      </c>
      <c r="BV79" s="154" t="s">
        <v>530</v>
      </c>
      <c r="BW79" s="155">
        <v>7.9</v>
      </c>
      <c r="BX79" s="155" t="s">
        <v>530</v>
      </c>
      <c r="BY79" s="155" t="s">
        <v>530</v>
      </c>
      <c r="BZ79" s="155">
        <v>7.4</v>
      </c>
      <c r="CA79" s="155">
        <v>7.6</v>
      </c>
      <c r="CB79" s="155">
        <v>6.2</v>
      </c>
      <c r="CC79" s="155" t="s">
        <v>93</v>
      </c>
      <c r="CD79" s="155"/>
      <c r="CE79" s="155">
        <v>6.7</v>
      </c>
      <c r="CF79" s="155" t="s">
        <v>530</v>
      </c>
      <c r="CG79" s="155" t="s">
        <v>530</v>
      </c>
      <c r="CI79" s="155">
        <v>8.1999999999999993</v>
      </c>
      <c r="CJ79" s="157">
        <v>50</v>
      </c>
      <c r="CK79" s="158">
        <v>3</v>
      </c>
      <c r="CL79" s="155" t="s">
        <v>530</v>
      </c>
      <c r="CM79" s="155">
        <v>6.7</v>
      </c>
      <c r="CN79" s="155"/>
      <c r="CO79" s="155" t="s">
        <v>530</v>
      </c>
      <c r="CP79" s="155" t="s">
        <v>530</v>
      </c>
      <c r="CQ79" s="155" t="s">
        <v>530</v>
      </c>
      <c r="CR79" s="155">
        <v>7.1</v>
      </c>
      <c r="CS79" s="155"/>
      <c r="CT79" s="155"/>
      <c r="CU79" s="155"/>
      <c r="CV79" s="155"/>
      <c r="CW79" s="155"/>
      <c r="CX79" s="155" t="s">
        <v>93</v>
      </c>
      <c r="CY79" s="155">
        <v>7</v>
      </c>
      <c r="CZ79" s="155" t="s">
        <v>530</v>
      </c>
      <c r="DA79" s="155"/>
      <c r="DB79" s="157">
        <v>19</v>
      </c>
      <c r="DC79" s="158">
        <v>6</v>
      </c>
      <c r="DD79" s="155" t="s">
        <v>93</v>
      </c>
      <c r="DE79" s="155"/>
      <c r="DF79" s="157">
        <v>0</v>
      </c>
      <c r="DG79" s="158">
        <v>5</v>
      </c>
      <c r="DH79" s="157">
        <v>125</v>
      </c>
      <c r="DI79" s="158">
        <v>14</v>
      </c>
      <c r="DJ79" s="159">
        <v>136</v>
      </c>
      <c r="DK79" s="160">
        <v>62</v>
      </c>
      <c r="DL79" s="160">
        <v>7.35</v>
      </c>
      <c r="DM79" s="160">
        <v>3.06</v>
      </c>
      <c r="DN79" s="152" t="s">
        <v>202</v>
      </c>
      <c r="DO79" s="118">
        <f t="shared" si="2"/>
        <v>63</v>
      </c>
      <c r="DP79" s="179" t="e">
        <f>VLOOKUP(B79,#REF!,22,0)</f>
        <v>#REF!</v>
      </c>
    </row>
    <row r="80" spans="1:120" s="179" customFormat="1" ht="19.5" customHeight="1">
      <c r="A80" s="12">
        <f t="shared" si="3"/>
        <v>73</v>
      </c>
      <c r="B80" s="151">
        <v>1920253043</v>
      </c>
      <c r="C80" s="152" t="s">
        <v>13</v>
      </c>
      <c r="D80" s="152" t="s">
        <v>32</v>
      </c>
      <c r="E80" s="152" t="s">
        <v>669</v>
      </c>
      <c r="F80" s="153">
        <v>35007</v>
      </c>
      <c r="G80" s="152" t="s">
        <v>84</v>
      </c>
      <c r="H80" s="152" t="s">
        <v>88</v>
      </c>
      <c r="I80" s="163" t="s">
        <v>93</v>
      </c>
      <c r="J80" s="163">
        <v>8.1</v>
      </c>
      <c r="K80" s="154">
        <v>8.1999999999999993</v>
      </c>
      <c r="L80" s="154">
        <v>6.7</v>
      </c>
      <c r="M80" s="154">
        <v>6.4</v>
      </c>
      <c r="N80" s="154">
        <v>5.0999999999999996</v>
      </c>
      <c r="O80" s="163" t="s">
        <v>93</v>
      </c>
      <c r="P80" s="155"/>
      <c r="Q80" s="155">
        <v>8.9</v>
      </c>
      <c r="R80" s="155"/>
      <c r="S80" s="155"/>
      <c r="T80" s="155"/>
      <c r="U80" s="155"/>
      <c r="V80" s="154">
        <v>8.3000000000000007</v>
      </c>
      <c r="W80" s="155" t="s">
        <v>93</v>
      </c>
      <c r="X80" s="154"/>
      <c r="Y80" s="154"/>
      <c r="Z80" s="154"/>
      <c r="AA80" s="155">
        <v>0</v>
      </c>
      <c r="AB80" s="154">
        <v>5.6</v>
      </c>
      <c r="AC80" s="156">
        <v>6.2</v>
      </c>
      <c r="AD80" s="155"/>
      <c r="AE80" s="163">
        <v>7.5</v>
      </c>
      <c r="AF80" s="154">
        <v>6.6</v>
      </c>
      <c r="AG80" s="154" t="s">
        <v>93</v>
      </c>
      <c r="AH80" s="154">
        <v>6.8</v>
      </c>
      <c r="AI80" s="155">
        <v>5.7</v>
      </c>
      <c r="AJ80" s="163">
        <v>0</v>
      </c>
      <c r="AK80" s="163"/>
      <c r="AL80" s="163">
        <v>6</v>
      </c>
      <c r="AM80" s="155">
        <v>0</v>
      </c>
      <c r="AN80" s="155"/>
      <c r="AO80" s="155"/>
      <c r="AP80" s="155"/>
      <c r="AQ80" s="155"/>
      <c r="AR80" s="155"/>
      <c r="AS80" s="155"/>
      <c r="AT80" s="155"/>
      <c r="AU80" s="157">
        <v>27</v>
      </c>
      <c r="AV80" s="158">
        <v>21</v>
      </c>
      <c r="AW80" s="154">
        <v>7.1</v>
      </c>
      <c r="AX80" s="154">
        <v>8.4</v>
      </c>
      <c r="AY80" s="155"/>
      <c r="AZ80" s="155"/>
      <c r="BA80" s="163">
        <v>5.0999999999999996</v>
      </c>
      <c r="BB80" s="155"/>
      <c r="BC80" s="155"/>
      <c r="BD80" s="155"/>
      <c r="BE80" s="155"/>
      <c r="BF80" s="155"/>
      <c r="BG80" s="155" t="s">
        <v>93</v>
      </c>
      <c r="BH80" s="155"/>
      <c r="BI80" s="155"/>
      <c r="BJ80" s="155"/>
      <c r="BK80" s="155"/>
      <c r="BL80" s="157">
        <v>3</v>
      </c>
      <c r="BM80" s="158">
        <v>2</v>
      </c>
      <c r="BN80" s="154">
        <v>6.9</v>
      </c>
      <c r="BO80" s="154">
        <v>6.9</v>
      </c>
      <c r="BP80" s="154">
        <v>0</v>
      </c>
      <c r="BQ80" s="155"/>
      <c r="BR80" s="154">
        <v>7</v>
      </c>
      <c r="BS80" s="154">
        <v>7.8</v>
      </c>
      <c r="BT80" s="154">
        <v>6.5</v>
      </c>
      <c r="BU80" s="155"/>
      <c r="BV80" s="154">
        <v>6.4</v>
      </c>
      <c r="BW80" s="154">
        <v>8.1</v>
      </c>
      <c r="BX80" s="163">
        <v>7.5</v>
      </c>
      <c r="BY80" s="163" t="s">
        <v>93</v>
      </c>
      <c r="BZ80" s="155"/>
      <c r="CA80" s="155"/>
      <c r="CB80" s="163" t="s">
        <v>93</v>
      </c>
      <c r="CC80" s="155"/>
      <c r="CD80" s="155">
        <v>7</v>
      </c>
      <c r="CE80" s="155">
        <v>7.5</v>
      </c>
      <c r="CF80" s="156"/>
      <c r="CG80" s="155"/>
      <c r="CI80" s="163">
        <v>0</v>
      </c>
      <c r="CJ80" s="157">
        <v>27</v>
      </c>
      <c r="CK80" s="158">
        <v>26</v>
      </c>
      <c r="CL80" s="155">
        <v>0</v>
      </c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  <c r="CW80" s="155"/>
      <c r="CX80" s="163">
        <v>8.6</v>
      </c>
      <c r="CY80" s="155"/>
      <c r="CZ80" s="155"/>
      <c r="DA80" s="155"/>
      <c r="DB80" s="157">
        <v>1</v>
      </c>
      <c r="DC80" s="158">
        <v>24</v>
      </c>
      <c r="DD80" s="155"/>
      <c r="DE80" s="155"/>
      <c r="DF80" s="157">
        <v>0</v>
      </c>
      <c r="DG80" s="158">
        <v>5</v>
      </c>
      <c r="DH80" s="157">
        <v>58</v>
      </c>
      <c r="DI80" s="158">
        <v>78</v>
      </c>
      <c r="DJ80" s="159">
        <v>136</v>
      </c>
      <c r="DK80" s="160">
        <v>81</v>
      </c>
      <c r="DL80" s="160">
        <v>4.97</v>
      </c>
      <c r="DM80" s="160">
        <v>2.0299999999999998</v>
      </c>
      <c r="DN80" s="152" t="s">
        <v>670</v>
      </c>
      <c r="DO80" s="118">
        <f t="shared" si="2"/>
        <v>0</v>
      </c>
      <c r="DP80" s="179" t="e">
        <f>VLOOKUP(B80,#REF!,22,0)</f>
        <v>#REF!</v>
      </c>
    </row>
    <row r="81" spans="1:120" s="179" customFormat="1" ht="19.5" customHeight="1">
      <c r="A81" s="12">
        <f t="shared" si="3"/>
        <v>74</v>
      </c>
      <c r="B81" s="151">
        <v>2020250568</v>
      </c>
      <c r="C81" s="152" t="s">
        <v>3</v>
      </c>
      <c r="D81" s="152" t="s">
        <v>26</v>
      </c>
      <c r="E81" s="152" t="s">
        <v>380</v>
      </c>
      <c r="F81" s="153">
        <v>35019</v>
      </c>
      <c r="G81" s="152" t="s">
        <v>84</v>
      </c>
      <c r="H81" s="152" t="s">
        <v>86</v>
      </c>
      <c r="I81" s="154" t="s">
        <v>93</v>
      </c>
      <c r="J81" s="154">
        <v>7.6</v>
      </c>
      <c r="K81" s="154">
        <v>5.5</v>
      </c>
      <c r="L81" s="154">
        <v>8.9</v>
      </c>
      <c r="M81" s="154">
        <v>9.5</v>
      </c>
      <c r="N81" s="154">
        <v>7.5</v>
      </c>
      <c r="O81" s="154">
        <v>8.6</v>
      </c>
      <c r="P81" s="155"/>
      <c r="Q81" s="154">
        <v>7.7</v>
      </c>
      <c r="R81" s="155"/>
      <c r="S81" s="155"/>
      <c r="T81" s="155"/>
      <c r="U81" s="154"/>
      <c r="V81" s="154">
        <v>7.3</v>
      </c>
      <c r="W81" s="155"/>
      <c r="X81" s="154">
        <v>8.1999999999999993</v>
      </c>
      <c r="Y81" s="162">
        <v>8.3000000000000007</v>
      </c>
      <c r="Z81" s="154">
        <v>7.9</v>
      </c>
      <c r="AA81" s="154"/>
      <c r="AB81" s="154">
        <v>8.6999999999999993</v>
      </c>
      <c r="AC81" s="154">
        <v>7.8</v>
      </c>
      <c r="AD81" s="154"/>
      <c r="AE81" s="162">
        <v>5.8</v>
      </c>
      <c r="AF81" s="162">
        <v>6.9</v>
      </c>
      <c r="AG81" s="162">
        <v>7.4</v>
      </c>
      <c r="AH81" s="162">
        <v>6.8</v>
      </c>
      <c r="AI81" s="162">
        <v>6.6</v>
      </c>
      <c r="AJ81" s="154">
        <v>7.3</v>
      </c>
      <c r="AK81" s="162" t="s">
        <v>93</v>
      </c>
      <c r="AL81" s="154" t="s">
        <v>93</v>
      </c>
      <c r="AM81" s="154"/>
      <c r="AN81" s="154"/>
      <c r="AO81" s="154"/>
      <c r="AP81" s="154"/>
      <c r="AQ81" s="156"/>
      <c r="AR81" s="154"/>
      <c r="AS81" s="154"/>
      <c r="AT81" s="155"/>
      <c r="AU81" s="157">
        <v>33</v>
      </c>
      <c r="AV81" s="158">
        <v>15</v>
      </c>
      <c r="AW81" s="154">
        <v>7.2</v>
      </c>
      <c r="AX81" s="154">
        <v>9.1</v>
      </c>
      <c r="AY81" s="155" t="s">
        <v>93</v>
      </c>
      <c r="AZ81" s="155"/>
      <c r="BA81" s="154"/>
      <c r="BB81" s="155"/>
      <c r="BC81" s="155"/>
      <c r="BD81" s="155"/>
      <c r="BE81" s="154"/>
      <c r="BF81" s="155"/>
      <c r="BG81" s="155"/>
      <c r="BH81" s="155"/>
      <c r="BI81" s="155"/>
      <c r="BJ81" s="155"/>
      <c r="BK81" s="154"/>
      <c r="BL81" s="157">
        <v>2</v>
      </c>
      <c r="BM81" s="158">
        <v>3</v>
      </c>
      <c r="BN81" s="154">
        <v>7.4</v>
      </c>
      <c r="BO81" s="154">
        <v>8.3000000000000007</v>
      </c>
      <c r="BP81" s="154">
        <v>7.4</v>
      </c>
      <c r="BQ81" s="154"/>
      <c r="BR81" s="154">
        <v>9.1999999999999993</v>
      </c>
      <c r="BS81" s="154">
        <v>8.8000000000000007</v>
      </c>
      <c r="BT81" s="154">
        <v>8</v>
      </c>
      <c r="BU81" s="154"/>
      <c r="BV81" s="154">
        <v>9.5</v>
      </c>
      <c r="BW81" s="154">
        <v>9.5</v>
      </c>
      <c r="BX81" s="154">
        <v>8.8000000000000007</v>
      </c>
      <c r="BY81" s="154" t="s">
        <v>93</v>
      </c>
      <c r="BZ81" s="154"/>
      <c r="CA81" s="154"/>
      <c r="CB81" s="156" t="s">
        <v>93</v>
      </c>
      <c r="CC81" s="155"/>
      <c r="CD81" s="154" t="s">
        <v>93</v>
      </c>
      <c r="CE81" s="154"/>
      <c r="CF81" s="154"/>
      <c r="CG81" s="154"/>
      <c r="CI81" s="154">
        <v>8.8000000000000007</v>
      </c>
      <c r="CJ81" s="157">
        <v>24</v>
      </c>
      <c r="CK81" s="158">
        <v>29</v>
      </c>
      <c r="CL81" s="154"/>
      <c r="CM81" s="154"/>
      <c r="CN81" s="155"/>
      <c r="CO81" s="154"/>
      <c r="CP81" s="154"/>
      <c r="CQ81" s="154"/>
      <c r="CR81" s="154"/>
      <c r="CS81" s="154"/>
      <c r="CT81" s="155"/>
      <c r="CU81" s="154"/>
      <c r="CV81" s="155"/>
      <c r="CW81" s="155"/>
      <c r="CX81" s="154"/>
      <c r="CY81" s="154"/>
      <c r="CZ81" s="155"/>
      <c r="DA81" s="154"/>
      <c r="DB81" s="157">
        <v>0</v>
      </c>
      <c r="DC81" s="158">
        <v>25</v>
      </c>
      <c r="DD81" s="155"/>
      <c r="DE81" s="155"/>
      <c r="DF81" s="157">
        <v>0</v>
      </c>
      <c r="DG81" s="158">
        <v>5</v>
      </c>
      <c r="DH81" s="157">
        <v>59</v>
      </c>
      <c r="DI81" s="158">
        <v>77</v>
      </c>
      <c r="DJ81" s="159">
        <v>136</v>
      </c>
      <c r="DK81" s="160">
        <v>59</v>
      </c>
      <c r="DL81" s="160">
        <v>8.1300000000000008</v>
      </c>
      <c r="DM81" s="160">
        <v>3.49</v>
      </c>
      <c r="DN81" s="152" t="s">
        <v>202</v>
      </c>
      <c r="DO81" s="118">
        <f t="shared" si="2"/>
        <v>0</v>
      </c>
      <c r="DP81" s="179" t="e">
        <f>VLOOKUP(B81,#REF!,22,0)</f>
        <v>#REF!</v>
      </c>
    </row>
    <row r="82" spans="1:120" s="179" customFormat="1" ht="19.5" customHeight="1">
      <c r="A82" s="12">
        <f t="shared" si="3"/>
        <v>75</v>
      </c>
      <c r="B82" s="151">
        <v>2020258111</v>
      </c>
      <c r="C82" s="152" t="s">
        <v>3</v>
      </c>
      <c r="D82" s="152" t="s">
        <v>26</v>
      </c>
      <c r="E82" s="152" t="s">
        <v>671</v>
      </c>
      <c r="F82" s="153">
        <v>34799</v>
      </c>
      <c r="G82" s="152" t="s">
        <v>84</v>
      </c>
      <c r="H82" s="152" t="s">
        <v>86</v>
      </c>
      <c r="I82" s="154" t="s">
        <v>93</v>
      </c>
      <c r="J82" s="154">
        <v>7.6</v>
      </c>
      <c r="K82" s="154">
        <v>6.3</v>
      </c>
      <c r="L82" s="154">
        <v>8.1</v>
      </c>
      <c r="M82" s="154">
        <v>9.8000000000000007</v>
      </c>
      <c r="N82" s="154">
        <v>10</v>
      </c>
      <c r="O82" s="155">
        <v>9.4</v>
      </c>
      <c r="P82" s="155"/>
      <c r="Q82" s="163">
        <v>7.9</v>
      </c>
      <c r="R82" s="155"/>
      <c r="S82" s="155"/>
      <c r="T82" s="155"/>
      <c r="U82" s="155"/>
      <c r="V82" s="154">
        <v>6.1</v>
      </c>
      <c r="W82" s="155"/>
      <c r="X82" s="154">
        <v>7.7</v>
      </c>
      <c r="Y82" s="154">
        <v>7.9</v>
      </c>
      <c r="Z82" s="154">
        <v>7.7</v>
      </c>
      <c r="AA82" s="155"/>
      <c r="AB82" s="163">
        <v>7</v>
      </c>
      <c r="AC82" s="155">
        <v>7.3</v>
      </c>
      <c r="AD82" s="155"/>
      <c r="AE82" s="154">
        <v>7.1</v>
      </c>
      <c r="AF82" s="154">
        <v>7.3</v>
      </c>
      <c r="AG82" s="154">
        <v>7.5</v>
      </c>
      <c r="AH82" s="154">
        <v>7.1</v>
      </c>
      <c r="AI82" s="163">
        <v>7</v>
      </c>
      <c r="AJ82" s="163" t="s">
        <v>93</v>
      </c>
      <c r="AK82" s="155" t="s">
        <v>93</v>
      </c>
      <c r="AL82" s="155">
        <v>9.1999999999999993</v>
      </c>
      <c r="AM82" s="155"/>
      <c r="AN82" s="155"/>
      <c r="AO82" s="155"/>
      <c r="AP82" s="155"/>
      <c r="AQ82" s="155"/>
      <c r="AR82" s="155"/>
      <c r="AS82" s="155"/>
      <c r="AT82" s="155"/>
      <c r="AU82" s="157">
        <v>33</v>
      </c>
      <c r="AV82" s="158">
        <v>15</v>
      </c>
      <c r="AW82" s="154">
        <v>7.7</v>
      </c>
      <c r="AX82" s="156">
        <v>8.4</v>
      </c>
      <c r="AY82" s="155" t="s">
        <v>93</v>
      </c>
      <c r="AZ82" s="155"/>
      <c r="BA82" s="155"/>
      <c r="BB82" s="155"/>
      <c r="BC82" s="155"/>
      <c r="BD82" s="163"/>
      <c r="BE82" s="155"/>
      <c r="BF82" s="155"/>
      <c r="BG82" s="155"/>
      <c r="BH82" s="155"/>
      <c r="BI82" s="155"/>
      <c r="BJ82" s="155"/>
      <c r="BK82" s="155"/>
      <c r="BL82" s="157">
        <v>2</v>
      </c>
      <c r="BM82" s="158">
        <v>3</v>
      </c>
      <c r="BN82" s="154">
        <v>6.8</v>
      </c>
      <c r="BO82" s="154">
        <v>7.9</v>
      </c>
      <c r="BP82" s="155">
        <v>7</v>
      </c>
      <c r="BQ82" s="163"/>
      <c r="BR82" s="154">
        <v>9.1999999999999993</v>
      </c>
      <c r="BS82" s="154">
        <v>8.1999999999999993</v>
      </c>
      <c r="BT82" s="154">
        <v>8</v>
      </c>
      <c r="BU82" s="155"/>
      <c r="BV82" s="154">
        <v>8.8000000000000007</v>
      </c>
      <c r="BW82" s="154">
        <v>9.4</v>
      </c>
      <c r="BX82" s="154">
        <v>9.1</v>
      </c>
      <c r="BY82" s="163" t="s">
        <v>93</v>
      </c>
      <c r="BZ82" s="155"/>
      <c r="CA82" s="155"/>
      <c r="CB82" s="163" t="s">
        <v>93</v>
      </c>
      <c r="CC82" s="155"/>
      <c r="CD82" s="163" t="s">
        <v>93</v>
      </c>
      <c r="CE82" s="155"/>
      <c r="CF82" s="155"/>
      <c r="CG82" s="155"/>
      <c r="CI82" s="163">
        <v>9.1</v>
      </c>
      <c r="CJ82" s="157">
        <v>24</v>
      </c>
      <c r="CK82" s="158">
        <v>29</v>
      </c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7">
        <v>0</v>
      </c>
      <c r="DC82" s="158">
        <v>25</v>
      </c>
      <c r="DD82" s="155"/>
      <c r="DE82" s="155"/>
      <c r="DF82" s="157">
        <v>0</v>
      </c>
      <c r="DG82" s="158">
        <v>5</v>
      </c>
      <c r="DH82" s="157">
        <v>59</v>
      </c>
      <c r="DI82" s="158">
        <v>77</v>
      </c>
      <c r="DJ82" s="159">
        <v>136</v>
      </c>
      <c r="DK82" s="160">
        <v>59</v>
      </c>
      <c r="DL82" s="160">
        <v>8.1199999999999992</v>
      </c>
      <c r="DM82" s="160">
        <v>3.45</v>
      </c>
      <c r="DN82" s="152" t="s">
        <v>202</v>
      </c>
      <c r="DO82" s="118">
        <f t="shared" si="2"/>
        <v>0</v>
      </c>
      <c r="DP82" s="179" t="e">
        <f>VLOOKUP(B82,#REF!,22,0)</f>
        <v>#REF!</v>
      </c>
    </row>
    <row r="83" spans="1:120" s="179" customFormat="1" ht="19.5" customHeight="1">
      <c r="A83" s="12">
        <f t="shared" si="3"/>
        <v>76</v>
      </c>
      <c r="B83" s="151">
        <v>1920255479</v>
      </c>
      <c r="C83" s="152" t="s">
        <v>6</v>
      </c>
      <c r="D83" s="152" t="s">
        <v>672</v>
      </c>
      <c r="E83" s="152" t="s">
        <v>382</v>
      </c>
      <c r="F83" s="153">
        <v>34817</v>
      </c>
      <c r="G83" s="152" t="s">
        <v>84</v>
      </c>
      <c r="H83" s="152" t="s">
        <v>88</v>
      </c>
      <c r="I83" s="154"/>
      <c r="J83" s="163">
        <v>5.7</v>
      </c>
      <c r="K83" s="155">
        <v>0</v>
      </c>
      <c r="L83" s="154">
        <v>7.2</v>
      </c>
      <c r="M83" s="154">
        <v>0</v>
      </c>
      <c r="N83" s="154">
        <v>0</v>
      </c>
      <c r="O83" s="163"/>
      <c r="P83" s="155"/>
      <c r="Q83" s="155">
        <v>0</v>
      </c>
      <c r="R83" s="155"/>
      <c r="S83" s="155"/>
      <c r="T83" s="155"/>
      <c r="U83" s="155"/>
      <c r="V83" s="155">
        <v>0</v>
      </c>
      <c r="W83" s="155"/>
      <c r="X83" s="154"/>
      <c r="Y83" s="154"/>
      <c r="Z83" s="154"/>
      <c r="AA83" s="155"/>
      <c r="AB83" s="154">
        <v>0</v>
      </c>
      <c r="AC83" s="155"/>
      <c r="AD83" s="155"/>
      <c r="AE83" s="154">
        <v>0</v>
      </c>
      <c r="AF83" s="154">
        <v>0</v>
      </c>
      <c r="AG83" s="162">
        <v>0</v>
      </c>
      <c r="AH83" s="154">
        <v>0</v>
      </c>
      <c r="AI83" s="154"/>
      <c r="AJ83" s="156"/>
      <c r="AK83" s="154"/>
      <c r="AL83" s="154"/>
      <c r="AM83" s="155"/>
      <c r="AN83" s="155"/>
      <c r="AO83" s="154"/>
      <c r="AP83" s="155"/>
      <c r="AQ83" s="155"/>
      <c r="AR83" s="155"/>
      <c r="AS83" s="155"/>
      <c r="AT83" s="155"/>
      <c r="AU83" s="157">
        <v>5</v>
      </c>
      <c r="AV83" s="158">
        <v>43</v>
      </c>
      <c r="AW83" s="154">
        <v>0</v>
      </c>
      <c r="AX83" s="154">
        <v>0</v>
      </c>
      <c r="AY83" s="155"/>
      <c r="AZ83" s="163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7">
        <v>0</v>
      </c>
      <c r="BM83" s="158">
        <v>5</v>
      </c>
      <c r="BN83" s="156">
        <v>0</v>
      </c>
      <c r="BO83" s="154">
        <v>0</v>
      </c>
      <c r="BP83" s="155"/>
      <c r="BQ83" s="155"/>
      <c r="BR83" s="163">
        <v>0</v>
      </c>
      <c r="BS83" s="155"/>
      <c r="BT83" s="154">
        <v>0</v>
      </c>
      <c r="BU83" s="155"/>
      <c r="BV83" s="154">
        <v>0</v>
      </c>
      <c r="BW83" s="154"/>
      <c r="BX83" s="154"/>
      <c r="BY83" s="163"/>
      <c r="BZ83" s="155"/>
      <c r="CA83" s="155"/>
      <c r="CB83" s="163">
        <v>0</v>
      </c>
      <c r="CC83" s="155"/>
      <c r="CD83" s="163"/>
      <c r="CE83" s="154"/>
      <c r="CF83" s="155"/>
      <c r="CG83" s="155"/>
      <c r="CI83" s="163"/>
      <c r="CJ83" s="157">
        <v>0</v>
      </c>
      <c r="CK83" s="158">
        <v>53</v>
      </c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  <c r="CW83" s="155"/>
      <c r="CX83" s="154"/>
      <c r="CY83" s="155"/>
      <c r="CZ83" s="155"/>
      <c r="DA83" s="155"/>
      <c r="DB83" s="157">
        <v>0</v>
      </c>
      <c r="DC83" s="158">
        <v>25</v>
      </c>
      <c r="DD83" s="155"/>
      <c r="DE83" s="155"/>
      <c r="DF83" s="157">
        <v>0</v>
      </c>
      <c r="DG83" s="158">
        <v>5</v>
      </c>
      <c r="DH83" s="157">
        <v>5</v>
      </c>
      <c r="DI83" s="158">
        <v>131</v>
      </c>
      <c r="DJ83" s="159">
        <v>136</v>
      </c>
      <c r="DK83" s="160">
        <v>40</v>
      </c>
      <c r="DL83" s="160">
        <v>0.92</v>
      </c>
      <c r="DM83" s="160">
        <v>0.32</v>
      </c>
      <c r="DN83" s="152" t="s">
        <v>670</v>
      </c>
      <c r="DO83" s="118">
        <f t="shared" si="2"/>
        <v>0</v>
      </c>
      <c r="DP83" s="179" t="e">
        <f>VLOOKUP(B83,#REF!,22,0)</f>
        <v>#REF!</v>
      </c>
    </row>
    <row r="84" spans="1:120" s="179" customFormat="1" ht="19.5" customHeight="1">
      <c r="A84" s="12">
        <f t="shared" si="3"/>
        <v>77</v>
      </c>
      <c r="B84" s="151">
        <v>2020250509</v>
      </c>
      <c r="C84" s="152" t="s">
        <v>10</v>
      </c>
      <c r="D84" s="152" t="s">
        <v>43</v>
      </c>
      <c r="E84" s="152" t="s">
        <v>382</v>
      </c>
      <c r="F84" s="153">
        <v>35138</v>
      </c>
      <c r="G84" s="152" t="s">
        <v>84</v>
      </c>
      <c r="H84" s="152" t="s">
        <v>86</v>
      </c>
      <c r="I84" s="154">
        <v>8.4</v>
      </c>
      <c r="J84" s="154">
        <v>7.5</v>
      </c>
      <c r="K84" s="154">
        <v>9.1</v>
      </c>
      <c r="L84" s="154">
        <v>7.9</v>
      </c>
      <c r="M84" s="163">
        <v>8.9</v>
      </c>
      <c r="N84" s="154">
        <v>8.8000000000000007</v>
      </c>
      <c r="O84" s="163">
        <v>6.9</v>
      </c>
      <c r="P84" s="154"/>
      <c r="Q84" s="155">
        <v>6.8</v>
      </c>
      <c r="R84" s="155"/>
      <c r="S84" s="155"/>
      <c r="T84" s="155"/>
      <c r="U84" s="155"/>
      <c r="V84" s="154">
        <v>7.5</v>
      </c>
      <c r="W84" s="154"/>
      <c r="X84" s="154">
        <v>8</v>
      </c>
      <c r="Y84" s="154">
        <v>8.4</v>
      </c>
      <c r="Z84" s="154">
        <v>9.1</v>
      </c>
      <c r="AA84" s="154"/>
      <c r="AB84" s="154">
        <v>8.5</v>
      </c>
      <c r="AC84" s="156"/>
      <c r="AD84" s="154"/>
      <c r="AE84" s="154">
        <v>7.7</v>
      </c>
      <c r="AF84" s="163">
        <v>7.2</v>
      </c>
      <c r="AG84" s="154">
        <v>6.6</v>
      </c>
      <c r="AH84" s="163">
        <v>7.4</v>
      </c>
      <c r="AI84" s="154" t="s">
        <v>93</v>
      </c>
      <c r="AJ84" s="155" t="s">
        <v>93</v>
      </c>
      <c r="AK84" s="163">
        <v>5.5</v>
      </c>
      <c r="AL84" s="155" t="s">
        <v>93</v>
      </c>
      <c r="AM84" s="163"/>
      <c r="AN84" s="155"/>
      <c r="AO84" s="155"/>
      <c r="AP84" s="155"/>
      <c r="AQ84" s="155"/>
      <c r="AR84" s="155"/>
      <c r="AS84" s="155"/>
      <c r="AT84" s="155"/>
      <c r="AU84" s="157">
        <v>31</v>
      </c>
      <c r="AV84" s="158">
        <v>17</v>
      </c>
      <c r="AW84" s="154">
        <v>7.3</v>
      </c>
      <c r="AX84" s="154">
        <v>8.1999999999999993</v>
      </c>
      <c r="AY84" s="163"/>
      <c r="AZ84" s="155"/>
      <c r="BA84" s="155"/>
      <c r="BB84" s="155"/>
      <c r="BC84" s="155"/>
      <c r="BD84" s="155" t="s">
        <v>93</v>
      </c>
      <c r="BE84" s="155"/>
      <c r="BF84" s="155"/>
      <c r="BG84" s="155"/>
      <c r="BH84" s="155"/>
      <c r="BI84" s="155"/>
      <c r="BJ84" s="155"/>
      <c r="BK84" s="155"/>
      <c r="BL84" s="157">
        <v>2</v>
      </c>
      <c r="BM84" s="158">
        <v>3</v>
      </c>
      <c r="BN84" s="154">
        <v>8.1</v>
      </c>
      <c r="BO84" s="154">
        <v>7.5</v>
      </c>
      <c r="BP84" s="154">
        <v>8.6</v>
      </c>
      <c r="BQ84" s="163" t="s">
        <v>93</v>
      </c>
      <c r="BR84" s="154">
        <v>7.2</v>
      </c>
      <c r="BS84" s="154">
        <v>8.5</v>
      </c>
      <c r="BT84" s="154">
        <v>8</v>
      </c>
      <c r="BU84" s="155"/>
      <c r="BV84" s="154">
        <v>7.4</v>
      </c>
      <c r="BW84" s="154">
        <v>8.6</v>
      </c>
      <c r="BX84" s="154">
        <v>7</v>
      </c>
      <c r="BY84" s="154" t="s">
        <v>93</v>
      </c>
      <c r="BZ84" s="155"/>
      <c r="CA84" s="163"/>
      <c r="CB84" s="154">
        <v>7.1</v>
      </c>
      <c r="CC84" s="155"/>
      <c r="CD84" s="155" t="s">
        <v>93</v>
      </c>
      <c r="CE84" s="154">
        <v>7.2</v>
      </c>
      <c r="CF84" s="156"/>
      <c r="CG84" s="155"/>
      <c r="CI84" s="163" t="s">
        <v>93</v>
      </c>
      <c r="CJ84" s="157">
        <v>29</v>
      </c>
      <c r="CK84" s="158">
        <v>24</v>
      </c>
      <c r="CL84" s="154"/>
      <c r="CM84" s="163"/>
      <c r="CN84" s="155"/>
      <c r="CO84" s="155"/>
      <c r="CP84" s="155"/>
      <c r="CQ84" s="155"/>
      <c r="CR84" s="155"/>
      <c r="CS84" s="155"/>
      <c r="CT84" s="155"/>
      <c r="CU84" s="155"/>
      <c r="CV84" s="155"/>
      <c r="CW84" s="155"/>
      <c r="CX84" s="154"/>
      <c r="CY84" s="155"/>
      <c r="CZ84" s="155"/>
      <c r="DA84" s="155"/>
      <c r="DB84" s="157">
        <v>0</v>
      </c>
      <c r="DC84" s="158">
        <v>25</v>
      </c>
      <c r="DD84" s="155"/>
      <c r="DE84" s="155"/>
      <c r="DF84" s="157">
        <v>0</v>
      </c>
      <c r="DG84" s="158">
        <v>5</v>
      </c>
      <c r="DH84" s="157">
        <v>62</v>
      </c>
      <c r="DI84" s="158">
        <v>74</v>
      </c>
      <c r="DJ84" s="159">
        <v>136</v>
      </c>
      <c r="DK84" s="160">
        <v>62</v>
      </c>
      <c r="DL84" s="160">
        <v>7.83</v>
      </c>
      <c r="DM84" s="160">
        <v>3.41</v>
      </c>
      <c r="DN84" s="152" t="s">
        <v>202</v>
      </c>
      <c r="DO84" s="118">
        <f t="shared" si="2"/>
        <v>0</v>
      </c>
      <c r="DP84" s="179" t="e">
        <f>VLOOKUP(B84,#REF!,22,0)</f>
        <v>#REF!</v>
      </c>
    </row>
    <row r="85" spans="1:120" s="179" customFormat="1" ht="19.5" customHeight="1">
      <c r="A85" s="12">
        <f t="shared" si="3"/>
        <v>78</v>
      </c>
      <c r="B85" s="151">
        <v>2020256105</v>
      </c>
      <c r="C85" s="152" t="s">
        <v>14</v>
      </c>
      <c r="D85" s="152" t="s">
        <v>32</v>
      </c>
      <c r="E85" s="152" t="s">
        <v>382</v>
      </c>
      <c r="F85" s="153">
        <v>35232</v>
      </c>
      <c r="G85" s="152" t="s">
        <v>84</v>
      </c>
      <c r="H85" s="152" t="s">
        <v>86</v>
      </c>
      <c r="I85" s="163" t="s">
        <v>93</v>
      </c>
      <c r="J85" s="154">
        <v>6.7</v>
      </c>
      <c r="K85" s="154">
        <v>7.6</v>
      </c>
      <c r="L85" s="154">
        <v>7.1</v>
      </c>
      <c r="M85" s="154">
        <v>9.5</v>
      </c>
      <c r="N85" s="154">
        <v>9</v>
      </c>
      <c r="O85" s="154">
        <v>8.6</v>
      </c>
      <c r="P85" s="155"/>
      <c r="Q85" s="163"/>
      <c r="R85" s="155"/>
      <c r="S85" s="155"/>
      <c r="T85" s="155"/>
      <c r="U85" s="155"/>
      <c r="V85" s="154">
        <v>6.6</v>
      </c>
      <c r="W85" s="163"/>
      <c r="X85" s="154">
        <v>7.2</v>
      </c>
      <c r="Y85" s="154">
        <v>8.4</v>
      </c>
      <c r="Z85" s="154">
        <v>7.8</v>
      </c>
      <c r="AA85" s="155"/>
      <c r="AB85" s="154">
        <v>9</v>
      </c>
      <c r="AC85" s="154">
        <v>7.1</v>
      </c>
      <c r="AD85" s="155"/>
      <c r="AE85" s="154">
        <v>5.5</v>
      </c>
      <c r="AF85" s="154">
        <v>6.3</v>
      </c>
      <c r="AG85" s="154">
        <v>7.1</v>
      </c>
      <c r="AH85" s="154">
        <v>7</v>
      </c>
      <c r="AI85" s="156">
        <v>5.5</v>
      </c>
      <c r="AJ85" s="163">
        <v>6.2</v>
      </c>
      <c r="AK85" s="163">
        <v>0</v>
      </c>
      <c r="AL85" s="154">
        <v>5.8</v>
      </c>
      <c r="AM85" s="155"/>
      <c r="AN85" s="155"/>
      <c r="AO85" s="155"/>
      <c r="AP85" s="155"/>
      <c r="AQ85" s="155"/>
      <c r="AR85" s="155"/>
      <c r="AS85" s="155"/>
      <c r="AT85" s="155"/>
      <c r="AU85" s="157">
        <v>32</v>
      </c>
      <c r="AV85" s="158">
        <v>16</v>
      </c>
      <c r="AW85" s="154">
        <v>7.3</v>
      </c>
      <c r="AX85" s="154">
        <v>7.5</v>
      </c>
      <c r="AY85" s="155" t="s">
        <v>93</v>
      </c>
      <c r="AZ85" s="155"/>
      <c r="BA85" s="163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7">
        <v>2</v>
      </c>
      <c r="BM85" s="158">
        <v>3</v>
      </c>
      <c r="BN85" s="154">
        <v>7.5</v>
      </c>
      <c r="BO85" s="154">
        <v>7.2</v>
      </c>
      <c r="BP85" s="155"/>
      <c r="BQ85" s="155"/>
      <c r="BR85" s="154">
        <v>7</v>
      </c>
      <c r="BS85" s="154">
        <v>8.6</v>
      </c>
      <c r="BT85" s="154">
        <v>8</v>
      </c>
      <c r="BU85" s="155"/>
      <c r="BV85" s="154">
        <v>6.1</v>
      </c>
      <c r="BW85" s="154">
        <v>8.4</v>
      </c>
      <c r="BX85" s="163">
        <v>7.3</v>
      </c>
      <c r="BY85" s="163" t="s">
        <v>93</v>
      </c>
      <c r="BZ85" s="155"/>
      <c r="CA85" s="155"/>
      <c r="CB85" s="163" t="s">
        <v>93</v>
      </c>
      <c r="CC85" s="155"/>
      <c r="CD85" s="163" t="s">
        <v>93</v>
      </c>
      <c r="CE85" s="155">
        <v>7.4</v>
      </c>
      <c r="CF85" s="155"/>
      <c r="CG85" s="155"/>
      <c r="CI85" s="163" t="s">
        <v>93</v>
      </c>
      <c r="CJ85" s="157">
        <v>24</v>
      </c>
      <c r="CK85" s="158">
        <v>29</v>
      </c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7">
        <v>0</v>
      </c>
      <c r="DC85" s="158">
        <v>25</v>
      </c>
      <c r="DD85" s="155"/>
      <c r="DE85" s="155"/>
      <c r="DF85" s="157">
        <v>0</v>
      </c>
      <c r="DG85" s="158">
        <v>5</v>
      </c>
      <c r="DH85" s="157">
        <v>58</v>
      </c>
      <c r="DI85" s="158">
        <v>78</v>
      </c>
      <c r="DJ85" s="159">
        <v>136</v>
      </c>
      <c r="DK85" s="160">
        <v>59</v>
      </c>
      <c r="DL85" s="160">
        <v>7.38</v>
      </c>
      <c r="DM85" s="160">
        <v>3.13</v>
      </c>
      <c r="DN85" s="152" t="s">
        <v>202</v>
      </c>
      <c r="DO85" s="118">
        <f t="shared" si="2"/>
        <v>0</v>
      </c>
      <c r="DP85" s="179" t="e">
        <f>VLOOKUP(B85,#REF!,22,0)</f>
        <v>#REF!</v>
      </c>
    </row>
    <row r="86" spans="1:120" s="179" customFormat="1" ht="19.5" customHeight="1">
      <c r="A86" s="12">
        <f t="shared" si="3"/>
        <v>79</v>
      </c>
      <c r="B86" s="151">
        <v>2020256875</v>
      </c>
      <c r="C86" s="152" t="s">
        <v>17</v>
      </c>
      <c r="D86" s="152" t="s">
        <v>327</v>
      </c>
      <c r="E86" s="152" t="s">
        <v>382</v>
      </c>
      <c r="F86" s="153">
        <v>35371</v>
      </c>
      <c r="G86" s="152" t="s">
        <v>84</v>
      </c>
      <c r="H86" s="152" t="s">
        <v>86</v>
      </c>
      <c r="I86" s="163" t="s">
        <v>93</v>
      </c>
      <c r="J86" s="154">
        <v>7.8</v>
      </c>
      <c r="K86" s="155">
        <v>8.3000000000000007</v>
      </c>
      <c r="L86" s="154">
        <v>7.8</v>
      </c>
      <c r="M86" s="154">
        <v>9.1</v>
      </c>
      <c r="N86" s="154">
        <v>6.2</v>
      </c>
      <c r="O86" s="154">
        <v>8.6</v>
      </c>
      <c r="P86" s="155"/>
      <c r="Q86" s="163">
        <v>7</v>
      </c>
      <c r="R86" s="155"/>
      <c r="S86" s="155"/>
      <c r="T86" s="155"/>
      <c r="U86" s="155"/>
      <c r="V86" s="154">
        <v>7.5</v>
      </c>
      <c r="W86" s="155"/>
      <c r="X86" s="154">
        <v>6.9</v>
      </c>
      <c r="Y86" s="154">
        <v>8.5</v>
      </c>
      <c r="Z86" s="154">
        <v>8.3000000000000007</v>
      </c>
      <c r="AA86" s="155"/>
      <c r="AB86" s="163">
        <v>7.4</v>
      </c>
      <c r="AC86" s="155">
        <v>7.1</v>
      </c>
      <c r="AD86" s="154"/>
      <c r="AE86" s="154">
        <v>7.4</v>
      </c>
      <c r="AF86" s="154">
        <v>6.1</v>
      </c>
      <c r="AG86" s="154">
        <v>7.5</v>
      </c>
      <c r="AH86" s="154">
        <v>8.6999999999999993</v>
      </c>
      <c r="AI86" s="155">
        <v>7.2</v>
      </c>
      <c r="AJ86" s="154">
        <v>8.6999999999999993</v>
      </c>
      <c r="AK86" s="155">
        <v>4.9000000000000004</v>
      </c>
      <c r="AL86" s="163" t="s">
        <v>93</v>
      </c>
      <c r="AM86" s="155"/>
      <c r="AN86" s="155"/>
      <c r="AO86" s="155"/>
      <c r="AP86" s="155"/>
      <c r="AQ86" s="155"/>
      <c r="AR86" s="155"/>
      <c r="AS86" s="155"/>
      <c r="AT86" s="155"/>
      <c r="AU86" s="157">
        <v>34</v>
      </c>
      <c r="AV86" s="158">
        <v>14</v>
      </c>
      <c r="AW86" s="154">
        <v>6.1</v>
      </c>
      <c r="AX86" s="154">
        <v>7.1</v>
      </c>
      <c r="AY86" s="155"/>
      <c r="AZ86" s="155"/>
      <c r="BA86" s="155"/>
      <c r="BB86" s="155"/>
      <c r="BC86" s="163" t="s">
        <v>93</v>
      </c>
      <c r="BD86" s="155"/>
      <c r="BE86" s="155"/>
      <c r="BF86" s="155"/>
      <c r="BG86" s="155"/>
      <c r="BH86" s="155"/>
      <c r="BI86" s="155"/>
      <c r="BJ86" s="155"/>
      <c r="BK86" s="155"/>
      <c r="BL86" s="157">
        <v>2</v>
      </c>
      <c r="BM86" s="158">
        <v>3</v>
      </c>
      <c r="BN86" s="154">
        <v>6.8</v>
      </c>
      <c r="BO86" s="154">
        <v>6.7</v>
      </c>
      <c r="BP86" s="154">
        <v>7.5</v>
      </c>
      <c r="BQ86" s="155"/>
      <c r="BR86" s="154">
        <v>8.1</v>
      </c>
      <c r="BS86" s="154">
        <v>7.1</v>
      </c>
      <c r="BT86" s="154">
        <v>7.9</v>
      </c>
      <c r="BU86" s="155"/>
      <c r="BV86" s="154">
        <v>7.9</v>
      </c>
      <c r="BW86" s="154">
        <v>8.8000000000000007</v>
      </c>
      <c r="BX86" s="154"/>
      <c r="BY86" s="163" t="s">
        <v>93</v>
      </c>
      <c r="BZ86" s="155"/>
      <c r="CA86" s="155"/>
      <c r="CB86" s="163">
        <v>6.7</v>
      </c>
      <c r="CC86" s="155"/>
      <c r="CD86" s="163" t="s">
        <v>93</v>
      </c>
      <c r="CE86" s="163"/>
      <c r="CF86" s="155"/>
      <c r="CG86" s="155"/>
      <c r="CI86" s="163">
        <v>7.9</v>
      </c>
      <c r="CJ86" s="157">
        <v>25</v>
      </c>
      <c r="CK86" s="158">
        <v>28</v>
      </c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7">
        <v>0</v>
      </c>
      <c r="DC86" s="158">
        <v>25</v>
      </c>
      <c r="DD86" s="155"/>
      <c r="DE86" s="155"/>
      <c r="DF86" s="157">
        <v>0</v>
      </c>
      <c r="DG86" s="158">
        <v>5</v>
      </c>
      <c r="DH86" s="157">
        <v>61</v>
      </c>
      <c r="DI86" s="158">
        <v>75</v>
      </c>
      <c r="DJ86" s="159">
        <v>136</v>
      </c>
      <c r="DK86" s="160">
        <v>61</v>
      </c>
      <c r="DL86" s="160">
        <v>7.56</v>
      </c>
      <c r="DM86" s="160">
        <v>3.21</v>
      </c>
      <c r="DN86" s="152" t="s">
        <v>202</v>
      </c>
      <c r="DO86" s="118">
        <f t="shared" si="2"/>
        <v>0</v>
      </c>
      <c r="DP86" s="179" t="e">
        <f>VLOOKUP(B86,#REF!,22,0)</f>
        <v>#REF!</v>
      </c>
    </row>
    <row r="87" spans="1:120" s="179" customFormat="1" ht="19.5" customHeight="1">
      <c r="A87" s="12">
        <f t="shared" si="3"/>
        <v>80</v>
      </c>
      <c r="B87" s="151">
        <v>2020264700</v>
      </c>
      <c r="C87" s="152" t="s">
        <v>375</v>
      </c>
      <c r="D87" s="152" t="s">
        <v>32</v>
      </c>
      <c r="E87" s="152" t="s">
        <v>382</v>
      </c>
      <c r="F87" s="153">
        <v>35122</v>
      </c>
      <c r="G87" s="152" t="s">
        <v>84</v>
      </c>
      <c r="H87" s="152" t="s">
        <v>86</v>
      </c>
      <c r="I87" s="154">
        <v>9.1999999999999993</v>
      </c>
      <c r="J87" s="154">
        <v>7.5</v>
      </c>
      <c r="K87" s="154">
        <v>7.5</v>
      </c>
      <c r="L87" s="154">
        <v>9.4</v>
      </c>
      <c r="M87" s="154">
        <v>9.6999999999999993</v>
      </c>
      <c r="N87" s="154">
        <v>7.5</v>
      </c>
      <c r="O87" s="154">
        <v>8.9</v>
      </c>
      <c r="P87" s="155"/>
      <c r="Q87" s="163"/>
      <c r="R87" s="155"/>
      <c r="S87" s="155"/>
      <c r="T87" s="155"/>
      <c r="U87" s="155"/>
      <c r="V87" s="154">
        <v>8.9</v>
      </c>
      <c r="W87" s="163"/>
      <c r="X87" s="154">
        <v>7.5</v>
      </c>
      <c r="Y87" s="154">
        <v>8.6999999999999993</v>
      </c>
      <c r="Z87" s="154">
        <v>6.8</v>
      </c>
      <c r="AA87" s="155"/>
      <c r="AB87" s="154">
        <v>7.4</v>
      </c>
      <c r="AC87" s="155">
        <v>6.6</v>
      </c>
      <c r="AD87" s="155"/>
      <c r="AE87" s="154">
        <v>6.6</v>
      </c>
      <c r="AF87" s="154">
        <v>6.1</v>
      </c>
      <c r="AG87" s="154">
        <v>6.6</v>
      </c>
      <c r="AH87" s="154">
        <v>8.8000000000000007</v>
      </c>
      <c r="AI87" s="154">
        <v>0</v>
      </c>
      <c r="AJ87" s="163" t="s">
        <v>93</v>
      </c>
      <c r="AK87" s="163" t="s">
        <v>93</v>
      </c>
      <c r="AL87" s="154"/>
      <c r="AM87" s="155"/>
      <c r="AN87" s="155"/>
      <c r="AO87" s="155"/>
      <c r="AP87" s="155"/>
      <c r="AQ87" s="155"/>
      <c r="AR87" s="155"/>
      <c r="AS87" s="155"/>
      <c r="AT87" s="155"/>
      <c r="AU87" s="157">
        <v>31</v>
      </c>
      <c r="AV87" s="158">
        <v>17</v>
      </c>
      <c r="AW87" s="154">
        <v>6.8</v>
      </c>
      <c r="AX87" s="154">
        <v>4.4000000000000004</v>
      </c>
      <c r="AY87" s="163" t="s">
        <v>93</v>
      </c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7">
        <v>2</v>
      </c>
      <c r="BM87" s="158">
        <v>3</v>
      </c>
      <c r="BN87" s="154">
        <v>7.2</v>
      </c>
      <c r="BO87" s="163">
        <v>7.4</v>
      </c>
      <c r="BP87" s="155"/>
      <c r="BQ87" s="155" t="s">
        <v>93</v>
      </c>
      <c r="BR87" s="154">
        <v>8.8000000000000007</v>
      </c>
      <c r="BS87" s="154">
        <v>4.3</v>
      </c>
      <c r="BT87" s="154">
        <v>6.8</v>
      </c>
      <c r="BU87" s="155"/>
      <c r="BV87" s="154">
        <v>7.8</v>
      </c>
      <c r="BW87" s="154">
        <v>9.1</v>
      </c>
      <c r="BX87" s="154">
        <v>8.9</v>
      </c>
      <c r="BY87" s="154" t="s">
        <v>93</v>
      </c>
      <c r="BZ87" s="155"/>
      <c r="CA87" s="155"/>
      <c r="CB87" s="163" t="s">
        <v>93</v>
      </c>
      <c r="CC87" s="155"/>
      <c r="CD87" s="163">
        <v>7.1</v>
      </c>
      <c r="CE87" s="163"/>
      <c r="CF87" s="155"/>
      <c r="CG87" s="155"/>
      <c r="CI87" s="163">
        <v>8.6</v>
      </c>
      <c r="CJ87" s="157">
        <v>25</v>
      </c>
      <c r="CK87" s="158">
        <v>28</v>
      </c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5"/>
      <c r="DA87" s="155"/>
      <c r="DB87" s="157">
        <v>0</v>
      </c>
      <c r="DC87" s="158">
        <v>25</v>
      </c>
      <c r="DD87" s="155"/>
      <c r="DE87" s="155"/>
      <c r="DF87" s="157">
        <v>0</v>
      </c>
      <c r="DG87" s="158">
        <v>5</v>
      </c>
      <c r="DH87" s="157">
        <v>58</v>
      </c>
      <c r="DI87" s="158">
        <v>78</v>
      </c>
      <c r="DJ87" s="159">
        <v>136</v>
      </c>
      <c r="DK87" s="160">
        <v>59</v>
      </c>
      <c r="DL87" s="160">
        <v>7.72</v>
      </c>
      <c r="DM87" s="160">
        <v>3.28</v>
      </c>
      <c r="DN87" s="152" t="s">
        <v>202</v>
      </c>
      <c r="DO87" s="118">
        <f t="shared" si="2"/>
        <v>0</v>
      </c>
      <c r="DP87" s="179" t="e">
        <f>VLOOKUP(B87,#REF!,22,0)</f>
        <v>#REF!</v>
      </c>
    </row>
    <row r="88" spans="1:120" s="179" customFormat="1" ht="19.5" customHeight="1">
      <c r="A88" s="12">
        <f t="shared" si="3"/>
        <v>81</v>
      </c>
      <c r="B88" s="151">
        <v>2026252698</v>
      </c>
      <c r="C88" s="152" t="s">
        <v>3</v>
      </c>
      <c r="D88" s="152" t="s">
        <v>673</v>
      </c>
      <c r="E88" s="152" t="s">
        <v>382</v>
      </c>
      <c r="F88" s="153">
        <v>33742</v>
      </c>
      <c r="G88" s="152" t="s">
        <v>84</v>
      </c>
      <c r="H88" s="152" t="s">
        <v>86</v>
      </c>
      <c r="I88" s="154">
        <v>8.6</v>
      </c>
      <c r="J88" s="154">
        <v>8.3000000000000007</v>
      </c>
      <c r="K88" s="154">
        <v>8.1</v>
      </c>
      <c r="L88" s="154" t="s">
        <v>530</v>
      </c>
      <c r="M88" s="154" t="s">
        <v>530</v>
      </c>
      <c r="N88" s="154" t="s">
        <v>530</v>
      </c>
      <c r="O88" s="154">
        <v>9.5</v>
      </c>
      <c r="P88" s="155"/>
      <c r="Q88" s="163">
        <v>6.4</v>
      </c>
      <c r="R88" s="155"/>
      <c r="S88" s="155"/>
      <c r="T88" s="155"/>
      <c r="U88" s="155"/>
      <c r="V88" s="154">
        <v>8.6999999999999993</v>
      </c>
      <c r="W88" s="163">
        <v>6.7</v>
      </c>
      <c r="X88" s="154">
        <v>7.6</v>
      </c>
      <c r="Y88" s="154">
        <v>5.7</v>
      </c>
      <c r="Z88" s="154">
        <v>8.1</v>
      </c>
      <c r="AA88" s="155" t="s">
        <v>530</v>
      </c>
      <c r="AB88" s="154" t="s">
        <v>530</v>
      </c>
      <c r="AC88" s="155" t="s">
        <v>530</v>
      </c>
      <c r="AD88" s="155" t="s">
        <v>530</v>
      </c>
      <c r="AE88" s="154" t="s">
        <v>530</v>
      </c>
      <c r="AF88" s="154">
        <v>7.2</v>
      </c>
      <c r="AG88" s="154">
        <v>7.1</v>
      </c>
      <c r="AH88" s="154" t="s">
        <v>530</v>
      </c>
      <c r="AI88" s="154" t="s">
        <v>530</v>
      </c>
      <c r="AJ88" s="163">
        <v>6.6</v>
      </c>
      <c r="AK88" s="163">
        <v>6.2</v>
      </c>
      <c r="AL88" s="154" t="s">
        <v>530</v>
      </c>
      <c r="AM88" s="155" t="s">
        <v>530</v>
      </c>
      <c r="AN88" s="155">
        <v>6.5</v>
      </c>
      <c r="AO88" s="155">
        <v>7.3</v>
      </c>
      <c r="AP88" s="155" t="s">
        <v>530</v>
      </c>
      <c r="AQ88" s="155">
        <v>5.3</v>
      </c>
      <c r="AR88" s="155">
        <v>7.1</v>
      </c>
      <c r="AS88" s="155"/>
      <c r="AT88" s="155">
        <v>7.2</v>
      </c>
      <c r="AU88" s="157">
        <v>51</v>
      </c>
      <c r="AV88" s="158">
        <v>0</v>
      </c>
      <c r="AW88" s="154" t="s">
        <v>530</v>
      </c>
      <c r="AX88" s="154" t="s">
        <v>530</v>
      </c>
      <c r="AY88" s="155" t="s">
        <v>530</v>
      </c>
      <c r="AZ88" s="155"/>
      <c r="BA88" s="163"/>
      <c r="BB88" s="155"/>
      <c r="BC88" s="155"/>
      <c r="BD88" s="155"/>
      <c r="BE88" s="155">
        <v>9</v>
      </c>
      <c r="BF88" s="155"/>
      <c r="BG88" s="155"/>
      <c r="BH88" s="155"/>
      <c r="BI88" s="155"/>
      <c r="BJ88" s="155"/>
      <c r="BK88" s="155">
        <v>6.6</v>
      </c>
      <c r="BL88" s="157">
        <v>5</v>
      </c>
      <c r="BM88" s="158">
        <v>0</v>
      </c>
      <c r="BN88" s="154" t="s">
        <v>530</v>
      </c>
      <c r="BO88" s="163">
        <v>8.3000000000000007</v>
      </c>
      <c r="BP88" s="155">
        <v>7.6</v>
      </c>
      <c r="BQ88" s="163">
        <v>9.1999999999999993</v>
      </c>
      <c r="BR88" s="154" t="s">
        <v>530</v>
      </c>
      <c r="BS88" s="154" t="s">
        <v>530</v>
      </c>
      <c r="BT88" s="154" t="s">
        <v>530</v>
      </c>
      <c r="BU88" s="155">
        <v>8.1</v>
      </c>
      <c r="BV88" s="154" t="s">
        <v>530</v>
      </c>
      <c r="BW88" s="154">
        <v>10</v>
      </c>
      <c r="BX88" s="154" t="s">
        <v>530</v>
      </c>
      <c r="BY88" s="154" t="s">
        <v>530</v>
      </c>
      <c r="BZ88" s="155" t="s">
        <v>93</v>
      </c>
      <c r="CA88" s="155" t="s">
        <v>530</v>
      </c>
      <c r="CB88" s="163">
        <v>7.6</v>
      </c>
      <c r="CC88" s="155"/>
      <c r="CD88" s="163">
        <v>9.5</v>
      </c>
      <c r="CE88" s="155">
        <v>7.6</v>
      </c>
      <c r="CF88" s="155" t="s">
        <v>93</v>
      </c>
      <c r="CG88" s="155" t="s">
        <v>530</v>
      </c>
      <c r="CI88" s="163">
        <v>8.1999999999999993</v>
      </c>
      <c r="CJ88" s="157">
        <v>47</v>
      </c>
      <c r="CK88" s="158">
        <v>6</v>
      </c>
      <c r="CL88" s="155" t="s">
        <v>530</v>
      </c>
      <c r="CM88" s="155">
        <v>7.9</v>
      </c>
      <c r="CN88" s="155" t="s">
        <v>530</v>
      </c>
      <c r="CO88" s="155"/>
      <c r="CP88" s="155" t="s">
        <v>530</v>
      </c>
      <c r="CQ88" s="155" t="s">
        <v>530</v>
      </c>
      <c r="CR88" s="155">
        <v>6.7</v>
      </c>
      <c r="CS88" s="155">
        <v>7.8</v>
      </c>
      <c r="CT88" s="155">
        <v>8.4</v>
      </c>
      <c r="CU88" s="155"/>
      <c r="CV88" s="155"/>
      <c r="CW88" s="155"/>
      <c r="CX88" s="155">
        <v>9.1999999999999993</v>
      </c>
      <c r="CY88" s="155">
        <v>7</v>
      </c>
      <c r="CZ88" s="155" t="s">
        <v>530</v>
      </c>
      <c r="DA88" s="155"/>
      <c r="DB88" s="157">
        <v>25</v>
      </c>
      <c r="DC88" s="158">
        <v>0</v>
      </c>
      <c r="DD88" s="155" t="s">
        <v>93</v>
      </c>
      <c r="DE88" s="155"/>
      <c r="DF88" s="157">
        <v>0</v>
      </c>
      <c r="DG88" s="158">
        <v>5</v>
      </c>
      <c r="DH88" s="157">
        <v>128</v>
      </c>
      <c r="DI88" s="158">
        <v>11</v>
      </c>
      <c r="DJ88" s="159">
        <v>136</v>
      </c>
      <c r="DK88" s="160">
        <v>64</v>
      </c>
      <c r="DL88" s="160">
        <v>7.92</v>
      </c>
      <c r="DM88" s="160">
        <v>3.37</v>
      </c>
      <c r="DN88" s="152" t="s">
        <v>202</v>
      </c>
      <c r="DO88" s="118">
        <f t="shared" si="2"/>
        <v>64</v>
      </c>
      <c r="DP88" s="179" t="e">
        <f>VLOOKUP(B88,#REF!,22,0)</f>
        <v>#REF!</v>
      </c>
    </row>
    <row r="89" spans="1:120" s="179" customFormat="1" ht="19.5" customHeight="1">
      <c r="A89" s="12">
        <f t="shared" si="3"/>
        <v>82</v>
      </c>
      <c r="B89" s="151">
        <v>2020255743</v>
      </c>
      <c r="C89" s="152" t="s">
        <v>4</v>
      </c>
      <c r="D89" s="152" t="s">
        <v>31</v>
      </c>
      <c r="E89" s="152" t="s">
        <v>64</v>
      </c>
      <c r="F89" s="153">
        <v>35143</v>
      </c>
      <c r="G89" s="152" t="s">
        <v>84</v>
      </c>
      <c r="H89" s="152" t="s">
        <v>86</v>
      </c>
      <c r="I89" s="154">
        <v>8.1</v>
      </c>
      <c r="J89" s="154">
        <v>7.6</v>
      </c>
      <c r="K89" s="163">
        <v>7.7</v>
      </c>
      <c r="L89" s="154">
        <v>6.4</v>
      </c>
      <c r="M89" s="154">
        <v>8.6</v>
      </c>
      <c r="N89" s="154">
        <v>4.9000000000000004</v>
      </c>
      <c r="O89" s="154">
        <v>5.4</v>
      </c>
      <c r="P89" s="155"/>
      <c r="Q89" s="154"/>
      <c r="R89" s="155"/>
      <c r="S89" s="155"/>
      <c r="T89" s="155"/>
      <c r="U89" s="155"/>
      <c r="V89" s="154">
        <v>8.5</v>
      </c>
      <c r="W89" s="155"/>
      <c r="X89" s="154">
        <v>6.2</v>
      </c>
      <c r="Y89" s="154">
        <v>7.2</v>
      </c>
      <c r="Z89" s="154">
        <v>6.2</v>
      </c>
      <c r="AA89" s="155"/>
      <c r="AB89" s="154">
        <v>5.6</v>
      </c>
      <c r="AC89" s="155">
        <v>7.3</v>
      </c>
      <c r="AD89" s="155"/>
      <c r="AE89" s="154">
        <v>4.9000000000000004</v>
      </c>
      <c r="AF89" s="154">
        <v>6.6</v>
      </c>
      <c r="AG89" s="154">
        <v>5.9</v>
      </c>
      <c r="AH89" s="154">
        <v>6.8</v>
      </c>
      <c r="AI89" s="154">
        <v>5.7</v>
      </c>
      <c r="AJ89" s="163"/>
      <c r="AK89" s="163" t="s">
        <v>93</v>
      </c>
      <c r="AL89" s="155"/>
      <c r="AM89" s="155"/>
      <c r="AN89" s="155"/>
      <c r="AO89" s="155"/>
      <c r="AP89" s="155"/>
      <c r="AQ89" s="155"/>
      <c r="AR89" s="155"/>
      <c r="AS89" s="155"/>
      <c r="AT89" s="155"/>
      <c r="AU89" s="157">
        <v>32</v>
      </c>
      <c r="AV89" s="158">
        <v>16</v>
      </c>
      <c r="AW89" s="154">
        <v>6.8</v>
      </c>
      <c r="AX89" s="154">
        <v>5.4</v>
      </c>
      <c r="AY89" s="163" t="s">
        <v>93</v>
      </c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7">
        <v>2</v>
      </c>
      <c r="BM89" s="158">
        <v>3</v>
      </c>
      <c r="BN89" s="154">
        <v>6.6</v>
      </c>
      <c r="BO89" s="154">
        <v>7.5</v>
      </c>
      <c r="BP89" s="155"/>
      <c r="BQ89" s="155" t="s">
        <v>93</v>
      </c>
      <c r="BR89" s="154">
        <v>6.3</v>
      </c>
      <c r="BS89" s="154">
        <v>4.5999999999999996</v>
      </c>
      <c r="BT89" s="154">
        <v>5.9</v>
      </c>
      <c r="BU89" s="155"/>
      <c r="BV89" s="154">
        <v>5.3</v>
      </c>
      <c r="BW89" s="154">
        <v>6.4</v>
      </c>
      <c r="BX89" s="163">
        <v>8.5</v>
      </c>
      <c r="BY89" s="163" t="s">
        <v>93</v>
      </c>
      <c r="BZ89" s="155"/>
      <c r="CA89" s="155"/>
      <c r="CB89" s="163" t="s">
        <v>93</v>
      </c>
      <c r="CC89" s="155"/>
      <c r="CD89" s="163">
        <v>7.5</v>
      </c>
      <c r="CE89" s="163"/>
      <c r="CF89" s="154"/>
      <c r="CG89" s="155"/>
      <c r="CI89" s="163">
        <v>7.4</v>
      </c>
      <c r="CJ89" s="157">
        <v>25</v>
      </c>
      <c r="CK89" s="158">
        <v>28</v>
      </c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  <c r="CW89" s="155"/>
      <c r="CX89" s="155"/>
      <c r="CY89" s="155"/>
      <c r="CZ89" s="155"/>
      <c r="DA89" s="155"/>
      <c r="DB89" s="157">
        <v>0</v>
      </c>
      <c r="DC89" s="158">
        <v>25</v>
      </c>
      <c r="DD89" s="155"/>
      <c r="DE89" s="155"/>
      <c r="DF89" s="157">
        <v>0</v>
      </c>
      <c r="DG89" s="158">
        <v>5</v>
      </c>
      <c r="DH89" s="157">
        <v>59</v>
      </c>
      <c r="DI89" s="158">
        <v>77</v>
      </c>
      <c r="DJ89" s="159">
        <v>136</v>
      </c>
      <c r="DK89" s="160">
        <v>59</v>
      </c>
      <c r="DL89" s="160">
        <v>6.69</v>
      </c>
      <c r="DM89" s="160">
        <v>2.68</v>
      </c>
      <c r="DN89" s="152" t="s">
        <v>202</v>
      </c>
      <c r="DO89" s="118">
        <f t="shared" si="2"/>
        <v>0</v>
      </c>
      <c r="DP89" s="179" t="e">
        <f>VLOOKUP(B89,#REF!,22,0)</f>
        <v>#REF!</v>
      </c>
    </row>
    <row r="90" spans="1:120" s="179" customFormat="1" ht="19.5" customHeight="1">
      <c r="A90" s="12">
        <f t="shared" si="3"/>
        <v>83</v>
      </c>
      <c r="B90" s="151">
        <v>2020256102</v>
      </c>
      <c r="C90" s="152" t="s">
        <v>674</v>
      </c>
      <c r="D90" s="152" t="s">
        <v>25</v>
      </c>
      <c r="E90" s="152" t="s">
        <v>64</v>
      </c>
      <c r="F90" s="153">
        <v>34721</v>
      </c>
      <c r="G90" s="152" t="s">
        <v>84</v>
      </c>
      <c r="H90" s="152" t="s">
        <v>86</v>
      </c>
      <c r="I90" s="154">
        <v>9.6999999999999993</v>
      </c>
      <c r="J90" s="154">
        <v>8.4</v>
      </c>
      <c r="K90" s="154">
        <v>7.8</v>
      </c>
      <c r="L90" s="154">
        <v>6.7</v>
      </c>
      <c r="M90" s="154">
        <v>8.4</v>
      </c>
      <c r="N90" s="154">
        <v>6.6</v>
      </c>
      <c r="O90" s="154">
        <v>7</v>
      </c>
      <c r="P90" s="155"/>
      <c r="Q90" s="155"/>
      <c r="R90" s="155"/>
      <c r="S90" s="155"/>
      <c r="T90" s="155"/>
      <c r="U90" s="155"/>
      <c r="V90" s="154">
        <v>6.3</v>
      </c>
      <c r="W90" s="163">
        <v>7.8</v>
      </c>
      <c r="X90" s="154">
        <v>7.6</v>
      </c>
      <c r="Y90" s="154">
        <v>8.1999999999999993</v>
      </c>
      <c r="Z90" s="154">
        <v>8</v>
      </c>
      <c r="AA90" s="155"/>
      <c r="AB90" s="154">
        <v>8.5</v>
      </c>
      <c r="AC90" s="163">
        <v>6.3</v>
      </c>
      <c r="AD90" s="155"/>
      <c r="AE90" s="162">
        <v>5.7</v>
      </c>
      <c r="AF90" s="162">
        <v>6.8</v>
      </c>
      <c r="AG90" s="154">
        <v>6.7</v>
      </c>
      <c r="AH90" s="162">
        <v>6.4</v>
      </c>
      <c r="AI90" s="154">
        <v>6.8</v>
      </c>
      <c r="AJ90" s="154"/>
      <c r="AK90" s="154" t="s">
        <v>93</v>
      </c>
      <c r="AL90" s="154">
        <v>6.9</v>
      </c>
      <c r="AM90" s="154"/>
      <c r="AN90" s="163"/>
      <c r="AO90" s="155"/>
      <c r="AP90" s="163"/>
      <c r="AQ90" s="155"/>
      <c r="AR90" s="155"/>
      <c r="AS90" s="155"/>
      <c r="AT90" s="155"/>
      <c r="AU90" s="157">
        <v>35</v>
      </c>
      <c r="AV90" s="158">
        <v>13</v>
      </c>
      <c r="AW90" s="154">
        <v>6.8</v>
      </c>
      <c r="AX90" s="154">
        <v>6.6</v>
      </c>
      <c r="AY90" s="155" t="s">
        <v>93</v>
      </c>
      <c r="AZ90" s="155"/>
      <c r="BA90" s="155"/>
      <c r="BB90" s="155"/>
      <c r="BC90" s="155"/>
      <c r="BD90" s="163"/>
      <c r="BE90" s="155"/>
      <c r="BF90" s="155"/>
      <c r="BG90" s="155"/>
      <c r="BH90" s="155"/>
      <c r="BI90" s="155"/>
      <c r="BJ90" s="155"/>
      <c r="BK90" s="155"/>
      <c r="BL90" s="157">
        <v>2</v>
      </c>
      <c r="BM90" s="158">
        <v>3</v>
      </c>
      <c r="BN90" s="154">
        <v>5.8</v>
      </c>
      <c r="BO90" s="155" t="s">
        <v>93</v>
      </c>
      <c r="BP90" s="154">
        <v>7.6</v>
      </c>
      <c r="BQ90" s="155"/>
      <c r="BR90" s="154">
        <v>7.5</v>
      </c>
      <c r="BS90" s="154">
        <v>7.9</v>
      </c>
      <c r="BT90" s="154">
        <v>7.1</v>
      </c>
      <c r="BU90" s="155"/>
      <c r="BV90" s="154">
        <v>6.5</v>
      </c>
      <c r="BW90" s="154">
        <v>6.9</v>
      </c>
      <c r="BX90" s="154">
        <v>7</v>
      </c>
      <c r="BY90" s="163">
        <v>6.6</v>
      </c>
      <c r="BZ90" s="155"/>
      <c r="CA90" s="155"/>
      <c r="CB90" s="163" t="s">
        <v>93</v>
      </c>
      <c r="CC90" s="155"/>
      <c r="CD90" s="163"/>
      <c r="CE90" s="155" t="s">
        <v>93</v>
      </c>
      <c r="CF90" s="156"/>
      <c r="CG90" s="155"/>
      <c r="CI90" s="163" t="s">
        <v>93</v>
      </c>
      <c r="CJ90" s="157">
        <v>22</v>
      </c>
      <c r="CK90" s="158">
        <v>31</v>
      </c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 t="s">
        <v>93</v>
      </c>
      <c r="CY90" s="155"/>
      <c r="CZ90" s="155"/>
      <c r="DA90" s="155"/>
      <c r="DB90" s="157">
        <v>0</v>
      </c>
      <c r="DC90" s="158">
        <v>25</v>
      </c>
      <c r="DD90" s="155"/>
      <c r="DE90" s="155"/>
      <c r="DF90" s="157">
        <v>0</v>
      </c>
      <c r="DG90" s="158">
        <v>5</v>
      </c>
      <c r="DH90" s="157">
        <v>59</v>
      </c>
      <c r="DI90" s="158">
        <v>77</v>
      </c>
      <c r="DJ90" s="159">
        <v>136</v>
      </c>
      <c r="DK90" s="160">
        <v>59</v>
      </c>
      <c r="DL90" s="160">
        <v>7.2</v>
      </c>
      <c r="DM90" s="160">
        <v>2.97</v>
      </c>
      <c r="DN90" s="152" t="s">
        <v>202</v>
      </c>
      <c r="DO90" s="118">
        <f t="shared" si="2"/>
        <v>0</v>
      </c>
      <c r="DP90" s="179" t="e">
        <f>VLOOKUP(B90,#REF!,22,0)</f>
        <v>#REF!</v>
      </c>
    </row>
    <row r="91" spans="1:120" s="179" customFormat="1" ht="19.5" customHeight="1">
      <c r="A91" s="12">
        <f t="shared" si="3"/>
        <v>84</v>
      </c>
      <c r="B91" s="151">
        <v>2020267627</v>
      </c>
      <c r="C91" s="152" t="s">
        <v>13</v>
      </c>
      <c r="D91" s="152" t="s">
        <v>31</v>
      </c>
      <c r="E91" s="152" t="s">
        <v>64</v>
      </c>
      <c r="F91" s="153">
        <v>35365</v>
      </c>
      <c r="G91" s="152" t="s">
        <v>84</v>
      </c>
      <c r="H91" s="152" t="s">
        <v>86</v>
      </c>
      <c r="I91" s="154">
        <v>9.5</v>
      </c>
      <c r="J91" s="154">
        <v>7.7</v>
      </c>
      <c r="K91" s="154">
        <v>7.7</v>
      </c>
      <c r="L91" s="154">
        <v>7.4</v>
      </c>
      <c r="M91" s="154">
        <v>9</v>
      </c>
      <c r="N91" s="154">
        <v>5.7</v>
      </c>
      <c r="O91" s="154">
        <v>5.9</v>
      </c>
      <c r="P91" s="155"/>
      <c r="Q91" s="155">
        <v>6.9</v>
      </c>
      <c r="R91" s="155"/>
      <c r="S91" s="155"/>
      <c r="T91" s="155"/>
      <c r="U91" s="155"/>
      <c r="V91" s="155" t="s">
        <v>93</v>
      </c>
      <c r="W91" s="155"/>
      <c r="X91" s="154">
        <v>7</v>
      </c>
      <c r="Y91" s="154">
        <v>6.5</v>
      </c>
      <c r="Z91" s="154">
        <v>7.9</v>
      </c>
      <c r="AA91" s="155"/>
      <c r="AB91" s="154">
        <v>7.9</v>
      </c>
      <c r="AC91" s="155"/>
      <c r="AD91" s="155"/>
      <c r="AE91" s="154">
        <v>6.8</v>
      </c>
      <c r="AF91" s="154">
        <v>5.5</v>
      </c>
      <c r="AG91" s="154">
        <v>6.4</v>
      </c>
      <c r="AH91" s="154">
        <v>5.8</v>
      </c>
      <c r="AI91" s="154">
        <v>6</v>
      </c>
      <c r="AJ91" s="163" t="s">
        <v>93</v>
      </c>
      <c r="AK91" s="163">
        <v>5.0999999999999996</v>
      </c>
      <c r="AL91" s="154">
        <v>6.1</v>
      </c>
      <c r="AM91" s="155"/>
      <c r="AN91" s="155"/>
      <c r="AO91" s="155"/>
      <c r="AP91" s="155"/>
      <c r="AQ91" s="155"/>
      <c r="AR91" s="155"/>
      <c r="AS91" s="155"/>
      <c r="AT91" s="155"/>
      <c r="AU91" s="157">
        <v>31</v>
      </c>
      <c r="AV91" s="158">
        <v>17</v>
      </c>
      <c r="AW91" s="154">
        <v>6.9</v>
      </c>
      <c r="AX91" s="154">
        <v>6.6</v>
      </c>
      <c r="AY91" s="155"/>
      <c r="AZ91" s="155"/>
      <c r="BA91" s="163" t="s">
        <v>93</v>
      </c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7">
        <v>2</v>
      </c>
      <c r="BM91" s="158">
        <v>3</v>
      </c>
      <c r="BN91" s="154">
        <v>6.4</v>
      </c>
      <c r="BO91" s="163" t="s">
        <v>93</v>
      </c>
      <c r="BP91" s="154">
        <v>5.2</v>
      </c>
      <c r="BQ91" s="163"/>
      <c r="BR91" s="154">
        <v>8.5</v>
      </c>
      <c r="BS91" s="154">
        <v>8.3000000000000007</v>
      </c>
      <c r="BT91" s="154">
        <v>7.2</v>
      </c>
      <c r="BU91" s="155"/>
      <c r="BV91" s="154">
        <v>5.5</v>
      </c>
      <c r="BW91" s="154">
        <v>6.8</v>
      </c>
      <c r="BX91" s="154">
        <v>6.4</v>
      </c>
      <c r="BY91" s="154">
        <v>6</v>
      </c>
      <c r="BZ91" s="163" t="s">
        <v>93</v>
      </c>
      <c r="CA91" s="155"/>
      <c r="CB91" s="163" t="s">
        <v>93</v>
      </c>
      <c r="CC91" s="155"/>
      <c r="CD91" s="163" t="s">
        <v>93</v>
      </c>
      <c r="CE91" s="155"/>
      <c r="CF91" s="155"/>
      <c r="CG91" s="155"/>
      <c r="CI91" s="163" t="s">
        <v>93</v>
      </c>
      <c r="CJ91" s="157">
        <v>22</v>
      </c>
      <c r="CK91" s="158">
        <v>31</v>
      </c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  <c r="CW91" s="155"/>
      <c r="CX91" s="163"/>
      <c r="CY91" s="155"/>
      <c r="CZ91" s="155"/>
      <c r="DA91" s="155"/>
      <c r="DB91" s="157">
        <v>0</v>
      </c>
      <c r="DC91" s="158">
        <v>25</v>
      </c>
      <c r="DD91" s="155"/>
      <c r="DE91" s="155"/>
      <c r="DF91" s="157">
        <v>0</v>
      </c>
      <c r="DG91" s="158">
        <v>5</v>
      </c>
      <c r="DH91" s="157">
        <v>55</v>
      </c>
      <c r="DI91" s="158">
        <v>81</v>
      </c>
      <c r="DJ91" s="159">
        <v>136</v>
      </c>
      <c r="DK91" s="160">
        <v>55</v>
      </c>
      <c r="DL91" s="160">
        <v>6.95</v>
      </c>
      <c r="DM91" s="160">
        <v>2.78</v>
      </c>
      <c r="DN91" s="152" t="s">
        <v>202</v>
      </c>
      <c r="DO91" s="118">
        <f t="shared" si="2"/>
        <v>0</v>
      </c>
      <c r="DP91" s="179" t="e">
        <f>VLOOKUP(B91,#REF!,22,0)</f>
        <v>#REF!</v>
      </c>
    </row>
    <row r="92" spans="1:120" s="179" customFormat="1" ht="19.5" customHeight="1">
      <c r="A92" s="12">
        <f t="shared" si="3"/>
        <v>85</v>
      </c>
      <c r="B92" s="151">
        <v>1921633998</v>
      </c>
      <c r="C92" s="152" t="s">
        <v>3</v>
      </c>
      <c r="D92" s="152" t="s">
        <v>83</v>
      </c>
      <c r="E92" s="152" t="s">
        <v>476</v>
      </c>
      <c r="F92" s="153">
        <v>34910</v>
      </c>
      <c r="G92" s="152" t="s">
        <v>83</v>
      </c>
      <c r="H92" s="152" t="s">
        <v>88</v>
      </c>
      <c r="I92" s="156" t="s">
        <v>93</v>
      </c>
      <c r="J92" s="155">
        <v>0</v>
      </c>
      <c r="K92" s="155"/>
      <c r="L92" s="154">
        <v>6.3</v>
      </c>
      <c r="M92" s="156">
        <v>5.8</v>
      </c>
      <c r="N92" s="156">
        <v>0</v>
      </c>
      <c r="O92" s="155"/>
      <c r="P92" s="155"/>
      <c r="Q92" s="155"/>
      <c r="R92" s="155"/>
      <c r="S92" s="155"/>
      <c r="T92" s="155"/>
      <c r="U92" s="155"/>
      <c r="V92" s="155">
        <v>6.3</v>
      </c>
      <c r="W92" s="155"/>
      <c r="X92" s="156"/>
      <c r="Y92" s="156" t="s">
        <v>93</v>
      </c>
      <c r="Z92" s="155"/>
      <c r="AA92" s="155">
        <v>0</v>
      </c>
      <c r="AB92" s="155">
        <v>7.3</v>
      </c>
      <c r="AC92" s="155"/>
      <c r="AD92" s="155"/>
      <c r="AE92" s="156">
        <v>0</v>
      </c>
      <c r="AF92" s="156">
        <v>6.7</v>
      </c>
      <c r="AG92" s="156">
        <v>0</v>
      </c>
      <c r="AH92" s="156">
        <v>4.4000000000000004</v>
      </c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7">
        <v>12</v>
      </c>
      <c r="AV92" s="158">
        <v>36</v>
      </c>
      <c r="AW92" s="156">
        <v>0</v>
      </c>
      <c r="AX92" s="155">
        <v>0</v>
      </c>
      <c r="AY92" s="155"/>
      <c r="AZ92" s="155"/>
      <c r="BA92" s="155">
        <v>0</v>
      </c>
      <c r="BB92" s="155"/>
      <c r="BC92" s="155"/>
      <c r="BD92" s="155"/>
      <c r="BE92" s="155"/>
      <c r="BF92" s="155"/>
      <c r="BG92" s="155"/>
      <c r="BH92" s="155"/>
      <c r="BI92" s="155"/>
      <c r="BJ92" s="155"/>
      <c r="BK92" s="155" t="s">
        <v>93</v>
      </c>
      <c r="BL92" s="157">
        <v>0</v>
      </c>
      <c r="BM92" s="158">
        <v>5</v>
      </c>
      <c r="BN92" s="156">
        <v>0</v>
      </c>
      <c r="BO92" s="155">
        <v>5.2</v>
      </c>
      <c r="BP92" s="155"/>
      <c r="BQ92" s="155" t="s">
        <v>93</v>
      </c>
      <c r="BR92" s="154">
        <v>6.7</v>
      </c>
      <c r="BS92" s="155">
        <v>4.5999999999999996</v>
      </c>
      <c r="BT92" s="155">
        <v>5.0999999999999996</v>
      </c>
      <c r="BU92" s="155"/>
      <c r="BV92" s="154">
        <v>6.4</v>
      </c>
      <c r="BW92" s="155"/>
      <c r="BX92" s="155"/>
      <c r="BY92" s="155"/>
      <c r="BZ92" s="155"/>
      <c r="CA92" s="155"/>
      <c r="CB92" s="155" t="s">
        <v>93</v>
      </c>
      <c r="CC92" s="155"/>
      <c r="CD92" s="155">
        <v>5.8</v>
      </c>
      <c r="CE92" s="155"/>
      <c r="CF92" s="155"/>
      <c r="CG92" s="155"/>
      <c r="CI92" s="155">
        <v>7.3</v>
      </c>
      <c r="CJ92" s="157">
        <v>17</v>
      </c>
      <c r="CK92" s="158">
        <v>36</v>
      </c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  <c r="CW92" s="155"/>
      <c r="CX92" s="155">
        <v>8</v>
      </c>
      <c r="CY92" s="155"/>
      <c r="CZ92" s="155"/>
      <c r="DA92" s="155"/>
      <c r="DB92" s="157">
        <v>1</v>
      </c>
      <c r="DC92" s="158">
        <v>24</v>
      </c>
      <c r="DD92" s="155"/>
      <c r="DE92" s="155"/>
      <c r="DF92" s="157">
        <v>0</v>
      </c>
      <c r="DG92" s="158">
        <v>5</v>
      </c>
      <c r="DH92" s="157">
        <v>30</v>
      </c>
      <c r="DI92" s="158">
        <v>106</v>
      </c>
      <c r="DJ92" s="159">
        <v>136</v>
      </c>
      <c r="DK92" s="160">
        <v>45</v>
      </c>
      <c r="DL92" s="160">
        <v>4.32</v>
      </c>
      <c r="DM92" s="160">
        <v>1.48</v>
      </c>
      <c r="DN92" s="152" t="s">
        <v>675</v>
      </c>
      <c r="DO92" s="118">
        <f t="shared" si="2"/>
        <v>0</v>
      </c>
      <c r="DP92" s="179" t="e">
        <f>VLOOKUP(B92,#REF!,22,0)</f>
        <v>#REF!</v>
      </c>
    </row>
    <row r="93" spans="1:120" s="179" customFormat="1" ht="19.5" customHeight="1">
      <c r="A93" s="12">
        <f t="shared" si="3"/>
        <v>86</v>
      </c>
      <c r="B93" s="151">
        <v>2021250924</v>
      </c>
      <c r="C93" s="152" t="s">
        <v>7</v>
      </c>
      <c r="D93" s="152" t="s">
        <v>665</v>
      </c>
      <c r="E93" s="152" t="s">
        <v>476</v>
      </c>
      <c r="F93" s="153">
        <v>35204</v>
      </c>
      <c r="G93" s="152" t="s">
        <v>83</v>
      </c>
      <c r="H93" s="152" t="s">
        <v>86</v>
      </c>
      <c r="I93" s="154" t="s">
        <v>93</v>
      </c>
      <c r="J93" s="154">
        <v>4.8</v>
      </c>
      <c r="K93" s="154">
        <v>7</v>
      </c>
      <c r="L93" s="154">
        <v>7.5</v>
      </c>
      <c r="M93" s="154">
        <v>7.6</v>
      </c>
      <c r="N93" s="155">
        <v>4.8</v>
      </c>
      <c r="O93" s="155">
        <v>0</v>
      </c>
      <c r="P93" s="155"/>
      <c r="Q93" s="154" t="s">
        <v>93</v>
      </c>
      <c r="R93" s="155"/>
      <c r="S93" s="155"/>
      <c r="T93" s="155"/>
      <c r="U93" s="155"/>
      <c r="V93" s="154">
        <v>7.7</v>
      </c>
      <c r="W93" s="163"/>
      <c r="X93" s="155">
        <v>0</v>
      </c>
      <c r="Y93" s="155">
        <v>6.3</v>
      </c>
      <c r="Z93" s="155">
        <v>8.1999999999999993</v>
      </c>
      <c r="AA93" s="156"/>
      <c r="AB93" s="154">
        <v>4.9000000000000004</v>
      </c>
      <c r="AC93" s="156"/>
      <c r="AD93" s="156"/>
      <c r="AE93" s="155">
        <v>6.4</v>
      </c>
      <c r="AF93" s="155">
        <v>0</v>
      </c>
      <c r="AG93" s="155">
        <v>6</v>
      </c>
      <c r="AH93" s="155">
        <v>5</v>
      </c>
      <c r="AI93" s="155">
        <v>0</v>
      </c>
      <c r="AJ93" s="155"/>
      <c r="AK93" s="155">
        <v>4.7</v>
      </c>
      <c r="AL93" s="155">
        <v>5.5</v>
      </c>
      <c r="AM93" s="155"/>
      <c r="AN93" s="155"/>
      <c r="AO93" s="155"/>
      <c r="AP93" s="155"/>
      <c r="AQ93" s="155"/>
      <c r="AR93" s="155"/>
      <c r="AS93" s="155"/>
      <c r="AT93" s="155"/>
      <c r="AU93" s="157">
        <v>24</v>
      </c>
      <c r="AV93" s="158">
        <v>24</v>
      </c>
      <c r="AW93" s="154">
        <v>6</v>
      </c>
      <c r="AX93" s="154">
        <v>6.7</v>
      </c>
      <c r="AY93" s="155"/>
      <c r="AZ93" s="154"/>
      <c r="BA93" s="155" t="s">
        <v>93</v>
      </c>
      <c r="BB93" s="155"/>
      <c r="BC93" s="155"/>
      <c r="BD93" s="155"/>
      <c r="BE93" s="155"/>
      <c r="BF93" s="154"/>
      <c r="BG93" s="155"/>
      <c r="BH93" s="155"/>
      <c r="BI93" s="155"/>
      <c r="BJ93" s="155"/>
      <c r="BK93" s="154"/>
      <c r="BL93" s="157">
        <v>2</v>
      </c>
      <c r="BM93" s="158">
        <v>3</v>
      </c>
      <c r="BN93" s="163">
        <v>4.0999999999999996</v>
      </c>
      <c r="BO93" s="155">
        <v>4</v>
      </c>
      <c r="BP93" s="155"/>
      <c r="BQ93" s="155"/>
      <c r="BR93" s="163">
        <v>0</v>
      </c>
      <c r="BS93" s="155"/>
      <c r="BT93" s="163">
        <v>4.0999999999999996</v>
      </c>
      <c r="BU93" s="155"/>
      <c r="BV93" s="155">
        <v>0</v>
      </c>
      <c r="BW93" s="155"/>
      <c r="BX93" s="155"/>
      <c r="BY93" s="155"/>
      <c r="BZ93" s="155"/>
      <c r="CA93" s="155"/>
      <c r="CB93" s="155" t="s">
        <v>93</v>
      </c>
      <c r="CC93" s="155"/>
      <c r="CD93" s="155" t="s">
        <v>93</v>
      </c>
      <c r="CE93" s="155"/>
      <c r="CF93" s="155"/>
      <c r="CG93" s="155"/>
      <c r="CI93" s="155">
        <v>8.4</v>
      </c>
      <c r="CJ93" s="157">
        <v>9</v>
      </c>
      <c r="CK93" s="158">
        <v>44</v>
      </c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  <c r="CW93" s="155"/>
      <c r="CX93" s="155" t="s">
        <v>93</v>
      </c>
      <c r="CY93" s="155"/>
      <c r="CZ93" s="155"/>
      <c r="DA93" s="155"/>
      <c r="DB93" s="157">
        <v>0</v>
      </c>
      <c r="DC93" s="158">
        <v>25</v>
      </c>
      <c r="DD93" s="155"/>
      <c r="DE93" s="155"/>
      <c r="DF93" s="157">
        <v>0</v>
      </c>
      <c r="DG93" s="158">
        <v>5</v>
      </c>
      <c r="DH93" s="157">
        <v>35</v>
      </c>
      <c r="DI93" s="158">
        <v>101</v>
      </c>
      <c r="DJ93" s="159">
        <v>136</v>
      </c>
      <c r="DK93" s="160">
        <v>46</v>
      </c>
      <c r="DL93" s="160">
        <v>4.3499999999999996</v>
      </c>
      <c r="DM93" s="160">
        <v>1.63</v>
      </c>
      <c r="DN93" s="152" t="s">
        <v>202</v>
      </c>
      <c r="DO93" s="118">
        <f t="shared" si="2"/>
        <v>0</v>
      </c>
      <c r="DP93" s="179" t="e">
        <f>VLOOKUP(B93,#REF!,22,0)</f>
        <v>#REF!</v>
      </c>
    </row>
    <row r="94" spans="1:120" s="179" customFormat="1" ht="19.5" customHeight="1">
      <c r="A94" s="12">
        <f t="shared" si="3"/>
        <v>87</v>
      </c>
      <c r="B94" s="151">
        <v>171326002</v>
      </c>
      <c r="C94" s="152" t="s">
        <v>3</v>
      </c>
      <c r="D94" s="152" t="s">
        <v>392</v>
      </c>
      <c r="E94" s="152" t="s">
        <v>65</v>
      </c>
      <c r="F94" s="153">
        <v>34125</v>
      </c>
      <c r="G94" s="152" t="s">
        <v>84</v>
      </c>
      <c r="H94" s="152" t="s">
        <v>86</v>
      </c>
      <c r="I94" s="154">
        <v>6.3</v>
      </c>
      <c r="J94" s="154">
        <v>8.3000000000000007</v>
      </c>
      <c r="K94" s="154">
        <v>8.8000000000000007</v>
      </c>
      <c r="L94" s="154">
        <v>8.8000000000000007</v>
      </c>
      <c r="M94" s="154">
        <v>9.4</v>
      </c>
      <c r="N94" s="154">
        <v>8.1</v>
      </c>
      <c r="O94" s="154">
        <v>8.1</v>
      </c>
      <c r="P94" s="155"/>
      <c r="Q94" s="155">
        <v>5.5</v>
      </c>
      <c r="R94" s="155"/>
      <c r="S94" s="155"/>
      <c r="T94" s="155"/>
      <c r="U94" s="155">
        <v>6.6</v>
      </c>
      <c r="V94" s="154">
        <v>8.3000000000000007</v>
      </c>
      <c r="W94" s="155"/>
      <c r="X94" s="154">
        <v>8.8000000000000007</v>
      </c>
      <c r="Y94" s="154" t="s">
        <v>530</v>
      </c>
      <c r="Z94" s="154">
        <v>8.6</v>
      </c>
      <c r="AA94" s="155">
        <v>6.5</v>
      </c>
      <c r="AB94" s="154">
        <v>6.8</v>
      </c>
      <c r="AC94" s="155">
        <v>6.4</v>
      </c>
      <c r="AD94" s="155">
        <v>6.4</v>
      </c>
      <c r="AE94" s="154" t="s">
        <v>530</v>
      </c>
      <c r="AF94" s="154" t="s">
        <v>530</v>
      </c>
      <c r="AG94" s="154" t="s">
        <v>530</v>
      </c>
      <c r="AH94" s="154" t="s">
        <v>530</v>
      </c>
      <c r="AI94" s="154" t="s">
        <v>530</v>
      </c>
      <c r="AJ94" s="163">
        <v>6.7</v>
      </c>
      <c r="AK94" s="163" t="s">
        <v>530</v>
      </c>
      <c r="AL94" s="163">
        <v>8</v>
      </c>
      <c r="AM94" s="155">
        <v>7.1</v>
      </c>
      <c r="AN94" s="155">
        <v>7.6</v>
      </c>
      <c r="AO94" s="155">
        <v>6.6</v>
      </c>
      <c r="AP94" s="155">
        <v>6.2</v>
      </c>
      <c r="AQ94" s="155"/>
      <c r="AR94" s="155"/>
      <c r="AS94" s="155">
        <v>6.6</v>
      </c>
      <c r="AT94" s="155">
        <v>8.6999999999999993</v>
      </c>
      <c r="AU94" s="157">
        <v>50</v>
      </c>
      <c r="AV94" s="158">
        <v>0</v>
      </c>
      <c r="AW94" s="154">
        <v>6.2</v>
      </c>
      <c r="AX94" s="154">
        <v>7.2</v>
      </c>
      <c r="AY94" s="163"/>
      <c r="AZ94" s="155"/>
      <c r="BA94" s="155">
        <v>6.8</v>
      </c>
      <c r="BB94" s="155"/>
      <c r="BC94" s="155"/>
      <c r="BD94" s="155"/>
      <c r="BE94" s="155"/>
      <c r="BF94" s="155"/>
      <c r="BG94" s="155">
        <v>6.9</v>
      </c>
      <c r="BH94" s="155"/>
      <c r="BI94" s="155"/>
      <c r="BJ94" s="155"/>
      <c r="BK94" s="155">
        <v>7.5</v>
      </c>
      <c r="BL94" s="157">
        <v>5</v>
      </c>
      <c r="BM94" s="158">
        <v>0</v>
      </c>
      <c r="BN94" s="154">
        <v>8.6999999999999993</v>
      </c>
      <c r="BO94" s="154">
        <v>6.8</v>
      </c>
      <c r="BP94" s="155">
        <v>7</v>
      </c>
      <c r="BQ94" s="155">
        <v>7.6</v>
      </c>
      <c r="BR94" s="154">
        <v>6.9</v>
      </c>
      <c r="BS94" s="156">
        <v>8.9</v>
      </c>
      <c r="BT94" s="154">
        <v>7.4</v>
      </c>
      <c r="BU94" s="155">
        <v>6.3</v>
      </c>
      <c r="BV94" s="154">
        <v>7.2</v>
      </c>
      <c r="BW94" s="154">
        <v>8.1999999999999993</v>
      </c>
      <c r="BX94" s="154">
        <v>6.7</v>
      </c>
      <c r="BY94" s="163">
        <v>6.8</v>
      </c>
      <c r="BZ94" s="155">
        <v>7</v>
      </c>
      <c r="CA94" s="155">
        <v>5.5</v>
      </c>
      <c r="CB94" s="163">
        <v>7.5</v>
      </c>
      <c r="CC94" s="155"/>
      <c r="CD94" s="163">
        <v>7.7</v>
      </c>
      <c r="CE94" s="163">
        <v>7.2</v>
      </c>
      <c r="CF94" s="155">
        <v>6.6</v>
      </c>
      <c r="CG94" s="155">
        <v>8.3000000000000007</v>
      </c>
      <c r="CI94" s="163">
        <v>8.5</v>
      </c>
      <c r="CJ94" s="157">
        <v>53</v>
      </c>
      <c r="CK94" s="158">
        <v>0</v>
      </c>
      <c r="CL94" s="155">
        <v>8.6999999999999993</v>
      </c>
      <c r="CM94" s="155">
        <v>8</v>
      </c>
      <c r="CN94" s="155"/>
      <c r="CO94" s="155">
        <v>7.6</v>
      </c>
      <c r="CP94" s="155">
        <v>7.7</v>
      </c>
      <c r="CQ94" s="155">
        <v>6.9</v>
      </c>
      <c r="CR94" s="155">
        <v>7.5</v>
      </c>
      <c r="CS94" s="155">
        <v>8.3000000000000007</v>
      </c>
      <c r="CT94" s="155"/>
      <c r="CU94" s="155">
        <v>6.6</v>
      </c>
      <c r="CV94" s="155"/>
      <c r="CW94" s="155"/>
      <c r="CX94" s="155">
        <v>8.8000000000000007</v>
      </c>
      <c r="CY94" s="155">
        <v>7.6</v>
      </c>
      <c r="CZ94" s="155"/>
      <c r="DA94" s="155">
        <v>7.5</v>
      </c>
      <c r="DB94" s="157">
        <v>25</v>
      </c>
      <c r="DC94" s="158">
        <v>0</v>
      </c>
      <c r="DD94" s="155" t="s">
        <v>93</v>
      </c>
      <c r="DE94" s="155"/>
      <c r="DF94" s="157">
        <v>0</v>
      </c>
      <c r="DG94" s="158">
        <v>5</v>
      </c>
      <c r="DH94" s="157">
        <v>133</v>
      </c>
      <c r="DI94" s="158">
        <v>5</v>
      </c>
      <c r="DJ94" s="159">
        <v>136</v>
      </c>
      <c r="DK94" s="160">
        <v>126</v>
      </c>
      <c r="DL94" s="160">
        <v>7.46</v>
      </c>
      <c r="DM94" s="160">
        <v>3.16</v>
      </c>
      <c r="DN94" s="152" t="s">
        <v>638</v>
      </c>
      <c r="DO94" s="118">
        <f t="shared" si="2"/>
        <v>7</v>
      </c>
      <c r="DP94" s="179" t="e">
        <f>VLOOKUP(B94,#REF!,22,0)</f>
        <v>#REF!</v>
      </c>
    </row>
    <row r="95" spans="1:120" s="179" customFormat="1" ht="19.5" customHeight="1">
      <c r="A95" s="12">
        <f t="shared" si="3"/>
        <v>88</v>
      </c>
      <c r="B95" s="151">
        <v>2020256372</v>
      </c>
      <c r="C95" s="152" t="s">
        <v>7</v>
      </c>
      <c r="D95" s="152" t="s">
        <v>26</v>
      </c>
      <c r="E95" s="152" t="s">
        <v>65</v>
      </c>
      <c r="F95" s="153">
        <v>34955</v>
      </c>
      <c r="G95" s="152" t="s">
        <v>84</v>
      </c>
      <c r="H95" s="152" t="s">
        <v>86</v>
      </c>
      <c r="I95" s="154">
        <v>8.1999999999999993</v>
      </c>
      <c r="J95" s="154">
        <v>7.5</v>
      </c>
      <c r="K95" s="163">
        <v>8.6</v>
      </c>
      <c r="L95" s="154">
        <v>8.3000000000000007</v>
      </c>
      <c r="M95" s="154">
        <v>9.1999999999999993</v>
      </c>
      <c r="N95" s="154">
        <v>9</v>
      </c>
      <c r="O95" s="154">
        <v>9.5</v>
      </c>
      <c r="P95" s="155"/>
      <c r="Q95" s="154">
        <v>7.3</v>
      </c>
      <c r="R95" s="155"/>
      <c r="S95" s="155" t="s">
        <v>93</v>
      </c>
      <c r="T95" s="155"/>
      <c r="U95" s="155"/>
      <c r="V95" s="154">
        <v>8.6</v>
      </c>
      <c r="W95" s="163"/>
      <c r="X95" s="154">
        <v>8.3000000000000007</v>
      </c>
      <c r="Y95" s="154">
        <v>9.1</v>
      </c>
      <c r="Z95" s="154">
        <v>9.4</v>
      </c>
      <c r="AA95" s="155"/>
      <c r="AB95" s="154">
        <v>6.2</v>
      </c>
      <c r="AC95" s="155">
        <v>6.4</v>
      </c>
      <c r="AD95" s="155"/>
      <c r="AE95" s="154">
        <v>6.2</v>
      </c>
      <c r="AF95" s="154">
        <v>6</v>
      </c>
      <c r="AG95" s="154">
        <v>7.4</v>
      </c>
      <c r="AH95" s="154">
        <v>5.3</v>
      </c>
      <c r="AI95" s="154">
        <v>6.3</v>
      </c>
      <c r="AJ95" s="155">
        <v>7.6</v>
      </c>
      <c r="AK95" s="163"/>
      <c r="AL95" s="154">
        <v>5.7</v>
      </c>
      <c r="AM95" s="155"/>
      <c r="AN95" s="155"/>
      <c r="AO95" s="155"/>
      <c r="AP95" s="155"/>
      <c r="AQ95" s="155"/>
      <c r="AR95" s="155"/>
      <c r="AS95" s="155"/>
      <c r="AT95" s="155"/>
      <c r="AU95" s="157">
        <v>36</v>
      </c>
      <c r="AV95" s="158">
        <v>12</v>
      </c>
      <c r="AW95" s="154">
        <v>7.9</v>
      </c>
      <c r="AX95" s="154">
        <v>9.5</v>
      </c>
      <c r="AY95" s="163" t="s">
        <v>93</v>
      </c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7">
        <v>2</v>
      </c>
      <c r="BM95" s="158">
        <v>3</v>
      </c>
      <c r="BN95" s="154">
        <v>7.6</v>
      </c>
      <c r="BO95" s="154">
        <v>8.3000000000000007</v>
      </c>
      <c r="BP95" s="155">
        <v>7.1</v>
      </c>
      <c r="BQ95" s="155" t="s">
        <v>93</v>
      </c>
      <c r="BR95" s="154">
        <v>6.7</v>
      </c>
      <c r="BS95" s="154">
        <v>8.6999999999999993</v>
      </c>
      <c r="BT95" s="154">
        <v>8.1</v>
      </c>
      <c r="BU95" s="155"/>
      <c r="BV95" s="154">
        <v>7.8</v>
      </c>
      <c r="BW95" s="154">
        <v>9.5</v>
      </c>
      <c r="BX95" s="163">
        <v>7.7</v>
      </c>
      <c r="BY95" s="163" t="s">
        <v>93</v>
      </c>
      <c r="BZ95" s="155"/>
      <c r="CA95" s="155"/>
      <c r="CB95" s="163" t="s">
        <v>93</v>
      </c>
      <c r="CC95" s="155"/>
      <c r="CD95" s="163" t="s">
        <v>93</v>
      </c>
      <c r="CE95" s="155">
        <v>7.4</v>
      </c>
      <c r="CF95" s="155"/>
      <c r="CG95" s="155"/>
      <c r="CI95" s="163" t="s">
        <v>93</v>
      </c>
      <c r="CJ95" s="157">
        <v>26</v>
      </c>
      <c r="CK95" s="158">
        <v>27</v>
      </c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  <c r="CW95" s="155"/>
      <c r="CX95" s="155"/>
      <c r="CY95" s="155"/>
      <c r="CZ95" s="155"/>
      <c r="DA95" s="155"/>
      <c r="DB95" s="157">
        <v>0</v>
      </c>
      <c r="DC95" s="158">
        <v>25</v>
      </c>
      <c r="DD95" s="155"/>
      <c r="DE95" s="155"/>
      <c r="DF95" s="157">
        <v>0</v>
      </c>
      <c r="DG95" s="158">
        <v>5</v>
      </c>
      <c r="DH95" s="157">
        <v>64</v>
      </c>
      <c r="DI95" s="158">
        <v>72</v>
      </c>
      <c r="DJ95" s="159">
        <v>136</v>
      </c>
      <c r="DK95" s="160">
        <v>64</v>
      </c>
      <c r="DL95" s="160">
        <v>7.85</v>
      </c>
      <c r="DM95" s="160">
        <v>3.34</v>
      </c>
      <c r="DN95" s="152" t="s">
        <v>202</v>
      </c>
      <c r="DO95" s="118">
        <f t="shared" si="2"/>
        <v>0</v>
      </c>
      <c r="DP95" s="179" t="e">
        <f>VLOOKUP(B95,#REF!,22,0)</f>
        <v>#REF!</v>
      </c>
    </row>
    <row r="96" spans="1:120" s="179" customFormat="1" ht="19.5" customHeight="1">
      <c r="A96" s="12">
        <f t="shared" si="3"/>
        <v>89</v>
      </c>
      <c r="B96" s="151">
        <v>2020253043</v>
      </c>
      <c r="C96" s="152" t="s">
        <v>325</v>
      </c>
      <c r="D96" s="152" t="s">
        <v>676</v>
      </c>
      <c r="E96" s="152" t="s">
        <v>393</v>
      </c>
      <c r="F96" s="153">
        <v>33922</v>
      </c>
      <c r="G96" s="152" t="s">
        <v>84</v>
      </c>
      <c r="H96" s="152" t="s">
        <v>86</v>
      </c>
      <c r="I96" s="154">
        <v>8.1999999999999993</v>
      </c>
      <c r="J96" s="154">
        <v>7.3</v>
      </c>
      <c r="K96" s="154">
        <v>8.5</v>
      </c>
      <c r="L96" s="154" t="s">
        <v>530</v>
      </c>
      <c r="M96" s="154">
        <v>7.1</v>
      </c>
      <c r="N96" s="154" t="s">
        <v>530</v>
      </c>
      <c r="O96" s="154">
        <v>5.5</v>
      </c>
      <c r="P96" s="155"/>
      <c r="Q96" s="154" t="s">
        <v>530</v>
      </c>
      <c r="R96" s="155"/>
      <c r="S96" s="155"/>
      <c r="T96" s="155"/>
      <c r="U96" s="155">
        <v>7.3</v>
      </c>
      <c r="V96" s="154">
        <v>8.5</v>
      </c>
      <c r="W96" s="163"/>
      <c r="X96" s="154">
        <v>7.8</v>
      </c>
      <c r="Y96" s="154" t="s">
        <v>93</v>
      </c>
      <c r="Z96" s="154"/>
      <c r="AA96" s="155" t="s">
        <v>530</v>
      </c>
      <c r="AB96" s="154" t="s">
        <v>530</v>
      </c>
      <c r="AC96" s="155" t="s">
        <v>530</v>
      </c>
      <c r="AD96" s="155" t="s">
        <v>530</v>
      </c>
      <c r="AE96" s="154" t="s">
        <v>530</v>
      </c>
      <c r="AF96" s="154">
        <v>6</v>
      </c>
      <c r="AG96" s="154">
        <v>5</v>
      </c>
      <c r="AH96" s="154" t="s">
        <v>530</v>
      </c>
      <c r="AI96" s="163" t="s">
        <v>530</v>
      </c>
      <c r="AJ96" s="163">
        <v>6.5</v>
      </c>
      <c r="AK96" s="163">
        <v>5.8</v>
      </c>
      <c r="AL96" s="155" t="s">
        <v>530</v>
      </c>
      <c r="AM96" s="155" t="s">
        <v>530</v>
      </c>
      <c r="AN96" s="155">
        <v>6.1</v>
      </c>
      <c r="AO96" s="155"/>
      <c r="AP96" s="155" t="s">
        <v>530</v>
      </c>
      <c r="AQ96" s="155">
        <v>5.9</v>
      </c>
      <c r="AR96" s="155"/>
      <c r="AS96" s="155"/>
      <c r="AT96" s="155">
        <v>6.1</v>
      </c>
      <c r="AU96" s="157">
        <v>47</v>
      </c>
      <c r="AV96" s="158">
        <v>2</v>
      </c>
      <c r="AW96" s="154" t="s">
        <v>530</v>
      </c>
      <c r="AX96" s="154" t="s">
        <v>530</v>
      </c>
      <c r="AY96" s="163" t="s">
        <v>530</v>
      </c>
      <c r="AZ96" s="155"/>
      <c r="BA96" s="155"/>
      <c r="BB96" s="155"/>
      <c r="BC96" s="155"/>
      <c r="BD96" s="155"/>
      <c r="BE96" s="155">
        <v>8.6999999999999993</v>
      </c>
      <c r="BF96" s="155"/>
      <c r="BG96" s="155"/>
      <c r="BH96" s="155"/>
      <c r="BI96" s="155"/>
      <c r="BJ96" s="155"/>
      <c r="BK96" s="155">
        <v>6.7</v>
      </c>
      <c r="BL96" s="157">
        <v>5</v>
      </c>
      <c r="BM96" s="158">
        <v>0</v>
      </c>
      <c r="BN96" s="154" t="s">
        <v>530</v>
      </c>
      <c r="BO96" s="154" t="s">
        <v>530</v>
      </c>
      <c r="BP96" s="163">
        <v>6.2</v>
      </c>
      <c r="BQ96" s="155">
        <v>8.1</v>
      </c>
      <c r="BR96" s="154" t="s">
        <v>530</v>
      </c>
      <c r="BS96" s="154" t="s">
        <v>530</v>
      </c>
      <c r="BT96" s="154" t="s">
        <v>530</v>
      </c>
      <c r="BU96" s="155">
        <v>5.7</v>
      </c>
      <c r="BV96" s="154" t="s">
        <v>530</v>
      </c>
      <c r="BW96" s="154">
        <v>8.8000000000000007</v>
      </c>
      <c r="BX96" s="163" t="s">
        <v>530</v>
      </c>
      <c r="BY96" s="163" t="s">
        <v>530</v>
      </c>
      <c r="BZ96" s="155">
        <v>6.2</v>
      </c>
      <c r="CA96" s="155" t="s">
        <v>530</v>
      </c>
      <c r="CB96" s="163" t="s">
        <v>530</v>
      </c>
      <c r="CC96" s="155"/>
      <c r="CD96" s="163">
        <v>6.4</v>
      </c>
      <c r="CE96" s="155">
        <v>7.6</v>
      </c>
      <c r="CF96" s="154" t="s">
        <v>530</v>
      </c>
      <c r="CG96" s="155" t="s">
        <v>530</v>
      </c>
      <c r="CI96" s="163">
        <v>8.6999999999999993</v>
      </c>
      <c r="CJ96" s="157">
        <v>53</v>
      </c>
      <c r="CK96" s="158">
        <v>0</v>
      </c>
      <c r="CL96" s="155" t="s">
        <v>530</v>
      </c>
      <c r="CM96" s="155">
        <v>7.1</v>
      </c>
      <c r="CN96" s="155" t="s">
        <v>530</v>
      </c>
      <c r="CO96" s="155"/>
      <c r="CP96" s="155" t="s">
        <v>530</v>
      </c>
      <c r="CQ96" s="155" t="s">
        <v>530</v>
      </c>
      <c r="CR96" s="155">
        <v>6.2</v>
      </c>
      <c r="CS96" s="155">
        <v>6</v>
      </c>
      <c r="CT96" s="155">
        <v>6.4</v>
      </c>
      <c r="CU96" s="155"/>
      <c r="CV96" s="155"/>
      <c r="CW96" s="155"/>
      <c r="CX96" s="155">
        <v>8.1</v>
      </c>
      <c r="CY96" s="155">
        <v>9.6</v>
      </c>
      <c r="CZ96" s="155" t="s">
        <v>530</v>
      </c>
      <c r="DA96" s="155"/>
      <c r="DB96" s="157">
        <v>25</v>
      </c>
      <c r="DC96" s="158">
        <v>0</v>
      </c>
      <c r="DD96" s="155" t="s">
        <v>93</v>
      </c>
      <c r="DE96" s="155"/>
      <c r="DF96" s="157">
        <v>0</v>
      </c>
      <c r="DG96" s="158">
        <v>5</v>
      </c>
      <c r="DH96" s="157">
        <v>130</v>
      </c>
      <c r="DI96" s="158">
        <v>7</v>
      </c>
      <c r="DJ96" s="159">
        <v>136</v>
      </c>
      <c r="DK96" s="160">
        <v>59</v>
      </c>
      <c r="DL96" s="160">
        <v>6.94</v>
      </c>
      <c r="DM96" s="160">
        <v>2.82</v>
      </c>
      <c r="DN96" s="152" t="s">
        <v>202</v>
      </c>
      <c r="DO96" s="118">
        <f t="shared" si="2"/>
        <v>72</v>
      </c>
      <c r="DP96" s="179" t="e">
        <f>VLOOKUP(B96,#REF!,22,0)</f>
        <v>#REF!</v>
      </c>
    </row>
    <row r="97" spans="1:120" s="179" customFormat="1" ht="19.5" customHeight="1">
      <c r="A97" s="12">
        <f t="shared" si="3"/>
        <v>90</v>
      </c>
      <c r="B97" s="151">
        <v>2020634902</v>
      </c>
      <c r="C97" s="152" t="s">
        <v>8</v>
      </c>
      <c r="D97" s="152" t="s">
        <v>677</v>
      </c>
      <c r="E97" s="152" t="s">
        <v>393</v>
      </c>
      <c r="F97" s="153">
        <v>35125</v>
      </c>
      <c r="G97" s="152" t="s">
        <v>84</v>
      </c>
      <c r="H97" s="152" t="s">
        <v>86</v>
      </c>
      <c r="I97" s="154"/>
      <c r="J97" s="154"/>
      <c r="K97" s="154"/>
      <c r="L97" s="154">
        <v>7.4</v>
      </c>
      <c r="M97" s="163">
        <v>0</v>
      </c>
      <c r="N97" s="154">
        <v>5.2</v>
      </c>
      <c r="O97" s="154">
        <v>5.2</v>
      </c>
      <c r="P97" s="155"/>
      <c r="Q97" s="154"/>
      <c r="R97" s="155"/>
      <c r="S97" s="155"/>
      <c r="T97" s="155"/>
      <c r="U97" s="155"/>
      <c r="V97" s="154"/>
      <c r="W97" s="156"/>
      <c r="X97" s="155">
        <v>8.5</v>
      </c>
      <c r="Y97" s="155">
        <v>0</v>
      </c>
      <c r="Z97" s="155"/>
      <c r="AA97" s="156"/>
      <c r="AB97" s="154">
        <v>0</v>
      </c>
      <c r="AC97" s="154"/>
      <c r="AD97" s="154"/>
      <c r="AE97" s="163">
        <v>0</v>
      </c>
      <c r="AF97" s="154">
        <v>0</v>
      </c>
      <c r="AG97" s="162">
        <v>0</v>
      </c>
      <c r="AH97" s="154">
        <v>0</v>
      </c>
      <c r="AI97" s="155"/>
      <c r="AJ97" s="163"/>
      <c r="AK97" s="163"/>
      <c r="AL97" s="163"/>
      <c r="AM97" s="155"/>
      <c r="AN97" s="155"/>
      <c r="AO97" s="155"/>
      <c r="AP97" s="155"/>
      <c r="AQ97" s="155"/>
      <c r="AR97" s="155"/>
      <c r="AS97" s="155"/>
      <c r="AT97" s="155"/>
      <c r="AU97" s="157">
        <v>9</v>
      </c>
      <c r="AV97" s="158">
        <v>39</v>
      </c>
      <c r="AW97" s="154">
        <v>0</v>
      </c>
      <c r="AX97" s="154"/>
      <c r="AY97" s="163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7">
        <v>0</v>
      </c>
      <c r="BM97" s="158">
        <v>5</v>
      </c>
      <c r="BN97" s="155">
        <v>0</v>
      </c>
      <c r="BO97" s="155"/>
      <c r="BP97" s="156"/>
      <c r="BQ97" s="155"/>
      <c r="BR97" s="154">
        <v>6.3</v>
      </c>
      <c r="BS97" s="154"/>
      <c r="BT97" s="155"/>
      <c r="BU97" s="155"/>
      <c r="BV97" s="163">
        <v>4.7</v>
      </c>
      <c r="BW97" s="155">
        <v>0</v>
      </c>
      <c r="BX97" s="155"/>
      <c r="BY97" s="155"/>
      <c r="BZ97" s="155"/>
      <c r="CA97" s="155"/>
      <c r="CB97" s="163"/>
      <c r="CC97" s="155"/>
      <c r="CD97" s="155"/>
      <c r="CE97" s="155"/>
      <c r="CF97" s="155"/>
      <c r="CG97" s="155"/>
      <c r="CI97" s="163"/>
      <c r="CJ97" s="157">
        <v>6</v>
      </c>
      <c r="CK97" s="158">
        <v>47</v>
      </c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  <c r="CW97" s="155"/>
      <c r="CX97" s="155"/>
      <c r="CY97" s="155"/>
      <c r="CZ97" s="155"/>
      <c r="DA97" s="155"/>
      <c r="DB97" s="157">
        <v>0</v>
      </c>
      <c r="DC97" s="158">
        <v>25</v>
      </c>
      <c r="DD97" s="155"/>
      <c r="DE97" s="155"/>
      <c r="DF97" s="157">
        <v>0</v>
      </c>
      <c r="DG97" s="158">
        <v>5</v>
      </c>
      <c r="DH97" s="157">
        <v>15</v>
      </c>
      <c r="DI97" s="158">
        <v>121</v>
      </c>
      <c r="DJ97" s="159">
        <v>136</v>
      </c>
      <c r="DK97" s="160">
        <v>31</v>
      </c>
      <c r="DL97" s="160">
        <v>2.89</v>
      </c>
      <c r="DM97" s="160">
        <v>1.07</v>
      </c>
      <c r="DN97" s="152" t="s">
        <v>202</v>
      </c>
      <c r="DO97" s="118">
        <f t="shared" si="2"/>
        <v>0</v>
      </c>
      <c r="DP97" s="179" t="e">
        <f>VLOOKUP(B97,#REF!,22,0)</f>
        <v>#REF!</v>
      </c>
    </row>
    <row r="98" spans="1:120" s="179" customFormat="1" ht="19.5" customHeight="1">
      <c r="A98" s="12">
        <f t="shared" si="3"/>
        <v>91</v>
      </c>
      <c r="B98" s="151">
        <v>1920258481</v>
      </c>
      <c r="C98" s="152" t="s">
        <v>6</v>
      </c>
      <c r="D98" s="152" t="s">
        <v>327</v>
      </c>
      <c r="E98" s="152" t="s">
        <v>5</v>
      </c>
      <c r="F98" s="153">
        <v>34791</v>
      </c>
      <c r="G98" s="152" t="s">
        <v>84</v>
      </c>
      <c r="H98" s="152" t="s">
        <v>88</v>
      </c>
      <c r="I98" s="155">
        <v>7.5</v>
      </c>
      <c r="J98" s="155">
        <v>7.7</v>
      </c>
      <c r="K98" s="155">
        <v>6.1</v>
      </c>
      <c r="L98" s="154">
        <v>8.3000000000000007</v>
      </c>
      <c r="M98" s="156">
        <v>6.6</v>
      </c>
      <c r="N98" s="154">
        <v>0</v>
      </c>
      <c r="O98" s="156"/>
      <c r="P98" s="155"/>
      <c r="Q98" s="155"/>
      <c r="R98" s="155">
        <v>6.7</v>
      </c>
      <c r="S98" s="155"/>
      <c r="T98" s="155"/>
      <c r="U98" s="155">
        <v>7.9</v>
      </c>
      <c r="V98" s="155">
        <v>8.9</v>
      </c>
      <c r="W98" s="155"/>
      <c r="X98" s="154"/>
      <c r="Y98" s="156">
        <v>7.4</v>
      </c>
      <c r="Z98" s="155">
        <v>8.1999999999999993</v>
      </c>
      <c r="AA98" s="155">
        <v>7.9</v>
      </c>
      <c r="AB98" s="156">
        <v>7.9</v>
      </c>
      <c r="AC98" s="155"/>
      <c r="AD98" s="155">
        <v>8.1</v>
      </c>
      <c r="AE98" s="156">
        <v>6.2</v>
      </c>
      <c r="AF98" s="156">
        <v>5.6</v>
      </c>
      <c r="AG98" s="156">
        <v>6.7</v>
      </c>
      <c r="AH98" s="156">
        <v>6.3</v>
      </c>
      <c r="AI98" s="155">
        <v>6.4</v>
      </c>
      <c r="AJ98" s="155">
        <v>6.1</v>
      </c>
      <c r="AK98" s="155">
        <v>5.8</v>
      </c>
      <c r="AL98" s="155"/>
      <c r="AM98" s="155"/>
      <c r="AN98" s="155"/>
      <c r="AO98" s="155"/>
      <c r="AP98" s="155"/>
      <c r="AQ98" s="155"/>
      <c r="AR98" s="155"/>
      <c r="AS98" s="155"/>
      <c r="AT98" s="155"/>
      <c r="AU98" s="157">
        <v>34</v>
      </c>
      <c r="AV98" s="158">
        <v>14</v>
      </c>
      <c r="AW98" s="156">
        <v>8.3000000000000007</v>
      </c>
      <c r="AX98" s="155">
        <v>10</v>
      </c>
      <c r="AY98" s="155"/>
      <c r="AZ98" s="155"/>
      <c r="BA98" s="155"/>
      <c r="BB98" s="155"/>
      <c r="BC98" s="155" t="s">
        <v>93</v>
      </c>
      <c r="BD98" s="155"/>
      <c r="BE98" s="155"/>
      <c r="BF98" s="155"/>
      <c r="BG98" s="155"/>
      <c r="BH98" s="155"/>
      <c r="BI98" s="155"/>
      <c r="BJ98" s="155"/>
      <c r="BK98" s="155"/>
      <c r="BL98" s="157">
        <v>2</v>
      </c>
      <c r="BM98" s="158">
        <v>3</v>
      </c>
      <c r="BN98" s="156">
        <v>6.1</v>
      </c>
      <c r="BO98" s="155">
        <v>6.2</v>
      </c>
      <c r="BP98" s="155">
        <v>4.9000000000000004</v>
      </c>
      <c r="BQ98" s="155" t="s">
        <v>93</v>
      </c>
      <c r="BR98" s="154">
        <v>6.9</v>
      </c>
      <c r="BS98" s="155">
        <v>6.9</v>
      </c>
      <c r="BT98" s="155">
        <v>6.9</v>
      </c>
      <c r="BU98" s="155"/>
      <c r="BV98" s="154">
        <v>5.4</v>
      </c>
      <c r="BW98" s="156">
        <v>8</v>
      </c>
      <c r="BX98" s="155">
        <v>5.2</v>
      </c>
      <c r="BY98" s="155" t="s">
        <v>93</v>
      </c>
      <c r="BZ98" s="155"/>
      <c r="CA98" s="155"/>
      <c r="CB98" s="155" t="s">
        <v>93</v>
      </c>
      <c r="CC98" s="155"/>
      <c r="CD98" s="155">
        <v>6.5</v>
      </c>
      <c r="CE98" s="155"/>
      <c r="CF98" s="155"/>
      <c r="CG98" s="155"/>
      <c r="CI98" s="155">
        <v>8.9</v>
      </c>
      <c r="CJ98" s="157">
        <v>27</v>
      </c>
      <c r="CK98" s="158">
        <v>26</v>
      </c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  <c r="CW98" s="155"/>
      <c r="CX98" s="155" t="s">
        <v>93</v>
      </c>
      <c r="CY98" s="155">
        <v>7.7</v>
      </c>
      <c r="CZ98" s="155"/>
      <c r="DA98" s="155"/>
      <c r="DB98" s="157">
        <v>1</v>
      </c>
      <c r="DC98" s="158">
        <v>24</v>
      </c>
      <c r="DD98" s="155"/>
      <c r="DE98" s="155"/>
      <c r="DF98" s="157">
        <v>0</v>
      </c>
      <c r="DG98" s="158">
        <v>5</v>
      </c>
      <c r="DH98" s="157">
        <v>64</v>
      </c>
      <c r="DI98" s="158">
        <v>72</v>
      </c>
      <c r="DJ98" s="159">
        <v>136</v>
      </c>
      <c r="DK98" s="160">
        <v>67</v>
      </c>
      <c r="DL98" s="160">
        <v>6.62</v>
      </c>
      <c r="DM98" s="160">
        <v>2.67</v>
      </c>
      <c r="DN98" s="152" t="s">
        <v>154</v>
      </c>
      <c r="DO98" s="118">
        <f t="shared" si="2"/>
        <v>0</v>
      </c>
      <c r="DP98" s="179" t="e">
        <f>VLOOKUP(B98,#REF!,22,0)</f>
        <v>#REF!</v>
      </c>
    </row>
    <row r="99" spans="1:120" s="179" customFormat="1" ht="19.5" customHeight="1">
      <c r="A99" s="12">
        <f t="shared" si="3"/>
        <v>92</v>
      </c>
      <c r="B99" s="151">
        <v>2020255651</v>
      </c>
      <c r="C99" s="152" t="s">
        <v>3</v>
      </c>
      <c r="D99" s="152" t="s">
        <v>26</v>
      </c>
      <c r="E99" s="152" t="s">
        <v>5</v>
      </c>
      <c r="F99" s="153">
        <v>35055</v>
      </c>
      <c r="G99" s="152" t="s">
        <v>84</v>
      </c>
      <c r="H99" s="152" t="s">
        <v>86</v>
      </c>
      <c r="I99" s="163">
        <v>8.6</v>
      </c>
      <c r="J99" s="154">
        <v>7.6</v>
      </c>
      <c r="K99" s="154">
        <v>9.1</v>
      </c>
      <c r="L99" s="154">
        <v>8.5</v>
      </c>
      <c r="M99" s="154">
        <v>9</v>
      </c>
      <c r="N99" s="154">
        <v>5.8</v>
      </c>
      <c r="O99" s="163">
        <v>8.1999999999999993</v>
      </c>
      <c r="P99" s="155"/>
      <c r="Q99" s="154">
        <v>7.5</v>
      </c>
      <c r="R99" s="155"/>
      <c r="S99" s="155"/>
      <c r="T99" s="155"/>
      <c r="U99" s="155"/>
      <c r="V99" s="154">
        <v>6.7</v>
      </c>
      <c r="W99" s="163" t="s">
        <v>93</v>
      </c>
      <c r="X99" s="155">
        <v>8</v>
      </c>
      <c r="Y99" s="155">
        <v>9.1999999999999993</v>
      </c>
      <c r="Z99" s="155">
        <v>8.1999999999999993</v>
      </c>
      <c r="AA99" s="156"/>
      <c r="AB99" s="154">
        <v>6.8</v>
      </c>
      <c r="AC99" s="154">
        <v>6.6</v>
      </c>
      <c r="AD99" s="155"/>
      <c r="AE99" s="154">
        <v>6.2</v>
      </c>
      <c r="AF99" s="154">
        <v>6.1</v>
      </c>
      <c r="AG99" s="163">
        <v>6.7</v>
      </c>
      <c r="AH99" s="154">
        <v>7</v>
      </c>
      <c r="AI99" s="154">
        <v>7.6</v>
      </c>
      <c r="AJ99" s="156">
        <v>6.3</v>
      </c>
      <c r="AK99" s="155" t="s">
        <v>93</v>
      </c>
      <c r="AL99" s="163">
        <v>6.9</v>
      </c>
      <c r="AM99" s="163"/>
      <c r="AN99" s="155"/>
      <c r="AO99" s="155"/>
      <c r="AP99" s="155"/>
      <c r="AQ99" s="155"/>
      <c r="AR99" s="155"/>
      <c r="AS99" s="155"/>
      <c r="AT99" s="155"/>
      <c r="AU99" s="157">
        <v>36</v>
      </c>
      <c r="AV99" s="158">
        <v>12</v>
      </c>
      <c r="AW99" s="154">
        <v>5.8</v>
      </c>
      <c r="AX99" s="154">
        <v>6.8</v>
      </c>
      <c r="AY99" s="155"/>
      <c r="AZ99" s="155"/>
      <c r="BA99" s="154"/>
      <c r="BB99" s="155"/>
      <c r="BC99" s="155" t="s">
        <v>93</v>
      </c>
      <c r="BD99" s="155"/>
      <c r="BE99" s="155"/>
      <c r="BF99" s="155"/>
      <c r="BG99" s="163"/>
      <c r="BH99" s="155"/>
      <c r="BI99" s="155"/>
      <c r="BJ99" s="155"/>
      <c r="BK99" s="155"/>
      <c r="BL99" s="157">
        <v>2</v>
      </c>
      <c r="BM99" s="158">
        <v>3</v>
      </c>
      <c r="BN99" s="154">
        <v>6.6</v>
      </c>
      <c r="BO99" s="154">
        <v>7.1</v>
      </c>
      <c r="BP99" s="156">
        <v>8</v>
      </c>
      <c r="BQ99" s="155"/>
      <c r="BR99" s="154">
        <v>6.6</v>
      </c>
      <c r="BS99" s="154">
        <v>8.6</v>
      </c>
      <c r="BT99" s="154">
        <v>8.1</v>
      </c>
      <c r="BU99" s="155"/>
      <c r="BV99" s="154">
        <v>5.6</v>
      </c>
      <c r="BW99" s="154">
        <v>8.3000000000000007</v>
      </c>
      <c r="BX99" s="163">
        <v>8.5</v>
      </c>
      <c r="BY99" s="163" t="s">
        <v>93</v>
      </c>
      <c r="BZ99" s="155"/>
      <c r="CA99" s="155"/>
      <c r="CB99" s="163" t="s">
        <v>93</v>
      </c>
      <c r="CC99" s="155"/>
      <c r="CD99" s="154" t="s">
        <v>93</v>
      </c>
      <c r="CE99" s="163"/>
      <c r="CF99" s="155"/>
      <c r="CG99" s="155"/>
      <c r="CI99" s="156">
        <v>9.1999999999999993</v>
      </c>
      <c r="CJ99" s="157">
        <v>24</v>
      </c>
      <c r="CK99" s="158">
        <v>29</v>
      </c>
      <c r="CL99" s="156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  <c r="CW99" s="155"/>
      <c r="CX99" s="154" t="s">
        <v>93</v>
      </c>
      <c r="CY99" s="155"/>
      <c r="CZ99" s="155"/>
      <c r="DA99" s="155"/>
      <c r="DB99" s="157">
        <v>0</v>
      </c>
      <c r="DC99" s="158">
        <v>25</v>
      </c>
      <c r="DD99" s="155"/>
      <c r="DE99" s="155"/>
      <c r="DF99" s="157">
        <v>0</v>
      </c>
      <c r="DG99" s="158">
        <v>5</v>
      </c>
      <c r="DH99" s="157">
        <v>62</v>
      </c>
      <c r="DI99" s="158">
        <v>74</v>
      </c>
      <c r="DJ99" s="159">
        <v>136</v>
      </c>
      <c r="DK99" s="160">
        <v>62</v>
      </c>
      <c r="DL99" s="160">
        <v>7.48</v>
      </c>
      <c r="DM99" s="160">
        <v>3.19</v>
      </c>
      <c r="DN99" s="152" t="s">
        <v>202</v>
      </c>
      <c r="DO99" s="118">
        <f t="shared" si="2"/>
        <v>0</v>
      </c>
      <c r="DP99" s="179" t="e">
        <f>VLOOKUP(B99,#REF!,22,0)</f>
        <v>#REF!</v>
      </c>
    </row>
    <row r="100" spans="1:120" s="179" customFormat="1" ht="19.5" customHeight="1">
      <c r="A100" s="12">
        <f t="shared" si="3"/>
        <v>93</v>
      </c>
      <c r="B100" s="151">
        <v>1920255463</v>
      </c>
      <c r="C100" s="152" t="s">
        <v>3</v>
      </c>
      <c r="D100" s="152" t="s">
        <v>678</v>
      </c>
      <c r="E100" s="152" t="s">
        <v>359</v>
      </c>
      <c r="F100" s="153">
        <v>34612</v>
      </c>
      <c r="G100" s="152" t="s">
        <v>84</v>
      </c>
      <c r="H100" s="152" t="s">
        <v>86</v>
      </c>
      <c r="I100" s="163">
        <v>6.2</v>
      </c>
      <c r="J100" s="154"/>
      <c r="K100" s="154">
        <v>8.3000000000000007</v>
      </c>
      <c r="L100" s="154">
        <v>7.5</v>
      </c>
      <c r="M100" s="154">
        <v>0</v>
      </c>
      <c r="N100" s="154">
        <v>6.9</v>
      </c>
      <c r="O100" s="154">
        <v>0</v>
      </c>
      <c r="P100" s="155"/>
      <c r="Q100" s="163"/>
      <c r="R100" s="155"/>
      <c r="S100" s="155"/>
      <c r="T100" s="155"/>
      <c r="U100" s="155"/>
      <c r="V100" s="154">
        <v>0</v>
      </c>
      <c r="W100" s="155"/>
      <c r="X100" s="154"/>
      <c r="Y100" s="154"/>
      <c r="Z100" s="154"/>
      <c r="AA100" s="155"/>
      <c r="AB100" s="154">
        <v>0</v>
      </c>
      <c r="AC100" s="154"/>
      <c r="AD100" s="155"/>
      <c r="AE100" s="154">
        <v>7.2</v>
      </c>
      <c r="AF100" s="154">
        <v>0</v>
      </c>
      <c r="AG100" s="154">
        <v>4</v>
      </c>
      <c r="AH100" s="154">
        <v>5.3</v>
      </c>
      <c r="AI100" s="154">
        <v>0</v>
      </c>
      <c r="AJ100" s="154"/>
      <c r="AK100" s="163">
        <v>0</v>
      </c>
      <c r="AL100" s="163" t="s">
        <v>93</v>
      </c>
      <c r="AM100" s="155"/>
      <c r="AN100" s="155"/>
      <c r="AO100" s="155"/>
      <c r="AP100" s="155"/>
      <c r="AQ100" s="155"/>
      <c r="AR100" s="155"/>
      <c r="AS100" s="155"/>
      <c r="AT100" s="155"/>
      <c r="AU100" s="157">
        <v>13</v>
      </c>
      <c r="AV100" s="158">
        <v>35</v>
      </c>
      <c r="AW100" s="154">
        <v>6.1</v>
      </c>
      <c r="AX100" s="154">
        <v>5.6</v>
      </c>
      <c r="AY100" s="163"/>
      <c r="AZ100" s="155"/>
      <c r="BA100" s="155" t="s">
        <v>93</v>
      </c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7">
        <v>2</v>
      </c>
      <c r="BM100" s="158">
        <v>3</v>
      </c>
      <c r="BN100" s="154">
        <v>0</v>
      </c>
      <c r="BO100" s="154">
        <v>0</v>
      </c>
      <c r="BP100" s="163"/>
      <c r="BQ100" s="155"/>
      <c r="BR100" s="154">
        <v>7.7</v>
      </c>
      <c r="BS100" s="154">
        <v>0</v>
      </c>
      <c r="BT100" s="154">
        <v>7</v>
      </c>
      <c r="BU100" s="155"/>
      <c r="BV100" s="154">
        <v>7.1</v>
      </c>
      <c r="BW100" s="154" t="s">
        <v>93</v>
      </c>
      <c r="BX100" s="163"/>
      <c r="BY100" s="163"/>
      <c r="BZ100" s="155"/>
      <c r="CA100" s="155"/>
      <c r="CB100" s="163">
        <v>0</v>
      </c>
      <c r="CC100" s="155"/>
      <c r="CD100" s="163"/>
      <c r="CE100" s="155"/>
      <c r="CF100" s="155"/>
      <c r="CG100" s="155"/>
      <c r="CI100" s="163" t="s">
        <v>93</v>
      </c>
      <c r="CJ100" s="157">
        <v>8</v>
      </c>
      <c r="CK100" s="158">
        <v>45</v>
      </c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  <c r="CW100" s="155"/>
      <c r="CX100" s="155"/>
      <c r="CY100" s="155"/>
      <c r="CZ100" s="155"/>
      <c r="DA100" s="155"/>
      <c r="DB100" s="157">
        <v>0</v>
      </c>
      <c r="DC100" s="158">
        <v>25</v>
      </c>
      <c r="DD100" s="155"/>
      <c r="DE100" s="155"/>
      <c r="DF100" s="157">
        <v>0</v>
      </c>
      <c r="DG100" s="158">
        <v>5</v>
      </c>
      <c r="DH100" s="157">
        <v>23</v>
      </c>
      <c r="DI100" s="158">
        <v>113</v>
      </c>
      <c r="DJ100" s="159">
        <v>136</v>
      </c>
      <c r="DK100" s="160">
        <v>50</v>
      </c>
      <c r="DL100" s="160">
        <v>3.06</v>
      </c>
      <c r="DM100" s="160">
        <v>1.26</v>
      </c>
      <c r="DN100" s="152" t="s">
        <v>154</v>
      </c>
      <c r="DO100" s="118">
        <f t="shared" si="2"/>
        <v>0</v>
      </c>
      <c r="DP100" s="179" t="e">
        <f>VLOOKUP(B100,#REF!,22,0)</f>
        <v>#REF!</v>
      </c>
    </row>
    <row r="101" spans="1:120" s="179" customFormat="1" ht="19.5" customHeight="1">
      <c r="A101" s="12">
        <f t="shared" si="3"/>
        <v>94</v>
      </c>
      <c r="B101" s="151">
        <v>2020253837</v>
      </c>
      <c r="C101" s="152" t="s">
        <v>6</v>
      </c>
      <c r="D101" s="152" t="s">
        <v>394</v>
      </c>
      <c r="E101" s="152" t="s">
        <v>359</v>
      </c>
      <c r="F101" s="153">
        <v>35204</v>
      </c>
      <c r="G101" s="152" t="s">
        <v>84</v>
      </c>
      <c r="H101" s="152" t="s">
        <v>86</v>
      </c>
      <c r="I101" s="163" t="s">
        <v>93</v>
      </c>
      <c r="J101" s="154">
        <v>7</v>
      </c>
      <c r="K101" s="154">
        <v>7.7</v>
      </c>
      <c r="L101" s="154">
        <v>9.4</v>
      </c>
      <c r="M101" s="154">
        <v>7</v>
      </c>
      <c r="N101" s="156">
        <v>5.2</v>
      </c>
      <c r="O101" s="154">
        <v>4.7</v>
      </c>
      <c r="P101" s="155"/>
      <c r="Q101" s="163"/>
      <c r="R101" s="155"/>
      <c r="S101" s="155"/>
      <c r="T101" s="155"/>
      <c r="U101" s="155"/>
      <c r="V101" s="154">
        <v>6.7</v>
      </c>
      <c r="W101" s="155"/>
      <c r="X101" s="154">
        <v>7.5</v>
      </c>
      <c r="Y101" s="154">
        <v>8.4</v>
      </c>
      <c r="Z101" s="154">
        <v>8.1</v>
      </c>
      <c r="AA101" s="155"/>
      <c r="AB101" s="154">
        <v>8.1</v>
      </c>
      <c r="AC101" s="154">
        <v>7.2</v>
      </c>
      <c r="AD101" s="155">
        <v>7.9</v>
      </c>
      <c r="AE101" s="154">
        <v>5.2</v>
      </c>
      <c r="AF101" s="154">
        <v>6.1</v>
      </c>
      <c r="AG101" s="154">
        <v>5.4</v>
      </c>
      <c r="AH101" s="154">
        <v>6.1</v>
      </c>
      <c r="AI101" s="154">
        <v>0</v>
      </c>
      <c r="AJ101" s="163">
        <v>0</v>
      </c>
      <c r="AK101" s="163">
        <v>8.1</v>
      </c>
      <c r="AL101" s="154">
        <v>5.7</v>
      </c>
      <c r="AM101" s="155"/>
      <c r="AN101" s="155"/>
      <c r="AO101" s="155"/>
      <c r="AP101" s="155"/>
      <c r="AQ101" s="155"/>
      <c r="AR101" s="155"/>
      <c r="AS101" s="155"/>
      <c r="AT101" s="155"/>
      <c r="AU101" s="157">
        <v>33</v>
      </c>
      <c r="AV101" s="158">
        <v>15</v>
      </c>
      <c r="AW101" s="154">
        <v>6.9</v>
      </c>
      <c r="AX101" s="154">
        <v>6</v>
      </c>
      <c r="AY101" s="163" t="s">
        <v>93</v>
      </c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7">
        <v>2</v>
      </c>
      <c r="BM101" s="158">
        <v>3</v>
      </c>
      <c r="BN101" s="154">
        <v>8.4</v>
      </c>
      <c r="BO101" s="154">
        <v>5.2</v>
      </c>
      <c r="BP101" s="163"/>
      <c r="BQ101" s="155"/>
      <c r="BR101" s="154">
        <v>6.2</v>
      </c>
      <c r="BS101" s="154">
        <v>7.7</v>
      </c>
      <c r="BT101" s="154">
        <v>6.6</v>
      </c>
      <c r="BU101" s="155"/>
      <c r="BV101" s="154">
        <v>4.8</v>
      </c>
      <c r="BW101" s="154">
        <v>6.6</v>
      </c>
      <c r="BX101" s="163">
        <v>6.5</v>
      </c>
      <c r="BY101" s="163" t="s">
        <v>93</v>
      </c>
      <c r="BZ101" s="155"/>
      <c r="CA101" s="155"/>
      <c r="CB101" s="163" t="s">
        <v>93</v>
      </c>
      <c r="CC101" s="155"/>
      <c r="CD101" s="163" t="s">
        <v>93</v>
      </c>
      <c r="CE101" s="155"/>
      <c r="CF101" s="155"/>
      <c r="CG101" s="155"/>
      <c r="CI101" s="163"/>
      <c r="CJ101" s="157">
        <v>21</v>
      </c>
      <c r="CK101" s="158">
        <v>32</v>
      </c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  <c r="CW101" s="155"/>
      <c r="CX101" s="155"/>
      <c r="CY101" s="155"/>
      <c r="CZ101" s="155"/>
      <c r="DA101" s="155"/>
      <c r="DB101" s="157">
        <v>0</v>
      </c>
      <c r="DC101" s="158">
        <v>25</v>
      </c>
      <c r="DD101" s="155"/>
      <c r="DE101" s="155"/>
      <c r="DF101" s="157">
        <v>0</v>
      </c>
      <c r="DG101" s="158">
        <v>5</v>
      </c>
      <c r="DH101" s="157">
        <v>56</v>
      </c>
      <c r="DI101" s="158">
        <v>80</v>
      </c>
      <c r="DJ101" s="159">
        <v>136</v>
      </c>
      <c r="DK101" s="160">
        <v>58</v>
      </c>
      <c r="DL101" s="160">
        <v>6.54</v>
      </c>
      <c r="DM101" s="160">
        <v>2.63</v>
      </c>
      <c r="DN101" s="152" t="s">
        <v>202</v>
      </c>
      <c r="DO101" s="118">
        <f t="shared" ref="DO101:DO164" si="4">SUMIF(I101:DA101,"p",$I$6:$DA$6)</f>
        <v>0</v>
      </c>
      <c r="DP101" s="179" t="e">
        <f>VLOOKUP(B101,#REF!,22,0)</f>
        <v>#REF!</v>
      </c>
    </row>
    <row r="102" spans="1:120" s="179" customFormat="1" ht="19.5" customHeight="1">
      <c r="A102" s="12">
        <f t="shared" si="3"/>
        <v>95</v>
      </c>
      <c r="B102" s="151">
        <v>2020254526</v>
      </c>
      <c r="C102" s="152" t="s">
        <v>3</v>
      </c>
      <c r="D102" s="152" t="s">
        <v>570</v>
      </c>
      <c r="E102" s="152" t="s">
        <v>569</v>
      </c>
      <c r="F102" s="153">
        <v>35300</v>
      </c>
      <c r="G102" s="152" t="s">
        <v>84</v>
      </c>
      <c r="H102" s="152" t="s">
        <v>86</v>
      </c>
      <c r="I102" s="155">
        <v>6.3</v>
      </c>
      <c r="J102" s="154">
        <v>7.5</v>
      </c>
      <c r="K102" s="156">
        <v>8.5</v>
      </c>
      <c r="L102" s="154">
        <v>8.5</v>
      </c>
      <c r="M102" s="156">
        <v>7.4</v>
      </c>
      <c r="N102" s="156">
        <v>5.8</v>
      </c>
      <c r="O102" s="155">
        <v>5.4</v>
      </c>
      <c r="P102" s="155"/>
      <c r="Q102" s="156"/>
      <c r="R102" s="155"/>
      <c r="S102" s="155"/>
      <c r="T102" s="155"/>
      <c r="U102" s="155"/>
      <c r="V102" s="156">
        <v>8.1999999999999993</v>
      </c>
      <c r="W102" s="155"/>
      <c r="X102" s="155">
        <v>8.6999999999999993</v>
      </c>
      <c r="Y102" s="155">
        <v>8.6999999999999993</v>
      </c>
      <c r="Z102" s="155">
        <v>8.1</v>
      </c>
      <c r="AA102" s="155"/>
      <c r="AB102" s="156">
        <v>7.6</v>
      </c>
      <c r="AC102" s="155">
        <v>6.4</v>
      </c>
      <c r="AD102" s="155"/>
      <c r="AE102" s="156">
        <v>5.6</v>
      </c>
      <c r="AF102" s="156">
        <v>6.2</v>
      </c>
      <c r="AG102" s="156">
        <v>5.6</v>
      </c>
      <c r="AH102" s="156">
        <v>6.6</v>
      </c>
      <c r="AI102" s="155">
        <v>5.8</v>
      </c>
      <c r="AJ102" s="155">
        <v>7.1</v>
      </c>
      <c r="AK102" s="155">
        <v>0</v>
      </c>
      <c r="AL102" s="155">
        <v>7.1</v>
      </c>
      <c r="AM102" s="155"/>
      <c r="AN102" s="155"/>
      <c r="AO102" s="155"/>
      <c r="AP102" s="155"/>
      <c r="AQ102" s="155"/>
      <c r="AR102" s="155"/>
      <c r="AS102" s="155"/>
      <c r="AT102" s="155"/>
      <c r="AU102" s="157">
        <v>34</v>
      </c>
      <c r="AV102" s="158">
        <v>14</v>
      </c>
      <c r="AW102" s="156">
        <v>8</v>
      </c>
      <c r="AX102" s="156">
        <v>7.5</v>
      </c>
      <c r="AY102" s="155" t="s">
        <v>93</v>
      </c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7">
        <v>2</v>
      </c>
      <c r="BM102" s="158">
        <v>3</v>
      </c>
      <c r="BN102" s="156">
        <v>7.1</v>
      </c>
      <c r="BO102" s="156">
        <v>6.9</v>
      </c>
      <c r="BP102" s="155">
        <v>6.4</v>
      </c>
      <c r="BQ102" s="155"/>
      <c r="BR102" s="156">
        <v>5.3</v>
      </c>
      <c r="BS102" s="155">
        <v>6.9</v>
      </c>
      <c r="BT102" s="156">
        <v>7.3</v>
      </c>
      <c r="BU102" s="155"/>
      <c r="BV102" s="156">
        <v>4.9000000000000004</v>
      </c>
      <c r="BW102" s="155">
        <v>7.2</v>
      </c>
      <c r="BX102" s="155" t="s">
        <v>93</v>
      </c>
      <c r="BY102" s="155" t="s">
        <v>93</v>
      </c>
      <c r="BZ102" s="155"/>
      <c r="CA102" s="155"/>
      <c r="CB102" s="156">
        <v>7.4</v>
      </c>
      <c r="CC102" s="155"/>
      <c r="CD102" s="155" t="s">
        <v>93</v>
      </c>
      <c r="CE102" s="155"/>
      <c r="CF102" s="155"/>
      <c r="CG102" s="155"/>
      <c r="CI102" s="155">
        <v>8</v>
      </c>
      <c r="CJ102" s="157">
        <v>25</v>
      </c>
      <c r="CK102" s="158">
        <v>28</v>
      </c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  <c r="CW102" s="155"/>
      <c r="CX102" s="155" t="s">
        <v>93</v>
      </c>
      <c r="CY102" s="155"/>
      <c r="CZ102" s="155"/>
      <c r="DA102" s="155"/>
      <c r="DB102" s="157">
        <v>0</v>
      </c>
      <c r="DC102" s="158">
        <v>25</v>
      </c>
      <c r="DD102" s="155"/>
      <c r="DE102" s="155"/>
      <c r="DF102" s="157">
        <v>0</v>
      </c>
      <c r="DG102" s="158">
        <v>5</v>
      </c>
      <c r="DH102" s="157">
        <v>61</v>
      </c>
      <c r="DI102" s="158">
        <v>75</v>
      </c>
      <c r="DJ102" s="159">
        <v>136</v>
      </c>
      <c r="DK102" s="160">
        <v>62</v>
      </c>
      <c r="DL102" s="160">
        <v>6.77</v>
      </c>
      <c r="DM102" s="160">
        <v>2.73</v>
      </c>
      <c r="DN102" s="152" t="s">
        <v>202</v>
      </c>
      <c r="DO102" s="118">
        <f t="shared" si="4"/>
        <v>0</v>
      </c>
      <c r="DP102" s="179" t="e">
        <f>VLOOKUP(B102,#REF!,22,0)</f>
        <v>#REF!</v>
      </c>
    </row>
    <row r="103" spans="1:120" s="179" customFormat="1" ht="19.5" customHeight="1">
      <c r="A103" s="12">
        <f t="shared" si="3"/>
        <v>96</v>
      </c>
      <c r="B103" s="151">
        <v>2020258161</v>
      </c>
      <c r="C103" s="152" t="s">
        <v>452</v>
      </c>
      <c r="D103" s="152" t="s">
        <v>30</v>
      </c>
      <c r="E103" s="152" t="s">
        <v>569</v>
      </c>
      <c r="F103" s="153">
        <v>35348</v>
      </c>
      <c r="G103" s="152" t="s">
        <v>84</v>
      </c>
      <c r="H103" s="152" t="s">
        <v>86</v>
      </c>
      <c r="I103" s="154">
        <v>7.2</v>
      </c>
      <c r="J103" s="154" t="s">
        <v>93</v>
      </c>
      <c r="K103" s="154">
        <v>5.9</v>
      </c>
      <c r="L103" s="154">
        <v>8.9</v>
      </c>
      <c r="M103" s="154">
        <v>6.8</v>
      </c>
      <c r="N103" s="154">
        <v>6.8</v>
      </c>
      <c r="O103" s="154">
        <v>6.5</v>
      </c>
      <c r="P103" s="155"/>
      <c r="Q103" s="154"/>
      <c r="R103" s="155"/>
      <c r="S103" s="155"/>
      <c r="T103" s="155"/>
      <c r="U103" s="155"/>
      <c r="V103" s="154">
        <v>0</v>
      </c>
      <c r="W103" s="155"/>
      <c r="X103" s="154">
        <v>8.1</v>
      </c>
      <c r="Y103" s="154">
        <v>9.3000000000000007</v>
      </c>
      <c r="Z103" s="154">
        <v>7.9</v>
      </c>
      <c r="AA103" s="155"/>
      <c r="AB103" s="154">
        <v>8.1999999999999993</v>
      </c>
      <c r="AC103" s="155"/>
      <c r="AD103" s="155"/>
      <c r="AE103" s="154">
        <v>6.3</v>
      </c>
      <c r="AF103" s="154">
        <v>4.9000000000000004</v>
      </c>
      <c r="AG103" s="154">
        <v>5.9</v>
      </c>
      <c r="AH103" s="154">
        <v>5.3</v>
      </c>
      <c r="AI103" s="163">
        <v>0</v>
      </c>
      <c r="AJ103" s="163">
        <v>0</v>
      </c>
      <c r="AK103" s="163">
        <v>4.2</v>
      </c>
      <c r="AL103" s="163">
        <v>0</v>
      </c>
      <c r="AM103" s="155"/>
      <c r="AN103" s="155"/>
      <c r="AO103" s="155"/>
      <c r="AP103" s="155"/>
      <c r="AQ103" s="155"/>
      <c r="AR103" s="155"/>
      <c r="AS103" s="155"/>
      <c r="AT103" s="155"/>
      <c r="AU103" s="157">
        <v>25</v>
      </c>
      <c r="AV103" s="158">
        <v>23</v>
      </c>
      <c r="AW103" s="154">
        <v>7.4</v>
      </c>
      <c r="AX103" s="154">
        <v>6.5</v>
      </c>
      <c r="AY103" s="155" t="s">
        <v>93</v>
      </c>
      <c r="AZ103" s="155"/>
      <c r="BA103" s="155"/>
      <c r="BB103" s="155"/>
      <c r="BC103" s="155"/>
      <c r="BD103" s="163"/>
      <c r="BE103" s="155"/>
      <c r="BF103" s="155"/>
      <c r="BG103" s="155"/>
      <c r="BH103" s="155"/>
      <c r="BI103" s="155"/>
      <c r="BJ103" s="155"/>
      <c r="BK103" s="155"/>
      <c r="BL103" s="157">
        <v>2</v>
      </c>
      <c r="BM103" s="158">
        <v>3</v>
      </c>
      <c r="BN103" s="154">
        <v>7.5</v>
      </c>
      <c r="BO103" s="154">
        <v>5</v>
      </c>
      <c r="BP103" s="154"/>
      <c r="BQ103" s="163" t="s">
        <v>93</v>
      </c>
      <c r="BR103" s="154">
        <v>7.7</v>
      </c>
      <c r="BS103" s="154">
        <v>6.6</v>
      </c>
      <c r="BT103" s="154">
        <v>6.2</v>
      </c>
      <c r="BU103" s="155"/>
      <c r="BV103" s="154">
        <v>5.4</v>
      </c>
      <c r="BW103" s="154">
        <v>7.4</v>
      </c>
      <c r="BX103" s="154">
        <v>5.8</v>
      </c>
      <c r="BY103" s="163" t="s">
        <v>93</v>
      </c>
      <c r="BZ103" s="155"/>
      <c r="CA103" s="155"/>
      <c r="CB103" s="163" t="s">
        <v>93</v>
      </c>
      <c r="CC103" s="155"/>
      <c r="CD103" s="163">
        <v>6.4</v>
      </c>
      <c r="CE103" s="163"/>
      <c r="CF103" s="155"/>
      <c r="CG103" s="155"/>
      <c r="CI103" s="163">
        <v>8.3000000000000007</v>
      </c>
      <c r="CJ103" s="157">
        <v>25</v>
      </c>
      <c r="CK103" s="158">
        <v>28</v>
      </c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  <c r="CW103" s="155"/>
      <c r="CX103" s="155">
        <v>7.7</v>
      </c>
      <c r="CY103" s="155"/>
      <c r="CZ103" s="155"/>
      <c r="DA103" s="155"/>
      <c r="DB103" s="157">
        <v>1</v>
      </c>
      <c r="DC103" s="158">
        <v>24</v>
      </c>
      <c r="DD103" s="155"/>
      <c r="DE103" s="155"/>
      <c r="DF103" s="157">
        <v>0</v>
      </c>
      <c r="DG103" s="158">
        <v>5</v>
      </c>
      <c r="DH103" s="157">
        <v>53</v>
      </c>
      <c r="DI103" s="158">
        <v>83</v>
      </c>
      <c r="DJ103" s="159">
        <v>136</v>
      </c>
      <c r="DK103" s="160">
        <v>58</v>
      </c>
      <c r="DL103" s="160">
        <v>6.19</v>
      </c>
      <c r="DM103" s="160">
        <v>2.44</v>
      </c>
      <c r="DN103" s="152" t="s">
        <v>202</v>
      </c>
      <c r="DO103" s="118">
        <f t="shared" si="4"/>
        <v>0</v>
      </c>
      <c r="DP103" s="179" t="e">
        <f>VLOOKUP(B103,#REF!,22,0)</f>
        <v>#REF!</v>
      </c>
    </row>
    <row r="104" spans="1:120" s="179" customFormat="1" ht="19.5" customHeight="1">
      <c r="A104" s="12">
        <f t="shared" si="3"/>
        <v>97</v>
      </c>
      <c r="B104" s="151">
        <v>2020337760</v>
      </c>
      <c r="C104" s="152" t="s">
        <v>325</v>
      </c>
      <c r="D104" s="152" t="s">
        <v>346</v>
      </c>
      <c r="E104" s="152" t="s">
        <v>569</v>
      </c>
      <c r="F104" s="153">
        <v>35229</v>
      </c>
      <c r="G104" s="152" t="s">
        <v>84</v>
      </c>
      <c r="H104" s="152" t="s">
        <v>86</v>
      </c>
      <c r="I104" s="163">
        <v>8.5</v>
      </c>
      <c r="J104" s="154">
        <v>7.4</v>
      </c>
      <c r="K104" s="154">
        <v>6.3</v>
      </c>
      <c r="L104" s="154">
        <v>9.4</v>
      </c>
      <c r="M104" s="154">
        <v>8</v>
      </c>
      <c r="N104" s="154">
        <v>6.8</v>
      </c>
      <c r="O104" s="154"/>
      <c r="P104" s="155"/>
      <c r="Q104" s="155"/>
      <c r="R104" s="155"/>
      <c r="S104" s="155"/>
      <c r="T104" s="155"/>
      <c r="U104" s="155"/>
      <c r="V104" s="163">
        <v>6.3</v>
      </c>
      <c r="W104" s="155">
        <v>5.7</v>
      </c>
      <c r="X104" s="154">
        <v>8.3000000000000007</v>
      </c>
      <c r="Y104" s="154">
        <v>8.1</v>
      </c>
      <c r="Z104" s="154">
        <v>7.3</v>
      </c>
      <c r="AA104" s="155"/>
      <c r="AB104" s="154">
        <v>8.5</v>
      </c>
      <c r="AC104" s="154">
        <v>7.3</v>
      </c>
      <c r="AD104" s="155"/>
      <c r="AE104" s="154" t="s">
        <v>97</v>
      </c>
      <c r="AF104" s="154">
        <v>8.3000000000000007</v>
      </c>
      <c r="AG104" s="154">
        <v>7</v>
      </c>
      <c r="AH104" s="154">
        <v>6.3</v>
      </c>
      <c r="AI104" s="154">
        <v>6.2</v>
      </c>
      <c r="AJ104" s="163">
        <v>7.9</v>
      </c>
      <c r="AK104" s="163">
        <v>5.8</v>
      </c>
      <c r="AL104" s="154">
        <v>7.9</v>
      </c>
      <c r="AM104" s="155">
        <v>7</v>
      </c>
      <c r="AN104" s="155" t="s">
        <v>93</v>
      </c>
      <c r="AO104" s="155"/>
      <c r="AP104" s="155"/>
      <c r="AQ104" s="155"/>
      <c r="AR104" s="155"/>
      <c r="AS104" s="155"/>
      <c r="AT104" s="155"/>
      <c r="AU104" s="157">
        <v>36</v>
      </c>
      <c r="AV104" s="158">
        <v>12</v>
      </c>
      <c r="AW104" s="154">
        <v>7.2</v>
      </c>
      <c r="AX104" s="154">
        <v>6.3</v>
      </c>
      <c r="AY104" s="163" t="s">
        <v>93</v>
      </c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7">
        <v>2</v>
      </c>
      <c r="BM104" s="158">
        <v>3</v>
      </c>
      <c r="BN104" s="154">
        <v>5.5</v>
      </c>
      <c r="BO104" s="154">
        <v>0</v>
      </c>
      <c r="BP104" s="155">
        <v>5.9</v>
      </c>
      <c r="BQ104" s="155"/>
      <c r="BR104" s="154">
        <v>7.3</v>
      </c>
      <c r="BS104" s="154">
        <v>5.5</v>
      </c>
      <c r="BT104" s="154">
        <v>5.6</v>
      </c>
      <c r="BU104" s="155"/>
      <c r="BV104" s="154">
        <v>0</v>
      </c>
      <c r="BW104" s="154"/>
      <c r="BX104" s="154"/>
      <c r="BY104" s="163"/>
      <c r="BZ104" s="155"/>
      <c r="CA104" s="155"/>
      <c r="CB104" s="163" t="s">
        <v>93</v>
      </c>
      <c r="CC104" s="155"/>
      <c r="CD104" s="163" t="s">
        <v>93</v>
      </c>
      <c r="CE104" s="163"/>
      <c r="CF104" s="155"/>
      <c r="CG104" s="155"/>
      <c r="CI104" s="163">
        <v>7.8</v>
      </c>
      <c r="CJ104" s="157">
        <v>13</v>
      </c>
      <c r="CK104" s="158">
        <v>40</v>
      </c>
      <c r="CL104" s="155"/>
      <c r="CM104" s="155"/>
      <c r="CN104" s="155"/>
      <c r="CO104" s="155">
        <v>7.3</v>
      </c>
      <c r="CP104" s="155"/>
      <c r="CQ104" s="155"/>
      <c r="CR104" s="155"/>
      <c r="CS104" s="155"/>
      <c r="CT104" s="155"/>
      <c r="CU104" s="155"/>
      <c r="CV104" s="155"/>
      <c r="CW104" s="155"/>
      <c r="CX104" s="155" t="s">
        <v>93</v>
      </c>
      <c r="CY104" s="155"/>
      <c r="CZ104" s="155"/>
      <c r="DA104" s="155"/>
      <c r="DB104" s="157">
        <v>3</v>
      </c>
      <c r="DC104" s="158">
        <v>23</v>
      </c>
      <c r="DD104" s="155"/>
      <c r="DE104" s="155"/>
      <c r="DF104" s="157">
        <v>0</v>
      </c>
      <c r="DG104" s="158">
        <v>5</v>
      </c>
      <c r="DH104" s="157">
        <v>54</v>
      </c>
      <c r="DI104" s="158">
        <v>83</v>
      </c>
      <c r="DJ104" s="159">
        <v>136</v>
      </c>
      <c r="DK104" s="160">
        <v>60</v>
      </c>
      <c r="DL104" s="160">
        <v>6.35</v>
      </c>
      <c r="DM104" s="160">
        <v>2.59</v>
      </c>
      <c r="DN104" s="152" t="s">
        <v>357</v>
      </c>
      <c r="DO104" s="118">
        <f t="shared" si="4"/>
        <v>0</v>
      </c>
      <c r="DP104" s="179" t="e">
        <f>VLOOKUP(B104,#REF!,22,0)</f>
        <v>#REF!</v>
      </c>
    </row>
    <row r="105" spans="1:120" s="179" customFormat="1" ht="19.5" customHeight="1">
      <c r="A105" s="12">
        <f t="shared" si="3"/>
        <v>98</v>
      </c>
      <c r="B105" s="151">
        <v>2020253071</v>
      </c>
      <c r="C105" s="152" t="s">
        <v>375</v>
      </c>
      <c r="D105" s="152" t="s">
        <v>348</v>
      </c>
      <c r="E105" s="152" t="s">
        <v>83</v>
      </c>
      <c r="F105" s="153">
        <v>33836</v>
      </c>
      <c r="G105" s="152" t="s">
        <v>83</v>
      </c>
      <c r="H105" s="152" t="s">
        <v>86</v>
      </c>
      <c r="I105" s="163">
        <v>7.9</v>
      </c>
      <c r="J105" s="154">
        <v>6</v>
      </c>
      <c r="K105" s="154">
        <v>8.6999999999999993</v>
      </c>
      <c r="L105" s="154" t="s">
        <v>530</v>
      </c>
      <c r="M105" s="154">
        <v>9.1</v>
      </c>
      <c r="N105" s="154" t="s">
        <v>530</v>
      </c>
      <c r="O105" s="154" t="s">
        <v>530</v>
      </c>
      <c r="P105" s="155"/>
      <c r="Q105" s="163" t="s">
        <v>530</v>
      </c>
      <c r="R105" s="155"/>
      <c r="S105" s="155"/>
      <c r="T105" s="155"/>
      <c r="U105" s="155">
        <v>7.6</v>
      </c>
      <c r="V105" s="154">
        <v>7.6</v>
      </c>
      <c r="W105" s="155"/>
      <c r="X105" s="154">
        <v>8.5</v>
      </c>
      <c r="Y105" s="154">
        <v>8.8000000000000007</v>
      </c>
      <c r="Z105" s="154">
        <v>8.4</v>
      </c>
      <c r="AA105" s="155" t="s">
        <v>530</v>
      </c>
      <c r="AB105" s="154" t="s">
        <v>530</v>
      </c>
      <c r="AC105" s="154" t="s">
        <v>530</v>
      </c>
      <c r="AD105" s="155" t="s">
        <v>530</v>
      </c>
      <c r="AE105" s="154" t="s">
        <v>530</v>
      </c>
      <c r="AF105" s="154">
        <v>7.2</v>
      </c>
      <c r="AG105" s="154">
        <v>6.2</v>
      </c>
      <c r="AH105" s="154" t="s">
        <v>530</v>
      </c>
      <c r="AI105" s="154" t="s">
        <v>530</v>
      </c>
      <c r="AJ105" s="154">
        <v>7.3</v>
      </c>
      <c r="AK105" s="163">
        <v>5.8</v>
      </c>
      <c r="AL105" s="163" t="s">
        <v>530</v>
      </c>
      <c r="AM105" s="155" t="s">
        <v>530</v>
      </c>
      <c r="AN105" s="155">
        <v>8.1999999999999993</v>
      </c>
      <c r="AO105" s="155">
        <v>0</v>
      </c>
      <c r="AP105" s="155" t="s">
        <v>530</v>
      </c>
      <c r="AQ105" s="155">
        <v>6</v>
      </c>
      <c r="AR105" s="155"/>
      <c r="AS105" s="155"/>
      <c r="AT105" s="155">
        <v>7.4</v>
      </c>
      <c r="AU105" s="157">
        <v>49</v>
      </c>
      <c r="AV105" s="158">
        <v>0</v>
      </c>
      <c r="AW105" s="154" t="s">
        <v>530</v>
      </c>
      <c r="AX105" s="154" t="s">
        <v>530</v>
      </c>
      <c r="AY105" s="155" t="s">
        <v>530</v>
      </c>
      <c r="AZ105" s="155"/>
      <c r="BA105" s="155"/>
      <c r="BB105" s="155"/>
      <c r="BC105" s="163"/>
      <c r="BD105" s="155"/>
      <c r="BE105" s="155">
        <v>9.5</v>
      </c>
      <c r="BF105" s="155"/>
      <c r="BG105" s="155"/>
      <c r="BH105" s="155"/>
      <c r="BI105" s="155"/>
      <c r="BJ105" s="155"/>
      <c r="BK105" s="155">
        <v>8.1999999999999993</v>
      </c>
      <c r="BL105" s="157">
        <v>5</v>
      </c>
      <c r="BM105" s="158">
        <v>0</v>
      </c>
      <c r="BN105" s="154" t="s">
        <v>530</v>
      </c>
      <c r="BO105" s="154" t="s">
        <v>530</v>
      </c>
      <c r="BP105" s="163">
        <v>5.8</v>
      </c>
      <c r="BQ105" s="155">
        <v>7.4</v>
      </c>
      <c r="BR105" s="154" t="s">
        <v>530</v>
      </c>
      <c r="BS105" s="154" t="s">
        <v>530</v>
      </c>
      <c r="BT105" s="154" t="s">
        <v>530</v>
      </c>
      <c r="BU105" s="155">
        <v>7.2</v>
      </c>
      <c r="BV105" s="154" t="s">
        <v>530</v>
      </c>
      <c r="BW105" s="154">
        <v>4.9000000000000004</v>
      </c>
      <c r="BX105" s="155" t="s">
        <v>530</v>
      </c>
      <c r="BY105" s="163" t="s">
        <v>530</v>
      </c>
      <c r="BZ105" s="155">
        <v>7.5</v>
      </c>
      <c r="CA105" s="155">
        <v>6.6</v>
      </c>
      <c r="CB105" s="163" t="s">
        <v>530</v>
      </c>
      <c r="CC105" s="155"/>
      <c r="CD105" s="163">
        <v>7.9</v>
      </c>
      <c r="CE105" s="155">
        <v>8.1999999999999993</v>
      </c>
      <c r="CF105" s="155" t="s">
        <v>530</v>
      </c>
      <c r="CG105" s="155" t="s">
        <v>530</v>
      </c>
      <c r="CI105" s="163">
        <v>8.4</v>
      </c>
      <c r="CJ105" s="157">
        <v>53</v>
      </c>
      <c r="CK105" s="158">
        <v>0</v>
      </c>
      <c r="CL105" s="155" t="s">
        <v>530</v>
      </c>
      <c r="CM105" s="155">
        <v>7.3</v>
      </c>
      <c r="CN105" s="155"/>
      <c r="CO105" s="155" t="s">
        <v>530</v>
      </c>
      <c r="CP105" s="155">
        <v>8.3000000000000007</v>
      </c>
      <c r="CQ105" s="155" t="s">
        <v>530</v>
      </c>
      <c r="CR105" s="155">
        <v>5.5</v>
      </c>
      <c r="CS105" s="155">
        <v>6.9</v>
      </c>
      <c r="CT105" s="155"/>
      <c r="CU105" s="155"/>
      <c r="CV105" s="155"/>
      <c r="CW105" s="155"/>
      <c r="CX105" s="155">
        <v>8.1</v>
      </c>
      <c r="CY105" s="155">
        <v>9</v>
      </c>
      <c r="CZ105" s="155" t="s">
        <v>530</v>
      </c>
      <c r="DA105" s="155"/>
      <c r="DB105" s="157">
        <v>23</v>
      </c>
      <c r="DC105" s="158">
        <v>2</v>
      </c>
      <c r="DD105" s="155" t="s">
        <v>93</v>
      </c>
      <c r="DE105" s="155"/>
      <c r="DF105" s="157">
        <v>0</v>
      </c>
      <c r="DG105" s="158">
        <v>5</v>
      </c>
      <c r="DH105" s="157">
        <v>130</v>
      </c>
      <c r="DI105" s="158">
        <v>7</v>
      </c>
      <c r="DJ105" s="159">
        <v>136</v>
      </c>
      <c r="DK105" s="160">
        <v>62</v>
      </c>
      <c r="DL105" s="160">
        <v>7.19</v>
      </c>
      <c r="DM105" s="160">
        <v>3</v>
      </c>
      <c r="DN105" s="152" t="s">
        <v>202</v>
      </c>
      <c r="DO105" s="118">
        <f t="shared" si="4"/>
        <v>69</v>
      </c>
      <c r="DP105" s="179" t="e">
        <f>VLOOKUP(B105,#REF!,22,0)</f>
        <v>#REF!</v>
      </c>
    </row>
    <row r="106" spans="1:120" s="179" customFormat="1" ht="19.5" customHeight="1">
      <c r="A106" s="12">
        <f t="shared" si="3"/>
        <v>99</v>
      </c>
      <c r="B106" s="151">
        <v>2020258080</v>
      </c>
      <c r="C106" s="152" t="s">
        <v>14</v>
      </c>
      <c r="D106" s="152" t="s">
        <v>26</v>
      </c>
      <c r="E106" s="152" t="s">
        <v>83</v>
      </c>
      <c r="F106" s="153">
        <v>35319</v>
      </c>
      <c r="G106" s="152" t="s">
        <v>84</v>
      </c>
      <c r="H106" s="152" t="s">
        <v>86</v>
      </c>
      <c r="I106" s="154">
        <v>7.1</v>
      </c>
      <c r="J106" s="154">
        <v>7.9</v>
      </c>
      <c r="K106" s="154" t="s">
        <v>93</v>
      </c>
      <c r="L106" s="154">
        <v>9.1999999999999993</v>
      </c>
      <c r="M106" s="154">
        <v>8.6</v>
      </c>
      <c r="N106" s="154">
        <v>7.6</v>
      </c>
      <c r="O106" s="154">
        <v>8</v>
      </c>
      <c r="P106" s="155"/>
      <c r="Q106" s="155">
        <v>6.2</v>
      </c>
      <c r="R106" s="155"/>
      <c r="S106" s="155" t="s">
        <v>93</v>
      </c>
      <c r="T106" s="155"/>
      <c r="U106" s="155"/>
      <c r="V106" s="154">
        <v>9</v>
      </c>
      <c r="W106" s="155"/>
      <c r="X106" s="154">
        <v>8.3000000000000007</v>
      </c>
      <c r="Y106" s="154">
        <v>9.3000000000000007</v>
      </c>
      <c r="Z106" s="154">
        <v>8.8000000000000007</v>
      </c>
      <c r="AA106" s="155"/>
      <c r="AB106" s="154">
        <v>8.1999999999999993</v>
      </c>
      <c r="AC106" s="163"/>
      <c r="AD106" s="155"/>
      <c r="AE106" s="154">
        <v>6.1</v>
      </c>
      <c r="AF106" s="154">
        <v>6</v>
      </c>
      <c r="AG106" s="154">
        <v>6</v>
      </c>
      <c r="AH106" s="154">
        <v>6.3</v>
      </c>
      <c r="AI106" s="156">
        <v>6.2</v>
      </c>
      <c r="AJ106" s="163">
        <v>5.0999999999999996</v>
      </c>
      <c r="AK106" s="163">
        <v>5.8</v>
      </c>
      <c r="AL106" s="155">
        <v>6.3</v>
      </c>
      <c r="AM106" s="155"/>
      <c r="AN106" s="155"/>
      <c r="AO106" s="155"/>
      <c r="AP106" s="155"/>
      <c r="AQ106" s="155"/>
      <c r="AR106" s="155"/>
      <c r="AS106" s="155"/>
      <c r="AT106" s="155"/>
      <c r="AU106" s="157">
        <v>32</v>
      </c>
      <c r="AV106" s="158">
        <v>16</v>
      </c>
      <c r="AW106" s="154">
        <v>7.2</v>
      </c>
      <c r="AX106" s="154">
        <v>7.3</v>
      </c>
      <c r="AY106" s="163" t="s">
        <v>93</v>
      </c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7">
        <v>2</v>
      </c>
      <c r="BM106" s="158">
        <v>3</v>
      </c>
      <c r="BN106" s="154">
        <v>8.1999999999999993</v>
      </c>
      <c r="BO106" s="154">
        <v>7.5</v>
      </c>
      <c r="BP106" s="155">
        <v>7.7</v>
      </c>
      <c r="BQ106" s="163"/>
      <c r="BR106" s="154">
        <v>7.1</v>
      </c>
      <c r="BS106" s="154">
        <v>7.3</v>
      </c>
      <c r="BT106" s="156">
        <v>7.5</v>
      </c>
      <c r="BU106" s="155"/>
      <c r="BV106" s="154">
        <v>9.5</v>
      </c>
      <c r="BW106" s="154">
        <v>9.1</v>
      </c>
      <c r="BX106" s="154">
        <v>8</v>
      </c>
      <c r="BY106" s="163" t="s">
        <v>93</v>
      </c>
      <c r="BZ106" s="155"/>
      <c r="CA106" s="155"/>
      <c r="CB106" s="163" t="s">
        <v>93</v>
      </c>
      <c r="CC106" s="155"/>
      <c r="CD106" s="163">
        <v>9.3000000000000007</v>
      </c>
      <c r="CE106" s="155"/>
      <c r="CF106" s="155"/>
      <c r="CG106" s="155"/>
      <c r="CI106" s="163" t="s">
        <v>93</v>
      </c>
      <c r="CJ106" s="157">
        <v>26</v>
      </c>
      <c r="CK106" s="158">
        <v>27</v>
      </c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  <c r="CW106" s="155"/>
      <c r="CX106" s="155"/>
      <c r="CY106" s="155"/>
      <c r="CZ106" s="155"/>
      <c r="DA106" s="155"/>
      <c r="DB106" s="157">
        <v>0</v>
      </c>
      <c r="DC106" s="158">
        <v>25</v>
      </c>
      <c r="DD106" s="155"/>
      <c r="DE106" s="155"/>
      <c r="DF106" s="157">
        <v>0</v>
      </c>
      <c r="DG106" s="158">
        <v>5</v>
      </c>
      <c r="DH106" s="157">
        <v>60</v>
      </c>
      <c r="DI106" s="158">
        <v>76</v>
      </c>
      <c r="DJ106" s="159">
        <v>136</v>
      </c>
      <c r="DK106" s="160">
        <v>60</v>
      </c>
      <c r="DL106" s="160">
        <v>7.87</v>
      </c>
      <c r="DM106" s="160">
        <v>3.38</v>
      </c>
      <c r="DN106" s="152" t="s">
        <v>202</v>
      </c>
      <c r="DO106" s="118">
        <f t="shared" si="4"/>
        <v>0</v>
      </c>
      <c r="DP106" s="179" t="e">
        <f>VLOOKUP(B106,#REF!,22,0)</f>
        <v>#REF!</v>
      </c>
    </row>
    <row r="107" spans="1:120" s="179" customFormat="1" ht="19.5" customHeight="1">
      <c r="A107" s="12">
        <f t="shared" si="3"/>
        <v>100</v>
      </c>
      <c r="B107" s="151">
        <v>2021254034</v>
      </c>
      <c r="C107" s="152" t="s">
        <v>4</v>
      </c>
      <c r="D107" s="152" t="s">
        <v>72</v>
      </c>
      <c r="E107" s="152" t="s">
        <v>83</v>
      </c>
      <c r="F107" s="153">
        <v>35127</v>
      </c>
      <c r="G107" s="152" t="s">
        <v>83</v>
      </c>
      <c r="H107" s="152" t="s">
        <v>86</v>
      </c>
      <c r="I107" s="154" t="s">
        <v>93</v>
      </c>
      <c r="J107" s="154">
        <v>4.7</v>
      </c>
      <c r="K107" s="154">
        <v>5.6</v>
      </c>
      <c r="L107" s="154">
        <v>7.9</v>
      </c>
      <c r="M107" s="154">
        <v>7.1</v>
      </c>
      <c r="N107" s="154">
        <v>4.3</v>
      </c>
      <c r="O107" s="154">
        <v>4.5999999999999996</v>
      </c>
      <c r="P107" s="155"/>
      <c r="Q107" s="155"/>
      <c r="R107" s="155"/>
      <c r="S107" s="155"/>
      <c r="T107" s="155"/>
      <c r="U107" s="155"/>
      <c r="V107" s="154">
        <v>6.6</v>
      </c>
      <c r="W107" s="155"/>
      <c r="X107" s="154">
        <v>7.9</v>
      </c>
      <c r="Y107" s="154">
        <v>8.5</v>
      </c>
      <c r="Z107" s="154">
        <v>6.7</v>
      </c>
      <c r="AA107" s="155"/>
      <c r="AB107" s="154">
        <v>6.9</v>
      </c>
      <c r="AC107" s="163"/>
      <c r="AD107" s="155"/>
      <c r="AE107" s="154">
        <v>5.2</v>
      </c>
      <c r="AF107" s="154">
        <v>4.4000000000000004</v>
      </c>
      <c r="AG107" s="154">
        <v>6.6</v>
      </c>
      <c r="AH107" s="154">
        <v>5.9</v>
      </c>
      <c r="AI107" s="154">
        <v>5.3</v>
      </c>
      <c r="AJ107" s="155">
        <v>0</v>
      </c>
      <c r="AK107" s="163">
        <v>5.6</v>
      </c>
      <c r="AL107" s="155">
        <v>5.2</v>
      </c>
      <c r="AM107" s="155"/>
      <c r="AN107" s="155"/>
      <c r="AO107" s="155"/>
      <c r="AP107" s="155"/>
      <c r="AQ107" s="155"/>
      <c r="AR107" s="155"/>
      <c r="AS107" s="155"/>
      <c r="AT107" s="155"/>
      <c r="AU107" s="157">
        <v>29</v>
      </c>
      <c r="AV107" s="158">
        <v>19</v>
      </c>
      <c r="AW107" s="154">
        <v>6.4</v>
      </c>
      <c r="AX107" s="154">
        <v>0</v>
      </c>
      <c r="AY107" s="163"/>
      <c r="AZ107" s="155"/>
      <c r="BA107" s="155" t="s">
        <v>93</v>
      </c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7">
        <v>1</v>
      </c>
      <c r="BM107" s="158">
        <v>4</v>
      </c>
      <c r="BN107" s="154">
        <v>4.7</v>
      </c>
      <c r="BO107" s="154">
        <v>4.2</v>
      </c>
      <c r="BP107" s="155">
        <v>4.4000000000000004</v>
      </c>
      <c r="BQ107" s="163"/>
      <c r="BR107" s="154">
        <v>6.2</v>
      </c>
      <c r="BS107" s="154">
        <v>4.2</v>
      </c>
      <c r="BT107" s="154">
        <v>4.3</v>
      </c>
      <c r="BU107" s="155"/>
      <c r="BV107" s="154">
        <v>4.3</v>
      </c>
      <c r="BW107" s="154">
        <v>6.7</v>
      </c>
      <c r="BX107" s="154">
        <v>7.3</v>
      </c>
      <c r="BY107" s="163" t="s">
        <v>93</v>
      </c>
      <c r="BZ107" s="155"/>
      <c r="CA107" s="155"/>
      <c r="CB107" s="163" t="s">
        <v>93</v>
      </c>
      <c r="CC107" s="155"/>
      <c r="CD107" s="163">
        <v>5.6</v>
      </c>
      <c r="CE107" s="155"/>
      <c r="CF107" s="155"/>
      <c r="CG107" s="155"/>
      <c r="CI107" s="163" t="s">
        <v>93</v>
      </c>
      <c r="CJ107" s="157">
        <v>26</v>
      </c>
      <c r="CK107" s="158">
        <v>27</v>
      </c>
      <c r="CL107" s="155"/>
      <c r="CM107" s="155"/>
      <c r="CN107" s="155"/>
      <c r="CO107" s="155"/>
      <c r="CP107" s="155">
        <v>7.1</v>
      </c>
      <c r="CQ107" s="155"/>
      <c r="CR107" s="155"/>
      <c r="CS107" s="155"/>
      <c r="CT107" s="155"/>
      <c r="CU107" s="155"/>
      <c r="CV107" s="155"/>
      <c r="CW107" s="155"/>
      <c r="CX107" s="155"/>
      <c r="CY107" s="155"/>
      <c r="CZ107" s="155"/>
      <c r="DA107" s="155"/>
      <c r="DB107" s="157">
        <v>2</v>
      </c>
      <c r="DC107" s="158">
        <v>23</v>
      </c>
      <c r="DD107" s="155"/>
      <c r="DE107" s="155"/>
      <c r="DF107" s="157">
        <v>0</v>
      </c>
      <c r="DG107" s="158">
        <v>5</v>
      </c>
      <c r="DH107" s="157">
        <v>58</v>
      </c>
      <c r="DI107" s="158">
        <v>78</v>
      </c>
      <c r="DJ107" s="159">
        <v>136</v>
      </c>
      <c r="DK107" s="160">
        <v>59</v>
      </c>
      <c r="DL107" s="160">
        <v>5.62</v>
      </c>
      <c r="DM107" s="160">
        <v>1.99</v>
      </c>
      <c r="DN107" s="152" t="s">
        <v>202</v>
      </c>
      <c r="DO107" s="118">
        <f t="shared" si="4"/>
        <v>0</v>
      </c>
      <c r="DP107" s="179" t="e">
        <f>VLOOKUP(B107,#REF!,22,0)</f>
        <v>#REF!</v>
      </c>
    </row>
    <row r="108" spans="1:120" s="179" customFormat="1" ht="19.5" customHeight="1">
      <c r="A108" s="12">
        <f t="shared" si="3"/>
        <v>101</v>
      </c>
      <c r="B108" s="151">
        <v>171326018</v>
      </c>
      <c r="C108" s="152" t="s">
        <v>14</v>
      </c>
      <c r="D108" s="152" t="s">
        <v>679</v>
      </c>
      <c r="E108" s="152" t="s">
        <v>395</v>
      </c>
      <c r="F108" s="153">
        <v>34003</v>
      </c>
      <c r="G108" s="152" t="s">
        <v>84</v>
      </c>
      <c r="H108" s="152" t="s">
        <v>86</v>
      </c>
      <c r="I108" s="154">
        <v>7.2</v>
      </c>
      <c r="J108" s="154">
        <v>7.1</v>
      </c>
      <c r="K108" s="154">
        <v>8.4</v>
      </c>
      <c r="L108" s="154">
        <v>8.8000000000000007</v>
      </c>
      <c r="M108" s="154">
        <v>7.7</v>
      </c>
      <c r="N108" s="154">
        <v>5.8</v>
      </c>
      <c r="O108" s="154">
        <v>8.1999999999999993</v>
      </c>
      <c r="P108" s="155"/>
      <c r="Q108" s="155">
        <v>5.7</v>
      </c>
      <c r="R108" s="155"/>
      <c r="S108" s="155"/>
      <c r="T108" s="155"/>
      <c r="U108" s="155">
        <v>6.8</v>
      </c>
      <c r="V108" s="154">
        <v>8</v>
      </c>
      <c r="W108" s="163"/>
      <c r="X108" s="154">
        <v>8.5</v>
      </c>
      <c r="Y108" s="154" t="s">
        <v>530</v>
      </c>
      <c r="Z108" s="154">
        <v>9.3000000000000007</v>
      </c>
      <c r="AA108" s="155">
        <v>5.7</v>
      </c>
      <c r="AB108" s="154">
        <v>6</v>
      </c>
      <c r="AC108" s="163">
        <v>7.2</v>
      </c>
      <c r="AD108" s="155">
        <v>6.3</v>
      </c>
      <c r="AE108" s="154" t="s">
        <v>530</v>
      </c>
      <c r="AF108" s="154" t="s">
        <v>530</v>
      </c>
      <c r="AG108" s="154" t="s">
        <v>530</v>
      </c>
      <c r="AH108" s="154" t="s">
        <v>530</v>
      </c>
      <c r="AI108" s="154" t="s">
        <v>530</v>
      </c>
      <c r="AJ108" s="155" t="s">
        <v>530</v>
      </c>
      <c r="AK108" s="163" t="s">
        <v>530</v>
      </c>
      <c r="AL108" s="154" t="s">
        <v>530</v>
      </c>
      <c r="AM108" s="155" t="s">
        <v>530</v>
      </c>
      <c r="AN108" s="155">
        <v>6.9</v>
      </c>
      <c r="AO108" s="155" t="s">
        <v>530</v>
      </c>
      <c r="AP108" s="155">
        <v>6.6</v>
      </c>
      <c r="AQ108" s="155">
        <v>0</v>
      </c>
      <c r="AR108" s="155"/>
      <c r="AS108" s="155">
        <v>6.4</v>
      </c>
      <c r="AT108" s="155">
        <v>6.7</v>
      </c>
      <c r="AU108" s="157">
        <v>50</v>
      </c>
      <c r="AV108" s="158">
        <v>0</v>
      </c>
      <c r="AW108" s="154">
        <v>6.3</v>
      </c>
      <c r="AX108" s="154">
        <v>6.3</v>
      </c>
      <c r="AY108" s="163"/>
      <c r="AZ108" s="155"/>
      <c r="BA108" s="155">
        <v>9.6</v>
      </c>
      <c r="BB108" s="155"/>
      <c r="BC108" s="155"/>
      <c r="BD108" s="155"/>
      <c r="BE108" s="155"/>
      <c r="BF108" s="155"/>
      <c r="BG108" s="155">
        <v>7.3</v>
      </c>
      <c r="BH108" s="155"/>
      <c r="BI108" s="155"/>
      <c r="BJ108" s="155"/>
      <c r="BK108" s="155">
        <v>7.8</v>
      </c>
      <c r="BL108" s="157">
        <v>5</v>
      </c>
      <c r="BM108" s="158">
        <v>0</v>
      </c>
      <c r="BN108" s="154">
        <v>6.6</v>
      </c>
      <c r="BO108" s="163">
        <v>6</v>
      </c>
      <c r="BP108" s="163">
        <v>5.2</v>
      </c>
      <c r="BQ108" s="155">
        <v>5.9</v>
      </c>
      <c r="BR108" s="154">
        <v>6.2</v>
      </c>
      <c r="BS108" s="154">
        <v>7.5</v>
      </c>
      <c r="BT108" s="154">
        <v>5.7</v>
      </c>
      <c r="BU108" s="155">
        <v>7.9</v>
      </c>
      <c r="BV108" s="154">
        <v>5.4</v>
      </c>
      <c r="BW108" s="154">
        <v>5.6</v>
      </c>
      <c r="BX108" s="154">
        <v>6.4</v>
      </c>
      <c r="BY108" s="154">
        <v>5</v>
      </c>
      <c r="BZ108" s="155">
        <v>5.2</v>
      </c>
      <c r="CA108" s="155">
        <v>4.7</v>
      </c>
      <c r="CB108" s="163">
        <v>6.1</v>
      </c>
      <c r="CC108" s="155"/>
      <c r="CD108" s="155">
        <v>6.4</v>
      </c>
      <c r="CE108" s="163">
        <v>6.2</v>
      </c>
      <c r="CF108" s="155">
        <v>5.4</v>
      </c>
      <c r="CG108" s="155">
        <v>7.9</v>
      </c>
      <c r="CI108" s="163">
        <v>8.9</v>
      </c>
      <c r="CJ108" s="157">
        <v>53</v>
      </c>
      <c r="CK108" s="158">
        <v>0</v>
      </c>
      <c r="CL108" s="155">
        <v>8</v>
      </c>
      <c r="CM108" s="155">
        <v>7.4</v>
      </c>
      <c r="CN108" s="155"/>
      <c r="CO108" s="155">
        <v>7.6</v>
      </c>
      <c r="CP108" s="155">
        <v>6.9</v>
      </c>
      <c r="CQ108" s="155">
        <v>5.2</v>
      </c>
      <c r="CR108" s="155">
        <v>6.1</v>
      </c>
      <c r="CS108" s="155">
        <v>5.9</v>
      </c>
      <c r="CT108" s="155">
        <v>6.7</v>
      </c>
      <c r="CU108" s="155"/>
      <c r="CV108" s="155"/>
      <c r="CW108" s="155"/>
      <c r="CX108" s="163">
        <v>9</v>
      </c>
      <c r="CY108" s="155">
        <v>9.5</v>
      </c>
      <c r="CZ108" s="155"/>
      <c r="DA108" s="155">
        <v>6.3</v>
      </c>
      <c r="DB108" s="157">
        <v>25</v>
      </c>
      <c r="DC108" s="158">
        <v>0</v>
      </c>
      <c r="DD108" s="155" t="s">
        <v>93</v>
      </c>
      <c r="DE108" s="155"/>
      <c r="DF108" s="157">
        <v>0</v>
      </c>
      <c r="DG108" s="158">
        <v>5</v>
      </c>
      <c r="DH108" s="157">
        <v>133</v>
      </c>
      <c r="DI108" s="158">
        <v>5</v>
      </c>
      <c r="DJ108" s="159">
        <v>136</v>
      </c>
      <c r="DK108" s="160">
        <v>123</v>
      </c>
      <c r="DL108" s="160">
        <v>6.56</v>
      </c>
      <c r="DM108" s="160">
        <v>2.56</v>
      </c>
      <c r="DN108" s="152" t="s">
        <v>638</v>
      </c>
      <c r="DO108" s="118">
        <f t="shared" si="4"/>
        <v>11</v>
      </c>
      <c r="DP108" s="179" t="e">
        <f>VLOOKUP(B108,#REF!,22,0)</f>
        <v>#REF!</v>
      </c>
    </row>
    <row r="109" spans="1:120" s="179" customFormat="1" ht="19.5" customHeight="1">
      <c r="A109" s="12">
        <f t="shared" si="3"/>
        <v>102</v>
      </c>
      <c r="B109" s="151">
        <v>2020255715</v>
      </c>
      <c r="C109" s="152" t="s">
        <v>3</v>
      </c>
      <c r="D109" s="152" t="s">
        <v>350</v>
      </c>
      <c r="E109" s="152" t="s">
        <v>395</v>
      </c>
      <c r="F109" s="153">
        <v>35287</v>
      </c>
      <c r="G109" s="152" t="s">
        <v>84</v>
      </c>
      <c r="H109" s="152" t="s">
        <v>86</v>
      </c>
      <c r="I109" s="154" t="s">
        <v>93</v>
      </c>
      <c r="J109" s="154">
        <v>7.7</v>
      </c>
      <c r="K109" s="154">
        <v>8.1</v>
      </c>
      <c r="L109" s="154">
        <v>9.4</v>
      </c>
      <c r="M109" s="154">
        <v>8.5</v>
      </c>
      <c r="N109" s="154">
        <v>8.5</v>
      </c>
      <c r="O109" s="154">
        <v>8.3000000000000007</v>
      </c>
      <c r="P109" s="155"/>
      <c r="Q109" s="163">
        <v>8.5</v>
      </c>
      <c r="R109" s="155"/>
      <c r="S109" s="155"/>
      <c r="T109" s="155"/>
      <c r="U109" s="155"/>
      <c r="V109" s="163">
        <v>8.1</v>
      </c>
      <c r="W109" s="155"/>
      <c r="X109" s="154">
        <v>8.3000000000000007</v>
      </c>
      <c r="Y109" s="154">
        <v>9.1999999999999993</v>
      </c>
      <c r="Z109" s="154">
        <v>8.9</v>
      </c>
      <c r="AA109" s="155"/>
      <c r="AB109" s="154">
        <v>8.4</v>
      </c>
      <c r="AC109" s="155">
        <v>8</v>
      </c>
      <c r="AD109" s="155"/>
      <c r="AE109" s="154">
        <v>6.1</v>
      </c>
      <c r="AF109" s="154">
        <v>6.5</v>
      </c>
      <c r="AG109" s="154">
        <v>6.2</v>
      </c>
      <c r="AH109" s="154">
        <v>6.6</v>
      </c>
      <c r="AI109" s="154">
        <v>5.9</v>
      </c>
      <c r="AJ109" s="163">
        <v>0</v>
      </c>
      <c r="AK109" s="163">
        <v>6</v>
      </c>
      <c r="AL109" s="154">
        <v>7</v>
      </c>
      <c r="AM109" s="155"/>
      <c r="AN109" s="155"/>
      <c r="AO109" s="155"/>
      <c r="AP109" s="155"/>
      <c r="AQ109" s="155"/>
      <c r="AR109" s="155"/>
      <c r="AS109" s="155"/>
      <c r="AT109" s="155"/>
      <c r="AU109" s="157">
        <v>34</v>
      </c>
      <c r="AV109" s="158">
        <v>14</v>
      </c>
      <c r="AW109" s="154">
        <v>7.7</v>
      </c>
      <c r="AX109" s="154">
        <v>9.4</v>
      </c>
      <c r="AY109" s="155"/>
      <c r="AZ109" s="155"/>
      <c r="BA109" s="163" t="s">
        <v>93</v>
      </c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7">
        <v>2</v>
      </c>
      <c r="BM109" s="158">
        <v>3</v>
      </c>
      <c r="BN109" s="154">
        <v>7.6</v>
      </c>
      <c r="BO109" s="163">
        <v>8.1</v>
      </c>
      <c r="BP109" s="154">
        <v>7.3</v>
      </c>
      <c r="BQ109" s="155"/>
      <c r="BR109" s="154">
        <v>7.9</v>
      </c>
      <c r="BS109" s="154">
        <v>8</v>
      </c>
      <c r="BT109" s="154">
        <v>7.7</v>
      </c>
      <c r="BU109" s="155"/>
      <c r="BV109" s="154">
        <v>7.5</v>
      </c>
      <c r="BW109" s="154">
        <v>8.4</v>
      </c>
      <c r="BX109" s="154">
        <v>8.4</v>
      </c>
      <c r="BY109" s="154" t="s">
        <v>93</v>
      </c>
      <c r="BZ109" s="163"/>
      <c r="CA109" s="155"/>
      <c r="CB109" s="163" t="s">
        <v>93</v>
      </c>
      <c r="CC109" s="155"/>
      <c r="CD109" s="163">
        <v>8.8000000000000007</v>
      </c>
      <c r="CE109" s="155"/>
      <c r="CF109" s="155"/>
      <c r="CG109" s="155"/>
      <c r="CI109" s="163" t="s">
        <v>93</v>
      </c>
      <c r="CJ109" s="157">
        <v>26</v>
      </c>
      <c r="CK109" s="158">
        <v>27</v>
      </c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  <c r="CW109" s="155"/>
      <c r="CX109" s="155"/>
      <c r="CY109" s="155"/>
      <c r="CZ109" s="155"/>
      <c r="DA109" s="155"/>
      <c r="DB109" s="157">
        <v>0</v>
      </c>
      <c r="DC109" s="158">
        <v>25</v>
      </c>
      <c r="DD109" s="155"/>
      <c r="DE109" s="155"/>
      <c r="DF109" s="157">
        <v>0</v>
      </c>
      <c r="DG109" s="158">
        <v>5</v>
      </c>
      <c r="DH109" s="157">
        <v>62</v>
      </c>
      <c r="DI109" s="158">
        <v>74</v>
      </c>
      <c r="DJ109" s="159">
        <v>136</v>
      </c>
      <c r="DK109" s="160">
        <v>63</v>
      </c>
      <c r="DL109" s="160">
        <v>7.87</v>
      </c>
      <c r="DM109" s="160">
        <v>3.46</v>
      </c>
      <c r="DN109" s="152" t="s">
        <v>202</v>
      </c>
      <c r="DO109" s="118">
        <f t="shared" si="4"/>
        <v>0</v>
      </c>
      <c r="DP109" s="179" t="e">
        <f>VLOOKUP(B109,#REF!,22,0)</f>
        <v>#REF!</v>
      </c>
    </row>
    <row r="110" spans="1:120" s="179" customFormat="1" ht="19.5" customHeight="1">
      <c r="A110" s="12">
        <f t="shared" si="3"/>
        <v>103</v>
      </c>
      <c r="B110" s="151">
        <v>161325504</v>
      </c>
      <c r="C110" s="152" t="s">
        <v>375</v>
      </c>
      <c r="D110" s="152" t="s">
        <v>11</v>
      </c>
      <c r="E110" s="152" t="s">
        <v>66</v>
      </c>
      <c r="F110" s="153">
        <v>33905</v>
      </c>
      <c r="G110" s="152" t="s">
        <v>84</v>
      </c>
      <c r="H110" s="152" t="s">
        <v>86</v>
      </c>
      <c r="I110" s="163" t="s">
        <v>530</v>
      </c>
      <c r="J110" s="156" t="s">
        <v>530</v>
      </c>
      <c r="K110" s="155">
        <v>8.6999999999999993</v>
      </c>
      <c r="L110" s="154" t="s">
        <v>530</v>
      </c>
      <c r="M110" s="154" t="s">
        <v>530</v>
      </c>
      <c r="N110" s="156" t="s">
        <v>530</v>
      </c>
      <c r="O110" s="155">
        <v>7.1</v>
      </c>
      <c r="P110" s="155"/>
      <c r="Q110" s="155" t="s">
        <v>530</v>
      </c>
      <c r="R110" s="155"/>
      <c r="S110" s="155"/>
      <c r="T110" s="155"/>
      <c r="U110" s="155">
        <v>6.6</v>
      </c>
      <c r="V110" s="156">
        <v>8</v>
      </c>
      <c r="W110" s="155"/>
      <c r="X110" s="155">
        <v>8.8000000000000007</v>
      </c>
      <c r="Y110" s="163" t="s">
        <v>530</v>
      </c>
      <c r="Z110" s="155">
        <v>8.8000000000000007</v>
      </c>
      <c r="AA110" s="156" t="s">
        <v>530</v>
      </c>
      <c r="AB110" s="163" t="s">
        <v>530</v>
      </c>
      <c r="AC110" s="155">
        <v>8.6</v>
      </c>
      <c r="AD110" s="155" t="s">
        <v>530</v>
      </c>
      <c r="AE110" s="163" t="s">
        <v>530</v>
      </c>
      <c r="AF110" s="163">
        <v>8.3000000000000007</v>
      </c>
      <c r="AG110" s="156">
        <v>8.1999999999999993</v>
      </c>
      <c r="AH110" s="163" t="s">
        <v>530</v>
      </c>
      <c r="AI110" s="155" t="s">
        <v>530</v>
      </c>
      <c r="AJ110" s="155">
        <v>8.5</v>
      </c>
      <c r="AK110" s="155">
        <v>6.4</v>
      </c>
      <c r="AL110" s="155" t="s">
        <v>530</v>
      </c>
      <c r="AM110" s="155" t="s">
        <v>530</v>
      </c>
      <c r="AN110" s="155">
        <v>9.1999999999999993</v>
      </c>
      <c r="AO110" s="155">
        <v>5.7</v>
      </c>
      <c r="AP110" s="155" t="s">
        <v>530</v>
      </c>
      <c r="AQ110" s="155">
        <v>7.3</v>
      </c>
      <c r="AR110" s="155"/>
      <c r="AS110" s="155">
        <v>6.6</v>
      </c>
      <c r="AT110" s="155">
        <v>7.3</v>
      </c>
      <c r="AU110" s="157">
        <v>51</v>
      </c>
      <c r="AV110" s="158">
        <v>0</v>
      </c>
      <c r="AW110" s="156" t="s">
        <v>530</v>
      </c>
      <c r="AX110" s="156" t="s">
        <v>530</v>
      </c>
      <c r="AY110" s="155" t="s">
        <v>530</v>
      </c>
      <c r="AZ110" s="155"/>
      <c r="BA110" s="156"/>
      <c r="BB110" s="155"/>
      <c r="BC110" s="155"/>
      <c r="BD110" s="155"/>
      <c r="BE110" s="155"/>
      <c r="BF110" s="155"/>
      <c r="BG110" s="155">
        <v>7.4</v>
      </c>
      <c r="BH110" s="155"/>
      <c r="BI110" s="155"/>
      <c r="BJ110" s="155"/>
      <c r="BK110" s="163">
        <v>7.1</v>
      </c>
      <c r="BL110" s="157">
        <v>5</v>
      </c>
      <c r="BM110" s="158">
        <v>0</v>
      </c>
      <c r="BN110" s="156" t="s">
        <v>530</v>
      </c>
      <c r="BO110" s="154" t="s">
        <v>530</v>
      </c>
      <c r="BP110" s="155">
        <v>7.9</v>
      </c>
      <c r="BQ110" s="163">
        <v>7.4</v>
      </c>
      <c r="BR110" s="154" t="s">
        <v>530</v>
      </c>
      <c r="BS110" s="154">
        <v>8.1</v>
      </c>
      <c r="BT110" s="154" t="s">
        <v>530</v>
      </c>
      <c r="BU110" s="155">
        <v>7.1</v>
      </c>
      <c r="BV110" s="156" t="s">
        <v>530</v>
      </c>
      <c r="BW110" s="155" t="s">
        <v>530</v>
      </c>
      <c r="BX110" s="155" t="s">
        <v>530</v>
      </c>
      <c r="BY110" s="155" t="s">
        <v>530</v>
      </c>
      <c r="BZ110" s="155">
        <v>6.6</v>
      </c>
      <c r="CA110" s="155" t="s">
        <v>530</v>
      </c>
      <c r="CB110" s="163">
        <v>7.1</v>
      </c>
      <c r="CC110" s="155"/>
      <c r="CD110" s="163" t="s">
        <v>530</v>
      </c>
      <c r="CE110" s="155" t="s">
        <v>530</v>
      </c>
      <c r="CF110" s="155" t="s">
        <v>530</v>
      </c>
      <c r="CG110" s="155">
        <v>8.6</v>
      </c>
      <c r="CI110" s="163">
        <v>9</v>
      </c>
      <c r="CJ110" s="157">
        <v>53</v>
      </c>
      <c r="CK110" s="158">
        <v>0</v>
      </c>
      <c r="CL110" s="155" t="s">
        <v>530</v>
      </c>
      <c r="CM110" s="155" t="s">
        <v>530</v>
      </c>
      <c r="CN110" s="155"/>
      <c r="CO110" s="155" t="s">
        <v>530</v>
      </c>
      <c r="CP110" s="155" t="s">
        <v>530</v>
      </c>
      <c r="CQ110" s="155" t="s">
        <v>530</v>
      </c>
      <c r="CR110" s="155">
        <v>9.4</v>
      </c>
      <c r="CS110" s="155">
        <v>7.6</v>
      </c>
      <c r="CT110" s="155">
        <v>8.5</v>
      </c>
      <c r="CU110" s="155"/>
      <c r="CV110" s="155"/>
      <c r="CW110" s="155"/>
      <c r="CX110" s="163">
        <v>8.8000000000000007</v>
      </c>
      <c r="CY110" s="155">
        <v>8.6999999999999993</v>
      </c>
      <c r="CZ110" s="155" t="s">
        <v>530</v>
      </c>
      <c r="DA110" s="155"/>
      <c r="DB110" s="157">
        <v>25</v>
      </c>
      <c r="DC110" s="158">
        <v>0</v>
      </c>
      <c r="DD110" s="155"/>
      <c r="DE110" s="155" t="s">
        <v>93</v>
      </c>
      <c r="DF110" s="157">
        <v>0</v>
      </c>
      <c r="DG110" s="158">
        <v>5</v>
      </c>
      <c r="DH110" s="157">
        <v>134</v>
      </c>
      <c r="DI110" s="158">
        <v>5</v>
      </c>
      <c r="DJ110" s="159">
        <v>136</v>
      </c>
      <c r="DK110" s="160">
        <v>54</v>
      </c>
      <c r="DL110" s="160">
        <v>7.86</v>
      </c>
      <c r="DM110" s="160">
        <v>3.42</v>
      </c>
      <c r="DN110" s="152" t="s">
        <v>176</v>
      </c>
      <c r="DO110" s="118">
        <f t="shared" si="4"/>
        <v>80</v>
      </c>
      <c r="DP110" s="179" t="e">
        <f>VLOOKUP(B110,#REF!,22,0)</f>
        <v>#REF!</v>
      </c>
    </row>
    <row r="111" spans="1:120" s="179" customFormat="1" ht="19.5" customHeight="1">
      <c r="A111" s="12">
        <f t="shared" si="3"/>
        <v>104</v>
      </c>
      <c r="B111" s="151">
        <v>2021256327</v>
      </c>
      <c r="C111" s="152" t="s">
        <v>325</v>
      </c>
      <c r="D111" s="152" t="s">
        <v>26</v>
      </c>
      <c r="E111" s="152" t="s">
        <v>66</v>
      </c>
      <c r="F111" s="153">
        <v>35409</v>
      </c>
      <c r="G111" s="152" t="s">
        <v>84</v>
      </c>
      <c r="H111" s="152" t="s">
        <v>86</v>
      </c>
      <c r="I111" s="163">
        <v>7</v>
      </c>
      <c r="J111" s="154">
        <v>8.1</v>
      </c>
      <c r="K111" s="154">
        <v>7.7</v>
      </c>
      <c r="L111" s="154">
        <v>8.3000000000000007</v>
      </c>
      <c r="M111" s="154">
        <v>7.5</v>
      </c>
      <c r="N111" s="154">
        <v>7.9</v>
      </c>
      <c r="O111" s="163">
        <v>7.6</v>
      </c>
      <c r="P111" s="155"/>
      <c r="Q111" s="163"/>
      <c r="R111" s="155"/>
      <c r="S111" s="155"/>
      <c r="T111" s="155"/>
      <c r="U111" s="155"/>
      <c r="V111" s="154">
        <v>8.9</v>
      </c>
      <c r="W111" s="155"/>
      <c r="X111" s="156">
        <v>8.4</v>
      </c>
      <c r="Y111" s="154">
        <v>9.1</v>
      </c>
      <c r="Z111" s="154">
        <v>8.1</v>
      </c>
      <c r="AA111" s="155"/>
      <c r="AB111" s="156">
        <v>7.9</v>
      </c>
      <c r="AC111" s="155">
        <v>7.6</v>
      </c>
      <c r="AD111" s="155"/>
      <c r="AE111" s="154">
        <v>6.6</v>
      </c>
      <c r="AF111" s="156">
        <v>7.4</v>
      </c>
      <c r="AG111" s="154">
        <v>6</v>
      </c>
      <c r="AH111" s="154">
        <v>6</v>
      </c>
      <c r="AI111" s="163" t="s">
        <v>93</v>
      </c>
      <c r="AJ111" s="155" t="s">
        <v>93</v>
      </c>
      <c r="AK111" s="163"/>
      <c r="AL111" s="154">
        <v>6.6</v>
      </c>
      <c r="AM111" s="155"/>
      <c r="AN111" s="155"/>
      <c r="AO111" s="155"/>
      <c r="AP111" s="155"/>
      <c r="AQ111" s="155"/>
      <c r="AR111" s="155"/>
      <c r="AS111" s="155"/>
      <c r="AT111" s="155"/>
      <c r="AU111" s="157">
        <v>32</v>
      </c>
      <c r="AV111" s="158">
        <v>16</v>
      </c>
      <c r="AW111" s="154">
        <v>7</v>
      </c>
      <c r="AX111" s="154">
        <v>7.9</v>
      </c>
      <c r="AY111" s="155" t="s">
        <v>93</v>
      </c>
      <c r="AZ111" s="155"/>
      <c r="BA111" s="163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7">
        <v>2</v>
      </c>
      <c r="BM111" s="158">
        <v>3</v>
      </c>
      <c r="BN111" s="154">
        <v>7.5</v>
      </c>
      <c r="BO111" s="154">
        <v>8</v>
      </c>
      <c r="BP111" s="155">
        <v>6.8</v>
      </c>
      <c r="BQ111" s="155"/>
      <c r="BR111" s="156">
        <v>6.4</v>
      </c>
      <c r="BS111" s="155">
        <v>7.8</v>
      </c>
      <c r="BT111" s="154">
        <v>7</v>
      </c>
      <c r="BU111" s="155"/>
      <c r="BV111" s="156">
        <v>6.3</v>
      </c>
      <c r="BW111" s="155">
        <v>8.1999999999999993</v>
      </c>
      <c r="BX111" s="155">
        <v>8.1999999999999993</v>
      </c>
      <c r="BY111" s="155" t="s">
        <v>93</v>
      </c>
      <c r="BZ111" s="155"/>
      <c r="CA111" s="155"/>
      <c r="CB111" s="163">
        <v>7.5</v>
      </c>
      <c r="CC111" s="155"/>
      <c r="CD111" s="163" t="s">
        <v>93</v>
      </c>
      <c r="CE111" s="155"/>
      <c r="CF111" s="155"/>
      <c r="CG111" s="155"/>
      <c r="CI111" s="163">
        <v>8.1</v>
      </c>
      <c r="CJ111" s="157">
        <v>27</v>
      </c>
      <c r="CK111" s="158">
        <v>26</v>
      </c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  <c r="CW111" s="155"/>
      <c r="CX111" s="163" t="s">
        <v>93</v>
      </c>
      <c r="CY111" s="155"/>
      <c r="CZ111" s="155"/>
      <c r="DA111" s="155"/>
      <c r="DB111" s="157">
        <v>0</v>
      </c>
      <c r="DC111" s="158">
        <v>25</v>
      </c>
      <c r="DD111" s="155"/>
      <c r="DE111" s="155"/>
      <c r="DF111" s="157">
        <v>0</v>
      </c>
      <c r="DG111" s="158">
        <v>5</v>
      </c>
      <c r="DH111" s="157">
        <v>61</v>
      </c>
      <c r="DI111" s="158">
        <v>75</v>
      </c>
      <c r="DJ111" s="159">
        <v>136</v>
      </c>
      <c r="DK111" s="160">
        <v>62</v>
      </c>
      <c r="DL111" s="160">
        <v>7.43</v>
      </c>
      <c r="DM111" s="160">
        <v>3.19</v>
      </c>
      <c r="DN111" s="152" t="s">
        <v>202</v>
      </c>
      <c r="DO111" s="118">
        <f t="shared" si="4"/>
        <v>0</v>
      </c>
      <c r="DP111" s="179" t="e">
        <f>VLOOKUP(B111,#REF!,22,0)</f>
        <v>#REF!</v>
      </c>
    </row>
    <row r="112" spans="1:120" s="179" customFormat="1" ht="19.5" customHeight="1">
      <c r="A112" s="12">
        <f t="shared" si="3"/>
        <v>105</v>
      </c>
      <c r="B112" s="151">
        <v>2021330897</v>
      </c>
      <c r="C112" s="152" t="s">
        <v>3</v>
      </c>
      <c r="D112" s="152" t="s">
        <v>680</v>
      </c>
      <c r="E112" s="152" t="s">
        <v>681</v>
      </c>
      <c r="F112" s="153">
        <v>33305</v>
      </c>
      <c r="G112" s="152" t="s">
        <v>83</v>
      </c>
      <c r="H112" s="152" t="s">
        <v>86</v>
      </c>
      <c r="I112" s="154" t="s">
        <v>530</v>
      </c>
      <c r="J112" s="154">
        <v>4.3</v>
      </c>
      <c r="K112" s="154">
        <v>4.7</v>
      </c>
      <c r="L112" s="154">
        <v>6.7</v>
      </c>
      <c r="M112" s="154" t="s">
        <v>530</v>
      </c>
      <c r="N112" s="154" t="s">
        <v>530</v>
      </c>
      <c r="O112" s="154">
        <v>4.5</v>
      </c>
      <c r="P112" s="155"/>
      <c r="Q112" s="154" t="s">
        <v>530</v>
      </c>
      <c r="R112" s="155"/>
      <c r="S112" s="163"/>
      <c r="T112" s="155"/>
      <c r="U112" s="155"/>
      <c r="V112" s="154">
        <v>5.9</v>
      </c>
      <c r="W112" s="155">
        <v>5.9</v>
      </c>
      <c r="X112" s="154">
        <v>8.1</v>
      </c>
      <c r="Y112" s="154" t="s">
        <v>530</v>
      </c>
      <c r="Z112" s="154">
        <v>8.6</v>
      </c>
      <c r="AA112" s="155" t="s">
        <v>530</v>
      </c>
      <c r="AB112" s="154" t="s">
        <v>530</v>
      </c>
      <c r="AC112" s="154">
        <v>5.7</v>
      </c>
      <c r="AD112" s="155" t="s">
        <v>530</v>
      </c>
      <c r="AE112" s="154" t="s">
        <v>530</v>
      </c>
      <c r="AF112" s="154" t="s">
        <v>530</v>
      </c>
      <c r="AG112" s="154" t="s">
        <v>530</v>
      </c>
      <c r="AH112" s="154" t="s">
        <v>530</v>
      </c>
      <c r="AI112" s="154" t="s">
        <v>530</v>
      </c>
      <c r="AJ112" s="163">
        <v>6.4</v>
      </c>
      <c r="AK112" s="155" t="s">
        <v>530</v>
      </c>
      <c r="AL112" s="163">
        <v>5.4</v>
      </c>
      <c r="AM112" s="155">
        <v>6.5</v>
      </c>
      <c r="AN112" s="155" t="s">
        <v>93</v>
      </c>
      <c r="AO112" s="155">
        <v>6.8</v>
      </c>
      <c r="AP112" s="155">
        <v>5.3</v>
      </c>
      <c r="AQ112" s="155"/>
      <c r="AR112" s="155"/>
      <c r="AS112" s="155"/>
      <c r="AT112" s="155"/>
      <c r="AU112" s="157">
        <v>47</v>
      </c>
      <c r="AV112" s="158">
        <v>1</v>
      </c>
      <c r="AW112" s="154"/>
      <c r="AX112" s="154"/>
      <c r="AY112" s="163"/>
      <c r="AZ112" s="155"/>
      <c r="BA112" s="155"/>
      <c r="BB112" s="155"/>
      <c r="BC112" s="155"/>
      <c r="BD112" s="155"/>
      <c r="BE112" s="155"/>
      <c r="BF112" s="155"/>
      <c r="BG112" s="155">
        <v>9.4</v>
      </c>
      <c r="BH112" s="155"/>
      <c r="BI112" s="155"/>
      <c r="BJ112" s="155"/>
      <c r="BK112" s="155" t="s">
        <v>93</v>
      </c>
      <c r="BL112" s="157">
        <v>1</v>
      </c>
      <c r="BM112" s="158">
        <v>4</v>
      </c>
      <c r="BN112" s="154" t="s">
        <v>530</v>
      </c>
      <c r="BO112" s="154" t="s">
        <v>530</v>
      </c>
      <c r="BP112" s="154">
        <v>6.1</v>
      </c>
      <c r="BQ112" s="163">
        <v>7.4</v>
      </c>
      <c r="BR112" s="154" t="s">
        <v>530</v>
      </c>
      <c r="BS112" s="154">
        <v>7.6</v>
      </c>
      <c r="BT112" s="154" t="s">
        <v>530</v>
      </c>
      <c r="BU112" s="155">
        <v>8.6</v>
      </c>
      <c r="BV112" s="154" t="s">
        <v>530</v>
      </c>
      <c r="BW112" s="154" t="s">
        <v>530</v>
      </c>
      <c r="BX112" s="154" t="s">
        <v>530</v>
      </c>
      <c r="BY112" s="163" t="s">
        <v>530</v>
      </c>
      <c r="BZ112" s="155">
        <v>7.4</v>
      </c>
      <c r="CA112" s="155" t="s">
        <v>530</v>
      </c>
      <c r="CB112" s="163">
        <v>7.1</v>
      </c>
      <c r="CC112" s="155"/>
      <c r="CD112" s="163" t="s">
        <v>530</v>
      </c>
      <c r="CE112" s="163">
        <v>6.9</v>
      </c>
      <c r="CF112" s="155" t="s">
        <v>530</v>
      </c>
      <c r="CG112" s="155">
        <v>7.5</v>
      </c>
      <c r="CI112" s="163">
        <v>8.1999999999999993</v>
      </c>
      <c r="CJ112" s="157">
        <v>53</v>
      </c>
      <c r="CK112" s="158">
        <v>0</v>
      </c>
      <c r="CL112" s="155" t="s">
        <v>530</v>
      </c>
      <c r="CM112" s="155">
        <v>7.2</v>
      </c>
      <c r="CN112" s="155"/>
      <c r="CO112" s="155" t="s">
        <v>530</v>
      </c>
      <c r="CP112" s="155" t="s">
        <v>530</v>
      </c>
      <c r="CQ112" s="155" t="s">
        <v>530</v>
      </c>
      <c r="CR112" s="155">
        <v>5.8</v>
      </c>
      <c r="CS112" s="155"/>
      <c r="CT112" s="155"/>
      <c r="CU112" s="155">
        <v>4.8</v>
      </c>
      <c r="CV112" s="155"/>
      <c r="CW112" s="155"/>
      <c r="CX112" s="155">
        <v>8.5</v>
      </c>
      <c r="CY112" s="155">
        <v>8</v>
      </c>
      <c r="CZ112" s="155"/>
      <c r="DA112" s="155" t="s">
        <v>530</v>
      </c>
      <c r="DB112" s="157">
        <v>22</v>
      </c>
      <c r="DC112" s="158">
        <v>3</v>
      </c>
      <c r="DD112" s="155" t="s">
        <v>93</v>
      </c>
      <c r="DE112" s="155"/>
      <c r="DF112" s="157">
        <v>0</v>
      </c>
      <c r="DG112" s="158">
        <v>5</v>
      </c>
      <c r="DH112" s="157">
        <v>123</v>
      </c>
      <c r="DI112" s="158">
        <v>13</v>
      </c>
      <c r="DJ112" s="159">
        <v>136</v>
      </c>
      <c r="DK112" s="160">
        <v>56</v>
      </c>
      <c r="DL112" s="160">
        <v>6.6</v>
      </c>
      <c r="DM112" s="160">
        <v>2.62</v>
      </c>
      <c r="DN112" s="152" t="s">
        <v>357</v>
      </c>
      <c r="DO112" s="118">
        <f t="shared" si="4"/>
        <v>67</v>
      </c>
      <c r="DP112" s="179" t="e">
        <f>VLOOKUP(B112,#REF!,22,0)</f>
        <v>#REF!</v>
      </c>
    </row>
    <row r="113" spans="1:120" s="179" customFormat="1" ht="19.5" customHeight="1">
      <c r="A113" s="12">
        <f t="shared" si="3"/>
        <v>106</v>
      </c>
      <c r="B113" s="151">
        <v>2020253945</v>
      </c>
      <c r="C113" s="152" t="s">
        <v>3</v>
      </c>
      <c r="D113" s="152" t="s">
        <v>36</v>
      </c>
      <c r="E113" s="152" t="s">
        <v>347</v>
      </c>
      <c r="F113" s="153">
        <v>35404</v>
      </c>
      <c r="G113" s="152" t="s">
        <v>84</v>
      </c>
      <c r="H113" s="152" t="s">
        <v>86</v>
      </c>
      <c r="I113" s="155">
        <v>7.8</v>
      </c>
      <c r="J113" s="155">
        <v>7.6</v>
      </c>
      <c r="K113" s="155">
        <v>8.6</v>
      </c>
      <c r="L113" s="154">
        <v>9.6999999999999993</v>
      </c>
      <c r="M113" s="156">
        <v>8.6999999999999993</v>
      </c>
      <c r="N113" s="154">
        <v>9.6</v>
      </c>
      <c r="O113" s="154">
        <v>10</v>
      </c>
      <c r="P113" s="155"/>
      <c r="Q113" s="155">
        <v>8.5</v>
      </c>
      <c r="R113" s="155"/>
      <c r="S113" s="155"/>
      <c r="T113" s="155"/>
      <c r="U113" s="155"/>
      <c r="V113" s="155">
        <v>8.6999999999999993</v>
      </c>
      <c r="W113" s="155" t="s">
        <v>93</v>
      </c>
      <c r="X113" s="154">
        <v>8.8000000000000007</v>
      </c>
      <c r="Y113" s="156">
        <v>9.4</v>
      </c>
      <c r="Z113" s="155">
        <v>8.4</v>
      </c>
      <c r="AA113" s="155"/>
      <c r="AB113" s="156">
        <v>9</v>
      </c>
      <c r="AC113" s="155">
        <v>8.5</v>
      </c>
      <c r="AD113" s="155"/>
      <c r="AE113" s="156">
        <v>7</v>
      </c>
      <c r="AF113" s="156">
        <v>7.6</v>
      </c>
      <c r="AG113" s="156">
        <v>7.5</v>
      </c>
      <c r="AH113" s="156">
        <v>7.5</v>
      </c>
      <c r="AI113" s="155">
        <v>7</v>
      </c>
      <c r="AJ113" s="155">
        <v>7</v>
      </c>
      <c r="AK113" s="155">
        <v>5.8</v>
      </c>
      <c r="AL113" s="155">
        <v>8.4</v>
      </c>
      <c r="AM113" s="155"/>
      <c r="AN113" s="155" t="s">
        <v>93</v>
      </c>
      <c r="AO113" s="155"/>
      <c r="AP113" s="155"/>
      <c r="AQ113" s="155"/>
      <c r="AR113" s="155"/>
      <c r="AS113" s="155"/>
      <c r="AT113" s="155"/>
      <c r="AU113" s="157">
        <v>37</v>
      </c>
      <c r="AV113" s="158">
        <v>11</v>
      </c>
      <c r="AW113" s="156">
        <v>6.3</v>
      </c>
      <c r="AX113" s="155">
        <v>5.0999999999999996</v>
      </c>
      <c r="AY113" s="155" t="s">
        <v>93</v>
      </c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7">
        <v>2</v>
      </c>
      <c r="BM113" s="158">
        <v>3</v>
      </c>
      <c r="BN113" s="156">
        <v>8.6</v>
      </c>
      <c r="BO113" s="155">
        <v>8.5</v>
      </c>
      <c r="BP113" s="155">
        <v>7.8</v>
      </c>
      <c r="BQ113" s="155"/>
      <c r="BR113" s="154">
        <v>9.6999999999999993</v>
      </c>
      <c r="BS113" s="155">
        <v>9.3000000000000007</v>
      </c>
      <c r="BT113" s="155">
        <v>8.1999999999999993</v>
      </c>
      <c r="BU113" s="155"/>
      <c r="BV113" s="154">
        <v>8.3000000000000007</v>
      </c>
      <c r="BW113" s="156">
        <v>10</v>
      </c>
      <c r="BX113" s="155">
        <v>9.5</v>
      </c>
      <c r="BY113" s="155" t="s">
        <v>93</v>
      </c>
      <c r="BZ113" s="155"/>
      <c r="CA113" s="155"/>
      <c r="CB113" s="155">
        <v>7.6</v>
      </c>
      <c r="CC113" s="155"/>
      <c r="CD113" s="155" t="s">
        <v>93</v>
      </c>
      <c r="CE113" s="155"/>
      <c r="CF113" s="155"/>
      <c r="CG113" s="155"/>
      <c r="CI113" s="155">
        <v>9.1999999999999993</v>
      </c>
      <c r="CJ113" s="157">
        <v>27</v>
      </c>
      <c r="CK113" s="158">
        <v>26</v>
      </c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  <c r="CW113" s="155"/>
      <c r="CX113" s="155" t="s">
        <v>93</v>
      </c>
      <c r="CY113" s="155"/>
      <c r="CZ113" s="155"/>
      <c r="DA113" s="155"/>
      <c r="DB113" s="157">
        <v>0</v>
      </c>
      <c r="DC113" s="158">
        <v>25</v>
      </c>
      <c r="DD113" s="155"/>
      <c r="DE113" s="155"/>
      <c r="DF113" s="157">
        <v>0</v>
      </c>
      <c r="DG113" s="158">
        <v>5</v>
      </c>
      <c r="DH113" s="157">
        <v>66</v>
      </c>
      <c r="DI113" s="158">
        <v>70</v>
      </c>
      <c r="DJ113" s="159">
        <v>136</v>
      </c>
      <c r="DK113" s="160">
        <v>66</v>
      </c>
      <c r="DL113" s="160">
        <v>8.61</v>
      </c>
      <c r="DM113" s="160">
        <v>3.76</v>
      </c>
      <c r="DN113" s="152" t="s">
        <v>202</v>
      </c>
      <c r="DO113" s="118">
        <f t="shared" si="4"/>
        <v>0</v>
      </c>
      <c r="DP113" s="179" t="e">
        <f>VLOOKUP(B113,#REF!,22,0)</f>
        <v>#REF!</v>
      </c>
    </row>
    <row r="114" spans="1:120" s="179" customFormat="1" ht="19.5" customHeight="1">
      <c r="A114" s="12">
        <f t="shared" si="3"/>
        <v>107</v>
      </c>
      <c r="B114" s="151">
        <v>2020256919</v>
      </c>
      <c r="C114" s="152" t="s">
        <v>3</v>
      </c>
      <c r="D114" s="152" t="s">
        <v>47</v>
      </c>
      <c r="E114" s="152" t="s">
        <v>347</v>
      </c>
      <c r="F114" s="153">
        <v>35159</v>
      </c>
      <c r="G114" s="152" t="s">
        <v>84</v>
      </c>
      <c r="H114" s="152" t="s">
        <v>86</v>
      </c>
      <c r="I114" s="154"/>
      <c r="J114" s="154">
        <v>0</v>
      </c>
      <c r="K114" s="154">
        <v>0</v>
      </c>
      <c r="L114" s="154">
        <v>8.6</v>
      </c>
      <c r="M114" s="154">
        <v>7</v>
      </c>
      <c r="N114" s="156">
        <v>6.2</v>
      </c>
      <c r="O114" s="155">
        <v>6.8</v>
      </c>
      <c r="P114" s="155"/>
      <c r="Q114" s="155"/>
      <c r="R114" s="154"/>
      <c r="S114" s="155"/>
      <c r="T114" s="155"/>
      <c r="U114" s="163"/>
      <c r="V114" s="154">
        <v>0</v>
      </c>
      <c r="W114" s="155"/>
      <c r="X114" s="155">
        <v>8.5</v>
      </c>
      <c r="Y114" s="154">
        <v>8.9</v>
      </c>
      <c r="Z114" s="154">
        <v>0</v>
      </c>
      <c r="AA114" s="154"/>
      <c r="AB114" s="154">
        <v>7.6</v>
      </c>
      <c r="AC114" s="155">
        <v>0</v>
      </c>
      <c r="AD114" s="163"/>
      <c r="AE114" s="154">
        <v>5.9</v>
      </c>
      <c r="AF114" s="154">
        <v>7.7</v>
      </c>
      <c r="AG114" s="154">
        <v>8.1</v>
      </c>
      <c r="AH114" s="154">
        <v>6.5</v>
      </c>
      <c r="AI114" s="154">
        <v>0</v>
      </c>
      <c r="AJ114" s="163"/>
      <c r="AK114" s="154"/>
      <c r="AL114" s="155">
        <v>0</v>
      </c>
      <c r="AM114" s="155"/>
      <c r="AN114" s="155"/>
      <c r="AO114" s="155"/>
      <c r="AP114" s="155"/>
      <c r="AQ114" s="155"/>
      <c r="AR114" s="155"/>
      <c r="AS114" s="155"/>
      <c r="AT114" s="155"/>
      <c r="AU114" s="157">
        <v>19</v>
      </c>
      <c r="AV114" s="158">
        <v>29</v>
      </c>
      <c r="AW114" s="154">
        <v>6.6</v>
      </c>
      <c r="AX114" s="156">
        <v>0</v>
      </c>
      <c r="AY114" s="155"/>
      <c r="AZ114" s="155"/>
      <c r="BA114" s="155"/>
      <c r="BB114" s="155"/>
      <c r="BC114" s="163"/>
      <c r="BD114" s="155"/>
      <c r="BE114" s="155"/>
      <c r="BF114" s="155"/>
      <c r="BG114" s="155"/>
      <c r="BH114" s="155"/>
      <c r="BI114" s="155"/>
      <c r="BJ114" s="155"/>
      <c r="BK114" s="155"/>
      <c r="BL114" s="157">
        <v>1</v>
      </c>
      <c r="BM114" s="158">
        <v>4</v>
      </c>
      <c r="BN114" s="154">
        <v>6.1</v>
      </c>
      <c r="BO114" s="154">
        <v>0</v>
      </c>
      <c r="BP114" s="163"/>
      <c r="BQ114" s="163"/>
      <c r="BR114" s="154">
        <v>8.6</v>
      </c>
      <c r="BS114" s="156">
        <v>0</v>
      </c>
      <c r="BT114" s="154">
        <v>0</v>
      </c>
      <c r="BU114" s="155"/>
      <c r="BV114" s="154">
        <v>6.2</v>
      </c>
      <c r="BW114" s="154">
        <v>7.4</v>
      </c>
      <c r="BX114" s="154"/>
      <c r="BY114" s="163"/>
      <c r="BZ114" s="155"/>
      <c r="CA114" s="155"/>
      <c r="CB114" s="163"/>
      <c r="CC114" s="155"/>
      <c r="CD114" s="163"/>
      <c r="CE114" s="155"/>
      <c r="CF114" s="155"/>
      <c r="CG114" s="155"/>
      <c r="CI114" s="154"/>
      <c r="CJ114" s="157">
        <v>12</v>
      </c>
      <c r="CK114" s="158">
        <v>41</v>
      </c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  <c r="CW114" s="155"/>
      <c r="CX114" s="163"/>
      <c r="CY114" s="154"/>
      <c r="CZ114" s="155"/>
      <c r="DA114" s="155"/>
      <c r="DB114" s="157">
        <v>0</v>
      </c>
      <c r="DC114" s="158">
        <v>25</v>
      </c>
      <c r="DD114" s="155"/>
      <c r="DE114" s="155"/>
      <c r="DF114" s="157">
        <v>0</v>
      </c>
      <c r="DG114" s="158">
        <v>5</v>
      </c>
      <c r="DH114" s="157">
        <v>32</v>
      </c>
      <c r="DI114" s="158">
        <v>104</v>
      </c>
      <c r="DJ114" s="159">
        <v>136</v>
      </c>
      <c r="DK114" s="160">
        <v>51</v>
      </c>
      <c r="DL114" s="160">
        <v>4.49</v>
      </c>
      <c r="DM114" s="160">
        <v>1.89</v>
      </c>
      <c r="DN114" s="152" t="s">
        <v>202</v>
      </c>
      <c r="DO114" s="118">
        <f t="shared" si="4"/>
        <v>0</v>
      </c>
      <c r="DP114" s="179" t="e">
        <f>VLOOKUP(B114,#REF!,22,0)</f>
        <v>#REF!</v>
      </c>
    </row>
    <row r="115" spans="1:120" s="179" customFormat="1" ht="19.5" customHeight="1">
      <c r="A115" s="12">
        <f t="shared" si="3"/>
        <v>108</v>
      </c>
      <c r="B115" s="151">
        <v>2020714555</v>
      </c>
      <c r="C115" s="152" t="s">
        <v>3</v>
      </c>
      <c r="D115" s="152" t="s">
        <v>53</v>
      </c>
      <c r="E115" s="152" t="s">
        <v>682</v>
      </c>
      <c r="F115" s="153">
        <v>35262</v>
      </c>
      <c r="G115" s="152" t="s">
        <v>84</v>
      </c>
      <c r="H115" s="152" t="s">
        <v>86</v>
      </c>
      <c r="I115" s="154">
        <v>8.1999999999999993</v>
      </c>
      <c r="J115" s="154">
        <v>7.2</v>
      </c>
      <c r="K115" s="154">
        <v>0</v>
      </c>
      <c r="L115" s="154">
        <v>9.1</v>
      </c>
      <c r="M115" s="154">
        <v>8.6999999999999993</v>
      </c>
      <c r="N115" s="154">
        <v>7.1</v>
      </c>
      <c r="O115" s="154">
        <v>6.5</v>
      </c>
      <c r="P115" s="155"/>
      <c r="Q115" s="163">
        <v>7.4</v>
      </c>
      <c r="R115" s="155"/>
      <c r="S115" s="155"/>
      <c r="T115" s="155"/>
      <c r="U115" s="155"/>
      <c r="V115" s="154">
        <v>5.6</v>
      </c>
      <c r="W115" s="163"/>
      <c r="X115" s="154">
        <v>7.9</v>
      </c>
      <c r="Y115" s="154">
        <v>7.7</v>
      </c>
      <c r="Z115" s="154">
        <v>7.6</v>
      </c>
      <c r="AA115" s="155"/>
      <c r="AB115" s="154">
        <v>4.3</v>
      </c>
      <c r="AC115" s="154"/>
      <c r="AD115" s="155"/>
      <c r="AE115" s="154">
        <v>5.6</v>
      </c>
      <c r="AF115" s="154">
        <v>4.5999999999999996</v>
      </c>
      <c r="AG115" s="154">
        <v>4.2</v>
      </c>
      <c r="AH115" s="154">
        <v>6.7</v>
      </c>
      <c r="AI115" s="163" t="s">
        <v>93</v>
      </c>
      <c r="AJ115" s="163">
        <v>0</v>
      </c>
      <c r="AK115" s="163" t="s">
        <v>93</v>
      </c>
      <c r="AL115" s="154" t="s">
        <v>93</v>
      </c>
      <c r="AM115" s="155"/>
      <c r="AN115" s="155"/>
      <c r="AO115" s="155"/>
      <c r="AP115" s="155"/>
      <c r="AQ115" s="155"/>
      <c r="AR115" s="155"/>
      <c r="AS115" s="155"/>
      <c r="AT115" s="155"/>
      <c r="AU115" s="157">
        <v>28</v>
      </c>
      <c r="AV115" s="158">
        <v>20</v>
      </c>
      <c r="AW115" s="154">
        <v>6</v>
      </c>
      <c r="AX115" s="154">
        <v>5.0999999999999996</v>
      </c>
      <c r="AY115" s="155"/>
      <c r="AZ115" s="155"/>
      <c r="BA115" s="155"/>
      <c r="BB115" s="155"/>
      <c r="BC115" s="163"/>
      <c r="BD115" s="155"/>
      <c r="BE115" s="155"/>
      <c r="BF115" s="155"/>
      <c r="BG115" s="155"/>
      <c r="BH115" s="155"/>
      <c r="BI115" s="155"/>
      <c r="BJ115" s="155"/>
      <c r="BK115" s="155" t="s">
        <v>93</v>
      </c>
      <c r="BL115" s="157">
        <v>2</v>
      </c>
      <c r="BM115" s="158">
        <v>3</v>
      </c>
      <c r="BN115" s="154">
        <v>6.1</v>
      </c>
      <c r="BO115" s="154"/>
      <c r="BP115" s="163">
        <v>6.1</v>
      </c>
      <c r="BQ115" s="155"/>
      <c r="BR115" s="154">
        <v>8</v>
      </c>
      <c r="BS115" s="154">
        <v>7.6</v>
      </c>
      <c r="BT115" s="154">
        <v>6.8</v>
      </c>
      <c r="BU115" s="155"/>
      <c r="BV115" s="154">
        <v>6.9</v>
      </c>
      <c r="BW115" s="154">
        <v>6.6</v>
      </c>
      <c r="BX115" s="154">
        <v>7.4</v>
      </c>
      <c r="BY115" s="163" t="s">
        <v>93</v>
      </c>
      <c r="BZ115" s="155"/>
      <c r="CA115" s="155"/>
      <c r="CB115" s="163" t="s">
        <v>93</v>
      </c>
      <c r="CC115" s="155"/>
      <c r="CD115" s="163" t="s">
        <v>93</v>
      </c>
      <c r="CE115" s="155"/>
      <c r="CF115" s="155"/>
      <c r="CG115" s="155"/>
      <c r="CI115" s="163">
        <v>7.7</v>
      </c>
      <c r="CJ115" s="157">
        <v>21</v>
      </c>
      <c r="CK115" s="158">
        <v>32</v>
      </c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  <c r="CW115" s="155"/>
      <c r="CX115" s="163"/>
      <c r="CY115" s="155"/>
      <c r="CZ115" s="155"/>
      <c r="DA115" s="155"/>
      <c r="DB115" s="157">
        <v>0</v>
      </c>
      <c r="DC115" s="158">
        <v>25</v>
      </c>
      <c r="DD115" s="155"/>
      <c r="DE115" s="155"/>
      <c r="DF115" s="157">
        <v>0</v>
      </c>
      <c r="DG115" s="158">
        <v>5</v>
      </c>
      <c r="DH115" s="157">
        <v>51</v>
      </c>
      <c r="DI115" s="158">
        <v>85</v>
      </c>
      <c r="DJ115" s="159">
        <v>136</v>
      </c>
      <c r="DK115" s="160">
        <v>54</v>
      </c>
      <c r="DL115" s="160">
        <v>6.61</v>
      </c>
      <c r="DM115" s="160">
        <v>2.71</v>
      </c>
      <c r="DN115" s="152" t="s">
        <v>202</v>
      </c>
      <c r="DO115" s="118">
        <f t="shared" si="4"/>
        <v>0</v>
      </c>
      <c r="DP115" s="179" t="e">
        <f>VLOOKUP(B115,#REF!,22,0)</f>
        <v>#REF!</v>
      </c>
    </row>
    <row r="116" spans="1:120" s="179" customFormat="1" ht="19.5" customHeight="1">
      <c r="A116" s="12">
        <f t="shared" si="3"/>
        <v>109</v>
      </c>
      <c r="B116" s="151">
        <v>2020257209</v>
      </c>
      <c r="C116" s="152" t="s">
        <v>3</v>
      </c>
      <c r="D116" s="152" t="s">
        <v>394</v>
      </c>
      <c r="E116" s="152" t="s">
        <v>68</v>
      </c>
      <c r="F116" s="153">
        <v>35148</v>
      </c>
      <c r="G116" s="152" t="s">
        <v>84</v>
      </c>
      <c r="H116" s="152" t="s">
        <v>86</v>
      </c>
      <c r="I116" s="154" t="s">
        <v>93</v>
      </c>
      <c r="J116" s="155">
        <v>7.6</v>
      </c>
      <c r="K116" s="154">
        <v>8</v>
      </c>
      <c r="L116" s="154">
        <v>9.1</v>
      </c>
      <c r="M116" s="156">
        <v>8.9</v>
      </c>
      <c r="N116" s="154">
        <v>9.8000000000000007</v>
      </c>
      <c r="O116" s="156">
        <v>9.8000000000000007</v>
      </c>
      <c r="P116" s="155"/>
      <c r="Q116" s="155" t="s">
        <v>93</v>
      </c>
      <c r="R116" s="155"/>
      <c r="S116" s="155"/>
      <c r="T116" s="155"/>
      <c r="U116" s="155"/>
      <c r="V116" s="156">
        <v>7.2</v>
      </c>
      <c r="W116" s="155"/>
      <c r="X116" s="155">
        <v>8.5</v>
      </c>
      <c r="Y116" s="155">
        <v>9.1999999999999993</v>
      </c>
      <c r="Z116" s="155">
        <v>8.8000000000000007</v>
      </c>
      <c r="AA116" s="155"/>
      <c r="AB116" s="163">
        <v>8.5</v>
      </c>
      <c r="AC116" s="155">
        <v>8</v>
      </c>
      <c r="AD116" s="155"/>
      <c r="AE116" s="154">
        <v>6.4</v>
      </c>
      <c r="AF116" s="156">
        <v>6.2</v>
      </c>
      <c r="AG116" s="154">
        <v>6.2</v>
      </c>
      <c r="AH116" s="154">
        <v>6.9</v>
      </c>
      <c r="AI116" s="156">
        <v>7.2</v>
      </c>
      <c r="AJ116" s="155">
        <v>5.8</v>
      </c>
      <c r="AK116" s="156" t="s">
        <v>93</v>
      </c>
      <c r="AL116" s="163">
        <v>6.6</v>
      </c>
      <c r="AM116" s="155"/>
      <c r="AN116" s="155"/>
      <c r="AO116" s="155"/>
      <c r="AP116" s="155"/>
      <c r="AQ116" s="155"/>
      <c r="AR116" s="155"/>
      <c r="AS116" s="155"/>
      <c r="AT116" s="155"/>
      <c r="AU116" s="157">
        <v>32</v>
      </c>
      <c r="AV116" s="158">
        <v>16</v>
      </c>
      <c r="AW116" s="154">
        <v>6.9</v>
      </c>
      <c r="AX116" s="154">
        <v>6.3</v>
      </c>
      <c r="AY116" s="155"/>
      <c r="AZ116" s="155"/>
      <c r="BA116" s="163" t="s">
        <v>93</v>
      </c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7">
        <v>2</v>
      </c>
      <c r="BM116" s="158">
        <v>3</v>
      </c>
      <c r="BN116" s="156">
        <v>8</v>
      </c>
      <c r="BO116" s="156"/>
      <c r="BP116" s="155">
        <v>8</v>
      </c>
      <c r="BQ116" s="155"/>
      <c r="BR116" s="154">
        <v>9.5</v>
      </c>
      <c r="BS116" s="156">
        <v>9.4</v>
      </c>
      <c r="BT116" s="154">
        <v>7.6</v>
      </c>
      <c r="BU116" s="155"/>
      <c r="BV116" s="154">
        <v>8.9</v>
      </c>
      <c r="BW116" s="163">
        <v>9.9</v>
      </c>
      <c r="BX116" s="155">
        <v>8.9</v>
      </c>
      <c r="BY116" s="155" t="s">
        <v>93</v>
      </c>
      <c r="BZ116" s="155"/>
      <c r="CA116" s="155"/>
      <c r="CB116" s="163" t="s">
        <v>93</v>
      </c>
      <c r="CC116" s="155"/>
      <c r="CD116" s="155">
        <v>8.4</v>
      </c>
      <c r="CE116" s="155"/>
      <c r="CF116" s="155"/>
      <c r="CG116" s="155"/>
      <c r="CI116" s="163">
        <v>8.4</v>
      </c>
      <c r="CJ116" s="157">
        <v>24</v>
      </c>
      <c r="CK116" s="158">
        <v>29</v>
      </c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  <c r="CW116" s="155"/>
      <c r="CX116" s="155"/>
      <c r="CY116" s="155"/>
      <c r="CZ116" s="155"/>
      <c r="DA116" s="155"/>
      <c r="DB116" s="157">
        <v>0</v>
      </c>
      <c r="DC116" s="158">
        <v>25</v>
      </c>
      <c r="DD116" s="155"/>
      <c r="DE116" s="155"/>
      <c r="DF116" s="157">
        <v>0</v>
      </c>
      <c r="DG116" s="158">
        <v>5</v>
      </c>
      <c r="DH116" s="157">
        <v>58</v>
      </c>
      <c r="DI116" s="158">
        <v>78</v>
      </c>
      <c r="DJ116" s="159">
        <v>136</v>
      </c>
      <c r="DK116" s="160">
        <v>58</v>
      </c>
      <c r="DL116" s="160">
        <v>8.42</v>
      </c>
      <c r="DM116" s="160">
        <v>3.64</v>
      </c>
      <c r="DN116" s="152" t="s">
        <v>202</v>
      </c>
      <c r="DO116" s="118">
        <f t="shared" si="4"/>
        <v>0</v>
      </c>
      <c r="DP116" s="179" t="e">
        <f>VLOOKUP(B116,#REF!,22,0)</f>
        <v>#REF!</v>
      </c>
    </row>
    <row r="117" spans="1:120" s="179" customFormat="1" ht="19.5" customHeight="1">
      <c r="A117" s="12">
        <f t="shared" si="3"/>
        <v>110</v>
      </c>
      <c r="B117" s="151">
        <v>2020255968</v>
      </c>
      <c r="C117" s="152" t="s">
        <v>16</v>
      </c>
      <c r="D117" s="152" t="s">
        <v>407</v>
      </c>
      <c r="E117" s="152" t="s">
        <v>579</v>
      </c>
      <c r="F117" s="153">
        <v>34917</v>
      </c>
      <c r="G117" s="152" t="s">
        <v>84</v>
      </c>
      <c r="H117" s="152" t="s">
        <v>86</v>
      </c>
      <c r="I117" s="163">
        <v>7</v>
      </c>
      <c r="J117" s="154">
        <v>7.4</v>
      </c>
      <c r="K117" s="154">
        <v>8.3000000000000007</v>
      </c>
      <c r="L117" s="154">
        <v>7.9</v>
      </c>
      <c r="M117" s="154">
        <v>8.1</v>
      </c>
      <c r="N117" s="154">
        <v>6.7</v>
      </c>
      <c r="O117" s="154" t="s">
        <v>93</v>
      </c>
      <c r="P117" s="155"/>
      <c r="Q117" s="155">
        <v>7.1</v>
      </c>
      <c r="R117" s="155"/>
      <c r="S117" s="155"/>
      <c r="T117" s="155"/>
      <c r="U117" s="155"/>
      <c r="V117" s="163">
        <v>7.4</v>
      </c>
      <c r="W117" s="155">
        <v>0</v>
      </c>
      <c r="X117" s="154">
        <v>7</v>
      </c>
      <c r="Y117" s="154">
        <v>8</v>
      </c>
      <c r="Z117" s="154">
        <v>8.6999999999999993</v>
      </c>
      <c r="AA117" s="155"/>
      <c r="AB117" s="154">
        <v>6.6</v>
      </c>
      <c r="AC117" s="163"/>
      <c r="AD117" s="154"/>
      <c r="AE117" s="154" t="s">
        <v>93</v>
      </c>
      <c r="AF117" s="154">
        <v>6.5</v>
      </c>
      <c r="AG117" s="154">
        <v>5</v>
      </c>
      <c r="AH117" s="154">
        <v>7.3</v>
      </c>
      <c r="AI117" s="156"/>
      <c r="AJ117" s="163"/>
      <c r="AK117" s="163">
        <v>6.5</v>
      </c>
      <c r="AL117" s="154"/>
      <c r="AM117" s="155"/>
      <c r="AN117" s="155"/>
      <c r="AO117" s="155"/>
      <c r="AP117" s="155"/>
      <c r="AQ117" s="155"/>
      <c r="AR117" s="155"/>
      <c r="AS117" s="155"/>
      <c r="AT117" s="155"/>
      <c r="AU117" s="157">
        <v>28</v>
      </c>
      <c r="AV117" s="158">
        <v>20</v>
      </c>
      <c r="AW117" s="154">
        <v>4.9000000000000004</v>
      </c>
      <c r="AX117" s="154">
        <v>5</v>
      </c>
      <c r="AY117" s="163" t="s">
        <v>93</v>
      </c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7">
        <v>2</v>
      </c>
      <c r="BM117" s="158">
        <v>3</v>
      </c>
      <c r="BN117" s="154">
        <v>0</v>
      </c>
      <c r="BO117" s="156" t="s">
        <v>93</v>
      </c>
      <c r="BP117" s="155">
        <v>0</v>
      </c>
      <c r="BQ117" s="155"/>
      <c r="BR117" s="154">
        <v>7.1</v>
      </c>
      <c r="BS117" s="163" t="s">
        <v>93</v>
      </c>
      <c r="BT117" s="154">
        <v>7.1</v>
      </c>
      <c r="BU117" s="155"/>
      <c r="BV117" s="154">
        <v>6</v>
      </c>
      <c r="BW117" s="154" t="s">
        <v>93</v>
      </c>
      <c r="BX117" s="154"/>
      <c r="BY117" s="163"/>
      <c r="BZ117" s="155"/>
      <c r="CA117" s="155"/>
      <c r="CB117" s="163"/>
      <c r="CC117" s="155"/>
      <c r="CD117" s="163" t="s">
        <v>93</v>
      </c>
      <c r="CE117" s="155"/>
      <c r="CF117" s="155"/>
      <c r="CG117" s="155"/>
      <c r="CI117" s="155"/>
      <c r="CJ117" s="157">
        <v>8</v>
      </c>
      <c r="CK117" s="158">
        <v>45</v>
      </c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  <c r="CW117" s="155"/>
      <c r="CX117" s="155"/>
      <c r="CY117" s="155"/>
      <c r="CZ117" s="155"/>
      <c r="DA117" s="155"/>
      <c r="DB117" s="157">
        <v>0</v>
      </c>
      <c r="DC117" s="158">
        <v>25</v>
      </c>
      <c r="DD117" s="155"/>
      <c r="DE117" s="155"/>
      <c r="DF117" s="157">
        <v>0</v>
      </c>
      <c r="DG117" s="158">
        <v>5</v>
      </c>
      <c r="DH117" s="157">
        <v>38</v>
      </c>
      <c r="DI117" s="158">
        <v>98</v>
      </c>
      <c r="DJ117" s="159">
        <v>136</v>
      </c>
      <c r="DK117" s="160">
        <v>48</v>
      </c>
      <c r="DL117" s="160">
        <v>6.16</v>
      </c>
      <c r="DM117" s="160">
        <v>2.46</v>
      </c>
      <c r="DN117" s="152" t="s">
        <v>202</v>
      </c>
      <c r="DO117" s="118">
        <f t="shared" si="4"/>
        <v>0</v>
      </c>
      <c r="DP117" s="179" t="e">
        <f>VLOOKUP(B117,#REF!,22,0)</f>
        <v>#REF!</v>
      </c>
    </row>
    <row r="118" spans="1:120" s="179" customFormat="1" ht="19.5" customHeight="1">
      <c r="A118" s="12">
        <f t="shared" si="3"/>
        <v>111</v>
      </c>
      <c r="B118" s="151">
        <v>171326042</v>
      </c>
      <c r="C118" s="152" t="s">
        <v>16</v>
      </c>
      <c r="D118" s="152" t="s">
        <v>581</v>
      </c>
      <c r="E118" s="152" t="s">
        <v>69</v>
      </c>
      <c r="F118" s="153">
        <v>34230</v>
      </c>
      <c r="G118" s="152" t="s">
        <v>84</v>
      </c>
      <c r="H118" s="152" t="s">
        <v>86</v>
      </c>
      <c r="I118" s="163">
        <v>7.6</v>
      </c>
      <c r="J118" s="154">
        <v>6.5</v>
      </c>
      <c r="K118" s="154">
        <v>5.9</v>
      </c>
      <c r="L118" s="154">
        <v>7.6</v>
      </c>
      <c r="M118" s="154">
        <v>6.3</v>
      </c>
      <c r="N118" s="154">
        <v>7.3</v>
      </c>
      <c r="O118" s="154">
        <v>8.3000000000000007</v>
      </c>
      <c r="P118" s="155"/>
      <c r="Q118" s="155">
        <v>5.6</v>
      </c>
      <c r="R118" s="155"/>
      <c r="S118" s="155"/>
      <c r="T118" s="155"/>
      <c r="U118" s="155">
        <v>7.4</v>
      </c>
      <c r="V118" s="154">
        <v>7.2</v>
      </c>
      <c r="W118" s="155"/>
      <c r="X118" s="154">
        <v>8.6999999999999993</v>
      </c>
      <c r="Y118" s="154" t="s">
        <v>530</v>
      </c>
      <c r="Z118" s="154">
        <v>8.6999999999999993</v>
      </c>
      <c r="AA118" s="155">
        <v>6.9</v>
      </c>
      <c r="AB118" s="154">
        <v>5.5</v>
      </c>
      <c r="AC118" s="154">
        <v>7.2</v>
      </c>
      <c r="AD118" s="155">
        <v>7.6</v>
      </c>
      <c r="AE118" s="154" t="s">
        <v>530</v>
      </c>
      <c r="AF118" s="154" t="s">
        <v>530</v>
      </c>
      <c r="AG118" s="154" t="s">
        <v>530</v>
      </c>
      <c r="AH118" s="154" t="s">
        <v>530</v>
      </c>
      <c r="AI118" s="154" t="s">
        <v>530</v>
      </c>
      <c r="AJ118" s="163">
        <v>0</v>
      </c>
      <c r="AK118" s="163" t="s">
        <v>530</v>
      </c>
      <c r="AL118" s="154">
        <v>5.6</v>
      </c>
      <c r="AM118" s="155">
        <v>6.4</v>
      </c>
      <c r="AN118" s="155"/>
      <c r="AO118" s="155">
        <v>5.8</v>
      </c>
      <c r="AP118" s="155">
        <v>6.2</v>
      </c>
      <c r="AQ118" s="155">
        <v>6.1</v>
      </c>
      <c r="AR118" s="155"/>
      <c r="AS118" s="155">
        <v>6.3</v>
      </c>
      <c r="AT118" s="155">
        <v>0</v>
      </c>
      <c r="AU118" s="157">
        <v>48</v>
      </c>
      <c r="AV118" s="158">
        <v>0</v>
      </c>
      <c r="AW118" s="154">
        <v>8.1</v>
      </c>
      <c r="AX118" s="154">
        <v>6.5</v>
      </c>
      <c r="AY118" s="163">
        <v>5.6</v>
      </c>
      <c r="AZ118" s="155"/>
      <c r="BA118" s="155"/>
      <c r="BB118" s="155"/>
      <c r="BC118" s="155"/>
      <c r="BD118" s="155"/>
      <c r="BE118" s="155">
        <v>5.8</v>
      </c>
      <c r="BF118" s="155"/>
      <c r="BG118" s="155"/>
      <c r="BH118" s="155"/>
      <c r="BI118" s="155"/>
      <c r="BJ118" s="155"/>
      <c r="BK118" s="155">
        <v>7.5</v>
      </c>
      <c r="BL118" s="157">
        <v>5</v>
      </c>
      <c r="BM118" s="158">
        <v>0</v>
      </c>
      <c r="BN118" s="154">
        <v>7.6</v>
      </c>
      <c r="BO118" s="154">
        <v>6</v>
      </c>
      <c r="BP118" s="163">
        <v>6.1</v>
      </c>
      <c r="BQ118" s="155">
        <v>6.3</v>
      </c>
      <c r="BR118" s="154">
        <v>6.8</v>
      </c>
      <c r="BS118" s="154">
        <v>6.6</v>
      </c>
      <c r="BT118" s="154">
        <v>5.5</v>
      </c>
      <c r="BU118" s="155">
        <v>8.1</v>
      </c>
      <c r="BV118" s="154">
        <v>6</v>
      </c>
      <c r="BW118" s="154">
        <v>8</v>
      </c>
      <c r="BX118" s="163">
        <v>6.8</v>
      </c>
      <c r="BY118" s="163">
        <v>5.4</v>
      </c>
      <c r="BZ118" s="155">
        <v>6.3</v>
      </c>
      <c r="CA118" s="155">
        <v>5.4</v>
      </c>
      <c r="CB118" s="163">
        <v>7.1</v>
      </c>
      <c r="CC118" s="155"/>
      <c r="CD118" s="163">
        <v>5.6</v>
      </c>
      <c r="CE118" s="155">
        <v>5.5</v>
      </c>
      <c r="CF118" s="155">
        <v>5.2</v>
      </c>
      <c r="CG118" s="155">
        <v>7.9</v>
      </c>
      <c r="CI118" s="163">
        <v>8.6</v>
      </c>
      <c r="CJ118" s="157">
        <v>53</v>
      </c>
      <c r="CK118" s="158">
        <v>0</v>
      </c>
      <c r="CL118" s="155">
        <v>6.4</v>
      </c>
      <c r="CM118" s="155">
        <v>7.8</v>
      </c>
      <c r="CN118" s="155"/>
      <c r="CO118" s="155">
        <v>8.1999999999999993</v>
      </c>
      <c r="CP118" s="155">
        <v>6.4</v>
      </c>
      <c r="CQ118" s="155">
        <v>5</v>
      </c>
      <c r="CR118" s="155">
        <v>6.3</v>
      </c>
      <c r="CS118" s="155">
        <v>9</v>
      </c>
      <c r="CT118" s="155">
        <v>0</v>
      </c>
      <c r="CU118" s="155"/>
      <c r="CV118" s="155"/>
      <c r="CW118" s="155"/>
      <c r="CX118" s="163">
        <v>10</v>
      </c>
      <c r="CY118" s="155">
        <v>9.4</v>
      </c>
      <c r="CZ118" s="155"/>
      <c r="DA118" s="155"/>
      <c r="DB118" s="157">
        <v>21</v>
      </c>
      <c r="DC118" s="158">
        <v>4</v>
      </c>
      <c r="DD118" s="155" t="s">
        <v>93</v>
      </c>
      <c r="DE118" s="155"/>
      <c r="DF118" s="157">
        <v>0</v>
      </c>
      <c r="DG118" s="158">
        <v>5</v>
      </c>
      <c r="DH118" s="157">
        <v>127</v>
      </c>
      <c r="DI118" s="158">
        <v>9</v>
      </c>
      <c r="DJ118" s="159">
        <v>136</v>
      </c>
      <c r="DK118" s="160">
        <v>124</v>
      </c>
      <c r="DL118" s="160">
        <v>6.56</v>
      </c>
      <c r="DM118" s="160">
        <v>2.61</v>
      </c>
      <c r="DN118" s="152" t="s">
        <v>643</v>
      </c>
      <c r="DO118" s="118">
        <f t="shared" si="4"/>
        <v>7</v>
      </c>
      <c r="DP118" s="179" t="e">
        <f>VLOOKUP(B118,#REF!,22,0)</f>
        <v>#REF!</v>
      </c>
    </row>
    <row r="119" spans="1:120" s="179" customFormat="1" ht="19.5" customHeight="1">
      <c r="A119" s="12">
        <f t="shared" si="3"/>
        <v>112</v>
      </c>
      <c r="B119" s="151">
        <v>2020252867</v>
      </c>
      <c r="C119" s="152" t="s">
        <v>3</v>
      </c>
      <c r="D119" s="152" t="s">
        <v>26</v>
      </c>
      <c r="E119" s="152" t="s">
        <v>683</v>
      </c>
      <c r="F119" s="153">
        <v>32984</v>
      </c>
      <c r="G119" s="152" t="s">
        <v>84</v>
      </c>
      <c r="H119" s="152" t="s">
        <v>86</v>
      </c>
      <c r="I119" s="154" t="s">
        <v>530</v>
      </c>
      <c r="J119" s="163" t="s">
        <v>530</v>
      </c>
      <c r="K119" s="154">
        <v>8</v>
      </c>
      <c r="L119" s="154" t="s">
        <v>530</v>
      </c>
      <c r="M119" s="154" t="s">
        <v>530</v>
      </c>
      <c r="N119" s="154" t="s">
        <v>530</v>
      </c>
      <c r="O119" s="154">
        <v>7</v>
      </c>
      <c r="P119" s="155"/>
      <c r="Q119" s="155" t="s">
        <v>530</v>
      </c>
      <c r="R119" s="155"/>
      <c r="S119" s="155"/>
      <c r="T119" s="155"/>
      <c r="U119" s="155">
        <v>7.2</v>
      </c>
      <c r="V119" s="156">
        <v>8.1999999999999993</v>
      </c>
      <c r="W119" s="155"/>
      <c r="X119" s="154">
        <v>8.3000000000000007</v>
      </c>
      <c r="Y119" s="154" t="s">
        <v>530</v>
      </c>
      <c r="Z119" s="154">
        <v>8.5</v>
      </c>
      <c r="AA119" s="155" t="s">
        <v>530</v>
      </c>
      <c r="AB119" s="154" t="s">
        <v>530</v>
      </c>
      <c r="AC119" s="155">
        <v>8</v>
      </c>
      <c r="AD119" s="155" t="s">
        <v>530</v>
      </c>
      <c r="AE119" s="154" t="s">
        <v>530</v>
      </c>
      <c r="AF119" s="154">
        <v>5.5</v>
      </c>
      <c r="AG119" s="154">
        <v>8.1</v>
      </c>
      <c r="AH119" s="154" t="s">
        <v>530</v>
      </c>
      <c r="AI119" s="156" t="s">
        <v>530</v>
      </c>
      <c r="AJ119" s="156">
        <v>5.4</v>
      </c>
      <c r="AK119" s="163">
        <v>5.8</v>
      </c>
      <c r="AL119" s="156" t="s">
        <v>530</v>
      </c>
      <c r="AM119" s="155" t="s">
        <v>530</v>
      </c>
      <c r="AN119" s="155">
        <v>7</v>
      </c>
      <c r="AO119" s="155">
        <v>6.9</v>
      </c>
      <c r="AP119" s="155" t="s">
        <v>530</v>
      </c>
      <c r="AQ119" s="155">
        <v>6.5</v>
      </c>
      <c r="AR119" s="155"/>
      <c r="AS119" s="155">
        <v>6.2</v>
      </c>
      <c r="AT119" s="155">
        <v>5.0999999999999996</v>
      </c>
      <c r="AU119" s="157">
        <v>51</v>
      </c>
      <c r="AV119" s="158">
        <v>0</v>
      </c>
      <c r="AW119" s="154" t="s">
        <v>530</v>
      </c>
      <c r="AX119" s="154" t="s">
        <v>530</v>
      </c>
      <c r="AY119" s="163" t="s">
        <v>530</v>
      </c>
      <c r="AZ119" s="155"/>
      <c r="BA119" s="155"/>
      <c r="BB119" s="155"/>
      <c r="BC119" s="155"/>
      <c r="BD119" s="155"/>
      <c r="BE119" s="155"/>
      <c r="BF119" s="155"/>
      <c r="BG119" s="155">
        <v>6.4</v>
      </c>
      <c r="BH119" s="155"/>
      <c r="BI119" s="155"/>
      <c r="BJ119" s="155"/>
      <c r="BK119" s="155">
        <v>5.3</v>
      </c>
      <c r="BL119" s="157">
        <v>5</v>
      </c>
      <c r="BM119" s="158">
        <v>0</v>
      </c>
      <c r="BN119" s="154" t="s">
        <v>530</v>
      </c>
      <c r="BO119" s="154" t="s">
        <v>530</v>
      </c>
      <c r="BP119" s="155">
        <v>8.9</v>
      </c>
      <c r="BQ119" s="163">
        <v>7.9</v>
      </c>
      <c r="BR119" s="154" t="s">
        <v>530</v>
      </c>
      <c r="BS119" s="154">
        <v>7.9</v>
      </c>
      <c r="BT119" s="154" t="s">
        <v>530</v>
      </c>
      <c r="BU119" s="155">
        <v>7.6</v>
      </c>
      <c r="BV119" s="154" t="s">
        <v>530</v>
      </c>
      <c r="BW119" s="154" t="s">
        <v>530</v>
      </c>
      <c r="BX119" s="154" t="s">
        <v>530</v>
      </c>
      <c r="BY119" s="163" t="s">
        <v>530</v>
      </c>
      <c r="BZ119" s="155">
        <v>6.8</v>
      </c>
      <c r="CA119" s="155" t="s">
        <v>530</v>
      </c>
      <c r="CB119" s="163">
        <v>8.9</v>
      </c>
      <c r="CC119" s="155"/>
      <c r="CD119" s="163" t="s">
        <v>530</v>
      </c>
      <c r="CE119" s="155" t="s">
        <v>530</v>
      </c>
      <c r="CF119" s="155" t="s">
        <v>530</v>
      </c>
      <c r="CG119" s="155">
        <v>8.1</v>
      </c>
      <c r="CI119" s="163">
        <v>9</v>
      </c>
      <c r="CJ119" s="157">
        <v>53</v>
      </c>
      <c r="CK119" s="158">
        <v>0</v>
      </c>
      <c r="CL119" s="155" t="s">
        <v>530</v>
      </c>
      <c r="CM119" s="155" t="s">
        <v>530</v>
      </c>
      <c r="CN119" s="155"/>
      <c r="CO119" s="155" t="s">
        <v>530</v>
      </c>
      <c r="CP119" s="155" t="s">
        <v>530</v>
      </c>
      <c r="CQ119" s="155" t="s">
        <v>530</v>
      </c>
      <c r="CR119" s="155">
        <v>6.8</v>
      </c>
      <c r="CS119" s="155">
        <v>8</v>
      </c>
      <c r="CT119" s="155">
        <v>6.8</v>
      </c>
      <c r="CU119" s="155"/>
      <c r="CV119" s="155"/>
      <c r="CW119" s="155"/>
      <c r="CX119" s="163">
        <v>8</v>
      </c>
      <c r="CY119" s="155">
        <v>8.1999999999999993</v>
      </c>
      <c r="CZ119" s="155"/>
      <c r="DA119" s="155" t="s">
        <v>530</v>
      </c>
      <c r="DB119" s="157">
        <v>25</v>
      </c>
      <c r="DC119" s="158">
        <v>0</v>
      </c>
      <c r="DD119" s="155"/>
      <c r="DE119" s="155" t="s">
        <v>93</v>
      </c>
      <c r="DF119" s="157">
        <v>0</v>
      </c>
      <c r="DG119" s="158">
        <v>5</v>
      </c>
      <c r="DH119" s="157">
        <v>134</v>
      </c>
      <c r="DI119" s="158">
        <v>5</v>
      </c>
      <c r="DJ119" s="159">
        <v>136</v>
      </c>
      <c r="DK119" s="160">
        <v>54</v>
      </c>
      <c r="DL119" s="160">
        <v>7.55</v>
      </c>
      <c r="DM119" s="160">
        <v>3.23</v>
      </c>
      <c r="DN119" s="152" t="s">
        <v>684</v>
      </c>
      <c r="DO119" s="118">
        <f t="shared" si="4"/>
        <v>80</v>
      </c>
      <c r="DP119" s="179" t="e">
        <f>VLOOKUP(B119,#REF!,22,0)</f>
        <v>#REF!</v>
      </c>
    </row>
    <row r="120" spans="1:120" s="179" customFormat="1" ht="19.5" customHeight="1">
      <c r="A120" s="12">
        <f t="shared" si="3"/>
        <v>113</v>
      </c>
      <c r="B120" s="151">
        <v>2020250725</v>
      </c>
      <c r="C120" s="152" t="s">
        <v>12</v>
      </c>
      <c r="D120" s="152" t="s">
        <v>314</v>
      </c>
      <c r="E120" s="152" t="s">
        <v>685</v>
      </c>
      <c r="F120" s="153">
        <v>35253</v>
      </c>
      <c r="G120" s="152" t="s">
        <v>84</v>
      </c>
      <c r="H120" s="152" t="s">
        <v>86</v>
      </c>
      <c r="I120" s="154">
        <v>0</v>
      </c>
      <c r="J120" s="154"/>
      <c r="K120" s="154"/>
      <c r="L120" s="154">
        <v>9.1999999999999993</v>
      </c>
      <c r="M120" s="154">
        <v>0</v>
      </c>
      <c r="N120" s="154">
        <v>7.1</v>
      </c>
      <c r="O120" s="155"/>
      <c r="P120" s="155"/>
      <c r="Q120" s="155"/>
      <c r="R120" s="155"/>
      <c r="S120" s="155"/>
      <c r="T120" s="155"/>
      <c r="U120" s="155"/>
      <c r="V120" s="154"/>
      <c r="W120" s="154"/>
      <c r="X120" s="154">
        <v>7.9</v>
      </c>
      <c r="Y120" s="154">
        <v>0</v>
      </c>
      <c r="Z120" s="154"/>
      <c r="AA120" s="155"/>
      <c r="AB120" s="154">
        <v>0</v>
      </c>
      <c r="AC120" s="154"/>
      <c r="AD120" s="155"/>
      <c r="AE120" s="162">
        <v>0</v>
      </c>
      <c r="AF120" s="154">
        <v>0</v>
      </c>
      <c r="AG120" s="154">
        <v>0</v>
      </c>
      <c r="AH120" s="154">
        <v>0</v>
      </c>
      <c r="AI120" s="154"/>
      <c r="AJ120" s="154"/>
      <c r="AK120" s="154"/>
      <c r="AL120" s="163"/>
      <c r="AM120" s="154"/>
      <c r="AN120" s="163"/>
      <c r="AO120" s="155"/>
      <c r="AP120" s="155"/>
      <c r="AQ120" s="155"/>
      <c r="AR120" s="155"/>
      <c r="AS120" s="155"/>
      <c r="AT120" s="155"/>
      <c r="AU120" s="157">
        <v>7</v>
      </c>
      <c r="AV120" s="158">
        <v>41</v>
      </c>
      <c r="AW120" s="154">
        <v>0</v>
      </c>
      <c r="AX120" s="154"/>
      <c r="AY120" s="163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7">
        <v>0</v>
      </c>
      <c r="BM120" s="158">
        <v>5</v>
      </c>
      <c r="BN120" s="154">
        <v>0</v>
      </c>
      <c r="BO120" s="156"/>
      <c r="BP120" s="163"/>
      <c r="BQ120" s="155"/>
      <c r="BR120" s="154">
        <v>6.2</v>
      </c>
      <c r="BS120" s="156"/>
      <c r="BT120" s="154"/>
      <c r="BU120" s="155"/>
      <c r="BV120" s="156">
        <v>5.6</v>
      </c>
      <c r="BW120" s="155">
        <v>0</v>
      </c>
      <c r="BX120" s="155"/>
      <c r="BY120" s="155"/>
      <c r="BZ120" s="155"/>
      <c r="CA120" s="155"/>
      <c r="CB120" s="163"/>
      <c r="CC120" s="155"/>
      <c r="CD120" s="163"/>
      <c r="CE120" s="155"/>
      <c r="CF120" s="155"/>
      <c r="CG120" s="155"/>
      <c r="CI120" s="163"/>
      <c r="CJ120" s="157">
        <v>6</v>
      </c>
      <c r="CK120" s="158">
        <v>47</v>
      </c>
      <c r="CL120" s="155"/>
      <c r="CM120" s="155"/>
      <c r="CN120" s="155"/>
      <c r="CO120" s="163"/>
      <c r="CP120" s="155"/>
      <c r="CQ120" s="155"/>
      <c r="CR120" s="155"/>
      <c r="CS120" s="155"/>
      <c r="CT120" s="155"/>
      <c r="CU120" s="155"/>
      <c r="CV120" s="155"/>
      <c r="CW120" s="155"/>
      <c r="CX120" s="163"/>
      <c r="CY120" s="155"/>
      <c r="CZ120" s="155"/>
      <c r="DA120" s="155"/>
      <c r="DB120" s="157">
        <v>0</v>
      </c>
      <c r="DC120" s="158">
        <v>25</v>
      </c>
      <c r="DD120" s="155"/>
      <c r="DE120" s="155"/>
      <c r="DF120" s="157">
        <v>0</v>
      </c>
      <c r="DG120" s="158">
        <v>5</v>
      </c>
      <c r="DH120" s="157">
        <v>13</v>
      </c>
      <c r="DI120" s="158">
        <v>123</v>
      </c>
      <c r="DJ120" s="159">
        <v>136</v>
      </c>
      <c r="DK120" s="160">
        <v>31</v>
      </c>
      <c r="DL120" s="160">
        <v>2.97</v>
      </c>
      <c r="DM120" s="160">
        <v>1.2</v>
      </c>
      <c r="DN120" s="152" t="s">
        <v>202</v>
      </c>
      <c r="DO120" s="118">
        <f t="shared" si="4"/>
        <v>0</v>
      </c>
      <c r="DP120" s="179" t="e">
        <f>VLOOKUP(B120,#REF!,22,0)</f>
        <v>#REF!</v>
      </c>
    </row>
    <row r="121" spans="1:120" s="179" customFormat="1" ht="19.5" customHeight="1">
      <c r="A121" s="12">
        <f t="shared" si="3"/>
        <v>114</v>
      </c>
      <c r="B121" s="151">
        <v>171326052</v>
      </c>
      <c r="C121" s="152" t="s">
        <v>14</v>
      </c>
      <c r="D121" s="152" t="s">
        <v>26</v>
      </c>
      <c r="E121" s="152" t="s">
        <v>484</v>
      </c>
      <c r="F121" s="153">
        <v>34214</v>
      </c>
      <c r="G121" s="152" t="s">
        <v>84</v>
      </c>
      <c r="H121" s="152" t="s">
        <v>86</v>
      </c>
      <c r="I121" s="154">
        <v>8.3000000000000007</v>
      </c>
      <c r="J121" s="154">
        <v>7.6</v>
      </c>
      <c r="K121" s="163">
        <v>8.4</v>
      </c>
      <c r="L121" s="154">
        <v>8.1</v>
      </c>
      <c r="M121" s="154">
        <v>8.4</v>
      </c>
      <c r="N121" s="154">
        <v>9.5</v>
      </c>
      <c r="O121" s="154">
        <v>8.9</v>
      </c>
      <c r="P121" s="155"/>
      <c r="Q121" s="154">
        <v>8.1</v>
      </c>
      <c r="R121" s="155"/>
      <c r="S121" s="163"/>
      <c r="T121" s="155"/>
      <c r="U121" s="155"/>
      <c r="V121" s="154">
        <v>8.8000000000000007</v>
      </c>
      <c r="W121" s="155">
        <v>8.1999999999999993</v>
      </c>
      <c r="X121" s="154">
        <v>8.9</v>
      </c>
      <c r="Y121" s="154" t="s">
        <v>530</v>
      </c>
      <c r="Z121" s="154">
        <v>8.8000000000000007</v>
      </c>
      <c r="AA121" s="155">
        <v>8.3000000000000007</v>
      </c>
      <c r="AB121" s="154">
        <v>6.6</v>
      </c>
      <c r="AC121" s="155">
        <v>8.3000000000000007</v>
      </c>
      <c r="AD121" s="155">
        <v>8.1999999999999993</v>
      </c>
      <c r="AE121" s="154" t="s">
        <v>530</v>
      </c>
      <c r="AF121" s="154" t="s">
        <v>530</v>
      </c>
      <c r="AG121" s="154" t="s">
        <v>530</v>
      </c>
      <c r="AH121" s="154" t="s">
        <v>530</v>
      </c>
      <c r="AI121" s="154" t="s">
        <v>530</v>
      </c>
      <c r="AJ121" s="163">
        <v>6.9</v>
      </c>
      <c r="AK121" s="163" t="s">
        <v>530</v>
      </c>
      <c r="AL121" s="154">
        <v>7.7</v>
      </c>
      <c r="AM121" s="155">
        <v>6.3</v>
      </c>
      <c r="AN121" s="155">
        <v>6.5</v>
      </c>
      <c r="AO121" s="155">
        <v>7.4</v>
      </c>
      <c r="AP121" s="155">
        <v>6.6</v>
      </c>
      <c r="AQ121" s="155">
        <v>6.3</v>
      </c>
      <c r="AR121" s="155"/>
      <c r="AS121" s="155">
        <v>6.7</v>
      </c>
      <c r="AT121" s="155"/>
      <c r="AU121" s="157">
        <v>50</v>
      </c>
      <c r="AV121" s="158">
        <v>0</v>
      </c>
      <c r="AW121" s="154">
        <v>7.6</v>
      </c>
      <c r="AX121" s="154">
        <v>8.8000000000000007</v>
      </c>
      <c r="AY121" s="163"/>
      <c r="AZ121" s="155"/>
      <c r="BA121" s="155">
        <v>5.7</v>
      </c>
      <c r="BB121" s="155"/>
      <c r="BC121" s="155"/>
      <c r="BD121" s="155"/>
      <c r="BE121" s="155"/>
      <c r="BF121" s="155"/>
      <c r="BG121" s="155">
        <v>6.6</v>
      </c>
      <c r="BH121" s="155"/>
      <c r="BI121" s="155"/>
      <c r="BJ121" s="155"/>
      <c r="BK121" s="155">
        <v>6.8</v>
      </c>
      <c r="BL121" s="157">
        <v>5</v>
      </c>
      <c r="BM121" s="158">
        <v>0</v>
      </c>
      <c r="BN121" s="154">
        <v>9.8000000000000007</v>
      </c>
      <c r="BO121" s="154">
        <v>8.3000000000000007</v>
      </c>
      <c r="BP121" s="163">
        <v>9.3000000000000007</v>
      </c>
      <c r="BQ121" s="155">
        <v>9.5</v>
      </c>
      <c r="BR121" s="154">
        <v>8.6</v>
      </c>
      <c r="BS121" s="154">
        <v>8.9</v>
      </c>
      <c r="BT121" s="154">
        <v>7.9</v>
      </c>
      <c r="BU121" s="155">
        <v>6.9</v>
      </c>
      <c r="BV121" s="154">
        <v>8</v>
      </c>
      <c r="BW121" s="154">
        <v>9.1999999999999993</v>
      </c>
      <c r="BX121" s="163">
        <v>8.3000000000000007</v>
      </c>
      <c r="BY121" s="163">
        <v>8.9</v>
      </c>
      <c r="BZ121" s="155">
        <v>7.9</v>
      </c>
      <c r="CA121" s="155">
        <v>8.8000000000000007</v>
      </c>
      <c r="CB121" s="163">
        <v>8</v>
      </c>
      <c r="CC121" s="155"/>
      <c r="CD121" s="163">
        <v>7</v>
      </c>
      <c r="CE121" s="155">
        <v>7.8</v>
      </c>
      <c r="CF121" s="155">
        <v>8.1999999999999993</v>
      </c>
      <c r="CG121" s="155">
        <v>8.4</v>
      </c>
      <c r="CI121" s="163">
        <v>9.3000000000000007</v>
      </c>
      <c r="CJ121" s="157">
        <v>53</v>
      </c>
      <c r="CK121" s="158">
        <v>0</v>
      </c>
      <c r="CL121" s="155">
        <v>8.9</v>
      </c>
      <c r="CM121" s="155">
        <v>9.5</v>
      </c>
      <c r="CN121" s="155"/>
      <c r="CO121" s="155">
        <v>8.8000000000000007</v>
      </c>
      <c r="CP121" s="155">
        <v>8.9</v>
      </c>
      <c r="CQ121" s="155">
        <v>7.4</v>
      </c>
      <c r="CR121" s="155">
        <v>9.6</v>
      </c>
      <c r="CS121" s="155">
        <v>8.6999999999999993</v>
      </c>
      <c r="CT121" s="155"/>
      <c r="CU121" s="155">
        <v>7.9</v>
      </c>
      <c r="CV121" s="155"/>
      <c r="CW121" s="155"/>
      <c r="CX121" s="155">
        <v>8.6</v>
      </c>
      <c r="CY121" s="155">
        <v>9.1</v>
      </c>
      <c r="CZ121" s="155"/>
      <c r="DA121" s="155">
        <v>8.1</v>
      </c>
      <c r="DB121" s="157">
        <v>25</v>
      </c>
      <c r="DC121" s="158">
        <v>0</v>
      </c>
      <c r="DD121" s="155"/>
      <c r="DE121" s="155" t="s">
        <v>93</v>
      </c>
      <c r="DF121" s="157">
        <v>0</v>
      </c>
      <c r="DG121" s="158">
        <v>5</v>
      </c>
      <c r="DH121" s="157">
        <v>133</v>
      </c>
      <c r="DI121" s="158">
        <v>5</v>
      </c>
      <c r="DJ121" s="159">
        <v>136</v>
      </c>
      <c r="DK121" s="160">
        <v>126</v>
      </c>
      <c r="DL121" s="160">
        <v>8.33</v>
      </c>
      <c r="DM121" s="160">
        <v>3.62</v>
      </c>
      <c r="DN121" s="152" t="s">
        <v>643</v>
      </c>
      <c r="DO121" s="118">
        <f t="shared" si="4"/>
        <v>7</v>
      </c>
      <c r="DP121" s="179" t="e">
        <f>VLOOKUP(B121,#REF!,22,0)</f>
        <v>#REF!</v>
      </c>
    </row>
    <row r="122" spans="1:120" s="179" customFormat="1" ht="19.5" customHeight="1">
      <c r="A122" s="12">
        <f t="shared" si="3"/>
        <v>115</v>
      </c>
      <c r="B122" s="151">
        <v>1920256701</v>
      </c>
      <c r="C122" s="152" t="s">
        <v>10</v>
      </c>
      <c r="D122" s="152" t="s">
        <v>358</v>
      </c>
      <c r="E122" s="152" t="s">
        <v>401</v>
      </c>
      <c r="F122" s="153">
        <v>34956</v>
      </c>
      <c r="G122" s="152" t="s">
        <v>84</v>
      </c>
      <c r="H122" s="152" t="s">
        <v>86</v>
      </c>
      <c r="I122" s="163">
        <v>7.7</v>
      </c>
      <c r="J122" s="154">
        <v>5</v>
      </c>
      <c r="K122" s="154" t="s">
        <v>93</v>
      </c>
      <c r="L122" s="154" t="s">
        <v>93</v>
      </c>
      <c r="M122" s="154"/>
      <c r="N122" s="154">
        <v>6.6</v>
      </c>
      <c r="O122" s="154"/>
      <c r="P122" s="155"/>
      <c r="Q122" s="155"/>
      <c r="R122" s="155"/>
      <c r="S122" s="155"/>
      <c r="T122" s="155"/>
      <c r="U122" s="155"/>
      <c r="V122" s="156">
        <v>4.5999999999999996</v>
      </c>
      <c r="W122" s="155">
        <v>6.4</v>
      </c>
      <c r="X122" s="154"/>
      <c r="Y122" s="154" t="s">
        <v>93</v>
      </c>
      <c r="Z122" s="154"/>
      <c r="AA122" s="155"/>
      <c r="AB122" s="154">
        <v>6.9</v>
      </c>
      <c r="AC122" s="155">
        <v>5</v>
      </c>
      <c r="AD122" s="155">
        <v>6.3</v>
      </c>
      <c r="AE122" s="154">
        <v>4.5999999999999996</v>
      </c>
      <c r="AF122" s="154">
        <v>4.8</v>
      </c>
      <c r="AG122" s="154">
        <v>6.1</v>
      </c>
      <c r="AH122" s="154">
        <v>4.0999999999999996</v>
      </c>
      <c r="AI122" s="154">
        <v>5.5</v>
      </c>
      <c r="AJ122" s="163">
        <v>0</v>
      </c>
      <c r="AK122" s="154">
        <v>5.2</v>
      </c>
      <c r="AL122" s="154">
        <v>6.5</v>
      </c>
      <c r="AM122" s="155">
        <v>0</v>
      </c>
      <c r="AN122" s="155"/>
      <c r="AO122" s="155"/>
      <c r="AP122" s="155"/>
      <c r="AQ122" s="155"/>
      <c r="AR122" s="155"/>
      <c r="AS122" s="155"/>
      <c r="AT122" s="155"/>
      <c r="AU122" s="157">
        <v>25</v>
      </c>
      <c r="AV122" s="158">
        <v>23</v>
      </c>
      <c r="AW122" s="154">
        <v>4.8</v>
      </c>
      <c r="AX122" s="156">
        <v>6.3</v>
      </c>
      <c r="AY122" s="155">
        <v>7.7</v>
      </c>
      <c r="AZ122" s="155"/>
      <c r="BA122" s="163"/>
      <c r="BB122" s="155"/>
      <c r="BC122" s="155"/>
      <c r="BD122" s="155"/>
      <c r="BE122" s="155">
        <v>5.5</v>
      </c>
      <c r="BF122" s="155"/>
      <c r="BG122" s="155"/>
      <c r="BH122" s="155"/>
      <c r="BI122" s="155"/>
      <c r="BJ122" s="155"/>
      <c r="BK122" s="155" t="s">
        <v>93</v>
      </c>
      <c r="BL122" s="157">
        <v>4</v>
      </c>
      <c r="BM122" s="158">
        <v>1</v>
      </c>
      <c r="BN122" s="154"/>
      <c r="BO122" s="154"/>
      <c r="BP122" s="163">
        <v>5.2</v>
      </c>
      <c r="BQ122" s="155">
        <v>7.5</v>
      </c>
      <c r="BR122" s="154">
        <v>8.6999999999999993</v>
      </c>
      <c r="BS122" s="156">
        <v>5.0999999999999996</v>
      </c>
      <c r="BT122" s="154">
        <v>0</v>
      </c>
      <c r="BU122" s="155">
        <v>6</v>
      </c>
      <c r="BV122" s="154">
        <v>7.9</v>
      </c>
      <c r="BW122" s="154">
        <v>6.6</v>
      </c>
      <c r="BX122" s="163">
        <v>0</v>
      </c>
      <c r="BY122" s="163" t="s">
        <v>93</v>
      </c>
      <c r="BZ122" s="155"/>
      <c r="CA122" s="155"/>
      <c r="CB122" s="163" t="s">
        <v>93</v>
      </c>
      <c r="CC122" s="155"/>
      <c r="CD122" s="163"/>
      <c r="CE122" s="155">
        <v>5.6</v>
      </c>
      <c r="CF122" s="155">
        <v>5.8</v>
      </c>
      <c r="CG122" s="155"/>
      <c r="CI122" s="163" t="s">
        <v>93</v>
      </c>
      <c r="CJ122" s="157">
        <v>25</v>
      </c>
      <c r="CK122" s="158">
        <v>28</v>
      </c>
      <c r="CL122" s="155"/>
      <c r="CM122" s="155"/>
      <c r="CN122" s="155"/>
      <c r="CO122" s="155"/>
      <c r="CP122" s="163"/>
      <c r="CQ122" s="155"/>
      <c r="CR122" s="155"/>
      <c r="CS122" s="155"/>
      <c r="CT122" s="155"/>
      <c r="CU122" s="155"/>
      <c r="CV122" s="155"/>
      <c r="CW122" s="155"/>
      <c r="CX122" s="155">
        <v>8.1</v>
      </c>
      <c r="CY122" s="155"/>
      <c r="CZ122" s="155"/>
      <c r="DA122" s="155"/>
      <c r="DB122" s="157">
        <v>1</v>
      </c>
      <c r="DC122" s="158">
        <v>24</v>
      </c>
      <c r="DD122" s="155"/>
      <c r="DE122" s="155"/>
      <c r="DF122" s="157">
        <v>0</v>
      </c>
      <c r="DG122" s="158">
        <v>5</v>
      </c>
      <c r="DH122" s="157">
        <v>55</v>
      </c>
      <c r="DI122" s="158">
        <v>81</v>
      </c>
      <c r="DJ122" s="159">
        <v>136</v>
      </c>
      <c r="DK122" s="160">
        <v>72</v>
      </c>
      <c r="DL122" s="160">
        <v>4.96</v>
      </c>
      <c r="DM122" s="160">
        <v>1.9</v>
      </c>
      <c r="DN122" s="152" t="s">
        <v>686</v>
      </c>
      <c r="DO122" s="118">
        <f t="shared" si="4"/>
        <v>0</v>
      </c>
      <c r="DP122" s="179" t="e">
        <f>VLOOKUP(B122,#REF!,22,0)</f>
        <v>#REF!</v>
      </c>
    </row>
    <row r="123" spans="1:120" s="179" customFormat="1" ht="19.5" customHeight="1">
      <c r="A123" s="12">
        <f t="shared" si="3"/>
        <v>116</v>
      </c>
      <c r="B123" s="151">
        <v>2020250770</v>
      </c>
      <c r="C123" s="152" t="s">
        <v>325</v>
      </c>
      <c r="D123" s="152" t="s">
        <v>411</v>
      </c>
      <c r="E123" s="152" t="s">
        <v>401</v>
      </c>
      <c r="F123" s="153">
        <v>35199</v>
      </c>
      <c r="G123" s="152" t="s">
        <v>84</v>
      </c>
      <c r="H123" s="152" t="s">
        <v>86</v>
      </c>
      <c r="I123" s="163">
        <v>7.3</v>
      </c>
      <c r="J123" s="154">
        <v>5.5</v>
      </c>
      <c r="K123" s="155">
        <v>0</v>
      </c>
      <c r="L123" s="154">
        <v>8.6</v>
      </c>
      <c r="M123" s="154">
        <v>6.5</v>
      </c>
      <c r="N123" s="154">
        <v>6.2</v>
      </c>
      <c r="O123" s="154">
        <v>0</v>
      </c>
      <c r="P123" s="155"/>
      <c r="Q123" s="163">
        <v>7.3</v>
      </c>
      <c r="R123" s="155"/>
      <c r="S123" s="155"/>
      <c r="T123" s="155"/>
      <c r="U123" s="155"/>
      <c r="V123" s="154">
        <v>5.7</v>
      </c>
      <c r="W123" s="163"/>
      <c r="X123" s="154">
        <v>7.7</v>
      </c>
      <c r="Y123" s="154">
        <v>7.7</v>
      </c>
      <c r="Z123" s="154">
        <v>6.9</v>
      </c>
      <c r="AA123" s="155"/>
      <c r="AB123" s="154">
        <v>0</v>
      </c>
      <c r="AC123" s="154"/>
      <c r="AD123" s="163"/>
      <c r="AE123" s="154">
        <v>5.2</v>
      </c>
      <c r="AF123" s="154">
        <v>6.1</v>
      </c>
      <c r="AG123" s="154">
        <v>5.7</v>
      </c>
      <c r="AH123" s="154">
        <v>7.1</v>
      </c>
      <c r="AI123" s="154">
        <v>5.9</v>
      </c>
      <c r="AJ123" s="155"/>
      <c r="AK123" s="155" t="s">
        <v>93</v>
      </c>
      <c r="AL123" s="155">
        <v>6.8</v>
      </c>
      <c r="AM123" s="163">
        <v>0</v>
      </c>
      <c r="AN123" s="155"/>
      <c r="AO123" s="155"/>
      <c r="AP123" s="155"/>
      <c r="AQ123" s="155"/>
      <c r="AR123" s="155"/>
      <c r="AS123" s="155"/>
      <c r="AT123" s="155"/>
      <c r="AU123" s="157">
        <v>26</v>
      </c>
      <c r="AV123" s="158">
        <v>22</v>
      </c>
      <c r="AW123" s="154">
        <v>4.9000000000000004</v>
      </c>
      <c r="AX123" s="154">
        <v>4.7</v>
      </c>
      <c r="AY123" s="163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 t="s">
        <v>93</v>
      </c>
      <c r="BL123" s="157">
        <v>2</v>
      </c>
      <c r="BM123" s="158">
        <v>3</v>
      </c>
      <c r="BN123" s="154">
        <v>5.0999999999999996</v>
      </c>
      <c r="BO123" s="154"/>
      <c r="BP123" s="155">
        <v>4.3</v>
      </c>
      <c r="BQ123" s="155"/>
      <c r="BR123" s="154">
        <v>5.9</v>
      </c>
      <c r="BS123" s="154">
        <v>7.4</v>
      </c>
      <c r="BT123" s="154">
        <v>7.7</v>
      </c>
      <c r="BU123" s="155"/>
      <c r="BV123" s="154">
        <v>7.1</v>
      </c>
      <c r="BW123" s="154">
        <v>4.9000000000000004</v>
      </c>
      <c r="BX123" s="154">
        <v>7.9</v>
      </c>
      <c r="BY123" s="163" t="s">
        <v>93</v>
      </c>
      <c r="BZ123" s="155"/>
      <c r="CA123" s="155"/>
      <c r="CB123" s="163" t="s">
        <v>93</v>
      </c>
      <c r="CC123" s="155"/>
      <c r="CD123" s="163" t="s">
        <v>93</v>
      </c>
      <c r="CE123" s="155"/>
      <c r="CF123" s="155"/>
      <c r="CG123" s="155"/>
      <c r="CI123" s="163">
        <v>7.8</v>
      </c>
      <c r="CJ123" s="157">
        <v>21</v>
      </c>
      <c r="CK123" s="158">
        <v>32</v>
      </c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  <c r="CW123" s="155"/>
      <c r="CX123" s="163"/>
      <c r="CY123" s="155"/>
      <c r="CZ123" s="155"/>
      <c r="DA123" s="155"/>
      <c r="DB123" s="157">
        <v>0</v>
      </c>
      <c r="DC123" s="158">
        <v>25</v>
      </c>
      <c r="DD123" s="155"/>
      <c r="DE123" s="155"/>
      <c r="DF123" s="157">
        <v>0</v>
      </c>
      <c r="DG123" s="158">
        <v>5</v>
      </c>
      <c r="DH123" s="157">
        <v>49</v>
      </c>
      <c r="DI123" s="158">
        <v>87</v>
      </c>
      <c r="DJ123" s="159">
        <v>136</v>
      </c>
      <c r="DK123" s="160">
        <v>56</v>
      </c>
      <c r="DL123" s="160">
        <v>5.67</v>
      </c>
      <c r="DM123" s="160">
        <v>2.21</v>
      </c>
      <c r="DN123" s="152" t="s">
        <v>202</v>
      </c>
      <c r="DO123" s="118">
        <f t="shared" si="4"/>
        <v>0</v>
      </c>
      <c r="DP123" s="179" t="e">
        <f>VLOOKUP(B123,#REF!,22,0)</f>
        <v>#REF!</v>
      </c>
    </row>
    <row r="124" spans="1:120" s="179" customFormat="1" ht="19.5" customHeight="1">
      <c r="A124" s="12">
        <f t="shared" si="3"/>
        <v>117</v>
      </c>
      <c r="B124" s="151">
        <v>2020253629</v>
      </c>
      <c r="C124" s="152" t="s">
        <v>10</v>
      </c>
      <c r="D124" s="152" t="s">
        <v>687</v>
      </c>
      <c r="E124" s="152" t="s">
        <v>401</v>
      </c>
      <c r="F124" s="153">
        <v>35151</v>
      </c>
      <c r="G124" s="152" t="s">
        <v>84</v>
      </c>
      <c r="H124" s="152" t="s">
        <v>86</v>
      </c>
      <c r="I124" s="163">
        <v>0</v>
      </c>
      <c r="J124" s="154">
        <v>6.2</v>
      </c>
      <c r="K124" s="154">
        <v>4.9000000000000004</v>
      </c>
      <c r="L124" s="154">
        <v>8.4</v>
      </c>
      <c r="M124" s="154">
        <v>6</v>
      </c>
      <c r="N124" s="154">
        <v>4.8</v>
      </c>
      <c r="O124" s="154">
        <v>4.9000000000000004</v>
      </c>
      <c r="P124" s="155"/>
      <c r="Q124" s="163">
        <v>6.4</v>
      </c>
      <c r="R124" s="155"/>
      <c r="S124" s="155"/>
      <c r="T124" s="155"/>
      <c r="U124" s="155"/>
      <c r="V124" s="154">
        <v>7.2</v>
      </c>
      <c r="W124" s="155"/>
      <c r="X124" s="154">
        <v>7.1</v>
      </c>
      <c r="Y124" s="154">
        <v>7.3</v>
      </c>
      <c r="Z124" s="154">
        <v>7.6</v>
      </c>
      <c r="AA124" s="155"/>
      <c r="AB124" s="154">
        <v>0</v>
      </c>
      <c r="AC124" s="154"/>
      <c r="AD124" s="155"/>
      <c r="AE124" s="154" t="s">
        <v>93</v>
      </c>
      <c r="AF124" s="154">
        <v>0</v>
      </c>
      <c r="AG124" s="154">
        <v>7.3</v>
      </c>
      <c r="AH124" s="154">
        <v>0</v>
      </c>
      <c r="AI124" s="154"/>
      <c r="AJ124" s="163"/>
      <c r="AK124" s="163" t="s">
        <v>93</v>
      </c>
      <c r="AL124" s="154"/>
      <c r="AM124" s="155"/>
      <c r="AN124" s="155"/>
      <c r="AO124" s="155"/>
      <c r="AP124" s="155"/>
      <c r="AQ124" s="155"/>
      <c r="AR124" s="155"/>
      <c r="AS124" s="155"/>
      <c r="AT124" s="155"/>
      <c r="AU124" s="157">
        <v>23</v>
      </c>
      <c r="AV124" s="158">
        <v>25</v>
      </c>
      <c r="AW124" s="154">
        <v>4.9000000000000004</v>
      </c>
      <c r="AX124" s="154">
        <v>4.8</v>
      </c>
      <c r="AY124" s="155"/>
      <c r="AZ124" s="155"/>
      <c r="BA124" s="163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 t="s">
        <v>93</v>
      </c>
      <c r="BL124" s="157">
        <v>2</v>
      </c>
      <c r="BM124" s="158">
        <v>3</v>
      </c>
      <c r="BN124" s="154">
        <v>0</v>
      </c>
      <c r="BO124" s="154"/>
      <c r="BP124" s="163">
        <v>0</v>
      </c>
      <c r="BQ124" s="155"/>
      <c r="BR124" s="154">
        <v>5</v>
      </c>
      <c r="BS124" s="154">
        <v>5</v>
      </c>
      <c r="BT124" s="154">
        <v>5</v>
      </c>
      <c r="BU124" s="155"/>
      <c r="BV124" s="154">
        <v>5.6</v>
      </c>
      <c r="BW124" s="154">
        <v>5.9</v>
      </c>
      <c r="BX124" s="163">
        <v>5.2</v>
      </c>
      <c r="BY124" s="163" t="s">
        <v>93</v>
      </c>
      <c r="BZ124" s="155"/>
      <c r="CA124" s="155"/>
      <c r="CB124" s="163" t="s">
        <v>93</v>
      </c>
      <c r="CC124" s="155"/>
      <c r="CD124" s="163" t="s">
        <v>93</v>
      </c>
      <c r="CE124" s="155"/>
      <c r="CF124" s="155"/>
      <c r="CG124" s="155"/>
      <c r="CI124" s="163">
        <v>7.1</v>
      </c>
      <c r="CJ124" s="157">
        <v>16</v>
      </c>
      <c r="CK124" s="158">
        <v>37</v>
      </c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  <c r="CW124" s="155"/>
      <c r="CX124" s="155"/>
      <c r="CY124" s="155"/>
      <c r="CZ124" s="155"/>
      <c r="DA124" s="155"/>
      <c r="DB124" s="157">
        <v>0</v>
      </c>
      <c r="DC124" s="158">
        <v>25</v>
      </c>
      <c r="DD124" s="155"/>
      <c r="DE124" s="155"/>
      <c r="DF124" s="157">
        <v>0</v>
      </c>
      <c r="DG124" s="158">
        <v>5</v>
      </c>
      <c r="DH124" s="157">
        <v>41</v>
      </c>
      <c r="DI124" s="158">
        <v>95</v>
      </c>
      <c r="DJ124" s="159">
        <v>136</v>
      </c>
      <c r="DK124" s="160">
        <v>53</v>
      </c>
      <c r="DL124" s="160">
        <v>4.7</v>
      </c>
      <c r="DM124" s="160">
        <v>1.71</v>
      </c>
      <c r="DN124" s="152" t="s">
        <v>202</v>
      </c>
      <c r="DO124" s="118">
        <f t="shared" si="4"/>
        <v>0</v>
      </c>
      <c r="DP124" s="179" t="e">
        <f>VLOOKUP(B124,#REF!,22,0)</f>
        <v>#REF!</v>
      </c>
    </row>
    <row r="125" spans="1:120" s="179" customFormat="1" ht="19.5" customHeight="1">
      <c r="A125" s="12">
        <f t="shared" si="3"/>
        <v>118</v>
      </c>
      <c r="B125" s="151">
        <v>2020254630</v>
      </c>
      <c r="C125" s="152" t="s">
        <v>10</v>
      </c>
      <c r="D125" s="152" t="s">
        <v>25</v>
      </c>
      <c r="E125" s="152" t="s">
        <v>688</v>
      </c>
      <c r="F125" s="153">
        <v>35081</v>
      </c>
      <c r="G125" s="152" t="s">
        <v>84</v>
      </c>
      <c r="H125" s="152" t="s">
        <v>86</v>
      </c>
      <c r="I125" s="163" t="s">
        <v>93</v>
      </c>
      <c r="J125" s="154">
        <v>8</v>
      </c>
      <c r="K125" s="154"/>
      <c r="L125" s="154">
        <v>9.3000000000000007</v>
      </c>
      <c r="M125" s="154">
        <v>8</v>
      </c>
      <c r="N125" s="154">
        <v>7.7</v>
      </c>
      <c r="O125" s="154">
        <v>6.1</v>
      </c>
      <c r="P125" s="155"/>
      <c r="Q125" s="155">
        <v>8.9</v>
      </c>
      <c r="R125" s="155"/>
      <c r="S125" s="155"/>
      <c r="T125" s="155"/>
      <c r="U125" s="155"/>
      <c r="V125" s="154">
        <v>7</v>
      </c>
      <c r="W125" s="155">
        <v>8.1999999999999993</v>
      </c>
      <c r="X125" s="154">
        <v>8.8000000000000007</v>
      </c>
      <c r="Y125" s="154">
        <v>9.5</v>
      </c>
      <c r="Z125" s="154">
        <v>9.1999999999999993</v>
      </c>
      <c r="AA125" s="155"/>
      <c r="AB125" s="154">
        <v>8.6999999999999993</v>
      </c>
      <c r="AC125" s="154">
        <v>7.9</v>
      </c>
      <c r="AD125" s="155">
        <v>9.1999999999999993</v>
      </c>
      <c r="AE125" s="154">
        <v>6.4</v>
      </c>
      <c r="AF125" s="154">
        <v>7.9</v>
      </c>
      <c r="AG125" s="154">
        <v>5.6</v>
      </c>
      <c r="AH125" s="154">
        <v>8.8000000000000007</v>
      </c>
      <c r="AI125" s="163">
        <v>7.4</v>
      </c>
      <c r="AJ125" s="163"/>
      <c r="AK125" s="155"/>
      <c r="AL125" s="154"/>
      <c r="AM125" s="155">
        <v>7.1</v>
      </c>
      <c r="AN125" s="155"/>
      <c r="AO125" s="155"/>
      <c r="AP125" s="155"/>
      <c r="AQ125" s="155"/>
      <c r="AR125" s="155"/>
      <c r="AS125" s="155"/>
      <c r="AT125" s="155"/>
      <c r="AU125" s="157">
        <v>35</v>
      </c>
      <c r="AV125" s="158">
        <v>13</v>
      </c>
      <c r="AW125" s="154">
        <v>7.4</v>
      </c>
      <c r="AX125" s="154">
        <v>6.3</v>
      </c>
      <c r="AY125" s="163" t="s">
        <v>93</v>
      </c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7">
        <v>2</v>
      </c>
      <c r="BM125" s="158">
        <v>3</v>
      </c>
      <c r="BN125" s="154">
        <v>8.3000000000000007</v>
      </c>
      <c r="BO125" s="154">
        <v>6.6</v>
      </c>
      <c r="BP125" s="163"/>
      <c r="BQ125" s="155"/>
      <c r="BR125" s="154">
        <v>7</v>
      </c>
      <c r="BS125" s="154">
        <v>8.4</v>
      </c>
      <c r="BT125" s="154">
        <v>8.5</v>
      </c>
      <c r="BU125" s="155"/>
      <c r="BV125" s="154">
        <v>6.7</v>
      </c>
      <c r="BW125" s="154">
        <v>8.6</v>
      </c>
      <c r="BX125" s="163">
        <v>5.3</v>
      </c>
      <c r="BY125" s="163" t="s">
        <v>93</v>
      </c>
      <c r="BZ125" s="155"/>
      <c r="CA125" s="155"/>
      <c r="CB125" s="163">
        <v>7</v>
      </c>
      <c r="CC125" s="155"/>
      <c r="CD125" s="163" t="s">
        <v>93</v>
      </c>
      <c r="CE125" s="155"/>
      <c r="CF125" s="155"/>
      <c r="CG125" s="155"/>
      <c r="CI125" s="163">
        <v>8.6</v>
      </c>
      <c r="CJ125" s="157">
        <v>25</v>
      </c>
      <c r="CK125" s="158">
        <v>28</v>
      </c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63" t="s">
        <v>93</v>
      </c>
      <c r="CY125" s="155"/>
      <c r="CZ125" s="155"/>
      <c r="DA125" s="155"/>
      <c r="DB125" s="157">
        <v>0</v>
      </c>
      <c r="DC125" s="158">
        <v>25</v>
      </c>
      <c r="DD125" s="155"/>
      <c r="DE125" s="155"/>
      <c r="DF125" s="157">
        <v>0</v>
      </c>
      <c r="DG125" s="158">
        <v>5</v>
      </c>
      <c r="DH125" s="157">
        <v>62</v>
      </c>
      <c r="DI125" s="158">
        <v>74</v>
      </c>
      <c r="DJ125" s="159">
        <v>136</v>
      </c>
      <c r="DK125" s="160">
        <v>62</v>
      </c>
      <c r="DL125" s="160">
        <v>7.79</v>
      </c>
      <c r="DM125" s="160">
        <v>3.36</v>
      </c>
      <c r="DN125" s="152" t="s">
        <v>202</v>
      </c>
      <c r="DO125" s="118">
        <f t="shared" si="4"/>
        <v>0</v>
      </c>
      <c r="DP125" s="179" t="e">
        <f>VLOOKUP(B125,#REF!,22,0)</f>
        <v>#REF!</v>
      </c>
    </row>
    <row r="126" spans="1:120" s="179" customFormat="1" ht="19.5" customHeight="1">
      <c r="A126" s="12">
        <f t="shared" si="3"/>
        <v>119</v>
      </c>
      <c r="B126" s="151">
        <v>1920258890</v>
      </c>
      <c r="C126" s="152" t="s">
        <v>3</v>
      </c>
      <c r="D126" s="152" t="s">
        <v>364</v>
      </c>
      <c r="E126" s="152" t="s">
        <v>70</v>
      </c>
      <c r="F126" s="153">
        <v>34560</v>
      </c>
      <c r="G126" s="152" t="s">
        <v>84</v>
      </c>
      <c r="H126" s="152" t="s">
        <v>88</v>
      </c>
      <c r="I126" s="162"/>
      <c r="J126" s="154">
        <v>7.4</v>
      </c>
      <c r="K126" s="154">
        <v>7.3</v>
      </c>
      <c r="L126" s="154">
        <v>5.4</v>
      </c>
      <c r="M126" s="162">
        <v>0</v>
      </c>
      <c r="N126" s="162">
        <v>6.7</v>
      </c>
      <c r="O126" s="154">
        <v>0</v>
      </c>
      <c r="P126" s="155"/>
      <c r="Q126" s="162">
        <v>7.7</v>
      </c>
      <c r="R126" s="155"/>
      <c r="S126" s="155"/>
      <c r="T126" s="155"/>
      <c r="U126" s="155"/>
      <c r="V126" s="154">
        <v>0</v>
      </c>
      <c r="W126" s="154"/>
      <c r="X126" s="154"/>
      <c r="Y126" s="162"/>
      <c r="Z126" s="154"/>
      <c r="AA126" s="162">
        <v>0</v>
      </c>
      <c r="AB126" s="162">
        <v>8.1</v>
      </c>
      <c r="AC126" s="154"/>
      <c r="AD126" s="162">
        <v>8.8000000000000007</v>
      </c>
      <c r="AE126" s="162" t="s">
        <v>97</v>
      </c>
      <c r="AF126" s="162">
        <v>0</v>
      </c>
      <c r="AG126" s="162">
        <v>0</v>
      </c>
      <c r="AH126" s="162">
        <v>0</v>
      </c>
      <c r="AI126" s="162"/>
      <c r="AJ126" s="154"/>
      <c r="AK126" s="162"/>
      <c r="AL126" s="154"/>
      <c r="AM126" s="154"/>
      <c r="AN126" s="163"/>
      <c r="AO126" s="154"/>
      <c r="AP126" s="163"/>
      <c r="AQ126" s="155"/>
      <c r="AR126" s="155"/>
      <c r="AS126" s="155"/>
      <c r="AT126" s="155"/>
      <c r="AU126" s="157">
        <v>17</v>
      </c>
      <c r="AV126" s="158">
        <v>31</v>
      </c>
      <c r="AW126" s="155">
        <v>0</v>
      </c>
      <c r="AX126" s="155"/>
      <c r="AY126" s="155"/>
      <c r="AZ126" s="155"/>
      <c r="BA126" s="155"/>
      <c r="BB126" s="155"/>
      <c r="BC126" s="155">
        <v>4.9000000000000004</v>
      </c>
      <c r="BD126" s="155"/>
      <c r="BE126" s="155"/>
      <c r="BF126" s="155"/>
      <c r="BG126" s="154"/>
      <c r="BH126" s="155"/>
      <c r="BI126" s="155">
        <v>0</v>
      </c>
      <c r="BJ126" s="155"/>
      <c r="BK126" s="163" t="s">
        <v>93</v>
      </c>
      <c r="BL126" s="157">
        <v>1</v>
      </c>
      <c r="BM126" s="158">
        <v>4</v>
      </c>
      <c r="BN126" s="162">
        <v>8.1999999999999993</v>
      </c>
      <c r="BO126" s="162" t="s">
        <v>93</v>
      </c>
      <c r="BP126" s="154"/>
      <c r="BQ126" s="154" t="s">
        <v>93</v>
      </c>
      <c r="BR126" s="162">
        <v>8.3000000000000007</v>
      </c>
      <c r="BS126" s="154" t="s">
        <v>93</v>
      </c>
      <c r="BT126" s="162">
        <v>0</v>
      </c>
      <c r="BU126" s="154"/>
      <c r="BV126" s="162">
        <v>9.3000000000000007</v>
      </c>
      <c r="BW126" s="162" t="s">
        <v>93</v>
      </c>
      <c r="BX126" s="162"/>
      <c r="BY126" s="162"/>
      <c r="BZ126" s="154"/>
      <c r="CA126" s="162"/>
      <c r="CB126" s="154">
        <v>6.8</v>
      </c>
      <c r="CC126" s="155"/>
      <c r="CD126" s="162"/>
      <c r="CE126" s="154">
        <v>8.6</v>
      </c>
      <c r="CF126" s="162"/>
      <c r="CG126" s="154"/>
      <c r="CI126" s="163" t="s">
        <v>93</v>
      </c>
      <c r="CJ126" s="157">
        <v>15</v>
      </c>
      <c r="CK126" s="158">
        <v>38</v>
      </c>
      <c r="CL126" s="162"/>
      <c r="CM126" s="154"/>
      <c r="CN126" s="155"/>
      <c r="CO126" s="162"/>
      <c r="CP126" s="162"/>
      <c r="CQ126" s="162"/>
      <c r="CR126" s="163"/>
      <c r="CS126" s="155"/>
      <c r="CT126" s="155"/>
      <c r="CU126" s="154"/>
      <c r="CV126" s="155"/>
      <c r="CW126" s="155"/>
      <c r="CX126" s="154"/>
      <c r="CY126" s="154"/>
      <c r="CZ126" s="155"/>
      <c r="DA126" s="162"/>
      <c r="DB126" s="157">
        <v>0</v>
      </c>
      <c r="DC126" s="158">
        <v>25</v>
      </c>
      <c r="DD126" s="155"/>
      <c r="DE126" s="155"/>
      <c r="DF126" s="157">
        <v>0</v>
      </c>
      <c r="DG126" s="158">
        <v>5</v>
      </c>
      <c r="DH126" s="157">
        <v>33</v>
      </c>
      <c r="DI126" s="158">
        <v>103</v>
      </c>
      <c r="DJ126" s="159">
        <v>136</v>
      </c>
      <c r="DK126" s="160">
        <v>56</v>
      </c>
      <c r="DL126" s="160">
        <v>4.42</v>
      </c>
      <c r="DM126" s="160">
        <v>1.86</v>
      </c>
      <c r="DN126" s="152" t="s">
        <v>670</v>
      </c>
      <c r="DO126" s="118">
        <f t="shared" si="4"/>
        <v>0</v>
      </c>
      <c r="DP126" s="179" t="e">
        <f>VLOOKUP(B126,#REF!,22,0)</f>
        <v>#REF!</v>
      </c>
    </row>
    <row r="127" spans="1:120" s="179" customFormat="1" ht="19.5" customHeight="1">
      <c r="A127" s="12">
        <f t="shared" si="3"/>
        <v>120</v>
      </c>
      <c r="B127" s="151">
        <v>2020252988</v>
      </c>
      <c r="C127" s="152" t="s">
        <v>10</v>
      </c>
      <c r="D127" s="152" t="s">
        <v>42</v>
      </c>
      <c r="E127" s="152" t="s">
        <v>366</v>
      </c>
      <c r="F127" s="153">
        <v>35113</v>
      </c>
      <c r="G127" s="152" t="s">
        <v>83</v>
      </c>
      <c r="H127" s="152" t="s">
        <v>86</v>
      </c>
      <c r="I127" s="154"/>
      <c r="J127" s="154"/>
      <c r="K127" s="154"/>
      <c r="L127" s="154">
        <v>0</v>
      </c>
      <c r="M127" s="154"/>
      <c r="N127" s="154">
        <v>0</v>
      </c>
      <c r="O127" s="156"/>
      <c r="P127" s="155"/>
      <c r="Q127" s="163"/>
      <c r="R127" s="155"/>
      <c r="S127" s="155"/>
      <c r="T127" s="155"/>
      <c r="U127" s="155"/>
      <c r="V127" s="154"/>
      <c r="W127" s="163"/>
      <c r="X127" s="154">
        <v>0</v>
      </c>
      <c r="Y127" s="154">
        <v>0</v>
      </c>
      <c r="Z127" s="154"/>
      <c r="AA127" s="155"/>
      <c r="AB127" s="154"/>
      <c r="AC127" s="154"/>
      <c r="AD127" s="155"/>
      <c r="AE127" s="154">
        <v>0</v>
      </c>
      <c r="AF127" s="154">
        <v>0</v>
      </c>
      <c r="AG127" s="154">
        <v>0</v>
      </c>
      <c r="AH127" s="154">
        <v>0</v>
      </c>
      <c r="AI127" s="154"/>
      <c r="AJ127" s="154"/>
      <c r="AK127" s="163"/>
      <c r="AL127" s="154"/>
      <c r="AM127" s="155"/>
      <c r="AN127" s="163"/>
      <c r="AO127" s="155"/>
      <c r="AP127" s="155"/>
      <c r="AQ127" s="155"/>
      <c r="AR127" s="155"/>
      <c r="AS127" s="155"/>
      <c r="AT127" s="155"/>
      <c r="AU127" s="157">
        <v>0</v>
      </c>
      <c r="AV127" s="158">
        <v>48</v>
      </c>
      <c r="AW127" s="154">
        <v>0</v>
      </c>
      <c r="AX127" s="154"/>
      <c r="AY127" s="163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7">
        <v>0</v>
      </c>
      <c r="BM127" s="158">
        <v>5</v>
      </c>
      <c r="BN127" s="154">
        <v>0</v>
      </c>
      <c r="BO127" s="154"/>
      <c r="BP127" s="163"/>
      <c r="BQ127" s="155"/>
      <c r="BR127" s="154">
        <v>0</v>
      </c>
      <c r="BS127" s="154"/>
      <c r="BT127" s="154"/>
      <c r="BU127" s="155"/>
      <c r="BV127" s="154">
        <v>0</v>
      </c>
      <c r="BW127" s="156"/>
      <c r="BX127" s="154"/>
      <c r="BY127" s="163"/>
      <c r="BZ127" s="155"/>
      <c r="CA127" s="155"/>
      <c r="CB127" s="163"/>
      <c r="CC127" s="155"/>
      <c r="CD127" s="163"/>
      <c r="CE127" s="155"/>
      <c r="CF127" s="155"/>
      <c r="CG127" s="155"/>
      <c r="CI127" s="163"/>
      <c r="CJ127" s="157">
        <v>0</v>
      </c>
      <c r="CK127" s="158">
        <v>53</v>
      </c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  <c r="CW127" s="155"/>
      <c r="CX127" s="163"/>
      <c r="CY127" s="155"/>
      <c r="CZ127" s="155"/>
      <c r="DA127" s="155"/>
      <c r="DB127" s="157">
        <v>0</v>
      </c>
      <c r="DC127" s="158">
        <v>25</v>
      </c>
      <c r="DD127" s="155"/>
      <c r="DE127" s="155"/>
      <c r="DF127" s="157">
        <v>0</v>
      </c>
      <c r="DG127" s="158">
        <v>5</v>
      </c>
      <c r="DH127" s="157">
        <v>0</v>
      </c>
      <c r="DI127" s="158">
        <v>136</v>
      </c>
      <c r="DJ127" s="159">
        <v>136</v>
      </c>
      <c r="DK127" s="160">
        <v>21</v>
      </c>
      <c r="DL127" s="160">
        <v>0</v>
      </c>
      <c r="DM127" s="160">
        <v>0</v>
      </c>
      <c r="DN127" s="152" t="s">
        <v>202</v>
      </c>
      <c r="DO127" s="118">
        <f t="shared" si="4"/>
        <v>0</v>
      </c>
      <c r="DP127" s="179" t="e">
        <f>VLOOKUP(B127,#REF!,22,0)</f>
        <v>#REF!</v>
      </c>
    </row>
    <row r="128" spans="1:120" s="179" customFormat="1" ht="19.5" customHeight="1">
      <c r="A128" s="12">
        <f t="shared" si="3"/>
        <v>121</v>
      </c>
      <c r="B128" s="151">
        <v>171326065</v>
      </c>
      <c r="C128" s="152" t="s">
        <v>10</v>
      </c>
      <c r="D128" s="152" t="s">
        <v>375</v>
      </c>
      <c r="E128" s="152" t="s">
        <v>585</v>
      </c>
      <c r="F128" s="153">
        <v>34056</v>
      </c>
      <c r="G128" s="152" t="s">
        <v>83</v>
      </c>
      <c r="H128" s="152" t="s">
        <v>86</v>
      </c>
      <c r="I128" s="155">
        <v>6.7</v>
      </c>
      <c r="J128" s="156">
        <v>6.8</v>
      </c>
      <c r="K128" s="156">
        <v>8</v>
      </c>
      <c r="L128" s="154">
        <v>7.3</v>
      </c>
      <c r="M128" s="154">
        <v>7.3</v>
      </c>
      <c r="N128" s="154">
        <v>5.8</v>
      </c>
      <c r="O128" s="154">
        <v>5.9</v>
      </c>
      <c r="P128" s="155"/>
      <c r="Q128" s="155">
        <v>7.2</v>
      </c>
      <c r="R128" s="155"/>
      <c r="S128" s="155"/>
      <c r="T128" s="155"/>
      <c r="U128" s="155">
        <v>6.2</v>
      </c>
      <c r="V128" s="156">
        <v>6.8</v>
      </c>
      <c r="W128" s="155"/>
      <c r="X128" s="154">
        <v>7.7</v>
      </c>
      <c r="Y128" s="154" t="s">
        <v>530</v>
      </c>
      <c r="Z128" s="156">
        <v>7.9</v>
      </c>
      <c r="AA128" s="155">
        <v>6.6</v>
      </c>
      <c r="AB128" s="154">
        <v>7.6</v>
      </c>
      <c r="AC128" s="156">
        <v>6.8</v>
      </c>
      <c r="AD128" s="155">
        <v>7.7</v>
      </c>
      <c r="AE128" s="154" t="s">
        <v>530</v>
      </c>
      <c r="AF128" s="154" t="s">
        <v>530</v>
      </c>
      <c r="AG128" s="154" t="s">
        <v>530</v>
      </c>
      <c r="AH128" s="154" t="s">
        <v>530</v>
      </c>
      <c r="AI128" s="156" t="s">
        <v>530</v>
      </c>
      <c r="AJ128" s="155">
        <v>4.9000000000000004</v>
      </c>
      <c r="AK128" s="155" t="s">
        <v>530</v>
      </c>
      <c r="AL128" s="156">
        <v>5</v>
      </c>
      <c r="AM128" s="155">
        <v>6</v>
      </c>
      <c r="AN128" s="155" t="s">
        <v>93</v>
      </c>
      <c r="AO128" s="155">
        <v>5.4</v>
      </c>
      <c r="AP128" s="155">
        <v>5.4</v>
      </c>
      <c r="AQ128" s="155">
        <v>0</v>
      </c>
      <c r="AR128" s="155"/>
      <c r="AS128" s="155">
        <v>6.5</v>
      </c>
      <c r="AT128" s="155">
        <v>0</v>
      </c>
      <c r="AU128" s="157">
        <v>48</v>
      </c>
      <c r="AV128" s="158">
        <v>0</v>
      </c>
      <c r="AW128" s="154">
        <v>7.5</v>
      </c>
      <c r="AX128" s="156">
        <v>8.5</v>
      </c>
      <c r="AY128" s="155"/>
      <c r="AZ128" s="155">
        <v>5.0999999999999996</v>
      </c>
      <c r="BA128" s="155"/>
      <c r="BB128" s="155"/>
      <c r="BC128" s="155"/>
      <c r="BD128" s="155"/>
      <c r="BE128" s="155"/>
      <c r="BF128" s="155">
        <v>9.1999999999999993</v>
      </c>
      <c r="BG128" s="155"/>
      <c r="BH128" s="155"/>
      <c r="BI128" s="155"/>
      <c r="BJ128" s="155"/>
      <c r="BK128" s="155">
        <v>5.8</v>
      </c>
      <c r="BL128" s="157">
        <v>5</v>
      </c>
      <c r="BM128" s="158">
        <v>0</v>
      </c>
      <c r="BN128" s="154">
        <v>9</v>
      </c>
      <c r="BO128" s="156">
        <v>6.3</v>
      </c>
      <c r="BP128" s="155">
        <v>7.4</v>
      </c>
      <c r="BQ128" s="155">
        <v>5.5</v>
      </c>
      <c r="BR128" s="154">
        <v>6</v>
      </c>
      <c r="BS128" s="156">
        <v>6.4</v>
      </c>
      <c r="BT128" s="156">
        <v>4.9000000000000004</v>
      </c>
      <c r="BU128" s="155">
        <v>5.5</v>
      </c>
      <c r="BV128" s="154">
        <v>7.5</v>
      </c>
      <c r="BW128" s="154">
        <v>5</v>
      </c>
      <c r="BX128" s="155">
        <v>6.6</v>
      </c>
      <c r="BY128" s="155">
        <v>6.4</v>
      </c>
      <c r="BZ128" s="155">
        <v>7.4</v>
      </c>
      <c r="CA128" s="155">
        <v>4.8</v>
      </c>
      <c r="CB128" s="155">
        <v>6.7</v>
      </c>
      <c r="CC128" s="155"/>
      <c r="CD128" s="155">
        <v>6.5</v>
      </c>
      <c r="CE128" s="155">
        <v>6</v>
      </c>
      <c r="CF128" s="155">
        <v>5.6</v>
      </c>
      <c r="CG128" s="155">
        <v>7.1</v>
      </c>
      <c r="CI128" s="155">
        <v>8.9</v>
      </c>
      <c r="CJ128" s="157">
        <v>53</v>
      </c>
      <c r="CK128" s="158">
        <v>0</v>
      </c>
      <c r="CL128" s="155">
        <v>7.1</v>
      </c>
      <c r="CM128" s="155">
        <v>7</v>
      </c>
      <c r="CN128" s="155"/>
      <c r="CO128" s="155">
        <v>8</v>
      </c>
      <c r="CP128" s="155">
        <v>5.0999999999999996</v>
      </c>
      <c r="CQ128" s="155">
        <v>5</v>
      </c>
      <c r="CR128" s="155">
        <v>5</v>
      </c>
      <c r="CS128" s="155">
        <v>8</v>
      </c>
      <c r="CT128" s="155">
        <v>0</v>
      </c>
      <c r="CU128" s="155"/>
      <c r="CV128" s="155"/>
      <c r="CW128" s="155"/>
      <c r="CX128" s="155">
        <v>7.7</v>
      </c>
      <c r="CY128" s="155">
        <v>9.3000000000000007</v>
      </c>
      <c r="CZ128" s="155"/>
      <c r="DA128" s="155">
        <v>4.9000000000000004</v>
      </c>
      <c r="DB128" s="157">
        <v>23</v>
      </c>
      <c r="DC128" s="158">
        <v>2</v>
      </c>
      <c r="DD128" s="155" t="s">
        <v>93</v>
      </c>
      <c r="DE128" s="155"/>
      <c r="DF128" s="157">
        <v>0</v>
      </c>
      <c r="DG128" s="158">
        <v>5</v>
      </c>
      <c r="DH128" s="157">
        <v>129</v>
      </c>
      <c r="DI128" s="158">
        <v>7</v>
      </c>
      <c r="DJ128" s="159">
        <v>136</v>
      </c>
      <c r="DK128" s="160">
        <v>126</v>
      </c>
      <c r="DL128" s="160">
        <v>6.32</v>
      </c>
      <c r="DM128" s="160">
        <v>2.5</v>
      </c>
      <c r="DN128" s="152" t="s">
        <v>689</v>
      </c>
      <c r="DO128" s="118">
        <f t="shared" si="4"/>
        <v>7</v>
      </c>
      <c r="DP128" s="179" t="e">
        <f>VLOOKUP(B128,#REF!,22,0)</f>
        <v>#REF!</v>
      </c>
    </row>
    <row r="129" spans="1:120" s="179" customFormat="1" ht="19.5" customHeight="1">
      <c r="A129" s="12">
        <f t="shared" si="3"/>
        <v>122</v>
      </c>
      <c r="B129" s="151">
        <v>2020254267</v>
      </c>
      <c r="C129" s="152" t="s">
        <v>370</v>
      </c>
      <c r="D129" s="152" t="s">
        <v>25</v>
      </c>
      <c r="E129" s="152" t="s">
        <v>406</v>
      </c>
      <c r="F129" s="153">
        <v>34994</v>
      </c>
      <c r="G129" s="152" t="s">
        <v>84</v>
      </c>
      <c r="H129" s="152" t="s">
        <v>86</v>
      </c>
      <c r="I129" s="154" t="s">
        <v>93</v>
      </c>
      <c r="J129" s="154">
        <v>7.6</v>
      </c>
      <c r="K129" s="156">
        <v>8.3000000000000007</v>
      </c>
      <c r="L129" s="154">
        <v>8</v>
      </c>
      <c r="M129" s="154">
        <v>7.1</v>
      </c>
      <c r="N129" s="154">
        <v>7.6</v>
      </c>
      <c r="O129" s="154">
        <v>0</v>
      </c>
      <c r="P129" s="155"/>
      <c r="Q129" s="154"/>
      <c r="R129" s="155"/>
      <c r="S129" s="155"/>
      <c r="T129" s="155"/>
      <c r="U129" s="155"/>
      <c r="V129" s="163">
        <v>9.1999999999999993</v>
      </c>
      <c r="W129" s="155"/>
      <c r="X129" s="154">
        <v>8.6</v>
      </c>
      <c r="Y129" s="154">
        <v>9.1</v>
      </c>
      <c r="Z129" s="154">
        <v>8.6</v>
      </c>
      <c r="AA129" s="155"/>
      <c r="AB129" s="154">
        <v>6.5</v>
      </c>
      <c r="AC129" s="155">
        <v>6.3</v>
      </c>
      <c r="AD129" s="155"/>
      <c r="AE129" s="154">
        <v>5.3</v>
      </c>
      <c r="AF129" s="154">
        <v>6.2</v>
      </c>
      <c r="AG129" s="154">
        <v>6.3</v>
      </c>
      <c r="AH129" s="154">
        <v>7.2</v>
      </c>
      <c r="AI129" s="163" t="s">
        <v>93</v>
      </c>
      <c r="AJ129" s="163">
        <v>0</v>
      </c>
      <c r="AK129" s="163">
        <v>5.6</v>
      </c>
      <c r="AL129" s="163"/>
      <c r="AM129" s="155"/>
      <c r="AN129" s="155"/>
      <c r="AO129" s="155"/>
      <c r="AP129" s="155"/>
      <c r="AQ129" s="155"/>
      <c r="AR129" s="155"/>
      <c r="AS129" s="155"/>
      <c r="AT129" s="155"/>
      <c r="AU129" s="157">
        <v>28</v>
      </c>
      <c r="AV129" s="158">
        <v>20</v>
      </c>
      <c r="AW129" s="154">
        <v>6.1</v>
      </c>
      <c r="AX129" s="154">
        <v>6.1</v>
      </c>
      <c r="AY129" s="155" t="s">
        <v>93</v>
      </c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63"/>
      <c r="BL129" s="157">
        <v>2</v>
      </c>
      <c r="BM129" s="158">
        <v>3</v>
      </c>
      <c r="BN129" s="154">
        <v>6.9</v>
      </c>
      <c r="BO129" s="155">
        <v>6.4</v>
      </c>
      <c r="BP129" s="163">
        <v>7.2</v>
      </c>
      <c r="BQ129" s="155"/>
      <c r="BR129" s="154">
        <v>6.3</v>
      </c>
      <c r="BS129" s="154">
        <v>7.3</v>
      </c>
      <c r="BT129" s="154">
        <v>7.7</v>
      </c>
      <c r="BU129" s="155"/>
      <c r="BV129" s="154">
        <v>5.8</v>
      </c>
      <c r="BW129" s="154">
        <v>7</v>
      </c>
      <c r="BX129" s="156" t="s">
        <v>93</v>
      </c>
      <c r="BY129" s="163" t="s">
        <v>93</v>
      </c>
      <c r="BZ129" s="155"/>
      <c r="CA129" s="155"/>
      <c r="CB129" s="163">
        <v>6.7</v>
      </c>
      <c r="CC129" s="155"/>
      <c r="CD129" s="163" t="s">
        <v>93</v>
      </c>
      <c r="CE129" s="155"/>
      <c r="CF129" s="155"/>
      <c r="CG129" s="155"/>
      <c r="CI129" s="163">
        <v>7.7</v>
      </c>
      <c r="CJ129" s="157">
        <v>25</v>
      </c>
      <c r="CK129" s="158">
        <v>28</v>
      </c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 t="s">
        <v>93</v>
      </c>
      <c r="CY129" s="155"/>
      <c r="CZ129" s="155"/>
      <c r="DA129" s="155"/>
      <c r="DB129" s="157">
        <v>0</v>
      </c>
      <c r="DC129" s="158">
        <v>25</v>
      </c>
      <c r="DD129" s="155"/>
      <c r="DE129" s="155"/>
      <c r="DF129" s="157">
        <v>0</v>
      </c>
      <c r="DG129" s="158">
        <v>5</v>
      </c>
      <c r="DH129" s="157">
        <v>55</v>
      </c>
      <c r="DI129" s="158">
        <v>81</v>
      </c>
      <c r="DJ129" s="159">
        <v>136</v>
      </c>
      <c r="DK129" s="160">
        <v>59</v>
      </c>
      <c r="DL129" s="160">
        <v>6.61</v>
      </c>
      <c r="DM129" s="160">
        <v>2.71</v>
      </c>
      <c r="DN129" s="152" t="s">
        <v>202</v>
      </c>
      <c r="DO129" s="118">
        <f t="shared" si="4"/>
        <v>0</v>
      </c>
      <c r="DP129" s="179" t="e">
        <f>VLOOKUP(B129,#REF!,22,0)</f>
        <v>#REF!</v>
      </c>
    </row>
    <row r="130" spans="1:120" s="179" customFormat="1" ht="19.5" customHeight="1">
      <c r="A130" s="12">
        <f t="shared" si="3"/>
        <v>123</v>
      </c>
      <c r="B130" s="151">
        <v>2020216466</v>
      </c>
      <c r="C130" s="152" t="s">
        <v>375</v>
      </c>
      <c r="D130" s="152" t="s">
        <v>477</v>
      </c>
      <c r="E130" s="152" t="s">
        <v>45</v>
      </c>
      <c r="F130" s="153">
        <v>35354</v>
      </c>
      <c r="G130" s="152" t="s">
        <v>84</v>
      </c>
      <c r="H130" s="152" t="s">
        <v>86</v>
      </c>
      <c r="I130" s="163" t="s">
        <v>93</v>
      </c>
      <c r="J130" s="154">
        <v>7.4</v>
      </c>
      <c r="K130" s="154">
        <v>8.4</v>
      </c>
      <c r="L130" s="154">
        <v>9.1</v>
      </c>
      <c r="M130" s="154">
        <v>7.3</v>
      </c>
      <c r="N130" s="154">
        <v>9.3000000000000007</v>
      </c>
      <c r="O130" s="154">
        <v>9.5</v>
      </c>
      <c r="P130" s="155"/>
      <c r="Q130" s="163"/>
      <c r="R130" s="155"/>
      <c r="S130" s="155"/>
      <c r="T130" s="155"/>
      <c r="U130" s="155"/>
      <c r="V130" s="154">
        <v>5.6</v>
      </c>
      <c r="W130" s="155">
        <v>7</v>
      </c>
      <c r="X130" s="154">
        <v>8.3000000000000007</v>
      </c>
      <c r="Y130" s="154">
        <v>9.1</v>
      </c>
      <c r="Z130" s="154">
        <v>8</v>
      </c>
      <c r="AA130" s="155"/>
      <c r="AB130" s="154">
        <v>6.4</v>
      </c>
      <c r="AC130" s="154"/>
      <c r="AD130" s="155"/>
      <c r="AE130" s="154">
        <v>5.0999999999999996</v>
      </c>
      <c r="AF130" s="154">
        <v>6.6</v>
      </c>
      <c r="AG130" s="154">
        <v>5.9</v>
      </c>
      <c r="AH130" s="154">
        <v>0</v>
      </c>
      <c r="AI130" s="154">
        <v>0</v>
      </c>
      <c r="AJ130" s="163">
        <v>6.8</v>
      </c>
      <c r="AK130" s="163">
        <v>0</v>
      </c>
      <c r="AL130" s="154"/>
      <c r="AM130" s="155"/>
      <c r="AN130" s="155"/>
      <c r="AO130" s="155"/>
      <c r="AP130" s="155"/>
      <c r="AQ130" s="155"/>
      <c r="AR130" s="155"/>
      <c r="AS130" s="155"/>
      <c r="AT130" s="155"/>
      <c r="AU130" s="157">
        <v>28</v>
      </c>
      <c r="AV130" s="158">
        <v>20</v>
      </c>
      <c r="AW130" s="154">
        <v>6.9</v>
      </c>
      <c r="AX130" s="154">
        <v>7.4</v>
      </c>
      <c r="AY130" s="155" t="s">
        <v>93</v>
      </c>
      <c r="AZ130" s="155"/>
      <c r="BA130" s="163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7">
        <v>2</v>
      </c>
      <c r="BM130" s="158">
        <v>3</v>
      </c>
      <c r="BN130" s="154">
        <v>7.4</v>
      </c>
      <c r="BO130" s="155">
        <v>7.7</v>
      </c>
      <c r="BP130" s="163"/>
      <c r="BQ130" s="155" t="s">
        <v>93</v>
      </c>
      <c r="BR130" s="154">
        <v>8.6</v>
      </c>
      <c r="BS130" s="154">
        <v>8.6999999999999993</v>
      </c>
      <c r="BT130" s="154">
        <v>7.3</v>
      </c>
      <c r="BU130" s="155"/>
      <c r="BV130" s="154">
        <v>8</v>
      </c>
      <c r="BW130" s="154">
        <v>9.5</v>
      </c>
      <c r="BX130" s="154">
        <v>9</v>
      </c>
      <c r="BY130" s="163" t="s">
        <v>93</v>
      </c>
      <c r="BZ130" s="155"/>
      <c r="CA130" s="155"/>
      <c r="CB130" s="163">
        <v>6.9</v>
      </c>
      <c r="CC130" s="155"/>
      <c r="CD130" s="163">
        <v>7.7</v>
      </c>
      <c r="CE130" s="155"/>
      <c r="CF130" s="155"/>
      <c r="CG130" s="155"/>
      <c r="CI130" s="163"/>
      <c r="CJ130" s="157">
        <v>27</v>
      </c>
      <c r="CK130" s="158">
        <v>26</v>
      </c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  <c r="CW130" s="155"/>
      <c r="CX130" s="155">
        <v>7.7</v>
      </c>
      <c r="CY130" s="155"/>
      <c r="CZ130" s="155"/>
      <c r="DA130" s="155"/>
      <c r="DB130" s="157">
        <v>1</v>
      </c>
      <c r="DC130" s="158">
        <v>24</v>
      </c>
      <c r="DD130" s="155"/>
      <c r="DE130" s="155"/>
      <c r="DF130" s="157">
        <v>0</v>
      </c>
      <c r="DG130" s="158">
        <v>5</v>
      </c>
      <c r="DH130" s="157">
        <v>58</v>
      </c>
      <c r="DI130" s="158">
        <v>78</v>
      </c>
      <c r="DJ130" s="159">
        <v>136</v>
      </c>
      <c r="DK130" s="160">
        <v>61</v>
      </c>
      <c r="DL130" s="160">
        <v>7.47</v>
      </c>
      <c r="DM130" s="160">
        <v>3.16</v>
      </c>
      <c r="DN130" s="152" t="s">
        <v>202</v>
      </c>
      <c r="DO130" s="118">
        <f t="shared" si="4"/>
        <v>0</v>
      </c>
      <c r="DP130" s="179" t="e">
        <f>VLOOKUP(B130,#REF!,22,0)</f>
        <v>#REF!</v>
      </c>
    </row>
    <row r="131" spans="1:120" s="179" customFormat="1" ht="19.5" customHeight="1">
      <c r="A131" s="12">
        <f t="shared" si="3"/>
        <v>124</v>
      </c>
      <c r="B131" s="151">
        <v>2020255072</v>
      </c>
      <c r="C131" s="152" t="s">
        <v>3</v>
      </c>
      <c r="D131" s="152" t="s">
        <v>26</v>
      </c>
      <c r="E131" s="152" t="s">
        <v>45</v>
      </c>
      <c r="F131" s="153">
        <v>35347</v>
      </c>
      <c r="G131" s="152" t="s">
        <v>84</v>
      </c>
      <c r="H131" s="152" t="s">
        <v>86</v>
      </c>
      <c r="I131" s="154">
        <v>7.7</v>
      </c>
      <c r="J131" s="154">
        <v>7.4</v>
      </c>
      <c r="K131" s="154">
        <v>8.5</v>
      </c>
      <c r="L131" s="154">
        <v>8.9</v>
      </c>
      <c r="M131" s="154">
        <v>7.7</v>
      </c>
      <c r="N131" s="154">
        <v>7.4</v>
      </c>
      <c r="O131" s="163">
        <v>7.4</v>
      </c>
      <c r="P131" s="155"/>
      <c r="Q131" s="154">
        <v>6.4</v>
      </c>
      <c r="R131" s="155"/>
      <c r="S131" s="155"/>
      <c r="T131" s="155"/>
      <c r="U131" s="155"/>
      <c r="V131" s="154">
        <v>6.6</v>
      </c>
      <c r="W131" s="156">
        <v>7.8</v>
      </c>
      <c r="X131" s="154">
        <v>8.4</v>
      </c>
      <c r="Y131" s="154">
        <v>9.4</v>
      </c>
      <c r="Z131" s="154">
        <v>6.5</v>
      </c>
      <c r="AA131" s="155"/>
      <c r="AB131" s="154">
        <v>8.6999999999999993</v>
      </c>
      <c r="AC131" s="155">
        <v>6.9</v>
      </c>
      <c r="AD131" s="155">
        <v>7.5</v>
      </c>
      <c r="AE131" s="163">
        <v>7</v>
      </c>
      <c r="AF131" s="163">
        <v>8.3000000000000007</v>
      </c>
      <c r="AG131" s="154">
        <v>7.1</v>
      </c>
      <c r="AH131" s="163">
        <v>7.2</v>
      </c>
      <c r="AI131" s="155">
        <v>6.5</v>
      </c>
      <c r="AJ131" s="155">
        <v>7.5</v>
      </c>
      <c r="AK131" s="163"/>
      <c r="AL131" s="155">
        <v>7.5</v>
      </c>
      <c r="AM131" s="155">
        <v>6.6</v>
      </c>
      <c r="AN131" s="155"/>
      <c r="AO131" s="155"/>
      <c r="AP131" s="155"/>
      <c r="AQ131" s="155"/>
      <c r="AR131" s="155"/>
      <c r="AS131" s="155"/>
      <c r="AT131" s="155"/>
      <c r="AU131" s="157">
        <v>41</v>
      </c>
      <c r="AV131" s="158">
        <v>7</v>
      </c>
      <c r="AW131" s="154">
        <v>6.1</v>
      </c>
      <c r="AX131" s="154">
        <v>5.5</v>
      </c>
      <c r="AY131" s="163" t="s">
        <v>93</v>
      </c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7">
        <v>2</v>
      </c>
      <c r="BM131" s="158">
        <v>3</v>
      </c>
      <c r="BN131" s="156">
        <v>6.1</v>
      </c>
      <c r="BO131" s="163">
        <v>6.7</v>
      </c>
      <c r="BP131" s="156"/>
      <c r="BQ131" s="155"/>
      <c r="BR131" s="154">
        <v>6.9</v>
      </c>
      <c r="BS131" s="163">
        <v>8.5</v>
      </c>
      <c r="BT131" s="163">
        <v>7.3</v>
      </c>
      <c r="BU131" s="155"/>
      <c r="BV131" s="154">
        <v>6.9</v>
      </c>
      <c r="BW131" s="163">
        <v>8.1</v>
      </c>
      <c r="BX131" s="155">
        <v>8.3000000000000007</v>
      </c>
      <c r="BY131" s="155" t="s">
        <v>93</v>
      </c>
      <c r="BZ131" s="155"/>
      <c r="CA131" s="155"/>
      <c r="CB131" s="155">
        <v>6.8</v>
      </c>
      <c r="CC131" s="155"/>
      <c r="CD131" s="163" t="s">
        <v>93</v>
      </c>
      <c r="CE131" s="155"/>
      <c r="CF131" s="155"/>
      <c r="CG131" s="155"/>
      <c r="CI131" s="155">
        <v>9.1</v>
      </c>
      <c r="CJ131" s="157">
        <v>25</v>
      </c>
      <c r="CK131" s="158">
        <v>28</v>
      </c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  <c r="CW131" s="155"/>
      <c r="CX131" s="155" t="s">
        <v>93</v>
      </c>
      <c r="CY131" s="155"/>
      <c r="CZ131" s="155"/>
      <c r="DA131" s="155"/>
      <c r="DB131" s="157">
        <v>0</v>
      </c>
      <c r="DC131" s="158">
        <v>25</v>
      </c>
      <c r="DD131" s="155"/>
      <c r="DE131" s="155"/>
      <c r="DF131" s="157">
        <v>0</v>
      </c>
      <c r="DG131" s="158">
        <v>5</v>
      </c>
      <c r="DH131" s="157">
        <v>68</v>
      </c>
      <c r="DI131" s="158">
        <v>68</v>
      </c>
      <c r="DJ131" s="159">
        <v>136</v>
      </c>
      <c r="DK131" s="160">
        <v>68</v>
      </c>
      <c r="DL131" s="160">
        <v>7.46</v>
      </c>
      <c r="DM131" s="160">
        <v>3.13</v>
      </c>
      <c r="DN131" s="152" t="s">
        <v>202</v>
      </c>
      <c r="DO131" s="118">
        <f t="shared" si="4"/>
        <v>0</v>
      </c>
      <c r="DP131" s="179" t="e">
        <f>VLOOKUP(B131,#REF!,22,0)</f>
        <v>#REF!</v>
      </c>
    </row>
    <row r="132" spans="1:120" s="179" customFormat="1" ht="19.5" customHeight="1">
      <c r="A132" s="12">
        <f t="shared" si="3"/>
        <v>125</v>
      </c>
      <c r="B132" s="151">
        <v>2020258001</v>
      </c>
      <c r="C132" s="152" t="s">
        <v>389</v>
      </c>
      <c r="D132" s="152" t="s">
        <v>322</v>
      </c>
      <c r="E132" s="152" t="s">
        <v>45</v>
      </c>
      <c r="F132" s="153">
        <v>35301</v>
      </c>
      <c r="G132" s="152" t="s">
        <v>84</v>
      </c>
      <c r="H132" s="152" t="s">
        <v>86</v>
      </c>
      <c r="I132" s="154">
        <v>8.8000000000000007</v>
      </c>
      <c r="J132" s="154" t="s">
        <v>93</v>
      </c>
      <c r="K132" s="154">
        <v>7.9</v>
      </c>
      <c r="L132" s="154">
        <v>9.6</v>
      </c>
      <c r="M132" s="154">
        <v>9</v>
      </c>
      <c r="N132" s="154">
        <v>7</v>
      </c>
      <c r="O132" s="163">
        <v>8.1</v>
      </c>
      <c r="P132" s="155"/>
      <c r="Q132" s="154">
        <v>7.7</v>
      </c>
      <c r="R132" s="155"/>
      <c r="S132" s="155"/>
      <c r="T132" s="155"/>
      <c r="U132" s="154"/>
      <c r="V132" s="154">
        <v>5.8</v>
      </c>
      <c r="W132" s="155"/>
      <c r="X132" s="154">
        <v>7.8</v>
      </c>
      <c r="Y132" s="162">
        <v>9</v>
      </c>
      <c r="Z132" s="154">
        <v>7.4</v>
      </c>
      <c r="AA132" s="154"/>
      <c r="AB132" s="154">
        <v>7.4</v>
      </c>
      <c r="AC132" s="154"/>
      <c r="AD132" s="154"/>
      <c r="AE132" s="162">
        <v>5</v>
      </c>
      <c r="AF132" s="162">
        <v>5.0999999999999996</v>
      </c>
      <c r="AG132" s="162">
        <v>7.8</v>
      </c>
      <c r="AH132" s="162">
        <v>6.5</v>
      </c>
      <c r="AI132" s="162">
        <v>6.2</v>
      </c>
      <c r="AJ132" s="163"/>
      <c r="AK132" s="162">
        <v>7</v>
      </c>
      <c r="AL132" s="154" t="s">
        <v>93</v>
      </c>
      <c r="AM132" s="154">
        <v>6.3</v>
      </c>
      <c r="AN132" s="155"/>
      <c r="AO132" s="154"/>
      <c r="AP132" s="154"/>
      <c r="AQ132" s="154"/>
      <c r="AR132" s="155"/>
      <c r="AS132" s="154"/>
      <c r="AT132" s="156"/>
      <c r="AU132" s="157">
        <v>31</v>
      </c>
      <c r="AV132" s="158">
        <v>17</v>
      </c>
      <c r="AW132" s="154">
        <v>6.1</v>
      </c>
      <c r="AX132" s="154">
        <v>6.3</v>
      </c>
      <c r="AY132" s="154"/>
      <c r="AZ132" s="155"/>
      <c r="BA132" s="155" t="s">
        <v>93</v>
      </c>
      <c r="BB132" s="155"/>
      <c r="BC132" s="155"/>
      <c r="BD132" s="155"/>
      <c r="BE132" s="154"/>
      <c r="BF132" s="155"/>
      <c r="BG132" s="155"/>
      <c r="BH132" s="155"/>
      <c r="BI132" s="155"/>
      <c r="BJ132" s="155"/>
      <c r="BK132" s="154"/>
      <c r="BL132" s="157">
        <v>2</v>
      </c>
      <c r="BM132" s="158">
        <v>3</v>
      </c>
      <c r="BN132" s="154">
        <v>7.6</v>
      </c>
      <c r="BO132" s="154">
        <v>7.4</v>
      </c>
      <c r="BP132" s="154"/>
      <c r="BQ132" s="154" t="s">
        <v>93</v>
      </c>
      <c r="BR132" s="154">
        <v>7.9</v>
      </c>
      <c r="BS132" s="154">
        <v>8.1</v>
      </c>
      <c r="BT132" s="154">
        <v>7.6</v>
      </c>
      <c r="BU132" s="154"/>
      <c r="BV132" s="154">
        <v>6.3</v>
      </c>
      <c r="BW132" s="154">
        <v>8</v>
      </c>
      <c r="BX132" s="154">
        <v>7.3</v>
      </c>
      <c r="BY132" s="154" t="s">
        <v>93</v>
      </c>
      <c r="BZ132" s="154"/>
      <c r="CA132" s="154"/>
      <c r="CB132" s="154" t="s">
        <v>93</v>
      </c>
      <c r="CC132" s="155"/>
      <c r="CD132" s="154" t="s">
        <v>93</v>
      </c>
      <c r="CE132" s="154"/>
      <c r="CF132" s="154"/>
      <c r="CG132" s="154"/>
      <c r="CI132" s="154" t="s">
        <v>93</v>
      </c>
      <c r="CJ132" s="157">
        <v>21</v>
      </c>
      <c r="CK132" s="158">
        <v>32</v>
      </c>
      <c r="CL132" s="154"/>
      <c r="CM132" s="154"/>
      <c r="CN132" s="155"/>
      <c r="CO132" s="154"/>
      <c r="CP132" s="154"/>
      <c r="CQ132" s="154"/>
      <c r="CR132" s="154"/>
      <c r="CS132" s="163"/>
      <c r="CT132" s="156"/>
      <c r="CU132" s="155"/>
      <c r="CV132" s="155"/>
      <c r="CW132" s="155"/>
      <c r="CX132" s="156" t="s">
        <v>93</v>
      </c>
      <c r="CY132" s="154"/>
      <c r="CZ132" s="155"/>
      <c r="DA132" s="155"/>
      <c r="DB132" s="157">
        <v>0</v>
      </c>
      <c r="DC132" s="158">
        <v>25</v>
      </c>
      <c r="DD132" s="155"/>
      <c r="DE132" s="155"/>
      <c r="DF132" s="157">
        <v>0</v>
      </c>
      <c r="DG132" s="158">
        <v>5</v>
      </c>
      <c r="DH132" s="157">
        <v>54</v>
      </c>
      <c r="DI132" s="158">
        <v>82</v>
      </c>
      <c r="DJ132" s="159">
        <v>136</v>
      </c>
      <c r="DK132" s="160">
        <v>55</v>
      </c>
      <c r="DL132" s="160">
        <v>7.43</v>
      </c>
      <c r="DM132" s="160">
        <v>3.13</v>
      </c>
      <c r="DN132" s="152" t="s">
        <v>202</v>
      </c>
      <c r="DO132" s="118">
        <f t="shared" si="4"/>
        <v>0</v>
      </c>
      <c r="DP132" s="179" t="e">
        <f>VLOOKUP(B132,#REF!,22,0)</f>
        <v>#REF!</v>
      </c>
    </row>
    <row r="133" spans="1:120" s="179" customFormat="1" ht="19.5" customHeight="1">
      <c r="A133" s="12">
        <f t="shared" si="3"/>
        <v>126</v>
      </c>
      <c r="B133" s="151">
        <v>2021254861</v>
      </c>
      <c r="C133" s="152" t="s">
        <v>12</v>
      </c>
      <c r="D133" s="152" t="s">
        <v>690</v>
      </c>
      <c r="E133" s="152" t="s">
        <v>691</v>
      </c>
      <c r="F133" s="153">
        <v>35282</v>
      </c>
      <c r="G133" s="152" t="s">
        <v>83</v>
      </c>
      <c r="H133" s="152" t="s">
        <v>86</v>
      </c>
      <c r="I133" s="156"/>
      <c r="J133" s="155">
        <v>4.3</v>
      </c>
      <c r="K133" s="155"/>
      <c r="L133" s="154">
        <v>7.1</v>
      </c>
      <c r="M133" s="156" t="s">
        <v>93</v>
      </c>
      <c r="N133" s="154">
        <v>5.0999999999999996</v>
      </c>
      <c r="O133" s="155" t="s">
        <v>93</v>
      </c>
      <c r="P133" s="155"/>
      <c r="Q133" s="155"/>
      <c r="R133" s="155"/>
      <c r="S133" s="155"/>
      <c r="T133" s="155"/>
      <c r="U133" s="155"/>
      <c r="V133" s="155"/>
      <c r="W133" s="155"/>
      <c r="X133" s="154">
        <v>8.8000000000000007</v>
      </c>
      <c r="Y133" s="156" t="s">
        <v>93</v>
      </c>
      <c r="Z133" s="155"/>
      <c r="AA133" s="155"/>
      <c r="AB133" s="156">
        <v>0</v>
      </c>
      <c r="AC133" s="155"/>
      <c r="AD133" s="155"/>
      <c r="AE133" s="156">
        <v>0</v>
      </c>
      <c r="AF133" s="156">
        <v>0</v>
      </c>
      <c r="AG133" s="156">
        <v>0</v>
      </c>
      <c r="AH133" s="156">
        <v>0</v>
      </c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7">
        <v>9</v>
      </c>
      <c r="AV133" s="158">
        <v>39</v>
      </c>
      <c r="AW133" s="156" t="s">
        <v>93</v>
      </c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7">
        <v>0</v>
      </c>
      <c r="BM133" s="158">
        <v>5</v>
      </c>
      <c r="BN133" s="156" t="s">
        <v>93</v>
      </c>
      <c r="BO133" s="155"/>
      <c r="BP133" s="155"/>
      <c r="BQ133" s="155"/>
      <c r="BR133" s="154">
        <v>8.8000000000000007</v>
      </c>
      <c r="BS133" s="155"/>
      <c r="BT133" s="155"/>
      <c r="BU133" s="155"/>
      <c r="BV133" s="154">
        <v>5</v>
      </c>
      <c r="BW133" s="156" t="s">
        <v>93</v>
      </c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I133" s="155"/>
      <c r="CJ133" s="157">
        <v>6</v>
      </c>
      <c r="CK133" s="158">
        <v>47</v>
      </c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7">
        <v>0</v>
      </c>
      <c r="DC133" s="158">
        <v>25</v>
      </c>
      <c r="DD133" s="155"/>
      <c r="DE133" s="155"/>
      <c r="DF133" s="157">
        <v>0</v>
      </c>
      <c r="DG133" s="158">
        <v>5</v>
      </c>
      <c r="DH133" s="157">
        <v>15</v>
      </c>
      <c r="DI133" s="158">
        <v>121</v>
      </c>
      <c r="DJ133" s="159">
        <v>136</v>
      </c>
      <c r="DK133" s="160">
        <v>30</v>
      </c>
      <c r="DL133" s="160">
        <v>3.18</v>
      </c>
      <c r="DM133" s="160">
        <v>1.23</v>
      </c>
      <c r="DN133" s="152" t="s">
        <v>202</v>
      </c>
      <c r="DO133" s="118">
        <f t="shared" si="4"/>
        <v>0</v>
      </c>
      <c r="DP133" s="179" t="e">
        <f>VLOOKUP(B133,#REF!,22,0)</f>
        <v>#REF!</v>
      </c>
    </row>
    <row r="134" spans="1:120" s="179" customFormat="1" ht="19.5" customHeight="1">
      <c r="A134" s="12">
        <f t="shared" si="3"/>
        <v>127</v>
      </c>
      <c r="B134" s="151">
        <v>171326081</v>
      </c>
      <c r="C134" s="152" t="s">
        <v>3</v>
      </c>
      <c r="D134" s="152" t="s">
        <v>38</v>
      </c>
      <c r="E134" s="152" t="s">
        <v>486</v>
      </c>
      <c r="F134" s="153">
        <v>34281</v>
      </c>
      <c r="G134" s="152" t="s">
        <v>84</v>
      </c>
      <c r="H134" s="152" t="s">
        <v>86</v>
      </c>
      <c r="I134" s="154">
        <v>7.2</v>
      </c>
      <c r="J134" s="154">
        <v>5.7</v>
      </c>
      <c r="K134" s="163">
        <v>7.7</v>
      </c>
      <c r="L134" s="163">
        <v>7.4</v>
      </c>
      <c r="M134" s="155">
        <v>8.6</v>
      </c>
      <c r="N134" s="154">
        <v>4.5</v>
      </c>
      <c r="O134" s="155">
        <v>4</v>
      </c>
      <c r="P134" s="155"/>
      <c r="Q134" s="155">
        <v>5.7</v>
      </c>
      <c r="R134" s="155"/>
      <c r="S134" s="155"/>
      <c r="T134" s="155"/>
      <c r="U134" s="155">
        <v>8</v>
      </c>
      <c r="V134" s="154">
        <v>7.3</v>
      </c>
      <c r="W134" s="154"/>
      <c r="X134" s="155">
        <v>8.4</v>
      </c>
      <c r="Y134" s="163" t="s">
        <v>530</v>
      </c>
      <c r="Z134" s="155">
        <v>8.9</v>
      </c>
      <c r="AA134" s="155">
        <v>6.2</v>
      </c>
      <c r="AB134" s="154">
        <v>6.3</v>
      </c>
      <c r="AC134" s="154">
        <v>5.2</v>
      </c>
      <c r="AD134" s="154">
        <v>7.6</v>
      </c>
      <c r="AE134" s="154" t="s">
        <v>530</v>
      </c>
      <c r="AF134" s="154" t="s">
        <v>530</v>
      </c>
      <c r="AG134" s="154" t="s">
        <v>530</v>
      </c>
      <c r="AH134" s="154" t="s">
        <v>530</v>
      </c>
      <c r="AI134" s="154" t="s">
        <v>530</v>
      </c>
      <c r="AJ134" s="156">
        <v>7.1</v>
      </c>
      <c r="AK134" s="154" t="s">
        <v>530</v>
      </c>
      <c r="AL134" s="154">
        <v>5.9</v>
      </c>
      <c r="AM134" s="163">
        <v>6.1</v>
      </c>
      <c r="AN134" s="155" t="s">
        <v>93</v>
      </c>
      <c r="AO134" s="155">
        <v>7.2</v>
      </c>
      <c r="AP134" s="155">
        <v>0</v>
      </c>
      <c r="AQ134" s="155">
        <v>5.4</v>
      </c>
      <c r="AR134" s="155"/>
      <c r="AS134" s="155"/>
      <c r="AT134" s="155"/>
      <c r="AU134" s="157">
        <v>47</v>
      </c>
      <c r="AV134" s="158">
        <v>1</v>
      </c>
      <c r="AW134" s="154">
        <v>7.2</v>
      </c>
      <c r="AX134" s="154">
        <v>8.9</v>
      </c>
      <c r="AY134" s="154"/>
      <c r="AZ134" s="155">
        <v>5.6</v>
      </c>
      <c r="BA134" s="155"/>
      <c r="BB134" s="155"/>
      <c r="BC134" s="155"/>
      <c r="BD134" s="155"/>
      <c r="BE134" s="154"/>
      <c r="BF134" s="155">
        <v>4.7</v>
      </c>
      <c r="BG134" s="155"/>
      <c r="BH134" s="155"/>
      <c r="BI134" s="155"/>
      <c r="BJ134" s="155"/>
      <c r="BK134" s="163" t="s">
        <v>93</v>
      </c>
      <c r="BL134" s="157">
        <v>4</v>
      </c>
      <c r="BM134" s="158">
        <v>1</v>
      </c>
      <c r="BN134" s="155">
        <v>7.9</v>
      </c>
      <c r="BO134" s="155">
        <v>7</v>
      </c>
      <c r="BP134" s="154">
        <v>6.2</v>
      </c>
      <c r="BQ134" s="154">
        <v>7.3</v>
      </c>
      <c r="BR134" s="154">
        <v>6.4</v>
      </c>
      <c r="BS134" s="154">
        <v>6.7</v>
      </c>
      <c r="BT134" s="156">
        <v>6.1</v>
      </c>
      <c r="BU134" s="154">
        <v>5.7</v>
      </c>
      <c r="BV134" s="154">
        <v>7.2</v>
      </c>
      <c r="BW134" s="154">
        <v>7</v>
      </c>
      <c r="BX134" s="163">
        <v>6.2</v>
      </c>
      <c r="BY134" s="163">
        <v>5.8</v>
      </c>
      <c r="BZ134" s="155">
        <v>6.5</v>
      </c>
      <c r="CA134" s="155">
        <v>7.5</v>
      </c>
      <c r="CB134" s="163">
        <v>7.4</v>
      </c>
      <c r="CC134" s="155"/>
      <c r="CD134" s="155">
        <v>6</v>
      </c>
      <c r="CE134" s="163">
        <v>6.9</v>
      </c>
      <c r="CF134" s="154">
        <v>6</v>
      </c>
      <c r="CG134" s="155">
        <v>6.2</v>
      </c>
      <c r="CI134" s="163">
        <v>8.4</v>
      </c>
      <c r="CJ134" s="157">
        <v>53</v>
      </c>
      <c r="CK134" s="158">
        <v>0</v>
      </c>
      <c r="CL134" s="155">
        <v>7.6</v>
      </c>
      <c r="CM134" s="155">
        <v>5.6</v>
      </c>
      <c r="CN134" s="155"/>
      <c r="CO134" s="155">
        <v>8.1</v>
      </c>
      <c r="CP134" s="155">
        <v>6.2</v>
      </c>
      <c r="CQ134" s="155">
        <v>5.2</v>
      </c>
      <c r="CR134" s="155">
        <v>7</v>
      </c>
      <c r="CS134" s="155">
        <v>5.3</v>
      </c>
      <c r="CT134" s="155">
        <v>0</v>
      </c>
      <c r="CU134" s="155"/>
      <c r="CV134" s="155"/>
      <c r="CW134" s="155"/>
      <c r="CX134" s="163">
        <v>7.7</v>
      </c>
      <c r="CY134" s="155">
        <v>9</v>
      </c>
      <c r="CZ134" s="155"/>
      <c r="DA134" s="155">
        <v>6.3</v>
      </c>
      <c r="DB134" s="157">
        <v>23</v>
      </c>
      <c r="DC134" s="158">
        <v>2</v>
      </c>
      <c r="DD134" s="155" t="s">
        <v>93</v>
      </c>
      <c r="DE134" s="155"/>
      <c r="DF134" s="157">
        <v>0</v>
      </c>
      <c r="DG134" s="158">
        <v>5</v>
      </c>
      <c r="DH134" s="157">
        <v>127</v>
      </c>
      <c r="DI134" s="158">
        <v>9</v>
      </c>
      <c r="DJ134" s="159">
        <v>136</v>
      </c>
      <c r="DK134" s="160">
        <v>123</v>
      </c>
      <c r="DL134" s="160">
        <v>6.48</v>
      </c>
      <c r="DM134" s="160">
        <v>2.58</v>
      </c>
      <c r="DN134" s="152" t="s">
        <v>638</v>
      </c>
      <c r="DO134" s="118">
        <f t="shared" si="4"/>
        <v>7</v>
      </c>
      <c r="DP134" s="179" t="e">
        <f>VLOOKUP(B134,#REF!,22,0)</f>
        <v>#REF!</v>
      </c>
    </row>
    <row r="135" spans="1:120" s="179" customFormat="1" ht="19.5" customHeight="1">
      <c r="A135" s="12">
        <f t="shared" si="3"/>
        <v>128</v>
      </c>
      <c r="B135" s="151">
        <v>2020253546</v>
      </c>
      <c r="C135" s="152" t="s">
        <v>3</v>
      </c>
      <c r="D135" s="152" t="s">
        <v>692</v>
      </c>
      <c r="E135" s="152" t="s">
        <v>486</v>
      </c>
      <c r="F135" s="153">
        <v>35401</v>
      </c>
      <c r="G135" s="152" t="s">
        <v>84</v>
      </c>
      <c r="H135" s="152" t="s">
        <v>86</v>
      </c>
      <c r="I135" s="154">
        <v>9</v>
      </c>
      <c r="J135" s="154" t="s">
        <v>93</v>
      </c>
      <c r="K135" s="156">
        <v>8.1999999999999993</v>
      </c>
      <c r="L135" s="154">
        <v>7.6</v>
      </c>
      <c r="M135" s="154">
        <v>6.9</v>
      </c>
      <c r="N135" s="154">
        <v>5.9</v>
      </c>
      <c r="O135" s="156">
        <v>7.1</v>
      </c>
      <c r="P135" s="155">
        <v>7.5</v>
      </c>
      <c r="Q135" s="156"/>
      <c r="R135" s="155"/>
      <c r="S135" s="155"/>
      <c r="T135" s="155"/>
      <c r="U135" s="155"/>
      <c r="V135" s="163">
        <v>6.4</v>
      </c>
      <c r="W135" s="155"/>
      <c r="X135" s="154">
        <v>7.5</v>
      </c>
      <c r="Y135" s="154">
        <v>8</v>
      </c>
      <c r="Z135" s="154">
        <v>6.6</v>
      </c>
      <c r="AA135" s="155"/>
      <c r="AB135" s="156">
        <v>6.9</v>
      </c>
      <c r="AC135" s="155"/>
      <c r="AD135" s="155"/>
      <c r="AE135" s="154">
        <v>5.8</v>
      </c>
      <c r="AF135" s="154">
        <v>5.0999999999999996</v>
      </c>
      <c r="AG135" s="154">
        <v>7.8</v>
      </c>
      <c r="AH135" s="154">
        <v>6.8</v>
      </c>
      <c r="AI135" s="154">
        <v>6</v>
      </c>
      <c r="AJ135" s="155">
        <v>0</v>
      </c>
      <c r="AK135" s="163">
        <v>5.5</v>
      </c>
      <c r="AL135" s="163">
        <v>6.8</v>
      </c>
      <c r="AM135" s="163"/>
      <c r="AN135" s="155"/>
      <c r="AO135" s="155"/>
      <c r="AP135" s="155"/>
      <c r="AQ135" s="155"/>
      <c r="AR135" s="155"/>
      <c r="AS135" s="155"/>
      <c r="AT135" s="155"/>
      <c r="AU135" s="157">
        <v>31</v>
      </c>
      <c r="AV135" s="158">
        <v>17</v>
      </c>
      <c r="AW135" s="154">
        <v>6.3</v>
      </c>
      <c r="AX135" s="154">
        <v>5.6</v>
      </c>
      <c r="AY135" s="155" t="s">
        <v>93</v>
      </c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63"/>
      <c r="BL135" s="157">
        <v>2</v>
      </c>
      <c r="BM135" s="158">
        <v>3</v>
      </c>
      <c r="BN135" s="156">
        <v>7.5</v>
      </c>
      <c r="BO135" s="155">
        <v>5.0999999999999996</v>
      </c>
      <c r="BP135" s="163"/>
      <c r="BQ135" s="155" t="s">
        <v>93</v>
      </c>
      <c r="BR135" s="154">
        <v>7.1</v>
      </c>
      <c r="BS135" s="154">
        <v>6.7</v>
      </c>
      <c r="BT135" s="154">
        <v>6.9</v>
      </c>
      <c r="BU135" s="155"/>
      <c r="BV135" s="154">
        <v>7.3</v>
      </c>
      <c r="BW135" s="154" t="s">
        <v>93</v>
      </c>
      <c r="BX135" s="156"/>
      <c r="BY135" s="163"/>
      <c r="BZ135" s="155"/>
      <c r="CA135" s="155"/>
      <c r="CB135" s="163" t="s">
        <v>93</v>
      </c>
      <c r="CC135" s="155"/>
      <c r="CD135" s="163" t="s">
        <v>93</v>
      </c>
      <c r="CE135" s="155"/>
      <c r="CF135" s="155"/>
      <c r="CG135" s="155"/>
      <c r="CI135" s="163"/>
      <c r="CJ135" s="157">
        <v>16</v>
      </c>
      <c r="CK135" s="158">
        <v>37</v>
      </c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  <c r="CW135" s="155"/>
      <c r="CX135" s="155"/>
      <c r="CY135" s="155"/>
      <c r="CZ135" s="155"/>
      <c r="DA135" s="155"/>
      <c r="DB135" s="157">
        <v>0</v>
      </c>
      <c r="DC135" s="158">
        <v>25</v>
      </c>
      <c r="DD135" s="155"/>
      <c r="DE135" s="155"/>
      <c r="DF135" s="157">
        <v>0</v>
      </c>
      <c r="DG135" s="158">
        <v>5</v>
      </c>
      <c r="DH135" s="157">
        <v>49</v>
      </c>
      <c r="DI135" s="158">
        <v>87</v>
      </c>
      <c r="DJ135" s="159">
        <v>136</v>
      </c>
      <c r="DK135" s="160">
        <v>50</v>
      </c>
      <c r="DL135" s="160">
        <v>6.78</v>
      </c>
      <c r="DM135" s="160">
        <v>2.74</v>
      </c>
      <c r="DN135" s="152" t="s">
        <v>202</v>
      </c>
      <c r="DO135" s="118">
        <f t="shared" si="4"/>
        <v>0</v>
      </c>
      <c r="DP135" s="179" t="e">
        <f>VLOOKUP(B135,#REF!,22,0)</f>
        <v>#REF!</v>
      </c>
    </row>
    <row r="136" spans="1:120" s="179" customFormat="1" ht="19.5" customHeight="1">
      <c r="A136" s="12">
        <f t="shared" si="3"/>
        <v>129</v>
      </c>
      <c r="B136" s="151">
        <v>2020214157</v>
      </c>
      <c r="C136" s="152" t="s">
        <v>18</v>
      </c>
      <c r="D136" s="152" t="s">
        <v>589</v>
      </c>
      <c r="E136" s="152" t="s">
        <v>411</v>
      </c>
      <c r="F136" s="153">
        <v>35224</v>
      </c>
      <c r="G136" s="152" t="s">
        <v>84</v>
      </c>
      <c r="H136" s="152" t="s">
        <v>86</v>
      </c>
      <c r="I136" s="156" t="s">
        <v>93</v>
      </c>
      <c r="J136" s="154">
        <v>7.7</v>
      </c>
      <c r="K136" s="154">
        <v>8.1</v>
      </c>
      <c r="L136" s="154">
        <v>8.3000000000000007</v>
      </c>
      <c r="M136" s="154">
        <v>8.6</v>
      </c>
      <c r="N136" s="154">
        <v>6.5</v>
      </c>
      <c r="O136" s="154">
        <v>4.5999999999999996</v>
      </c>
      <c r="P136" s="155"/>
      <c r="Q136" s="163">
        <v>6.7</v>
      </c>
      <c r="R136" s="155"/>
      <c r="S136" s="155"/>
      <c r="T136" s="155"/>
      <c r="U136" s="155"/>
      <c r="V136" s="163">
        <v>6.6</v>
      </c>
      <c r="W136" s="155"/>
      <c r="X136" s="154">
        <v>7.7</v>
      </c>
      <c r="Y136" s="154">
        <v>8.8000000000000007</v>
      </c>
      <c r="Z136" s="154">
        <v>9.1</v>
      </c>
      <c r="AA136" s="155"/>
      <c r="AB136" s="156">
        <v>7.1</v>
      </c>
      <c r="AC136" s="155">
        <v>7.7</v>
      </c>
      <c r="AD136" s="155"/>
      <c r="AE136" s="156" t="s">
        <v>97</v>
      </c>
      <c r="AF136" s="156">
        <v>0</v>
      </c>
      <c r="AG136" s="154">
        <v>5.0999999999999996</v>
      </c>
      <c r="AH136" s="156">
        <v>5.3</v>
      </c>
      <c r="AI136" s="155">
        <v>0</v>
      </c>
      <c r="AJ136" s="155"/>
      <c r="AK136" s="163">
        <v>6</v>
      </c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7">
        <v>31</v>
      </c>
      <c r="AV136" s="158">
        <v>17</v>
      </c>
      <c r="AW136" s="154">
        <v>6.9</v>
      </c>
      <c r="AX136" s="154">
        <v>7.1</v>
      </c>
      <c r="AY136" s="155"/>
      <c r="AZ136" s="155"/>
      <c r="BA136" s="155" t="s">
        <v>93</v>
      </c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63"/>
      <c r="BL136" s="157">
        <v>2</v>
      </c>
      <c r="BM136" s="158">
        <v>3</v>
      </c>
      <c r="BN136" s="156">
        <v>7</v>
      </c>
      <c r="BO136" s="155">
        <v>7.1</v>
      </c>
      <c r="BP136" s="163"/>
      <c r="BQ136" s="155"/>
      <c r="BR136" s="154">
        <v>6.8</v>
      </c>
      <c r="BS136" s="154">
        <v>8.4</v>
      </c>
      <c r="BT136" s="154">
        <v>6.1</v>
      </c>
      <c r="BU136" s="155"/>
      <c r="BV136" s="154">
        <v>4.3</v>
      </c>
      <c r="BW136" s="154">
        <v>5.3</v>
      </c>
      <c r="BX136" s="154">
        <v>7.4</v>
      </c>
      <c r="BY136" s="163" t="s">
        <v>93</v>
      </c>
      <c r="BZ136" s="155"/>
      <c r="CA136" s="155"/>
      <c r="CB136" s="163" t="s">
        <v>93</v>
      </c>
      <c r="CC136" s="155"/>
      <c r="CD136" s="163" t="s">
        <v>93</v>
      </c>
      <c r="CE136" s="155"/>
      <c r="CF136" s="155"/>
      <c r="CG136" s="155"/>
      <c r="CI136" s="163"/>
      <c r="CJ136" s="157">
        <v>21</v>
      </c>
      <c r="CK136" s="158">
        <v>32</v>
      </c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  <c r="CW136" s="155"/>
      <c r="CX136" s="155"/>
      <c r="CY136" s="155"/>
      <c r="CZ136" s="155"/>
      <c r="DA136" s="155"/>
      <c r="DB136" s="157">
        <v>0</v>
      </c>
      <c r="DC136" s="158">
        <v>25</v>
      </c>
      <c r="DD136" s="155"/>
      <c r="DE136" s="155"/>
      <c r="DF136" s="157">
        <v>0</v>
      </c>
      <c r="DG136" s="158">
        <v>5</v>
      </c>
      <c r="DH136" s="157">
        <v>54</v>
      </c>
      <c r="DI136" s="158">
        <v>82</v>
      </c>
      <c r="DJ136" s="159">
        <v>136</v>
      </c>
      <c r="DK136" s="160">
        <v>56</v>
      </c>
      <c r="DL136" s="160">
        <v>6.65</v>
      </c>
      <c r="DM136" s="160">
        <v>2.71</v>
      </c>
      <c r="DN136" s="152" t="s">
        <v>202</v>
      </c>
      <c r="DO136" s="118">
        <f t="shared" si="4"/>
        <v>0</v>
      </c>
      <c r="DP136" s="179" t="e">
        <f>VLOOKUP(B136,#REF!,22,0)</f>
        <v>#REF!</v>
      </c>
    </row>
    <row r="137" spans="1:120" s="179" customFormat="1" ht="19.5" customHeight="1">
      <c r="A137" s="12">
        <f t="shared" si="3"/>
        <v>130</v>
      </c>
      <c r="B137" s="151">
        <v>2020252849</v>
      </c>
      <c r="C137" s="152" t="s">
        <v>3</v>
      </c>
      <c r="D137" s="152" t="s">
        <v>53</v>
      </c>
      <c r="E137" s="152" t="s">
        <v>411</v>
      </c>
      <c r="F137" s="153">
        <v>33807</v>
      </c>
      <c r="G137" s="152" t="s">
        <v>84</v>
      </c>
      <c r="H137" s="152" t="s">
        <v>87</v>
      </c>
      <c r="I137" s="154">
        <v>7.1</v>
      </c>
      <c r="J137" s="154">
        <v>6.4</v>
      </c>
      <c r="K137" s="154"/>
      <c r="L137" s="154" t="s">
        <v>530</v>
      </c>
      <c r="M137" s="154" t="s">
        <v>530</v>
      </c>
      <c r="N137" s="154" t="s">
        <v>530</v>
      </c>
      <c r="O137" s="154"/>
      <c r="P137" s="155"/>
      <c r="Q137" s="154"/>
      <c r="R137" s="155"/>
      <c r="S137" s="155"/>
      <c r="T137" s="155"/>
      <c r="U137" s="155">
        <v>7.6</v>
      </c>
      <c r="V137" s="154">
        <v>0</v>
      </c>
      <c r="W137" s="154"/>
      <c r="X137" s="154">
        <v>8</v>
      </c>
      <c r="Y137" s="162" t="s">
        <v>93</v>
      </c>
      <c r="Z137" s="154"/>
      <c r="AA137" s="154" t="s">
        <v>530</v>
      </c>
      <c r="AB137" s="154" t="s">
        <v>530</v>
      </c>
      <c r="AC137" s="154" t="s">
        <v>530</v>
      </c>
      <c r="AD137" s="154" t="s">
        <v>530</v>
      </c>
      <c r="AE137" s="162" t="s">
        <v>530</v>
      </c>
      <c r="AF137" s="162">
        <v>8</v>
      </c>
      <c r="AG137" s="162">
        <v>6.5</v>
      </c>
      <c r="AH137" s="162" t="s">
        <v>530</v>
      </c>
      <c r="AI137" s="162" t="s">
        <v>530</v>
      </c>
      <c r="AJ137" s="154" t="s">
        <v>93</v>
      </c>
      <c r="AK137" s="162" t="s">
        <v>93</v>
      </c>
      <c r="AL137" s="154" t="s">
        <v>530</v>
      </c>
      <c r="AM137" s="154" t="s">
        <v>530</v>
      </c>
      <c r="AN137" s="154"/>
      <c r="AO137" s="154"/>
      <c r="AP137" s="154" t="s">
        <v>530</v>
      </c>
      <c r="AQ137" s="154"/>
      <c r="AR137" s="155"/>
      <c r="AS137" s="154"/>
      <c r="AT137" s="155"/>
      <c r="AU137" s="157">
        <v>34</v>
      </c>
      <c r="AV137" s="158">
        <v>14</v>
      </c>
      <c r="AW137" s="154" t="s">
        <v>530</v>
      </c>
      <c r="AX137" s="154" t="s">
        <v>530</v>
      </c>
      <c r="AY137" s="155" t="s">
        <v>530</v>
      </c>
      <c r="AZ137" s="155"/>
      <c r="BA137" s="154"/>
      <c r="BB137" s="155"/>
      <c r="BC137" s="155"/>
      <c r="BD137" s="155"/>
      <c r="BE137" s="155"/>
      <c r="BF137" s="155"/>
      <c r="BG137" s="154"/>
      <c r="BH137" s="155"/>
      <c r="BI137" s="155"/>
      <c r="BJ137" s="155"/>
      <c r="BK137" s="154"/>
      <c r="BL137" s="157">
        <v>3</v>
      </c>
      <c r="BM137" s="158">
        <v>2</v>
      </c>
      <c r="BN137" s="154" t="s">
        <v>530</v>
      </c>
      <c r="BO137" s="154">
        <v>8.3000000000000007</v>
      </c>
      <c r="BP137" s="154" t="s">
        <v>93</v>
      </c>
      <c r="BQ137" s="154" t="s">
        <v>93</v>
      </c>
      <c r="BR137" s="154" t="s">
        <v>530</v>
      </c>
      <c r="BS137" s="154" t="s">
        <v>530</v>
      </c>
      <c r="BT137" s="154" t="s">
        <v>530</v>
      </c>
      <c r="BU137" s="154">
        <v>6</v>
      </c>
      <c r="BV137" s="154" t="s">
        <v>530</v>
      </c>
      <c r="BW137" s="154" t="s">
        <v>93</v>
      </c>
      <c r="BX137" s="154" t="s">
        <v>530</v>
      </c>
      <c r="BY137" s="154" t="s">
        <v>530</v>
      </c>
      <c r="BZ137" s="154"/>
      <c r="CA137" s="154" t="s">
        <v>530</v>
      </c>
      <c r="CB137" s="154" t="s">
        <v>93</v>
      </c>
      <c r="CC137" s="155"/>
      <c r="CD137" s="154" t="s">
        <v>530</v>
      </c>
      <c r="CE137" s="154"/>
      <c r="CF137" s="154" t="s">
        <v>93</v>
      </c>
      <c r="CG137" s="154" t="s">
        <v>530</v>
      </c>
      <c r="CI137" s="154"/>
      <c r="CJ137" s="157">
        <v>32</v>
      </c>
      <c r="CK137" s="158">
        <v>21</v>
      </c>
      <c r="CL137" s="154" t="s">
        <v>530</v>
      </c>
      <c r="CM137" s="154"/>
      <c r="CN137" s="155"/>
      <c r="CO137" s="154"/>
      <c r="CP137" s="154" t="s">
        <v>530</v>
      </c>
      <c r="CQ137" s="154" t="s">
        <v>530</v>
      </c>
      <c r="CR137" s="154"/>
      <c r="CS137" s="154"/>
      <c r="CT137" s="155"/>
      <c r="CU137" s="154"/>
      <c r="CV137" s="155"/>
      <c r="CW137" s="155"/>
      <c r="CX137" s="154"/>
      <c r="CY137" s="154"/>
      <c r="CZ137" s="155" t="s">
        <v>530</v>
      </c>
      <c r="DA137" s="154"/>
      <c r="DB137" s="157">
        <v>10</v>
      </c>
      <c r="DC137" s="158">
        <v>15</v>
      </c>
      <c r="DD137" s="155"/>
      <c r="DE137" s="155"/>
      <c r="DF137" s="157">
        <v>0</v>
      </c>
      <c r="DG137" s="158">
        <v>5</v>
      </c>
      <c r="DH137" s="157">
        <v>79</v>
      </c>
      <c r="DI137" s="158">
        <v>57</v>
      </c>
      <c r="DJ137" s="159">
        <v>136</v>
      </c>
      <c r="DK137" s="160">
        <v>17</v>
      </c>
      <c r="DL137" s="160">
        <v>6.33</v>
      </c>
      <c r="DM137" s="160">
        <v>2.66</v>
      </c>
      <c r="DN137" s="152" t="s">
        <v>202</v>
      </c>
      <c r="DO137" s="118">
        <f t="shared" si="4"/>
        <v>64</v>
      </c>
      <c r="DP137" s="179" t="e">
        <f>VLOOKUP(B137,#REF!,22,0)</f>
        <v>#REF!</v>
      </c>
    </row>
    <row r="138" spans="1:120" s="179" customFormat="1" ht="19.5" customHeight="1">
      <c r="A138" s="12">
        <f t="shared" ref="A138:A201" si="5">A137+1</f>
        <v>131</v>
      </c>
      <c r="B138" s="151">
        <v>2020253997</v>
      </c>
      <c r="C138" s="152" t="s">
        <v>14</v>
      </c>
      <c r="D138" s="152" t="s">
        <v>53</v>
      </c>
      <c r="E138" s="152" t="s">
        <v>411</v>
      </c>
      <c r="F138" s="153">
        <v>35036</v>
      </c>
      <c r="G138" s="152" t="s">
        <v>84</v>
      </c>
      <c r="H138" s="152" t="s">
        <v>86</v>
      </c>
      <c r="I138" s="155">
        <v>7.8</v>
      </c>
      <c r="J138" s="154">
        <v>7.8</v>
      </c>
      <c r="K138" s="154">
        <v>6.8</v>
      </c>
      <c r="L138" s="154">
        <v>9.6999999999999993</v>
      </c>
      <c r="M138" s="163">
        <v>8</v>
      </c>
      <c r="N138" s="154">
        <v>9.3000000000000007</v>
      </c>
      <c r="O138" s="156">
        <v>6.1</v>
      </c>
      <c r="P138" s="155"/>
      <c r="Q138" s="154">
        <v>6.2</v>
      </c>
      <c r="R138" s="155"/>
      <c r="S138" s="155"/>
      <c r="T138" s="155"/>
      <c r="U138" s="155"/>
      <c r="V138" s="163">
        <v>6.5</v>
      </c>
      <c r="W138" s="155" t="s">
        <v>93</v>
      </c>
      <c r="X138" s="155">
        <v>8.1999999999999993</v>
      </c>
      <c r="Y138" s="155">
        <v>8.5</v>
      </c>
      <c r="Z138" s="155">
        <v>8.6</v>
      </c>
      <c r="AA138" s="156">
        <v>7.3</v>
      </c>
      <c r="AB138" s="154">
        <v>7.4</v>
      </c>
      <c r="AC138" s="155"/>
      <c r="AD138" s="154">
        <v>8.6</v>
      </c>
      <c r="AE138" s="162">
        <v>6.6</v>
      </c>
      <c r="AF138" s="156">
        <v>6.3</v>
      </c>
      <c r="AG138" s="156">
        <v>4.9000000000000004</v>
      </c>
      <c r="AH138" s="156">
        <v>5.7</v>
      </c>
      <c r="AI138" s="155"/>
      <c r="AJ138" s="155">
        <v>0</v>
      </c>
      <c r="AK138" s="155">
        <v>5.3</v>
      </c>
      <c r="AL138" s="155" t="s">
        <v>93</v>
      </c>
      <c r="AM138" s="155"/>
      <c r="AN138" s="155"/>
      <c r="AO138" s="155"/>
      <c r="AP138" s="155"/>
      <c r="AQ138" s="155"/>
      <c r="AR138" s="155"/>
      <c r="AS138" s="155"/>
      <c r="AT138" s="155"/>
      <c r="AU138" s="157">
        <v>36</v>
      </c>
      <c r="AV138" s="158">
        <v>12</v>
      </c>
      <c r="AW138" s="156">
        <v>6.6</v>
      </c>
      <c r="AX138" s="155">
        <v>5.6</v>
      </c>
      <c r="AY138" s="155"/>
      <c r="AZ138" s="155"/>
      <c r="BA138" s="155" t="s">
        <v>93</v>
      </c>
      <c r="BB138" s="155"/>
      <c r="BC138" s="154"/>
      <c r="BD138" s="155"/>
      <c r="BE138" s="155"/>
      <c r="BF138" s="155"/>
      <c r="BG138" s="155"/>
      <c r="BH138" s="155"/>
      <c r="BI138" s="156"/>
      <c r="BJ138" s="155"/>
      <c r="BK138" s="163"/>
      <c r="BL138" s="157">
        <v>2</v>
      </c>
      <c r="BM138" s="158">
        <v>3</v>
      </c>
      <c r="BN138" s="154">
        <v>8.3000000000000007</v>
      </c>
      <c r="BO138" s="163">
        <v>5.6</v>
      </c>
      <c r="BP138" s="155">
        <v>7.2</v>
      </c>
      <c r="BQ138" s="163"/>
      <c r="BR138" s="154">
        <v>8.5</v>
      </c>
      <c r="BS138" s="163">
        <v>7.5</v>
      </c>
      <c r="BT138" s="163">
        <v>8</v>
      </c>
      <c r="BU138" s="155"/>
      <c r="BV138" s="154">
        <v>8.4</v>
      </c>
      <c r="BW138" s="163">
        <v>5.2</v>
      </c>
      <c r="BX138" s="155">
        <v>6.3</v>
      </c>
      <c r="BY138" s="155" t="s">
        <v>93</v>
      </c>
      <c r="BZ138" s="155"/>
      <c r="CA138" s="155"/>
      <c r="CB138" s="154">
        <v>6.2</v>
      </c>
      <c r="CC138" s="155"/>
      <c r="CD138" s="155">
        <v>7.8</v>
      </c>
      <c r="CE138" s="154"/>
      <c r="CF138" s="155"/>
      <c r="CG138" s="155"/>
      <c r="CI138" s="163" t="s">
        <v>93</v>
      </c>
      <c r="CJ138" s="157">
        <v>29</v>
      </c>
      <c r="CK138" s="158">
        <v>24</v>
      </c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7">
        <v>0</v>
      </c>
      <c r="DC138" s="158">
        <v>25</v>
      </c>
      <c r="DD138" s="155"/>
      <c r="DE138" s="155"/>
      <c r="DF138" s="157">
        <v>0</v>
      </c>
      <c r="DG138" s="158">
        <v>5</v>
      </c>
      <c r="DH138" s="157">
        <v>67</v>
      </c>
      <c r="DI138" s="158">
        <v>69</v>
      </c>
      <c r="DJ138" s="159">
        <v>136</v>
      </c>
      <c r="DK138" s="160">
        <v>68</v>
      </c>
      <c r="DL138" s="160">
        <v>7.26</v>
      </c>
      <c r="DM138" s="160">
        <v>3.02</v>
      </c>
      <c r="DN138" s="152" t="s">
        <v>202</v>
      </c>
      <c r="DO138" s="118">
        <f t="shared" si="4"/>
        <v>0</v>
      </c>
      <c r="DP138" s="179" t="e">
        <f>VLOOKUP(B138,#REF!,22,0)</f>
        <v>#REF!</v>
      </c>
    </row>
    <row r="139" spans="1:120" s="179" customFormat="1" ht="19.5" customHeight="1">
      <c r="A139" s="12">
        <f t="shared" si="5"/>
        <v>132</v>
      </c>
      <c r="B139" s="151">
        <v>2020257140</v>
      </c>
      <c r="C139" s="152" t="s">
        <v>14</v>
      </c>
      <c r="D139" s="152" t="s">
        <v>53</v>
      </c>
      <c r="E139" s="152" t="s">
        <v>411</v>
      </c>
      <c r="F139" s="153">
        <v>35226</v>
      </c>
      <c r="G139" s="152" t="s">
        <v>84</v>
      </c>
      <c r="H139" s="152" t="s">
        <v>86</v>
      </c>
      <c r="I139" s="155" t="s">
        <v>93</v>
      </c>
      <c r="J139" s="155">
        <v>7.6</v>
      </c>
      <c r="K139" s="155">
        <v>8.1</v>
      </c>
      <c r="L139" s="156">
        <v>9.6</v>
      </c>
      <c r="M139" s="155">
        <v>10</v>
      </c>
      <c r="N139" s="156">
        <v>9.5</v>
      </c>
      <c r="O139" s="155">
        <v>9.6999999999999993</v>
      </c>
      <c r="P139" s="155"/>
      <c r="Q139" s="155"/>
      <c r="R139" s="155"/>
      <c r="S139" s="155"/>
      <c r="T139" s="155"/>
      <c r="U139" s="155"/>
      <c r="V139" s="155">
        <v>6.5</v>
      </c>
      <c r="W139" s="155">
        <v>8.3000000000000007</v>
      </c>
      <c r="X139" s="156">
        <v>8.6</v>
      </c>
      <c r="Y139" s="156">
        <v>8.5</v>
      </c>
      <c r="Z139" s="155">
        <v>9</v>
      </c>
      <c r="AA139" s="155"/>
      <c r="AB139" s="155">
        <v>9</v>
      </c>
      <c r="AC139" s="155">
        <v>8.1</v>
      </c>
      <c r="AD139" s="155"/>
      <c r="AE139" s="156">
        <v>7.1</v>
      </c>
      <c r="AF139" s="156">
        <v>9</v>
      </c>
      <c r="AG139" s="156">
        <v>6.7</v>
      </c>
      <c r="AH139" s="156">
        <v>8</v>
      </c>
      <c r="AI139" s="155">
        <v>7.4</v>
      </c>
      <c r="AJ139" s="155">
        <v>7.7</v>
      </c>
      <c r="AK139" s="155">
        <v>5.3</v>
      </c>
      <c r="AL139" s="155"/>
      <c r="AM139" s="155">
        <v>7.5</v>
      </c>
      <c r="AN139" s="155"/>
      <c r="AO139" s="155"/>
      <c r="AP139" s="155"/>
      <c r="AQ139" s="155"/>
      <c r="AR139" s="155"/>
      <c r="AS139" s="155"/>
      <c r="AT139" s="155"/>
      <c r="AU139" s="157">
        <v>35</v>
      </c>
      <c r="AV139" s="158">
        <v>13</v>
      </c>
      <c r="AW139" s="156">
        <v>6</v>
      </c>
      <c r="AX139" s="155">
        <v>6.6</v>
      </c>
      <c r="AY139" s="155"/>
      <c r="AZ139" s="155"/>
      <c r="BA139" s="155" t="s">
        <v>93</v>
      </c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7">
        <v>2</v>
      </c>
      <c r="BM139" s="158">
        <v>3</v>
      </c>
      <c r="BN139" s="156">
        <v>8.6999999999999993</v>
      </c>
      <c r="BO139" s="155">
        <v>8.1999999999999993</v>
      </c>
      <c r="BP139" s="155">
        <v>8.3000000000000007</v>
      </c>
      <c r="BQ139" s="155"/>
      <c r="BR139" s="156">
        <v>10</v>
      </c>
      <c r="BS139" s="155">
        <v>9.6999999999999993</v>
      </c>
      <c r="BT139" s="155">
        <v>8</v>
      </c>
      <c r="BU139" s="155"/>
      <c r="BV139" s="156">
        <v>9.3000000000000007</v>
      </c>
      <c r="BW139" s="155">
        <v>9.9</v>
      </c>
      <c r="BX139" s="155">
        <v>9.9</v>
      </c>
      <c r="BY139" s="155" t="s">
        <v>93</v>
      </c>
      <c r="BZ139" s="155"/>
      <c r="CA139" s="155"/>
      <c r="CB139" s="155" t="s">
        <v>93</v>
      </c>
      <c r="CC139" s="155"/>
      <c r="CD139" s="155">
        <v>8.8000000000000007</v>
      </c>
      <c r="CE139" s="155"/>
      <c r="CF139" s="155"/>
      <c r="CG139" s="155"/>
      <c r="CI139" s="155">
        <v>8.1</v>
      </c>
      <c r="CJ139" s="157">
        <v>27</v>
      </c>
      <c r="CK139" s="158">
        <v>26</v>
      </c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7">
        <v>0</v>
      </c>
      <c r="DC139" s="158">
        <v>25</v>
      </c>
      <c r="DD139" s="155"/>
      <c r="DE139" s="155"/>
      <c r="DF139" s="157">
        <v>0</v>
      </c>
      <c r="DG139" s="158">
        <v>5</v>
      </c>
      <c r="DH139" s="157">
        <v>64</v>
      </c>
      <c r="DI139" s="158">
        <v>72</v>
      </c>
      <c r="DJ139" s="159">
        <v>136</v>
      </c>
      <c r="DK139" s="160">
        <v>64</v>
      </c>
      <c r="DL139" s="160">
        <v>8.6999999999999993</v>
      </c>
      <c r="DM139" s="160">
        <v>3.73</v>
      </c>
      <c r="DN139" s="152" t="s">
        <v>202</v>
      </c>
      <c r="DO139" s="118">
        <f t="shared" si="4"/>
        <v>0</v>
      </c>
      <c r="DP139" s="179" t="e">
        <f>VLOOKUP(B139,#REF!,22,0)</f>
        <v>#REF!</v>
      </c>
    </row>
    <row r="140" spans="1:120" s="179" customFormat="1" ht="19.5" customHeight="1">
      <c r="A140" s="12">
        <f t="shared" si="5"/>
        <v>133</v>
      </c>
      <c r="B140" s="151">
        <v>2026252688</v>
      </c>
      <c r="C140" s="152" t="s">
        <v>7</v>
      </c>
      <c r="D140" s="152" t="s">
        <v>581</v>
      </c>
      <c r="E140" s="152" t="s">
        <v>489</v>
      </c>
      <c r="F140" s="153">
        <v>33421</v>
      </c>
      <c r="G140" s="152" t="s">
        <v>84</v>
      </c>
      <c r="H140" s="152" t="s">
        <v>86</v>
      </c>
      <c r="I140" s="163">
        <v>8</v>
      </c>
      <c r="J140" s="154">
        <v>7.7</v>
      </c>
      <c r="K140" s="154">
        <v>8.4</v>
      </c>
      <c r="L140" s="154" t="s">
        <v>530</v>
      </c>
      <c r="M140" s="154" t="s">
        <v>530</v>
      </c>
      <c r="N140" s="154" t="s">
        <v>530</v>
      </c>
      <c r="O140" s="156">
        <v>9</v>
      </c>
      <c r="P140" s="155"/>
      <c r="Q140" s="155">
        <v>7.5</v>
      </c>
      <c r="R140" s="155"/>
      <c r="S140" s="155"/>
      <c r="T140" s="155"/>
      <c r="U140" s="155">
        <v>7.3</v>
      </c>
      <c r="V140" s="154">
        <v>7.9</v>
      </c>
      <c r="W140" s="155"/>
      <c r="X140" s="154">
        <v>8</v>
      </c>
      <c r="Y140" s="154">
        <v>8.5</v>
      </c>
      <c r="Z140" s="154">
        <v>8.9</v>
      </c>
      <c r="AA140" s="155" t="s">
        <v>530</v>
      </c>
      <c r="AB140" s="154" t="s">
        <v>530</v>
      </c>
      <c r="AC140" s="154" t="s">
        <v>530</v>
      </c>
      <c r="AD140" s="155" t="s">
        <v>530</v>
      </c>
      <c r="AE140" s="154" t="s">
        <v>530</v>
      </c>
      <c r="AF140" s="154">
        <v>8.4</v>
      </c>
      <c r="AG140" s="154">
        <v>5.6</v>
      </c>
      <c r="AH140" s="154" t="s">
        <v>530</v>
      </c>
      <c r="AI140" s="163" t="s">
        <v>530</v>
      </c>
      <c r="AJ140" s="163">
        <v>8.1999999999999993</v>
      </c>
      <c r="AK140" s="163">
        <v>7.4</v>
      </c>
      <c r="AL140" s="155" t="s">
        <v>530</v>
      </c>
      <c r="AM140" s="155" t="s">
        <v>530</v>
      </c>
      <c r="AN140" s="155">
        <v>8.3000000000000007</v>
      </c>
      <c r="AO140" s="155">
        <v>6.1</v>
      </c>
      <c r="AP140" s="155" t="s">
        <v>530</v>
      </c>
      <c r="AQ140" s="155">
        <v>7.2</v>
      </c>
      <c r="AR140" s="155"/>
      <c r="AS140" s="155">
        <v>6.6</v>
      </c>
      <c r="AT140" s="155">
        <v>8</v>
      </c>
      <c r="AU140" s="157">
        <v>51</v>
      </c>
      <c r="AV140" s="158">
        <v>0</v>
      </c>
      <c r="AW140" s="154" t="s">
        <v>530</v>
      </c>
      <c r="AX140" s="154" t="s">
        <v>530</v>
      </c>
      <c r="AY140" s="163" t="s">
        <v>530</v>
      </c>
      <c r="AZ140" s="155"/>
      <c r="BA140" s="155"/>
      <c r="BB140" s="155"/>
      <c r="BC140" s="155"/>
      <c r="BD140" s="155"/>
      <c r="BE140" s="155"/>
      <c r="BF140" s="155"/>
      <c r="BG140" s="155">
        <v>6.1</v>
      </c>
      <c r="BH140" s="155"/>
      <c r="BI140" s="155"/>
      <c r="BJ140" s="155"/>
      <c r="BK140" s="155">
        <v>6</v>
      </c>
      <c r="BL140" s="157">
        <v>5</v>
      </c>
      <c r="BM140" s="158">
        <v>0</v>
      </c>
      <c r="BN140" s="154" t="s">
        <v>530</v>
      </c>
      <c r="BO140" s="154">
        <v>8.9</v>
      </c>
      <c r="BP140" s="163">
        <v>7.1</v>
      </c>
      <c r="BQ140" s="155">
        <v>8</v>
      </c>
      <c r="BR140" s="154" t="s">
        <v>530</v>
      </c>
      <c r="BS140" s="154" t="s">
        <v>530</v>
      </c>
      <c r="BT140" s="154" t="s">
        <v>530</v>
      </c>
      <c r="BU140" s="155">
        <v>7.5</v>
      </c>
      <c r="BV140" s="154" t="s">
        <v>530</v>
      </c>
      <c r="BW140" s="154">
        <v>9.3000000000000007</v>
      </c>
      <c r="BX140" s="163" t="s">
        <v>530</v>
      </c>
      <c r="BY140" s="163" t="s">
        <v>530</v>
      </c>
      <c r="BZ140" s="155" t="s">
        <v>93</v>
      </c>
      <c r="CA140" s="155" t="s">
        <v>530</v>
      </c>
      <c r="CB140" s="163">
        <v>8.3000000000000007</v>
      </c>
      <c r="CC140" s="155"/>
      <c r="CD140" s="163" t="s">
        <v>530</v>
      </c>
      <c r="CE140" s="155">
        <v>8.8000000000000007</v>
      </c>
      <c r="CF140" s="155">
        <v>9.1</v>
      </c>
      <c r="CG140" s="155" t="s">
        <v>530</v>
      </c>
      <c r="CI140" s="163">
        <v>9.1999999999999993</v>
      </c>
      <c r="CJ140" s="157">
        <v>50</v>
      </c>
      <c r="CK140" s="158">
        <v>3</v>
      </c>
      <c r="CL140" s="155" t="s">
        <v>530</v>
      </c>
      <c r="CM140" s="155">
        <v>9.1</v>
      </c>
      <c r="CN140" s="155" t="s">
        <v>530</v>
      </c>
      <c r="CO140" s="155"/>
      <c r="CP140" s="155" t="s">
        <v>530</v>
      </c>
      <c r="CQ140" s="155" t="s">
        <v>530</v>
      </c>
      <c r="CR140" s="155">
        <v>6.8</v>
      </c>
      <c r="CS140" s="155">
        <v>7.8</v>
      </c>
      <c r="CT140" s="155">
        <v>6.6</v>
      </c>
      <c r="CU140" s="155"/>
      <c r="CV140" s="155"/>
      <c r="CW140" s="155"/>
      <c r="CX140" s="163">
        <v>9.4</v>
      </c>
      <c r="CY140" s="155">
        <v>9.1</v>
      </c>
      <c r="CZ140" s="155" t="s">
        <v>530</v>
      </c>
      <c r="DA140" s="155"/>
      <c r="DB140" s="157">
        <v>25</v>
      </c>
      <c r="DC140" s="158">
        <v>0</v>
      </c>
      <c r="DD140" s="155" t="s">
        <v>93</v>
      </c>
      <c r="DE140" s="155"/>
      <c r="DF140" s="157">
        <v>0</v>
      </c>
      <c r="DG140" s="158">
        <v>5</v>
      </c>
      <c r="DH140" s="157">
        <v>131</v>
      </c>
      <c r="DI140" s="158">
        <v>8</v>
      </c>
      <c r="DJ140" s="159">
        <v>136</v>
      </c>
      <c r="DK140" s="160">
        <v>64</v>
      </c>
      <c r="DL140" s="160">
        <v>8.06</v>
      </c>
      <c r="DM140" s="160">
        <v>3.5</v>
      </c>
      <c r="DN140" s="152" t="s">
        <v>202</v>
      </c>
      <c r="DO140" s="118">
        <f t="shared" si="4"/>
        <v>67</v>
      </c>
      <c r="DP140" s="179" t="e">
        <f>VLOOKUP(B140,#REF!,22,0)</f>
        <v>#REF!</v>
      </c>
    </row>
    <row r="141" spans="1:120" s="179" customFormat="1" ht="19.5" customHeight="1">
      <c r="A141" s="12">
        <f t="shared" si="5"/>
        <v>134</v>
      </c>
      <c r="B141" s="151">
        <v>172317894</v>
      </c>
      <c r="C141" s="152" t="s">
        <v>5</v>
      </c>
      <c r="D141" s="152" t="s">
        <v>347</v>
      </c>
      <c r="E141" s="152" t="s">
        <v>693</v>
      </c>
      <c r="F141" s="153">
        <v>34023</v>
      </c>
      <c r="G141" s="152" t="s">
        <v>83</v>
      </c>
      <c r="H141" s="152" t="s">
        <v>88</v>
      </c>
      <c r="I141" s="163">
        <v>7.9</v>
      </c>
      <c r="J141" s="154" t="s">
        <v>93</v>
      </c>
      <c r="K141" s="154">
        <v>4.4000000000000004</v>
      </c>
      <c r="L141" s="154">
        <v>4.3</v>
      </c>
      <c r="M141" s="154" t="s">
        <v>93</v>
      </c>
      <c r="N141" s="154">
        <v>0</v>
      </c>
      <c r="O141" s="154"/>
      <c r="P141" s="155"/>
      <c r="Q141" s="155">
        <v>5</v>
      </c>
      <c r="R141" s="155"/>
      <c r="S141" s="155"/>
      <c r="T141" s="155"/>
      <c r="U141" s="155"/>
      <c r="V141" s="154">
        <v>4.5999999999999996</v>
      </c>
      <c r="W141" s="163" t="s">
        <v>93</v>
      </c>
      <c r="X141" s="154"/>
      <c r="Y141" s="154"/>
      <c r="Z141" s="154"/>
      <c r="AA141" s="155">
        <v>0</v>
      </c>
      <c r="AB141" s="154">
        <v>5.5</v>
      </c>
      <c r="AC141" s="155">
        <v>4.8</v>
      </c>
      <c r="AD141" s="155"/>
      <c r="AE141" s="154"/>
      <c r="AF141" s="154"/>
      <c r="AG141" s="154"/>
      <c r="AH141" s="156"/>
      <c r="AI141" s="156"/>
      <c r="AJ141" s="154"/>
      <c r="AK141" s="163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7">
        <v>16</v>
      </c>
      <c r="AV141" s="158">
        <v>32</v>
      </c>
      <c r="AW141" s="154">
        <v>5.6</v>
      </c>
      <c r="AX141" s="154">
        <v>6.4</v>
      </c>
      <c r="AY141" s="163"/>
      <c r="AZ141" s="155"/>
      <c r="BA141" s="155">
        <v>6.9</v>
      </c>
      <c r="BB141" s="155"/>
      <c r="BC141" s="155"/>
      <c r="BD141" s="155"/>
      <c r="BE141" s="155"/>
      <c r="BF141" s="155"/>
      <c r="BG141" s="155" t="s">
        <v>93</v>
      </c>
      <c r="BH141" s="155"/>
      <c r="BI141" s="155"/>
      <c r="BJ141" s="155"/>
      <c r="BK141" s="155">
        <v>7.2</v>
      </c>
      <c r="BL141" s="157">
        <v>4</v>
      </c>
      <c r="BM141" s="158">
        <v>1</v>
      </c>
      <c r="BN141" s="154">
        <v>0</v>
      </c>
      <c r="BO141" s="154" t="s">
        <v>93</v>
      </c>
      <c r="BP141" s="155">
        <v>4.9000000000000004</v>
      </c>
      <c r="BQ141" s="163">
        <v>0</v>
      </c>
      <c r="BR141" s="154">
        <v>5</v>
      </c>
      <c r="BS141" s="154">
        <v>7.6</v>
      </c>
      <c r="BT141" s="154">
        <v>5.5</v>
      </c>
      <c r="BU141" s="155">
        <v>0</v>
      </c>
      <c r="BV141" s="154">
        <v>5.5</v>
      </c>
      <c r="BW141" s="154">
        <v>0</v>
      </c>
      <c r="BX141" s="163"/>
      <c r="BY141" s="163"/>
      <c r="BZ141" s="155"/>
      <c r="CA141" s="155"/>
      <c r="CB141" s="163">
        <v>5.4</v>
      </c>
      <c r="CC141" s="155"/>
      <c r="CD141" s="163"/>
      <c r="CE141" s="155" t="s">
        <v>93</v>
      </c>
      <c r="CF141" s="155"/>
      <c r="CG141" s="155"/>
      <c r="CI141" s="155"/>
      <c r="CJ141" s="157">
        <v>15</v>
      </c>
      <c r="CK141" s="158">
        <v>38</v>
      </c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63"/>
      <c r="CY141" s="155"/>
      <c r="CZ141" s="155"/>
      <c r="DA141" s="155"/>
      <c r="DB141" s="157">
        <v>0</v>
      </c>
      <c r="DC141" s="158">
        <v>25</v>
      </c>
      <c r="DD141" s="155"/>
      <c r="DE141" s="155"/>
      <c r="DF141" s="157">
        <v>0</v>
      </c>
      <c r="DG141" s="158">
        <v>5</v>
      </c>
      <c r="DH141" s="157">
        <v>35</v>
      </c>
      <c r="DI141" s="158">
        <v>101</v>
      </c>
      <c r="DJ141" s="159">
        <v>136</v>
      </c>
      <c r="DK141" s="160">
        <v>63</v>
      </c>
      <c r="DL141" s="160">
        <v>3.07</v>
      </c>
      <c r="DM141" s="160">
        <v>0.97</v>
      </c>
      <c r="DN141" s="152" t="s">
        <v>694</v>
      </c>
      <c r="DO141" s="118">
        <f t="shared" si="4"/>
        <v>0</v>
      </c>
      <c r="DP141" s="179" t="e">
        <f>VLOOKUP(B141,#REF!,22,0)</f>
        <v>#REF!</v>
      </c>
    </row>
    <row r="142" spans="1:120" s="179" customFormat="1" ht="19.5" customHeight="1">
      <c r="A142" s="12">
        <f t="shared" si="5"/>
        <v>135</v>
      </c>
      <c r="B142" s="151">
        <v>2020254645</v>
      </c>
      <c r="C142" s="152" t="s">
        <v>3</v>
      </c>
      <c r="D142" s="152" t="s">
        <v>35</v>
      </c>
      <c r="E142" s="152" t="s">
        <v>592</v>
      </c>
      <c r="F142" s="153">
        <v>35184</v>
      </c>
      <c r="G142" s="152" t="s">
        <v>84</v>
      </c>
      <c r="H142" s="152" t="s">
        <v>86</v>
      </c>
      <c r="I142" s="154" t="s">
        <v>93</v>
      </c>
      <c r="J142" s="154">
        <v>8.1</v>
      </c>
      <c r="K142" s="154">
        <v>8.3000000000000007</v>
      </c>
      <c r="L142" s="154">
        <v>9.3000000000000007</v>
      </c>
      <c r="M142" s="154">
        <v>9.5</v>
      </c>
      <c r="N142" s="154">
        <v>6.4</v>
      </c>
      <c r="O142" s="154">
        <v>5.5</v>
      </c>
      <c r="P142" s="155"/>
      <c r="Q142" s="163"/>
      <c r="R142" s="155"/>
      <c r="S142" s="155"/>
      <c r="T142" s="155"/>
      <c r="U142" s="155"/>
      <c r="V142" s="154">
        <v>7.5</v>
      </c>
      <c r="W142" s="163"/>
      <c r="X142" s="154">
        <v>8.9</v>
      </c>
      <c r="Y142" s="154">
        <v>8.6</v>
      </c>
      <c r="Z142" s="154">
        <v>8.8000000000000007</v>
      </c>
      <c r="AA142" s="155"/>
      <c r="AB142" s="154">
        <v>5.5</v>
      </c>
      <c r="AC142" s="154">
        <v>7</v>
      </c>
      <c r="AD142" s="163"/>
      <c r="AE142" s="154">
        <v>6.8</v>
      </c>
      <c r="AF142" s="154">
        <v>8.4</v>
      </c>
      <c r="AG142" s="154">
        <v>7.4</v>
      </c>
      <c r="AH142" s="154">
        <v>7.3</v>
      </c>
      <c r="AI142" s="154">
        <v>5.4</v>
      </c>
      <c r="AJ142" s="154">
        <v>8.4</v>
      </c>
      <c r="AK142" s="155">
        <v>5.4</v>
      </c>
      <c r="AL142" s="154"/>
      <c r="AM142" s="163"/>
      <c r="AN142" s="155"/>
      <c r="AO142" s="155"/>
      <c r="AP142" s="155"/>
      <c r="AQ142" s="155"/>
      <c r="AR142" s="155"/>
      <c r="AS142" s="155"/>
      <c r="AT142" s="155"/>
      <c r="AU142" s="157">
        <v>32</v>
      </c>
      <c r="AV142" s="158">
        <v>16</v>
      </c>
      <c r="AW142" s="154">
        <v>7.9</v>
      </c>
      <c r="AX142" s="154">
        <v>9.1999999999999993</v>
      </c>
      <c r="AY142" s="163"/>
      <c r="AZ142" s="155"/>
      <c r="BA142" s="155" t="s">
        <v>93</v>
      </c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7">
        <v>2</v>
      </c>
      <c r="BM142" s="158">
        <v>3</v>
      </c>
      <c r="BN142" s="154">
        <v>6.9</v>
      </c>
      <c r="BO142" s="154">
        <v>8.6</v>
      </c>
      <c r="BP142" s="155">
        <v>6.6</v>
      </c>
      <c r="BQ142" s="155"/>
      <c r="BR142" s="154">
        <v>5.5</v>
      </c>
      <c r="BS142" s="154">
        <v>8.6</v>
      </c>
      <c r="BT142" s="154">
        <v>8</v>
      </c>
      <c r="BU142" s="155"/>
      <c r="BV142" s="154">
        <v>7.2</v>
      </c>
      <c r="BW142" s="154">
        <v>6.9</v>
      </c>
      <c r="BX142" s="156">
        <v>8.6</v>
      </c>
      <c r="BY142" s="163" t="s">
        <v>93</v>
      </c>
      <c r="BZ142" s="155"/>
      <c r="CA142" s="155"/>
      <c r="CB142" s="163" t="s">
        <v>93</v>
      </c>
      <c r="CC142" s="155"/>
      <c r="CD142" s="163" t="s">
        <v>93</v>
      </c>
      <c r="CE142" s="155"/>
      <c r="CF142" s="155"/>
      <c r="CG142" s="155"/>
      <c r="CI142" s="163">
        <v>8.4</v>
      </c>
      <c r="CJ142" s="157">
        <v>24</v>
      </c>
      <c r="CK142" s="158">
        <v>29</v>
      </c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63" t="s">
        <v>93</v>
      </c>
      <c r="CY142" s="155"/>
      <c r="CZ142" s="155"/>
      <c r="DA142" s="155"/>
      <c r="DB142" s="157">
        <v>0</v>
      </c>
      <c r="DC142" s="158">
        <v>25</v>
      </c>
      <c r="DD142" s="155"/>
      <c r="DE142" s="155"/>
      <c r="DF142" s="157">
        <v>0</v>
      </c>
      <c r="DG142" s="158">
        <v>5</v>
      </c>
      <c r="DH142" s="157">
        <v>58</v>
      </c>
      <c r="DI142" s="158">
        <v>78</v>
      </c>
      <c r="DJ142" s="159">
        <v>136</v>
      </c>
      <c r="DK142" s="160">
        <v>58</v>
      </c>
      <c r="DL142" s="160">
        <v>7.48</v>
      </c>
      <c r="DM142" s="160">
        <v>3.14</v>
      </c>
      <c r="DN142" s="152" t="s">
        <v>202</v>
      </c>
      <c r="DO142" s="118">
        <f t="shared" si="4"/>
        <v>0</v>
      </c>
      <c r="DP142" s="179" t="e">
        <f>VLOOKUP(B142,#REF!,22,0)</f>
        <v>#REF!</v>
      </c>
    </row>
    <row r="143" spans="1:120" s="179" customFormat="1" ht="19.5" customHeight="1">
      <c r="A143" s="12">
        <f t="shared" si="5"/>
        <v>136</v>
      </c>
      <c r="B143" s="151">
        <v>2020256359</v>
      </c>
      <c r="C143" s="152" t="s">
        <v>15</v>
      </c>
      <c r="D143" s="152" t="s">
        <v>47</v>
      </c>
      <c r="E143" s="152" t="s">
        <v>592</v>
      </c>
      <c r="F143" s="153">
        <v>35127</v>
      </c>
      <c r="G143" s="152" t="s">
        <v>84</v>
      </c>
      <c r="H143" s="152" t="s">
        <v>86</v>
      </c>
      <c r="I143" s="154" t="s">
        <v>93</v>
      </c>
      <c r="J143" s="163">
        <v>8</v>
      </c>
      <c r="K143" s="154">
        <v>8</v>
      </c>
      <c r="L143" s="154">
        <v>8.5</v>
      </c>
      <c r="M143" s="154">
        <v>8.1</v>
      </c>
      <c r="N143" s="154">
        <v>7.3</v>
      </c>
      <c r="O143" s="154">
        <v>8.3000000000000007</v>
      </c>
      <c r="P143" s="155"/>
      <c r="Q143" s="163"/>
      <c r="R143" s="155"/>
      <c r="S143" s="155"/>
      <c r="T143" s="155"/>
      <c r="U143" s="155"/>
      <c r="V143" s="154">
        <v>8.8000000000000007</v>
      </c>
      <c r="W143" s="155"/>
      <c r="X143" s="154">
        <v>8.3000000000000007</v>
      </c>
      <c r="Y143" s="154">
        <v>8.9</v>
      </c>
      <c r="Z143" s="154">
        <v>8.9</v>
      </c>
      <c r="AA143" s="155"/>
      <c r="AB143" s="154">
        <v>9</v>
      </c>
      <c r="AC143" s="155">
        <v>7.5</v>
      </c>
      <c r="AD143" s="155"/>
      <c r="AE143" s="154">
        <v>7.2</v>
      </c>
      <c r="AF143" s="154">
        <v>7.4</v>
      </c>
      <c r="AG143" s="154">
        <v>7.4</v>
      </c>
      <c r="AH143" s="154">
        <v>7.1</v>
      </c>
      <c r="AI143" s="154"/>
      <c r="AJ143" s="155">
        <v>0</v>
      </c>
      <c r="AK143" s="154">
        <v>5.8</v>
      </c>
      <c r="AL143" s="163" t="s">
        <v>93</v>
      </c>
      <c r="AM143" s="163"/>
      <c r="AN143" s="155"/>
      <c r="AO143" s="155"/>
      <c r="AP143" s="155"/>
      <c r="AQ143" s="155"/>
      <c r="AR143" s="155"/>
      <c r="AS143" s="155"/>
      <c r="AT143" s="155"/>
      <c r="AU143" s="157">
        <v>30</v>
      </c>
      <c r="AV143" s="158">
        <v>18</v>
      </c>
      <c r="AW143" s="154">
        <v>7.6</v>
      </c>
      <c r="AX143" s="154">
        <v>7.6</v>
      </c>
      <c r="AY143" s="155" t="s">
        <v>93</v>
      </c>
      <c r="AZ143" s="155"/>
      <c r="BA143" s="163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7">
        <v>2</v>
      </c>
      <c r="BM143" s="158">
        <v>3</v>
      </c>
      <c r="BN143" s="154">
        <v>8.3000000000000007</v>
      </c>
      <c r="BO143" s="154">
        <v>6.9</v>
      </c>
      <c r="BP143" s="155">
        <v>6.9</v>
      </c>
      <c r="BQ143" s="163"/>
      <c r="BR143" s="154">
        <v>6.4</v>
      </c>
      <c r="BS143" s="154">
        <v>8.5</v>
      </c>
      <c r="BT143" s="154">
        <v>8</v>
      </c>
      <c r="BU143" s="155"/>
      <c r="BV143" s="154">
        <v>7.6</v>
      </c>
      <c r="BW143" s="154">
        <v>8.1</v>
      </c>
      <c r="BX143" s="154" t="s">
        <v>93</v>
      </c>
      <c r="BY143" s="163" t="s">
        <v>93</v>
      </c>
      <c r="BZ143" s="155"/>
      <c r="CA143" s="155"/>
      <c r="CB143" s="163">
        <v>7.8</v>
      </c>
      <c r="CC143" s="155"/>
      <c r="CD143" s="163" t="s">
        <v>93</v>
      </c>
      <c r="CE143" s="155"/>
      <c r="CF143" s="155"/>
      <c r="CG143" s="155"/>
      <c r="CI143" s="163">
        <v>8.5</v>
      </c>
      <c r="CJ143" s="157">
        <v>25</v>
      </c>
      <c r="CK143" s="158">
        <v>28</v>
      </c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  <c r="CW143" s="155"/>
      <c r="CX143" s="163"/>
      <c r="CY143" s="155"/>
      <c r="CZ143" s="155"/>
      <c r="DA143" s="155"/>
      <c r="DB143" s="157">
        <v>0</v>
      </c>
      <c r="DC143" s="158">
        <v>25</v>
      </c>
      <c r="DD143" s="155"/>
      <c r="DE143" s="155"/>
      <c r="DF143" s="157">
        <v>0</v>
      </c>
      <c r="DG143" s="158">
        <v>5</v>
      </c>
      <c r="DH143" s="157">
        <v>57</v>
      </c>
      <c r="DI143" s="158">
        <v>79</v>
      </c>
      <c r="DJ143" s="159">
        <v>136</v>
      </c>
      <c r="DK143" s="160">
        <v>58</v>
      </c>
      <c r="DL143" s="160">
        <v>7.68</v>
      </c>
      <c r="DM143" s="160">
        <v>3.34</v>
      </c>
      <c r="DN143" s="152" t="s">
        <v>202</v>
      </c>
      <c r="DO143" s="118">
        <f t="shared" si="4"/>
        <v>0</v>
      </c>
      <c r="DP143" s="179" t="e">
        <f>VLOOKUP(B143,#REF!,22,0)</f>
        <v>#REF!</v>
      </c>
    </row>
    <row r="144" spans="1:120" s="179" customFormat="1" ht="19.5" customHeight="1">
      <c r="A144" s="12">
        <f t="shared" si="5"/>
        <v>137</v>
      </c>
      <c r="B144" s="151">
        <v>1921259114</v>
      </c>
      <c r="C144" s="152" t="s">
        <v>10</v>
      </c>
      <c r="D144" s="152" t="s">
        <v>695</v>
      </c>
      <c r="E144" s="152" t="s">
        <v>414</v>
      </c>
      <c r="F144" s="153">
        <v>34478</v>
      </c>
      <c r="G144" s="152" t="s">
        <v>83</v>
      </c>
      <c r="H144" s="152" t="s">
        <v>86</v>
      </c>
      <c r="I144" s="155">
        <v>6.1</v>
      </c>
      <c r="J144" s="154">
        <v>7.9</v>
      </c>
      <c r="K144" s="155">
        <v>0</v>
      </c>
      <c r="L144" s="154">
        <v>7.2</v>
      </c>
      <c r="M144" s="163">
        <v>5.7</v>
      </c>
      <c r="N144" s="154">
        <v>6.2</v>
      </c>
      <c r="O144" s="163">
        <v>7</v>
      </c>
      <c r="P144" s="155"/>
      <c r="Q144" s="155"/>
      <c r="R144" s="155"/>
      <c r="S144" s="155"/>
      <c r="T144" s="155"/>
      <c r="U144" s="155"/>
      <c r="V144" s="155">
        <v>0</v>
      </c>
      <c r="W144" s="155"/>
      <c r="X144" s="154"/>
      <c r="Y144" s="163"/>
      <c r="Z144" s="155"/>
      <c r="AA144" s="155"/>
      <c r="AB144" s="163">
        <v>6.8</v>
      </c>
      <c r="AC144" s="155">
        <v>0</v>
      </c>
      <c r="AD144" s="155"/>
      <c r="AE144" s="156">
        <v>7</v>
      </c>
      <c r="AF144" s="156">
        <v>6.2</v>
      </c>
      <c r="AG144" s="156">
        <v>5.9</v>
      </c>
      <c r="AH144" s="156">
        <v>6.2</v>
      </c>
      <c r="AI144" s="155">
        <v>5.6</v>
      </c>
      <c r="AJ144" s="155"/>
      <c r="AK144" s="155">
        <v>0</v>
      </c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7">
        <v>22</v>
      </c>
      <c r="AV144" s="158">
        <v>26</v>
      </c>
      <c r="AW144" s="163">
        <v>7.4</v>
      </c>
      <c r="AX144" s="155">
        <v>0</v>
      </c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7">
        <v>1</v>
      </c>
      <c r="BM144" s="158">
        <v>4</v>
      </c>
      <c r="BN144" s="163">
        <v>7</v>
      </c>
      <c r="BO144" s="155">
        <v>0</v>
      </c>
      <c r="BP144" s="155">
        <v>0</v>
      </c>
      <c r="BQ144" s="155"/>
      <c r="BR144" s="154">
        <v>8.1999999999999993</v>
      </c>
      <c r="BS144" s="155">
        <v>7.8</v>
      </c>
      <c r="BT144" s="155">
        <v>6.5</v>
      </c>
      <c r="BU144" s="155"/>
      <c r="BV144" s="154">
        <v>6.1</v>
      </c>
      <c r="BW144" s="163">
        <v>5</v>
      </c>
      <c r="BX144" s="155">
        <v>0</v>
      </c>
      <c r="BY144" s="155"/>
      <c r="BZ144" s="155"/>
      <c r="CA144" s="155"/>
      <c r="CB144" s="155"/>
      <c r="CC144" s="155"/>
      <c r="CD144" s="155"/>
      <c r="CE144" s="155"/>
      <c r="CF144" s="155">
        <v>0</v>
      </c>
      <c r="CG144" s="155"/>
      <c r="CI144" s="155"/>
      <c r="CJ144" s="157">
        <v>16</v>
      </c>
      <c r="CK144" s="158">
        <v>37</v>
      </c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  <c r="CW144" s="155"/>
      <c r="CX144" s="155"/>
      <c r="CY144" s="155"/>
      <c r="CZ144" s="155"/>
      <c r="DA144" s="155"/>
      <c r="DB144" s="157">
        <v>0</v>
      </c>
      <c r="DC144" s="158">
        <v>25</v>
      </c>
      <c r="DD144" s="155"/>
      <c r="DE144" s="155"/>
      <c r="DF144" s="157">
        <v>0</v>
      </c>
      <c r="DG144" s="158">
        <v>5</v>
      </c>
      <c r="DH144" s="157">
        <v>39</v>
      </c>
      <c r="DI144" s="158">
        <v>97</v>
      </c>
      <c r="DJ144" s="159">
        <v>136</v>
      </c>
      <c r="DK144" s="160">
        <v>57</v>
      </c>
      <c r="DL144" s="160">
        <v>4.7</v>
      </c>
      <c r="DM144" s="160">
        <v>1.79</v>
      </c>
      <c r="DN144" s="152" t="s">
        <v>154</v>
      </c>
      <c r="DO144" s="118">
        <f t="shared" si="4"/>
        <v>0</v>
      </c>
      <c r="DP144" s="179" t="e">
        <f>VLOOKUP(B144,#REF!,22,0)</f>
        <v>#REF!</v>
      </c>
    </row>
    <row r="145" spans="1:120" s="179" customFormat="1" ht="19.5" customHeight="1">
      <c r="A145" s="12">
        <f t="shared" si="5"/>
        <v>138</v>
      </c>
      <c r="B145" s="151">
        <v>2020257378</v>
      </c>
      <c r="C145" s="152" t="s">
        <v>12</v>
      </c>
      <c r="D145" s="152" t="s">
        <v>407</v>
      </c>
      <c r="E145" s="152" t="s">
        <v>414</v>
      </c>
      <c r="F145" s="153">
        <v>35006</v>
      </c>
      <c r="G145" s="152" t="s">
        <v>84</v>
      </c>
      <c r="H145" s="152" t="s">
        <v>86</v>
      </c>
      <c r="I145" s="154" t="s">
        <v>93</v>
      </c>
      <c r="J145" s="163">
        <v>6.9</v>
      </c>
      <c r="K145" s="154">
        <v>7.8</v>
      </c>
      <c r="L145" s="154">
        <v>8.1</v>
      </c>
      <c r="M145" s="154">
        <v>8.3000000000000007</v>
      </c>
      <c r="N145" s="154">
        <v>8.6</v>
      </c>
      <c r="O145" s="154">
        <v>7.8</v>
      </c>
      <c r="P145" s="154"/>
      <c r="Q145" s="155">
        <v>6.9</v>
      </c>
      <c r="R145" s="155"/>
      <c r="S145" s="155"/>
      <c r="T145" s="155"/>
      <c r="U145" s="155"/>
      <c r="V145" s="163">
        <v>7.1</v>
      </c>
      <c r="W145" s="155"/>
      <c r="X145" s="154">
        <v>8.3000000000000007</v>
      </c>
      <c r="Y145" s="154">
        <v>8.4</v>
      </c>
      <c r="Z145" s="154">
        <v>8.5</v>
      </c>
      <c r="AA145" s="155"/>
      <c r="AB145" s="156">
        <v>8.6</v>
      </c>
      <c r="AC145" s="155">
        <v>6.9</v>
      </c>
      <c r="AD145" s="155"/>
      <c r="AE145" s="154">
        <v>6.3</v>
      </c>
      <c r="AF145" s="154">
        <v>7.4</v>
      </c>
      <c r="AG145" s="154">
        <v>6.9</v>
      </c>
      <c r="AH145" s="154">
        <v>6.9</v>
      </c>
      <c r="AI145" s="163">
        <v>7.4</v>
      </c>
      <c r="AJ145" s="163">
        <v>6.5</v>
      </c>
      <c r="AK145" s="163">
        <v>0</v>
      </c>
      <c r="AL145" s="154"/>
      <c r="AM145" s="155"/>
      <c r="AN145" s="155"/>
      <c r="AO145" s="155"/>
      <c r="AP145" s="155"/>
      <c r="AQ145" s="155"/>
      <c r="AR145" s="155"/>
      <c r="AS145" s="155"/>
      <c r="AT145" s="155"/>
      <c r="AU145" s="157">
        <v>33</v>
      </c>
      <c r="AV145" s="158">
        <v>15</v>
      </c>
      <c r="AW145" s="154">
        <v>7.4</v>
      </c>
      <c r="AX145" s="154">
        <v>7.5</v>
      </c>
      <c r="AY145" s="163" t="s">
        <v>93</v>
      </c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7">
        <v>2</v>
      </c>
      <c r="BM145" s="158">
        <v>3</v>
      </c>
      <c r="BN145" s="154">
        <v>6.3</v>
      </c>
      <c r="BO145" s="154">
        <v>7.8</v>
      </c>
      <c r="BP145" s="155">
        <v>7.5</v>
      </c>
      <c r="BQ145" s="163"/>
      <c r="BR145" s="154">
        <v>7.5</v>
      </c>
      <c r="BS145" s="154">
        <v>7.3</v>
      </c>
      <c r="BT145" s="154">
        <v>7.2</v>
      </c>
      <c r="BU145" s="155"/>
      <c r="BV145" s="154">
        <v>7.4</v>
      </c>
      <c r="BW145" s="163">
        <v>7.7</v>
      </c>
      <c r="BX145" s="155" t="s">
        <v>93</v>
      </c>
      <c r="BY145" s="155" t="s">
        <v>93</v>
      </c>
      <c r="BZ145" s="155"/>
      <c r="CA145" s="155"/>
      <c r="CB145" s="163">
        <v>6.6</v>
      </c>
      <c r="CC145" s="155"/>
      <c r="CD145" s="163" t="s">
        <v>93</v>
      </c>
      <c r="CE145" s="155"/>
      <c r="CF145" s="155"/>
      <c r="CG145" s="155"/>
      <c r="CI145" s="155">
        <v>8</v>
      </c>
      <c r="CJ145" s="157">
        <v>25</v>
      </c>
      <c r="CK145" s="158">
        <v>28</v>
      </c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  <c r="CW145" s="155"/>
      <c r="CX145" s="155"/>
      <c r="CY145" s="155"/>
      <c r="CZ145" s="155"/>
      <c r="DA145" s="155"/>
      <c r="DB145" s="157">
        <v>0</v>
      </c>
      <c r="DC145" s="158">
        <v>25</v>
      </c>
      <c r="DD145" s="155"/>
      <c r="DE145" s="155"/>
      <c r="DF145" s="157">
        <v>0</v>
      </c>
      <c r="DG145" s="158">
        <v>5</v>
      </c>
      <c r="DH145" s="157">
        <v>60</v>
      </c>
      <c r="DI145" s="158">
        <v>76</v>
      </c>
      <c r="DJ145" s="159">
        <v>136</v>
      </c>
      <c r="DK145" s="160">
        <v>61</v>
      </c>
      <c r="DL145" s="160">
        <v>7.36</v>
      </c>
      <c r="DM145" s="160">
        <v>3.11</v>
      </c>
      <c r="DN145" s="152" t="s">
        <v>202</v>
      </c>
      <c r="DO145" s="118">
        <f t="shared" si="4"/>
        <v>0</v>
      </c>
      <c r="DP145" s="179" t="e">
        <f>VLOOKUP(B145,#REF!,22,0)</f>
        <v>#REF!</v>
      </c>
    </row>
    <row r="146" spans="1:120" s="179" customFormat="1" ht="19.5" customHeight="1">
      <c r="A146" s="12">
        <f t="shared" si="5"/>
        <v>139</v>
      </c>
      <c r="B146" s="151">
        <v>2020252760</v>
      </c>
      <c r="C146" s="152" t="s">
        <v>15</v>
      </c>
      <c r="D146" s="152" t="s">
        <v>340</v>
      </c>
      <c r="E146" s="152" t="s">
        <v>696</v>
      </c>
      <c r="F146" s="153">
        <v>35161</v>
      </c>
      <c r="G146" s="152" t="s">
        <v>83</v>
      </c>
      <c r="H146" s="152" t="s">
        <v>86</v>
      </c>
      <c r="I146" s="163"/>
      <c r="J146" s="154"/>
      <c r="K146" s="154"/>
      <c r="L146" s="154">
        <v>0</v>
      </c>
      <c r="M146" s="154"/>
      <c r="N146" s="154">
        <v>0</v>
      </c>
      <c r="O146" s="163"/>
      <c r="P146" s="155"/>
      <c r="Q146" s="163"/>
      <c r="R146" s="155"/>
      <c r="S146" s="155"/>
      <c r="T146" s="155"/>
      <c r="U146" s="155"/>
      <c r="V146" s="154"/>
      <c r="W146" s="155"/>
      <c r="X146" s="154">
        <v>0</v>
      </c>
      <c r="Y146" s="154"/>
      <c r="Z146" s="154"/>
      <c r="AA146" s="155"/>
      <c r="AB146" s="154"/>
      <c r="AC146" s="154"/>
      <c r="AD146" s="155"/>
      <c r="AE146" s="162"/>
      <c r="AF146" s="156"/>
      <c r="AG146" s="154"/>
      <c r="AH146" s="163"/>
      <c r="AI146" s="163"/>
      <c r="AJ146" s="155"/>
      <c r="AK146" s="163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7">
        <v>0</v>
      </c>
      <c r="AV146" s="158">
        <v>48</v>
      </c>
      <c r="AW146" s="154"/>
      <c r="AX146" s="154"/>
      <c r="AY146" s="155"/>
      <c r="AZ146" s="155"/>
      <c r="BA146" s="163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7">
        <v>0</v>
      </c>
      <c r="BM146" s="158">
        <v>5</v>
      </c>
      <c r="BN146" s="154"/>
      <c r="BO146" s="154"/>
      <c r="BP146" s="155"/>
      <c r="BQ146" s="155"/>
      <c r="BR146" s="154" t="s">
        <v>93</v>
      </c>
      <c r="BS146" s="154"/>
      <c r="BT146" s="154"/>
      <c r="BU146" s="155"/>
      <c r="BV146" s="154" t="s">
        <v>93</v>
      </c>
      <c r="BW146" s="154"/>
      <c r="BX146" s="163"/>
      <c r="BY146" s="163"/>
      <c r="BZ146" s="155"/>
      <c r="CA146" s="155"/>
      <c r="CB146" s="163"/>
      <c r="CC146" s="155"/>
      <c r="CD146" s="163"/>
      <c r="CE146" s="155"/>
      <c r="CF146" s="155"/>
      <c r="CG146" s="155"/>
      <c r="CI146" s="155"/>
      <c r="CJ146" s="157">
        <v>0</v>
      </c>
      <c r="CK146" s="158">
        <v>53</v>
      </c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  <c r="CW146" s="155"/>
      <c r="CX146" s="155"/>
      <c r="CY146" s="155"/>
      <c r="CZ146" s="155"/>
      <c r="DA146" s="155"/>
      <c r="DB146" s="157">
        <v>0</v>
      </c>
      <c r="DC146" s="158">
        <v>25</v>
      </c>
      <c r="DD146" s="155"/>
      <c r="DE146" s="155"/>
      <c r="DF146" s="157">
        <v>0</v>
      </c>
      <c r="DG146" s="158">
        <v>5</v>
      </c>
      <c r="DH146" s="157">
        <v>0</v>
      </c>
      <c r="DI146" s="158">
        <v>136</v>
      </c>
      <c r="DJ146" s="159">
        <v>136</v>
      </c>
      <c r="DK146" s="160">
        <v>13</v>
      </c>
      <c r="DL146" s="160">
        <v>0</v>
      </c>
      <c r="DM146" s="160">
        <v>0</v>
      </c>
      <c r="DN146" s="152" t="s">
        <v>202</v>
      </c>
      <c r="DO146" s="118">
        <f t="shared" si="4"/>
        <v>0</v>
      </c>
      <c r="DP146" s="179" t="e">
        <f>VLOOKUP(B146,#REF!,22,0)</f>
        <v>#REF!</v>
      </c>
    </row>
    <row r="147" spans="1:120" s="179" customFormat="1" ht="19.5" customHeight="1">
      <c r="A147" s="12">
        <f t="shared" si="5"/>
        <v>140</v>
      </c>
      <c r="B147" s="151">
        <v>2021637054</v>
      </c>
      <c r="C147" s="152" t="s">
        <v>3</v>
      </c>
      <c r="D147" s="152" t="s">
        <v>560</v>
      </c>
      <c r="E147" s="152" t="s">
        <v>696</v>
      </c>
      <c r="F147" s="153">
        <v>35297</v>
      </c>
      <c r="G147" s="152" t="s">
        <v>83</v>
      </c>
      <c r="H147" s="152" t="s">
        <v>89</v>
      </c>
      <c r="I147" s="154"/>
      <c r="J147" s="154"/>
      <c r="K147" s="154"/>
      <c r="L147" s="154">
        <v>7.5</v>
      </c>
      <c r="M147" s="154">
        <v>0</v>
      </c>
      <c r="N147" s="154">
        <v>6.2</v>
      </c>
      <c r="O147" s="154">
        <v>0</v>
      </c>
      <c r="P147" s="155"/>
      <c r="Q147" s="154"/>
      <c r="R147" s="155"/>
      <c r="S147" s="155"/>
      <c r="T147" s="155"/>
      <c r="U147" s="155"/>
      <c r="V147" s="154"/>
      <c r="W147" s="163"/>
      <c r="X147" s="154">
        <v>6.7</v>
      </c>
      <c r="Y147" s="154">
        <v>0</v>
      </c>
      <c r="Z147" s="154"/>
      <c r="AA147" s="154"/>
      <c r="AB147" s="154"/>
      <c r="AC147" s="155"/>
      <c r="AD147" s="163"/>
      <c r="AE147" s="163">
        <v>0</v>
      </c>
      <c r="AF147" s="154">
        <v>0</v>
      </c>
      <c r="AG147" s="154">
        <v>0</v>
      </c>
      <c r="AH147" s="154">
        <v>0</v>
      </c>
      <c r="AI147" s="155"/>
      <c r="AJ147" s="163"/>
      <c r="AK147" s="163"/>
      <c r="AL147" s="163"/>
      <c r="AM147" s="155"/>
      <c r="AN147" s="155"/>
      <c r="AO147" s="155"/>
      <c r="AP147" s="155"/>
      <c r="AQ147" s="155"/>
      <c r="AR147" s="155"/>
      <c r="AS147" s="155"/>
      <c r="AT147" s="155"/>
      <c r="AU147" s="157">
        <v>7</v>
      </c>
      <c r="AV147" s="158">
        <v>41</v>
      </c>
      <c r="AW147" s="154">
        <v>0</v>
      </c>
      <c r="AX147" s="154"/>
      <c r="AY147" s="155"/>
      <c r="AZ147" s="155"/>
      <c r="BA147" s="163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7">
        <v>0</v>
      </c>
      <c r="BM147" s="158">
        <v>5</v>
      </c>
      <c r="BN147" s="154">
        <v>0</v>
      </c>
      <c r="BO147" s="154"/>
      <c r="BP147" s="163"/>
      <c r="BQ147" s="155"/>
      <c r="BR147" s="154">
        <v>0</v>
      </c>
      <c r="BS147" s="154"/>
      <c r="BT147" s="154"/>
      <c r="BU147" s="155"/>
      <c r="BV147" s="154">
        <v>0</v>
      </c>
      <c r="BW147" s="154"/>
      <c r="BX147" s="154"/>
      <c r="BY147" s="163"/>
      <c r="BZ147" s="155"/>
      <c r="CA147" s="155"/>
      <c r="CB147" s="163"/>
      <c r="CC147" s="155"/>
      <c r="CD147" s="163"/>
      <c r="CE147" s="155"/>
      <c r="CF147" s="155"/>
      <c r="CG147" s="155"/>
      <c r="CI147" s="163"/>
      <c r="CJ147" s="157">
        <v>0</v>
      </c>
      <c r="CK147" s="158">
        <v>53</v>
      </c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  <c r="DB147" s="157">
        <v>0</v>
      </c>
      <c r="DC147" s="158">
        <v>25</v>
      </c>
      <c r="DD147" s="155"/>
      <c r="DE147" s="155"/>
      <c r="DF147" s="157">
        <v>0</v>
      </c>
      <c r="DG147" s="158">
        <v>5</v>
      </c>
      <c r="DH147" s="157">
        <v>7</v>
      </c>
      <c r="DI147" s="158">
        <v>129</v>
      </c>
      <c r="DJ147" s="159">
        <v>136</v>
      </c>
      <c r="DK147" s="160">
        <v>26</v>
      </c>
      <c r="DL147" s="160">
        <v>1.84</v>
      </c>
      <c r="DM147" s="160">
        <v>0.76</v>
      </c>
      <c r="DN147" s="152" t="s">
        <v>202</v>
      </c>
      <c r="DO147" s="118">
        <f t="shared" si="4"/>
        <v>0</v>
      </c>
      <c r="DP147" s="179" t="e">
        <f>VLOOKUP(B147,#REF!,22,0)</f>
        <v>#REF!</v>
      </c>
    </row>
    <row r="148" spans="1:120" s="179" customFormat="1" ht="19.5" customHeight="1">
      <c r="A148" s="12">
        <f t="shared" si="5"/>
        <v>141</v>
      </c>
      <c r="B148" s="151">
        <v>2020257305</v>
      </c>
      <c r="C148" s="152" t="s">
        <v>3</v>
      </c>
      <c r="D148" s="152" t="s">
        <v>541</v>
      </c>
      <c r="E148" s="152" t="s">
        <v>491</v>
      </c>
      <c r="F148" s="153">
        <v>35156</v>
      </c>
      <c r="G148" s="152" t="s">
        <v>84</v>
      </c>
      <c r="H148" s="152" t="s">
        <v>86</v>
      </c>
      <c r="I148" s="163"/>
      <c r="J148" s="154"/>
      <c r="K148" s="154"/>
      <c r="L148" s="154">
        <v>0</v>
      </c>
      <c r="M148" s="156"/>
      <c r="N148" s="154">
        <v>0</v>
      </c>
      <c r="O148" s="154"/>
      <c r="P148" s="155"/>
      <c r="Q148" s="155"/>
      <c r="R148" s="155"/>
      <c r="S148" s="155"/>
      <c r="T148" s="155"/>
      <c r="U148" s="155"/>
      <c r="V148" s="154"/>
      <c r="W148" s="163"/>
      <c r="X148" s="154">
        <v>0</v>
      </c>
      <c r="Y148" s="154">
        <v>0</v>
      </c>
      <c r="Z148" s="154"/>
      <c r="AA148" s="155"/>
      <c r="AB148" s="154"/>
      <c r="AC148" s="154"/>
      <c r="AD148" s="155"/>
      <c r="AE148" s="154">
        <v>0</v>
      </c>
      <c r="AF148" s="154">
        <v>0</v>
      </c>
      <c r="AG148" s="154">
        <v>0</v>
      </c>
      <c r="AH148" s="154">
        <v>0</v>
      </c>
      <c r="AI148" s="154"/>
      <c r="AJ148" s="163"/>
      <c r="AK148" s="154"/>
      <c r="AL148" s="155"/>
      <c r="AM148" s="163"/>
      <c r="AN148" s="155"/>
      <c r="AO148" s="155"/>
      <c r="AP148" s="155"/>
      <c r="AQ148" s="155"/>
      <c r="AR148" s="155"/>
      <c r="AS148" s="155"/>
      <c r="AT148" s="155"/>
      <c r="AU148" s="157">
        <v>0</v>
      </c>
      <c r="AV148" s="158">
        <v>48</v>
      </c>
      <c r="AW148" s="154">
        <v>0</v>
      </c>
      <c r="AX148" s="154"/>
      <c r="AY148" s="155"/>
      <c r="AZ148" s="155"/>
      <c r="BA148" s="163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7">
        <v>0</v>
      </c>
      <c r="BM148" s="158">
        <v>5</v>
      </c>
      <c r="BN148" s="154">
        <v>0</v>
      </c>
      <c r="BO148" s="154"/>
      <c r="BP148" s="163"/>
      <c r="BQ148" s="155"/>
      <c r="BR148" s="156">
        <v>0</v>
      </c>
      <c r="BS148" s="154"/>
      <c r="BT148" s="154"/>
      <c r="BU148" s="155"/>
      <c r="BV148" s="154">
        <v>0</v>
      </c>
      <c r="BW148" s="154"/>
      <c r="BX148" s="163"/>
      <c r="BY148" s="163"/>
      <c r="BZ148" s="155"/>
      <c r="CA148" s="155"/>
      <c r="CB148" s="163"/>
      <c r="CC148" s="155"/>
      <c r="CD148" s="163"/>
      <c r="CE148" s="155"/>
      <c r="CF148" s="155"/>
      <c r="CG148" s="155"/>
      <c r="CI148" s="163"/>
      <c r="CJ148" s="157">
        <v>0</v>
      </c>
      <c r="CK148" s="158">
        <v>53</v>
      </c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  <c r="CW148" s="155"/>
      <c r="CX148" s="155"/>
      <c r="CY148" s="155"/>
      <c r="CZ148" s="155"/>
      <c r="DA148" s="155"/>
      <c r="DB148" s="157">
        <v>0</v>
      </c>
      <c r="DC148" s="158">
        <v>25</v>
      </c>
      <c r="DD148" s="155"/>
      <c r="DE148" s="155"/>
      <c r="DF148" s="157">
        <v>0</v>
      </c>
      <c r="DG148" s="158">
        <v>5</v>
      </c>
      <c r="DH148" s="157">
        <v>0</v>
      </c>
      <c r="DI148" s="158">
        <v>136</v>
      </c>
      <c r="DJ148" s="159">
        <v>136</v>
      </c>
      <c r="DK148" s="160">
        <v>21</v>
      </c>
      <c r="DL148" s="160">
        <v>0</v>
      </c>
      <c r="DM148" s="160">
        <v>0</v>
      </c>
      <c r="DN148" s="152" t="s">
        <v>202</v>
      </c>
      <c r="DO148" s="118">
        <f t="shared" si="4"/>
        <v>0</v>
      </c>
      <c r="DP148" s="179" t="e">
        <f>VLOOKUP(B148,#REF!,22,0)</f>
        <v>#REF!</v>
      </c>
    </row>
    <row r="149" spans="1:120" s="179" customFormat="1" ht="19.5" customHeight="1">
      <c r="A149" s="12">
        <f t="shared" si="5"/>
        <v>142</v>
      </c>
      <c r="B149" s="151">
        <v>2021213680</v>
      </c>
      <c r="C149" s="152" t="s">
        <v>14</v>
      </c>
      <c r="D149" s="152" t="s">
        <v>613</v>
      </c>
      <c r="E149" s="152" t="s">
        <v>595</v>
      </c>
      <c r="F149" s="153">
        <v>35296</v>
      </c>
      <c r="G149" s="152" t="s">
        <v>83</v>
      </c>
      <c r="H149" s="152" t="s">
        <v>86</v>
      </c>
      <c r="I149" s="154" t="s">
        <v>93</v>
      </c>
      <c r="J149" s="163">
        <v>6.8</v>
      </c>
      <c r="K149" s="154">
        <v>7.1</v>
      </c>
      <c r="L149" s="154">
        <v>8.6999999999999993</v>
      </c>
      <c r="M149" s="163">
        <v>7.6</v>
      </c>
      <c r="N149" s="156">
        <v>4.7</v>
      </c>
      <c r="O149" s="155">
        <v>5.9</v>
      </c>
      <c r="P149" s="155"/>
      <c r="Q149" s="154"/>
      <c r="R149" s="155"/>
      <c r="S149" s="155"/>
      <c r="T149" s="155"/>
      <c r="U149" s="155"/>
      <c r="V149" s="154">
        <v>6.3</v>
      </c>
      <c r="W149" s="163"/>
      <c r="X149" s="155">
        <v>8.3000000000000007</v>
      </c>
      <c r="Y149" s="155">
        <v>8.6</v>
      </c>
      <c r="Z149" s="155">
        <v>8.9</v>
      </c>
      <c r="AA149" s="156"/>
      <c r="AB149" s="154">
        <v>4.9000000000000004</v>
      </c>
      <c r="AC149" s="154"/>
      <c r="AD149" s="155"/>
      <c r="AE149" s="155" t="s">
        <v>97</v>
      </c>
      <c r="AF149" s="155">
        <v>8</v>
      </c>
      <c r="AG149" s="155">
        <v>7.4</v>
      </c>
      <c r="AH149" s="155">
        <v>6.7</v>
      </c>
      <c r="AI149" s="155">
        <v>7.4</v>
      </c>
      <c r="AJ149" s="155">
        <v>9.1</v>
      </c>
      <c r="AK149" s="155">
        <v>5.8</v>
      </c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7">
        <v>29</v>
      </c>
      <c r="AV149" s="158">
        <v>19</v>
      </c>
      <c r="AW149" s="154">
        <v>7.1</v>
      </c>
      <c r="AX149" s="154">
        <v>6</v>
      </c>
      <c r="AY149" s="155"/>
      <c r="AZ149" s="155"/>
      <c r="BA149" s="154" t="s">
        <v>93</v>
      </c>
      <c r="BB149" s="155"/>
      <c r="BC149" s="155"/>
      <c r="BD149" s="155"/>
      <c r="BE149" s="155"/>
      <c r="BF149" s="155"/>
      <c r="BG149" s="163"/>
      <c r="BH149" s="155"/>
      <c r="BI149" s="155"/>
      <c r="BJ149" s="155"/>
      <c r="BK149" s="154"/>
      <c r="BL149" s="157">
        <v>2</v>
      </c>
      <c r="BM149" s="158">
        <v>3</v>
      </c>
      <c r="BN149" s="156">
        <v>5.0999999999999996</v>
      </c>
      <c r="BO149" s="163">
        <v>6.6</v>
      </c>
      <c r="BP149" s="154">
        <v>0</v>
      </c>
      <c r="BQ149" s="156"/>
      <c r="BR149" s="154">
        <v>0</v>
      </c>
      <c r="BS149" s="154"/>
      <c r="BT149" s="154">
        <v>6.7</v>
      </c>
      <c r="BU149" s="156"/>
      <c r="BV149" s="154">
        <v>4.5999999999999996</v>
      </c>
      <c r="BW149" s="156" t="s">
        <v>93</v>
      </c>
      <c r="BX149" s="155"/>
      <c r="BY149" s="155"/>
      <c r="BZ149" s="155"/>
      <c r="CA149" s="155"/>
      <c r="CB149" s="154" t="s">
        <v>93</v>
      </c>
      <c r="CC149" s="155"/>
      <c r="CD149" s="155" t="s">
        <v>93</v>
      </c>
      <c r="CE149" s="163"/>
      <c r="CF149" s="155"/>
      <c r="CG149" s="155"/>
      <c r="CI149" s="155">
        <v>8.6</v>
      </c>
      <c r="CJ149" s="157">
        <v>12</v>
      </c>
      <c r="CK149" s="158">
        <v>41</v>
      </c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 t="s">
        <v>93</v>
      </c>
      <c r="CY149" s="155"/>
      <c r="CZ149" s="155"/>
      <c r="DA149" s="155"/>
      <c r="DB149" s="157">
        <v>0</v>
      </c>
      <c r="DC149" s="158">
        <v>25</v>
      </c>
      <c r="DD149" s="155"/>
      <c r="DE149" s="155"/>
      <c r="DF149" s="157">
        <v>0</v>
      </c>
      <c r="DG149" s="158">
        <v>5</v>
      </c>
      <c r="DH149" s="157">
        <v>43</v>
      </c>
      <c r="DI149" s="158">
        <v>93</v>
      </c>
      <c r="DJ149" s="159">
        <v>136</v>
      </c>
      <c r="DK149" s="160">
        <v>51</v>
      </c>
      <c r="DL149" s="160">
        <v>5.54</v>
      </c>
      <c r="DM149" s="160">
        <v>2.2400000000000002</v>
      </c>
      <c r="DN149" s="152" t="s">
        <v>202</v>
      </c>
      <c r="DO149" s="118">
        <f t="shared" si="4"/>
        <v>0</v>
      </c>
      <c r="DP149" s="179" t="e">
        <f>VLOOKUP(B149,#REF!,22,0)</f>
        <v>#REF!</v>
      </c>
    </row>
    <row r="150" spans="1:120" s="179" customFormat="1" ht="19.5" customHeight="1">
      <c r="A150" s="12">
        <f t="shared" si="5"/>
        <v>143</v>
      </c>
      <c r="B150" s="151">
        <v>171575659</v>
      </c>
      <c r="C150" s="152" t="s">
        <v>3</v>
      </c>
      <c r="D150" s="152" t="s">
        <v>26</v>
      </c>
      <c r="E150" s="152" t="s">
        <v>72</v>
      </c>
      <c r="F150" s="153">
        <v>34315</v>
      </c>
      <c r="G150" s="152" t="s">
        <v>84</v>
      </c>
      <c r="H150" s="152" t="s">
        <v>86</v>
      </c>
      <c r="I150" s="163">
        <v>7.9</v>
      </c>
      <c r="J150" s="154">
        <v>8</v>
      </c>
      <c r="K150" s="154">
        <v>8.8000000000000007</v>
      </c>
      <c r="L150" s="154">
        <v>6.5</v>
      </c>
      <c r="M150" s="154">
        <v>8.6</v>
      </c>
      <c r="N150" s="154">
        <v>8</v>
      </c>
      <c r="O150" s="163">
        <v>9.6999999999999993</v>
      </c>
      <c r="P150" s="155"/>
      <c r="Q150" s="155">
        <v>7</v>
      </c>
      <c r="R150" s="155"/>
      <c r="S150" s="155"/>
      <c r="T150" s="155"/>
      <c r="U150" s="155">
        <v>8.4</v>
      </c>
      <c r="V150" s="154">
        <v>7.9</v>
      </c>
      <c r="W150" s="155"/>
      <c r="X150" s="154">
        <v>8.8000000000000007</v>
      </c>
      <c r="Y150" s="154" t="s">
        <v>530</v>
      </c>
      <c r="Z150" s="154">
        <v>9.1999999999999993</v>
      </c>
      <c r="AA150" s="155">
        <v>7.4</v>
      </c>
      <c r="AB150" s="154">
        <v>6.6</v>
      </c>
      <c r="AC150" s="163">
        <v>8.1999999999999993</v>
      </c>
      <c r="AD150" s="155">
        <v>8.3000000000000007</v>
      </c>
      <c r="AE150" s="154" t="s">
        <v>530</v>
      </c>
      <c r="AF150" s="154" t="s">
        <v>530</v>
      </c>
      <c r="AG150" s="154" t="s">
        <v>530</v>
      </c>
      <c r="AH150" s="154" t="s">
        <v>530</v>
      </c>
      <c r="AI150" s="154" t="s">
        <v>530</v>
      </c>
      <c r="AJ150" s="154">
        <v>6.7</v>
      </c>
      <c r="AK150" s="154" t="s">
        <v>530</v>
      </c>
      <c r="AL150" s="155">
        <v>6.7</v>
      </c>
      <c r="AM150" s="155">
        <v>6.9</v>
      </c>
      <c r="AN150" s="155">
        <v>6.7</v>
      </c>
      <c r="AO150" s="155">
        <v>5.6</v>
      </c>
      <c r="AP150" s="155">
        <v>6.2</v>
      </c>
      <c r="AQ150" s="155">
        <v>6.5</v>
      </c>
      <c r="AR150" s="155">
        <v>6.8</v>
      </c>
      <c r="AS150" s="155">
        <v>0</v>
      </c>
      <c r="AT150" s="155">
        <v>7.4</v>
      </c>
      <c r="AU150" s="157">
        <v>51</v>
      </c>
      <c r="AV150" s="158">
        <v>0</v>
      </c>
      <c r="AW150" s="154">
        <v>6</v>
      </c>
      <c r="AX150" s="154">
        <v>9.1999999999999993</v>
      </c>
      <c r="AY150" s="155"/>
      <c r="AZ150" s="155"/>
      <c r="BA150" s="163">
        <v>5.2</v>
      </c>
      <c r="BB150" s="155"/>
      <c r="BC150" s="155"/>
      <c r="BD150" s="155"/>
      <c r="BE150" s="155">
        <v>7.3</v>
      </c>
      <c r="BF150" s="155"/>
      <c r="BG150" s="155"/>
      <c r="BH150" s="155"/>
      <c r="BI150" s="155"/>
      <c r="BJ150" s="155"/>
      <c r="BK150" s="155">
        <v>8.6999999999999993</v>
      </c>
      <c r="BL150" s="157">
        <v>5</v>
      </c>
      <c r="BM150" s="158">
        <v>0</v>
      </c>
      <c r="BN150" s="154">
        <v>6.9</v>
      </c>
      <c r="BO150" s="154">
        <v>7.3</v>
      </c>
      <c r="BP150" s="154">
        <v>6.6</v>
      </c>
      <c r="BQ150" s="155">
        <v>9.3000000000000007</v>
      </c>
      <c r="BR150" s="154">
        <v>9.1</v>
      </c>
      <c r="BS150" s="154">
        <v>8.1</v>
      </c>
      <c r="BT150" s="154">
        <v>8.1</v>
      </c>
      <c r="BU150" s="155">
        <v>5.9</v>
      </c>
      <c r="BV150" s="154">
        <v>7.7</v>
      </c>
      <c r="BW150" s="154">
        <v>6.8</v>
      </c>
      <c r="BX150" s="163">
        <v>7.9</v>
      </c>
      <c r="BY150" s="163">
        <v>8.8000000000000007</v>
      </c>
      <c r="BZ150" s="155">
        <v>8.3000000000000007</v>
      </c>
      <c r="CA150" s="155">
        <v>9.6</v>
      </c>
      <c r="CB150" s="163">
        <v>8.5</v>
      </c>
      <c r="CC150" s="155"/>
      <c r="CD150" s="163">
        <v>7.2</v>
      </c>
      <c r="CE150" s="155">
        <v>7</v>
      </c>
      <c r="CF150" s="155">
        <v>6.6</v>
      </c>
      <c r="CG150" s="155">
        <v>8.3000000000000007</v>
      </c>
      <c r="CI150" s="163">
        <v>9.5</v>
      </c>
      <c r="CJ150" s="157">
        <v>53</v>
      </c>
      <c r="CK150" s="158">
        <v>0</v>
      </c>
      <c r="CL150" s="155">
        <v>8.6999999999999993</v>
      </c>
      <c r="CM150" s="155">
        <v>8.6999999999999993</v>
      </c>
      <c r="CN150" s="155"/>
      <c r="CO150" s="155">
        <v>8.4</v>
      </c>
      <c r="CP150" s="155">
        <v>7.6</v>
      </c>
      <c r="CQ150" s="155">
        <v>8.9</v>
      </c>
      <c r="CR150" s="155">
        <v>8.8000000000000007</v>
      </c>
      <c r="CS150" s="155">
        <v>7.6</v>
      </c>
      <c r="CT150" s="155"/>
      <c r="CU150" s="155">
        <v>9.1999999999999993</v>
      </c>
      <c r="CV150" s="155"/>
      <c r="CW150" s="155"/>
      <c r="CX150" s="163">
        <v>8.8000000000000007</v>
      </c>
      <c r="CY150" s="155">
        <v>8.6999999999999993</v>
      </c>
      <c r="CZ150" s="155"/>
      <c r="DA150" s="155">
        <v>6.6</v>
      </c>
      <c r="DB150" s="157">
        <v>25</v>
      </c>
      <c r="DC150" s="158">
        <v>0</v>
      </c>
      <c r="DD150" s="155" t="s">
        <v>93</v>
      </c>
      <c r="DE150" s="155"/>
      <c r="DF150" s="157">
        <v>0</v>
      </c>
      <c r="DG150" s="158">
        <v>5</v>
      </c>
      <c r="DH150" s="157">
        <v>134</v>
      </c>
      <c r="DI150" s="158">
        <v>5</v>
      </c>
      <c r="DJ150" s="159">
        <v>136</v>
      </c>
      <c r="DK150" s="160">
        <v>128</v>
      </c>
      <c r="DL150" s="160">
        <v>7.82</v>
      </c>
      <c r="DM150" s="160">
        <v>3.36</v>
      </c>
      <c r="DN150" s="152" t="s">
        <v>697</v>
      </c>
      <c r="DO150" s="118">
        <f t="shared" si="4"/>
        <v>7</v>
      </c>
      <c r="DP150" s="179" t="e">
        <f>VLOOKUP(B150,#REF!,22,0)</f>
        <v>#REF!</v>
      </c>
    </row>
    <row r="151" spans="1:120" s="179" customFormat="1" ht="19.5" customHeight="1">
      <c r="A151" s="12">
        <f t="shared" si="5"/>
        <v>144</v>
      </c>
      <c r="B151" s="151">
        <v>2020250654</v>
      </c>
      <c r="C151" s="152" t="s">
        <v>6</v>
      </c>
      <c r="D151" s="152" t="s">
        <v>698</v>
      </c>
      <c r="E151" s="152" t="s">
        <v>72</v>
      </c>
      <c r="F151" s="153">
        <v>35078</v>
      </c>
      <c r="G151" s="152" t="s">
        <v>84</v>
      </c>
      <c r="H151" s="152" t="s">
        <v>86</v>
      </c>
      <c r="I151" s="163" t="s">
        <v>93</v>
      </c>
      <c r="J151" s="154">
        <v>7.8</v>
      </c>
      <c r="K151" s="154">
        <v>7.9</v>
      </c>
      <c r="L151" s="154">
        <v>9.3000000000000007</v>
      </c>
      <c r="M151" s="154">
        <v>9.5</v>
      </c>
      <c r="N151" s="154">
        <v>5.9</v>
      </c>
      <c r="O151" s="154">
        <v>6.6</v>
      </c>
      <c r="P151" s="155"/>
      <c r="Q151" s="155"/>
      <c r="R151" s="155"/>
      <c r="S151" s="155"/>
      <c r="T151" s="155"/>
      <c r="U151" s="155"/>
      <c r="V151" s="154">
        <v>6.4</v>
      </c>
      <c r="W151" s="155"/>
      <c r="X151" s="154">
        <v>8.9</v>
      </c>
      <c r="Y151" s="154">
        <v>8.3000000000000007</v>
      </c>
      <c r="Z151" s="154">
        <v>8.9</v>
      </c>
      <c r="AA151" s="155"/>
      <c r="AB151" s="154">
        <v>7.6</v>
      </c>
      <c r="AC151" s="154">
        <v>6.9</v>
      </c>
      <c r="AD151" s="155"/>
      <c r="AE151" s="163">
        <v>5.2</v>
      </c>
      <c r="AF151" s="154">
        <v>6</v>
      </c>
      <c r="AG151" s="154">
        <v>5.8</v>
      </c>
      <c r="AH151" s="154">
        <v>5.5</v>
      </c>
      <c r="AI151" s="155">
        <v>6.7</v>
      </c>
      <c r="AJ151" s="163" t="s">
        <v>93</v>
      </c>
      <c r="AK151" s="163"/>
      <c r="AL151" s="163"/>
      <c r="AM151" s="155"/>
      <c r="AN151" s="155"/>
      <c r="AO151" s="155"/>
      <c r="AP151" s="155"/>
      <c r="AQ151" s="155"/>
      <c r="AR151" s="155"/>
      <c r="AS151" s="155"/>
      <c r="AT151" s="155"/>
      <c r="AU151" s="157">
        <v>30</v>
      </c>
      <c r="AV151" s="158">
        <v>18</v>
      </c>
      <c r="AW151" s="154">
        <v>6.8</v>
      </c>
      <c r="AX151" s="154">
        <v>7.3</v>
      </c>
      <c r="AY151" s="163"/>
      <c r="AZ151" s="155"/>
      <c r="BA151" s="155" t="s">
        <v>93</v>
      </c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7">
        <v>2</v>
      </c>
      <c r="BM151" s="158">
        <v>3</v>
      </c>
      <c r="BN151" s="154">
        <v>7.2</v>
      </c>
      <c r="BO151" s="154">
        <v>5.9</v>
      </c>
      <c r="BP151" s="163"/>
      <c r="BQ151" s="155"/>
      <c r="BR151" s="154">
        <v>6.1</v>
      </c>
      <c r="BS151" s="154">
        <v>7.5</v>
      </c>
      <c r="BT151" s="154">
        <v>7.4</v>
      </c>
      <c r="BU151" s="155"/>
      <c r="BV151" s="154">
        <v>6.2</v>
      </c>
      <c r="BW151" s="154">
        <v>4.9000000000000004</v>
      </c>
      <c r="BX151" s="163">
        <v>8.1</v>
      </c>
      <c r="BY151" s="163" t="s">
        <v>93</v>
      </c>
      <c r="BZ151" s="155"/>
      <c r="CA151" s="155"/>
      <c r="CB151" s="163" t="s">
        <v>93</v>
      </c>
      <c r="CC151" s="155"/>
      <c r="CD151" s="163" t="s">
        <v>93</v>
      </c>
      <c r="CE151" s="155"/>
      <c r="CF151" s="155"/>
      <c r="CG151" s="155"/>
      <c r="CI151" s="163">
        <v>8.4</v>
      </c>
      <c r="CJ151" s="157">
        <v>22</v>
      </c>
      <c r="CK151" s="158">
        <v>31</v>
      </c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  <c r="CW151" s="155"/>
      <c r="CX151" s="155" t="s">
        <v>93</v>
      </c>
      <c r="CY151" s="155"/>
      <c r="CZ151" s="155"/>
      <c r="DA151" s="155"/>
      <c r="DB151" s="157">
        <v>0</v>
      </c>
      <c r="DC151" s="158">
        <v>25</v>
      </c>
      <c r="DD151" s="155"/>
      <c r="DE151" s="155"/>
      <c r="DF151" s="157">
        <v>0</v>
      </c>
      <c r="DG151" s="158">
        <v>5</v>
      </c>
      <c r="DH151" s="157">
        <v>54</v>
      </c>
      <c r="DI151" s="158">
        <v>82</v>
      </c>
      <c r="DJ151" s="159">
        <v>136</v>
      </c>
      <c r="DK151" s="160">
        <v>54</v>
      </c>
      <c r="DL151" s="160">
        <v>7.08</v>
      </c>
      <c r="DM151" s="160">
        <v>2.84</v>
      </c>
      <c r="DN151" s="152" t="s">
        <v>202</v>
      </c>
      <c r="DO151" s="118">
        <f t="shared" si="4"/>
        <v>0</v>
      </c>
      <c r="DP151" s="179" t="e">
        <f>VLOOKUP(B151,#REF!,22,0)</f>
        <v>#REF!</v>
      </c>
    </row>
    <row r="152" spans="1:120" s="179" customFormat="1" ht="19.5" customHeight="1">
      <c r="A152" s="12">
        <f t="shared" si="5"/>
        <v>145</v>
      </c>
      <c r="B152" s="151">
        <v>2020255967</v>
      </c>
      <c r="C152" s="152" t="s">
        <v>325</v>
      </c>
      <c r="D152" s="152" t="s">
        <v>407</v>
      </c>
      <c r="E152" s="152" t="s">
        <v>72</v>
      </c>
      <c r="F152" s="153">
        <v>35013</v>
      </c>
      <c r="G152" s="152" t="s">
        <v>84</v>
      </c>
      <c r="H152" s="152" t="s">
        <v>86</v>
      </c>
      <c r="I152" s="154" t="s">
        <v>93</v>
      </c>
      <c r="J152" s="154">
        <v>7.4</v>
      </c>
      <c r="K152" s="156">
        <v>5.7</v>
      </c>
      <c r="L152" s="154">
        <v>7.7</v>
      </c>
      <c r="M152" s="154">
        <v>9.1999999999999993</v>
      </c>
      <c r="N152" s="154">
        <v>5</v>
      </c>
      <c r="O152" s="154">
        <v>6</v>
      </c>
      <c r="P152" s="155"/>
      <c r="Q152" s="155" t="s">
        <v>93</v>
      </c>
      <c r="R152" s="155"/>
      <c r="S152" s="155"/>
      <c r="T152" s="155"/>
      <c r="U152" s="155"/>
      <c r="V152" s="156">
        <v>8.6999999999999993</v>
      </c>
      <c r="W152" s="155"/>
      <c r="X152" s="155">
        <v>7.9</v>
      </c>
      <c r="Y152" s="155">
        <v>8.6999999999999993</v>
      </c>
      <c r="Z152" s="155">
        <v>8.6999999999999993</v>
      </c>
      <c r="AA152" s="155"/>
      <c r="AB152" s="154">
        <v>8</v>
      </c>
      <c r="AC152" s="156"/>
      <c r="AD152" s="155"/>
      <c r="AE152" s="154">
        <v>5.8</v>
      </c>
      <c r="AF152" s="154" t="s">
        <v>93</v>
      </c>
      <c r="AG152" s="154">
        <v>7.7</v>
      </c>
      <c r="AH152" s="154">
        <v>5.6</v>
      </c>
      <c r="AI152" s="154">
        <v>5.7</v>
      </c>
      <c r="AJ152" s="155"/>
      <c r="AK152" s="156">
        <v>5.3</v>
      </c>
      <c r="AL152" s="155" t="s">
        <v>93</v>
      </c>
      <c r="AM152" s="155">
        <v>5.4</v>
      </c>
      <c r="AN152" s="155"/>
      <c r="AO152" s="155"/>
      <c r="AP152" s="155"/>
      <c r="AQ152" s="155"/>
      <c r="AR152" s="155"/>
      <c r="AS152" s="155"/>
      <c r="AT152" s="155"/>
      <c r="AU152" s="157">
        <v>28</v>
      </c>
      <c r="AV152" s="158">
        <v>20</v>
      </c>
      <c r="AW152" s="154">
        <v>7.1</v>
      </c>
      <c r="AX152" s="156">
        <v>8.4</v>
      </c>
      <c r="AY152" s="155"/>
      <c r="AZ152" s="155"/>
      <c r="BA152" s="155" t="s">
        <v>93</v>
      </c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7">
        <v>2</v>
      </c>
      <c r="BM152" s="158">
        <v>3</v>
      </c>
      <c r="BN152" s="154">
        <v>7.7</v>
      </c>
      <c r="BO152" s="156">
        <v>6.3</v>
      </c>
      <c r="BP152" s="156"/>
      <c r="BQ152" s="155"/>
      <c r="BR152" s="154">
        <v>6.3</v>
      </c>
      <c r="BS152" s="154">
        <v>5.9</v>
      </c>
      <c r="BT152" s="154">
        <v>8.1999999999999993</v>
      </c>
      <c r="BU152" s="155"/>
      <c r="BV152" s="154">
        <v>8.1</v>
      </c>
      <c r="BW152" s="154" t="s">
        <v>93</v>
      </c>
      <c r="BX152" s="156"/>
      <c r="BY152" s="155"/>
      <c r="BZ152" s="155"/>
      <c r="CA152" s="155"/>
      <c r="CB152" s="155" t="s">
        <v>93</v>
      </c>
      <c r="CC152" s="155"/>
      <c r="CD152" s="155" t="s">
        <v>93</v>
      </c>
      <c r="CE152" s="155"/>
      <c r="CF152" s="156"/>
      <c r="CG152" s="155"/>
      <c r="CI152" s="155">
        <v>8.3000000000000007</v>
      </c>
      <c r="CJ152" s="157">
        <v>17</v>
      </c>
      <c r="CK152" s="158">
        <v>36</v>
      </c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  <c r="CW152" s="155"/>
      <c r="CX152" s="155" t="s">
        <v>93</v>
      </c>
      <c r="CY152" s="155"/>
      <c r="CZ152" s="155"/>
      <c r="DA152" s="155"/>
      <c r="DB152" s="157">
        <v>0</v>
      </c>
      <c r="DC152" s="158">
        <v>25</v>
      </c>
      <c r="DD152" s="155"/>
      <c r="DE152" s="155"/>
      <c r="DF152" s="157">
        <v>0</v>
      </c>
      <c r="DG152" s="158">
        <v>5</v>
      </c>
      <c r="DH152" s="157">
        <v>47</v>
      </c>
      <c r="DI152" s="158">
        <v>89</v>
      </c>
      <c r="DJ152" s="159">
        <v>136</v>
      </c>
      <c r="DK152" s="160">
        <v>48</v>
      </c>
      <c r="DL152" s="160">
        <v>6.95</v>
      </c>
      <c r="DM152" s="160">
        <v>2.84</v>
      </c>
      <c r="DN152" s="152" t="s">
        <v>202</v>
      </c>
      <c r="DO152" s="118">
        <f t="shared" si="4"/>
        <v>0</v>
      </c>
      <c r="DP152" s="179" t="e">
        <f>VLOOKUP(B152,#REF!,22,0)</f>
        <v>#REF!</v>
      </c>
    </row>
    <row r="153" spans="1:120" s="179" customFormat="1" ht="19.5" customHeight="1">
      <c r="A153" s="12">
        <f t="shared" si="5"/>
        <v>146</v>
      </c>
      <c r="B153" s="151">
        <v>2020256568</v>
      </c>
      <c r="C153" s="152" t="s">
        <v>3</v>
      </c>
      <c r="D153" s="152" t="s">
        <v>407</v>
      </c>
      <c r="E153" s="152" t="s">
        <v>72</v>
      </c>
      <c r="F153" s="153">
        <v>35236</v>
      </c>
      <c r="G153" s="152" t="s">
        <v>84</v>
      </c>
      <c r="H153" s="152" t="s">
        <v>86</v>
      </c>
      <c r="I153" s="163">
        <v>7.7</v>
      </c>
      <c r="J153" s="154">
        <v>7.1</v>
      </c>
      <c r="K153" s="154">
        <v>8.4</v>
      </c>
      <c r="L153" s="154">
        <v>8.5</v>
      </c>
      <c r="M153" s="154">
        <v>7.7</v>
      </c>
      <c r="N153" s="154">
        <v>5.9</v>
      </c>
      <c r="O153" s="154">
        <v>6.7</v>
      </c>
      <c r="P153" s="155"/>
      <c r="Q153" s="163">
        <v>6.2</v>
      </c>
      <c r="R153" s="155"/>
      <c r="S153" s="155" t="s">
        <v>93</v>
      </c>
      <c r="T153" s="155"/>
      <c r="U153" s="155"/>
      <c r="V153" s="154">
        <v>6.7</v>
      </c>
      <c r="W153" s="155"/>
      <c r="X153" s="154">
        <v>7.8</v>
      </c>
      <c r="Y153" s="154">
        <v>8.5</v>
      </c>
      <c r="Z153" s="154">
        <v>8.6999999999999993</v>
      </c>
      <c r="AA153" s="155">
        <v>7.6</v>
      </c>
      <c r="AB153" s="154">
        <v>7.9</v>
      </c>
      <c r="AC153" s="154">
        <v>6</v>
      </c>
      <c r="AD153" s="155"/>
      <c r="AE153" s="154">
        <v>6.2</v>
      </c>
      <c r="AF153" s="154">
        <v>6.7</v>
      </c>
      <c r="AG153" s="154">
        <v>8</v>
      </c>
      <c r="AH153" s="154">
        <v>7.5</v>
      </c>
      <c r="AI153" s="154"/>
      <c r="AJ153" s="163">
        <v>7.8</v>
      </c>
      <c r="AK153" s="163" t="s">
        <v>93</v>
      </c>
      <c r="AL153" s="155">
        <v>5.5</v>
      </c>
      <c r="AM153" s="155"/>
      <c r="AN153" s="155"/>
      <c r="AO153" s="155"/>
      <c r="AP153" s="155"/>
      <c r="AQ153" s="155"/>
      <c r="AR153" s="155"/>
      <c r="AS153" s="155"/>
      <c r="AT153" s="155"/>
      <c r="AU153" s="157">
        <v>38</v>
      </c>
      <c r="AV153" s="158">
        <v>10</v>
      </c>
      <c r="AW153" s="154">
        <v>5.5</v>
      </c>
      <c r="AX153" s="154">
        <v>5.6</v>
      </c>
      <c r="AY153" s="163" t="s">
        <v>93</v>
      </c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7">
        <v>2</v>
      </c>
      <c r="BM153" s="158">
        <v>3</v>
      </c>
      <c r="BN153" s="154">
        <v>5.9</v>
      </c>
      <c r="BO153" s="154">
        <v>5</v>
      </c>
      <c r="BP153" s="163"/>
      <c r="BQ153" s="155"/>
      <c r="BR153" s="154">
        <v>5.5</v>
      </c>
      <c r="BS153" s="154">
        <v>7.5</v>
      </c>
      <c r="BT153" s="154">
        <v>7.2</v>
      </c>
      <c r="BU153" s="155"/>
      <c r="BV153" s="154">
        <v>5.9</v>
      </c>
      <c r="BW153" s="154">
        <v>7.6</v>
      </c>
      <c r="BX153" s="163">
        <v>7.6</v>
      </c>
      <c r="BY153" s="163" t="s">
        <v>93</v>
      </c>
      <c r="BZ153" s="155"/>
      <c r="CA153" s="155"/>
      <c r="CB153" s="163" t="s">
        <v>93</v>
      </c>
      <c r="CC153" s="155"/>
      <c r="CD153" s="163" t="s">
        <v>93</v>
      </c>
      <c r="CE153" s="155">
        <v>7.5</v>
      </c>
      <c r="CF153" s="155"/>
      <c r="CG153" s="155"/>
      <c r="CI153" s="163" t="s">
        <v>93</v>
      </c>
      <c r="CJ153" s="157">
        <v>24</v>
      </c>
      <c r="CK153" s="158">
        <v>29</v>
      </c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  <c r="CW153" s="155"/>
      <c r="CX153" s="155"/>
      <c r="CY153" s="155"/>
      <c r="CZ153" s="155"/>
      <c r="DA153" s="155"/>
      <c r="DB153" s="157">
        <v>0</v>
      </c>
      <c r="DC153" s="158">
        <v>25</v>
      </c>
      <c r="DD153" s="155"/>
      <c r="DE153" s="155"/>
      <c r="DF153" s="157">
        <v>0</v>
      </c>
      <c r="DG153" s="158">
        <v>5</v>
      </c>
      <c r="DH153" s="157">
        <v>64</v>
      </c>
      <c r="DI153" s="158">
        <v>72</v>
      </c>
      <c r="DJ153" s="159">
        <v>136</v>
      </c>
      <c r="DK153" s="160">
        <v>64</v>
      </c>
      <c r="DL153" s="160">
        <v>6.97</v>
      </c>
      <c r="DM153" s="160">
        <v>2.87</v>
      </c>
      <c r="DN153" s="152" t="s">
        <v>202</v>
      </c>
      <c r="DO153" s="118">
        <f t="shared" si="4"/>
        <v>0</v>
      </c>
      <c r="DP153" s="179" t="e">
        <f>VLOOKUP(B153,#REF!,22,0)</f>
        <v>#REF!</v>
      </c>
    </row>
    <row r="154" spans="1:120" s="179" customFormat="1" ht="19.5" customHeight="1">
      <c r="A154" s="12">
        <f t="shared" si="5"/>
        <v>147</v>
      </c>
      <c r="B154" s="151">
        <v>2020256833</v>
      </c>
      <c r="C154" s="152" t="s">
        <v>14</v>
      </c>
      <c r="D154" s="152" t="s">
        <v>26</v>
      </c>
      <c r="E154" s="152" t="s">
        <v>72</v>
      </c>
      <c r="F154" s="153">
        <v>35302</v>
      </c>
      <c r="G154" s="152" t="s">
        <v>84</v>
      </c>
      <c r="H154" s="152" t="s">
        <v>86</v>
      </c>
      <c r="I154" s="155" t="s">
        <v>93</v>
      </c>
      <c r="J154" s="155">
        <v>7.1</v>
      </c>
      <c r="K154" s="155">
        <v>7.5</v>
      </c>
      <c r="L154" s="156">
        <v>8.5</v>
      </c>
      <c r="M154" s="155">
        <v>8.9</v>
      </c>
      <c r="N154" s="156">
        <v>8.1999999999999993</v>
      </c>
      <c r="O154" s="155">
        <v>9.4</v>
      </c>
      <c r="P154" s="155"/>
      <c r="Q154" s="155" t="s">
        <v>93</v>
      </c>
      <c r="R154" s="155"/>
      <c r="S154" s="155"/>
      <c r="T154" s="155"/>
      <c r="U154" s="155"/>
      <c r="V154" s="155">
        <v>6.9</v>
      </c>
      <c r="W154" s="155">
        <v>7.7</v>
      </c>
      <c r="X154" s="156">
        <v>8.1999999999999993</v>
      </c>
      <c r="Y154" s="155">
        <v>8.5</v>
      </c>
      <c r="Z154" s="155">
        <v>8.6</v>
      </c>
      <c r="AA154" s="155"/>
      <c r="AB154" s="155">
        <v>7.9</v>
      </c>
      <c r="AC154" s="155">
        <v>8.6</v>
      </c>
      <c r="AD154" s="155"/>
      <c r="AE154" s="155">
        <v>5.9</v>
      </c>
      <c r="AF154" s="155">
        <v>6.6</v>
      </c>
      <c r="AG154" s="155">
        <v>5.5</v>
      </c>
      <c r="AH154" s="155">
        <v>5.9</v>
      </c>
      <c r="AI154" s="155">
        <v>0</v>
      </c>
      <c r="AJ154" s="155"/>
      <c r="AK154" s="155"/>
      <c r="AL154" s="155">
        <v>0</v>
      </c>
      <c r="AM154" s="155"/>
      <c r="AN154" s="155"/>
      <c r="AO154" s="155"/>
      <c r="AP154" s="155"/>
      <c r="AQ154" s="155"/>
      <c r="AR154" s="155"/>
      <c r="AS154" s="155"/>
      <c r="AT154" s="155"/>
      <c r="AU154" s="157">
        <v>31</v>
      </c>
      <c r="AV154" s="158">
        <v>17</v>
      </c>
      <c r="AW154" s="155">
        <v>6.9</v>
      </c>
      <c r="AX154" s="155">
        <v>7.7</v>
      </c>
      <c r="AY154" s="155" t="s">
        <v>93</v>
      </c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7">
        <v>2</v>
      </c>
      <c r="BM154" s="158">
        <v>3</v>
      </c>
      <c r="BN154" s="155">
        <v>7.1</v>
      </c>
      <c r="BO154" s="155">
        <v>6.8</v>
      </c>
      <c r="BP154" s="155">
        <v>6.3</v>
      </c>
      <c r="BQ154" s="155"/>
      <c r="BR154" s="163">
        <v>8.6</v>
      </c>
      <c r="BS154" s="155">
        <v>7.5</v>
      </c>
      <c r="BT154" s="155">
        <v>7</v>
      </c>
      <c r="BU154" s="155"/>
      <c r="BV154" s="163">
        <v>7.4</v>
      </c>
      <c r="BW154" s="155">
        <v>8.8000000000000007</v>
      </c>
      <c r="BX154" s="155" t="s">
        <v>93</v>
      </c>
      <c r="BY154" s="155" t="s">
        <v>93</v>
      </c>
      <c r="BZ154" s="155"/>
      <c r="CA154" s="155"/>
      <c r="CB154" s="155" t="s">
        <v>93</v>
      </c>
      <c r="CC154" s="155"/>
      <c r="CD154" s="155" t="s">
        <v>93</v>
      </c>
      <c r="CE154" s="155"/>
      <c r="CF154" s="155"/>
      <c r="CG154" s="155"/>
      <c r="CI154" s="155">
        <v>9.4</v>
      </c>
      <c r="CJ154" s="157">
        <v>22</v>
      </c>
      <c r="CK154" s="158">
        <v>31</v>
      </c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  <c r="CW154" s="155"/>
      <c r="CX154" s="155"/>
      <c r="CY154" s="155"/>
      <c r="CZ154" s="155"/>
      <c r="DA154" s="155"/>
      <c r="DB154" s="157">
        <v>0</v>
      </c>
      <c r="DC154" s="158">
        <v>25</v>
      </c>
      <c r="DD154" s="155"/>
      <c r="DE154" s="155"/>
      <c r="DF154" s="157">
        <v>0</v>
      </c>
      <c r="DG154" s="158">
        <v>5</v>
      </c>
      <c r="DH154" s="157">
        <v>55</v>
      </c>
      <c r="DI154" s="158">
        <v>81</v>
      </c>
      <c r="DJ154" s="159">
        <v>136</v>
      </c>
      <c r="DK154" s="160">
        <v>57</v>
      </c>
      <c r="DL154" s="160">
        <v>7.49</v>
      </c>
      <c r="DM154" s="160">
        <v>3.23</v>
      </c>
      <c r="DN154" s="152" t="s">
        <v>202</v>
      </c>
      <c r="DO154" s="118">
        <f t="shared" si="4"/>
        <v>0</v>
      </c>
      <c r="DP154" s="179" t="e">
        <f>VLOOKUP(B154,#REF!,22,0)</f>
        <v>#REF!</v>
      </c>
    </row>
    <row r="155" spans="1:120" s="179" customFormat="1" ht="19.5" customHeight="1">
      <c r="A155" s="12">
        <f t="shared" si="5"/>
        <v>148</v>
      </c>
      <c r="B155" s="151">
        <v>2020257586</v>
      </c>
      <c r="C155" s="152" t="s">
        <v>474</v>
      </c>
      <c r="D155" s="152" t="s">
        <v>43</v>
      </c>
      <c r="E155" s="152" t="s">
        <v>72</v>
      </c>
      <c r="F155" s="153">
        <v>35143</v>
      </c>
      <c r="G155" s="152" t="s">
        <v>84</v>
      </c>
      <c r="H155" s="152" t="s">
        <v>86</v>
      </c>
      <c r="I155" s="155" t="s">
        <v>93</v>
      </c>
      <c r="J155" s="155">
        <v>7.7</v>
      </c>
      <c r="K155" s="155">
        <v>7.7</v>
      </c>
      <c r="L155" s="154">
        <v>8.1</v>
      </c>
      <c r="M155" s="156">
        <v>8.6999999999999993</v>
      </c>
      <c r="N155" s="154">
        <v>5.0999999999999996</v>
      </c>
      <c r="O155" s="156">
        <v>7.4</v>
      </c>
      <c r="P155" s="155"/>
      <c r="Q155" s="155"/>
      <c r="R155" s="155"/>
      <c r="S155" s="155"/>
      <c r="T155" s="155"/>
      <c r="U155" s="155"/>
      <c r="V155" s="155">
        <v>5.9</v>
      </c>
      <c r="W155" s="155"/>
      <c r="X155" s="154">
        <v>7.7</v>
      </c>
      <c r="Y155" s="156">
        <v>8.6999999999999993</v>
      </c>
      <c r="Z155" s="155">
        <v>9.1</v>
      </c>
      <c r="AA155" s="155"/>
      <c r="AB155" s="155">
        <v>7.7</v>
      </c>
      <c r="AC155" s="155">
        <v>7</v>
      </c>
      <c r="AD155" s="155"/>
      <c r="AE155" s="156">
        <v>6</v>
      </c>
      <c r="AF155" s="156">
        <v>6.9</v>
      </c>
      <c r="AG155" s="156">
        <v>5.8</v>
      </c>
      <c r="AH155" s="156">
        <v>6.1</v>
      </c>
      <c r="AI155" s="155">
        <v>6</v>
      </c>
      <c r="AJ155" s="155">
        <v>5.6</v>
      </c>
      <c r="AK155" s="155">
        <v>5.3</v>
      </c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7">
        <v>32</v>
      </c>
      <c r="AV155" s="158">
        <v>16</v>
      </c>
      <c r="AW155" s="156">
        <v>6.7</v>
      </c>
      <c r="AX155" s="155">
        <v>6.5</v>
      </c>
      <c r="AY155" s="155"/>
      <c r="AZ155" s="155"/>
      <c r="BA155" s="155" t="s">
        <v>93</v>
      </c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7">
        <v>2</v>
      </c>
      <c r="BM155" s="158">
        <v>3</v>
      </c>
      <c r="BN155" s="156">
        <v>6.8</v>
      </c>
      <c r="BO155" s="155">
        <v>7.6</v>
      </c>
      <c r="BP155" s="155">
        <v>7.5</v>
      </c>
      <c r="BQ155" s="155"/>
      <c r="BR155" s="156">
        <v>7.2</v>
      </c>
      <c r="BS155" s="155">
        <v>8.4</v>
      </c>
      <c r="BT155" s="155">
        <v>7.8</v>
      </c>
      <c r="BU155" s="155"/>
      <c r="BV155" s="156">
        <v>6.7</v>
      </c>
      <c r="BW155" s="155">
        <v>6.9</v>
      </c>
      <c r="BX155" s="155">
        <v>8.4</v>
      </c>
      <c r="BY155" s="155" t="s">
        <v>93</v>
      </c>
      <c r="BZ155" s="155"/>
      <c r="CA155" s="155"/>
      <c r="CB155" s="155" t="s">
        <v>93</v>
      </c>
      <c r="CC155" s="155"/>
      <c r="CD155" s="155" t="s">
        <v>93</v>
      </c>
      <c r="CE155" s="155"/>
      <c r="CF155" s="155"/>
      <c r="CG155" s="155"/>
      <c r="CI155" s="155">
        <v>8.1</v>
      </c>
      <c r="CJ155" s="157">
        <v>24</v>
      </c>
      <c r="CK155" s="158">
        <v>29</v>
      </c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  <c r="CW155" s="155"/>
      <c r="CX155" s="155" t="s">
        <v>93</v>
      </c>
      <c r="CY155" s="155"/>
      <c r="CZ155" s="155"/>
      <c r="DA155" s="155"/>
      <c r="DB155" s="157">
        <v>0</v>
      </c>
      <c r="DC155" s="158">
        <v>25</v>
      </c>
      <c r="DD155" s="155"/>
      <c r="DE155" s="155"/>
      <c r="DF155" s="157">
        <v>0</v>
      </c>
      <c r="DG155" s="158">
        <v>5</v>
      </c>
      <c r="DH155" s="157">
        <v>58</v>
      </c>
      <c r="DI155" s="158">
        <v>78</v>
      </c>
      <c r="DJ155" s="159">
        <v>136</v>
      </c>
      <c r="DK155" s="160">
        <v>58</v>
      </c>
      <c r="DL155" s="160">
        <v>7.22</v>
      </c>
      <c r="DM155" s="160">
        <v>3</v>
      </c>
      <c r="DN155" s="152" t="s">
        <v>202</v>
      </c>
      <c r="DO155" s="118">
        <f t="shared" si="4"/>
        <v>0</v>
      </c>
      <c r="DP155" s="179" t="e">
        <f>VLOOKUP(B155,#REF!,22,0)</f>
        <v>#REF!</v>
      </c>
    </row>
    <row r="156" spans="1:120" s="179" customFormat="1" ht="19.5" customHeight="1">
      <c r="A156" s="12">
        <f t="shared" si="5"/>
        <v>149</v>
      </c>
      <c r="B156" s="151">
        <v>2021256787</v>
      </c>
      <c r="C156" s="152" t="s">
        <v>5</v>
      </c>
      <c r="D156" s="152" t="s">
        <v>405</v>
      </c>
      <c r="E156" s="152" t="s">
        <v>23</v>
      </c>
      <c r="F156" s="153">
        <v>35218</v>
      </c>
      <c r="G156" s="152" t="s">
        <v>83</v>
      </c>
      <c r="H156" s="152" t="s">
        <v>86</v>
      </c>
      <c r="I156" s="154">
        <v>7.4</v>
      </c>
      <c r="J156" s="154">
        <v>6.6</v>
      </c>
      <c r="K156" s="154">
        <v>7</v>
      </c>
      <c r="L156" s="154">
        <v>7.7</v>
      </c>
      <c r="M156" s="154">
        <v>7.1</v>
      </c>
      <c r="N156" s="154">
        <v>5.0999999999999996</v>
      </c>
      <c r="O156" s="154">
        <v>5.6</v>
      </c>
      <c r="P156" s="155"/>
      <c r="Q156" s="154"/>
      <c r="R156" s="155"/>
      <c r="S156" s="155"/>
      <c r="T156" s="155"/>
      <c r="U156" s="154"/>
      <c r="V156" s="154">
        <v>6.4</v>
      </c>
      <c r="W156" s="155" t="s">
        <v>93</v>
      </c>
      <c r="X156" s="154">
        <v>6.1</v>
      </c>
      <c r="Y156" s="162">
        <v>7.6</v>
      </c>
      <c r="Z156" s="154">
        <v>8.3000000000000007</v>
      </c>
      <c r="AA156" s="154"/>
      <c r="AB156" s="154">
        <v>6.5</v>
      </c>
      <c r="AC156" s="154">
        <v>5.8</v>
      </c>
      <c r="AD156" s="154"/>
      <c r="AE156" s="162">
        <v>5.0999999999999996</v>
      </c>
      <c r="AF156" s="162">
        <v>5.4</v>
      </c>
      <c r="AG156" s="162">
        <v>5.8</v>
      </c>
      <c r="AH156" s="162">
        <v>5.7</v>
      </c>
      <c r="AI156" s="162" t="s">
        <v>93</v>
      </c>
      <c r="AJ156" s="154"/>
      <c r="AK156" s="162">
        <v>6.7</v>
      </c>
      <c r="AL156" s="154"/>
      <c r="AM156" s="154"/>
      <c r="AN156" s="154"/>
      <c r="AO156" s="154"/>
      <c r="AP156" s="154"/>
      <c r="AQ156" s="154"/>
      <c r="AR156" s="155"/>
      <c r="AS156" s="155"/>
      <c r="AT156" s="155"/>
      <c r="AU156" s="157">
        <v>32</v>
      </c>
      <c r="AV156" s="158">
        <v>16</v>
      </c>
      <c r="AW156" s="154">
        <v>6.2</v>
      </c>
      <c r="AX156" s="154">
        <v>6.6</v>
      </c>
      <c r="AY156" s="155" t="s">
        <v>93</v>
      </c>
      <c r="AZ156" s="155"/>
      <c r="BA156" s="154"/>
      <c r="BB156" s="155"/>
      <c r="BC156" s="155"/>
      <c r="BD156" s="155"/>
      <c r="BE156" s="155"/>
      <c r="BF156" s="155"/>
      <c r="BG156" s="154"/>
      <c r="BH156" s="155"/>
      <c r="BI156" s="155"/>
      <c r="BJ156" s="155"/>
      <c r="BK156" s="154"/>
      <c r="BL156" s="157">
        <v>2</v>
      </c>
      <c r="BM156" s="158">
        <v>3</v>
      </c>
      <c r="BN156" s="154">
        <v>6.5</v>
      </c>
      <c r="BO156" s="154">
        <v>4.0999999999999996</v>
      </c>
      <c r="BP156" s="154"/>
      <c r="BQ156" s="154"/>
      <c r="BR156" s="154">
        <v>6.2</v>
      </c>
      <c r="BS156" s="154">
        <v>5.9</v>
      </c>
      <c r="BT156" s="154">
        <v>6.2</v>
      </c>
      <c r="BU156" s="154"/>
      <c r="BV156" s="154">
        <v>4.5</v>
      </c>
      <c r="BW156" s="154" t="s">
        <v>93</v>
      </c>
      <c r="BX156" s="154"/>
      <c r="BY156" s="154"/>
      <c r="BZ156" s="154"/>
      <c r="CA156" s="154"/>
      <c r="CB156" s="154" t="s">
        <v>93</v>
      </c>
      <c r="CC156" s="155"/>
      <c r="CD156" s="154" t="s">
        <v>93</v>
      </c>
      <c r="CE156" s="154"/>
      <c r="CF156" s="154"/>
      <c r="CG156" s="154"/>
      <c r="CI156" s="154">
        <v>7.5</v>
      </c>
      <c r="CJ156" s="157">
        <v>17</v>
      </c>
      <c r="CK156" s="158">
        <v>36</v>
      </c>
      <c r="CL156" s="154"/>
      <c r="CM156" s="154"/>
      <c r="CN156" s="155"/>
      <c r="CO156" s="154"/>
      <c r="CP156" s="154"/>
      <c r="CQ156" s="154"/>
      <c r="CR156" s="163"/>
      <c r="CS156" s="155"/>
      <c r="CT156" s="155"/>
      <c r="CU156" s="154"/>
      <c r="CV156" s="155"/>
      <c r="CW156" s="155"/>
      <c r="CX156" s="154"/>
      <c r="CY156" s="154"/>
      <c r="CZ156" s="155"/>
      <c r="DA156" s="154"/>
      <c r="DB156" s="157">
        <v>0</v>
      </c>
      <c r="DC156" s="158">
        <v>25</v>
      </c>
      <c r="DD156" s="155"/>
      <c r="DE156" s="155"/>
      <c r="DF156" s="157">
        <v>0</v>
      </c>
      <c r="DG156" s="158">
        <v>5</v>
      </c>
      <c r="DH156" s="157">
        <v>51</v>
      </c>
      <c r="DI156" s="158">
        <v>85</v>
      </c>
      <c r="DJ156" s="159">
        <v>136</v>
      </c>
      <c r="DK156" s="160">
        <v>55</v>
      </c>
      <c r="DL156" s="160">
        <v>5.71</v>
      </c>
      <c r="DM156" s="160">
        <v>2.1800000000000002</v>
      </c>
      <c r="DN156" s="152" t="s">
        <v>202</v>
      </c>
      <c r="DO156" s="118">
        <f t="shared" si="4"/>
        <v>0</v>
      </c>
      <c r="DP156" s="179" t="e">
        <f>VLOOKUP(B156,#REF!,22,0)</f>
        <v>#REF!</v>
      </c>
    </row>
    <row r="157" spans="1:120" s="179" customFormat="1" ht="19.5" customHeight="1">
      <c r="A157" s="12">
        <f t="shared" si="5"/>
        <v>150</v>
      </c>
      <c r="B157" s="151">
        <v>2021250938</v>
      </c>
      <c r="C157" s="152" t="s">
        <v>656</v>
      </c>
      <c r="D157" s="152" t="s">
        <v>662</v>
      </c>
      <c r="E157" s="152" t="s">
        <v>699</v>
      </c>
      <c r="F157" s="153">
        <v>35205</v>
      </c>
      <c r="G157" s="152" t="s">
        <v>83</v>
      </c>
      <c r="H157" s="152" t="s">
        <v>86</v>
      </c>
      <c r="I157" s="163">
        <v>7.5</v>
      </c>
      <c r="J157" s="154">
        <v>6.6</v>
      </c>
      <c r="K157" s="154">
        <v>7.2</v>
      </c>
      <c r="L157" s="154">
        <v>7.5</v>
      </c>
      <c r="M157" s="154">
        <v>6.8</v>
      </c>
      <c r="N157" s="154">
        <v>4.8</v>
      </c>
      <c r="O157" s="154">
        <v>0</v>
      </c>
      <c r="P157" s="155"/>
      <c r="Q157" s="163"/>
      <c r="R157" s="155"/>
      <c r="S157" s="155"/>
      <c r="T157" s="155"/>
      <c r="U157" s="155"/>
      <c r="V157" s="156"/>
      <c r="W157" s="155"/>
      <c r="X157" s="154">
        <v>0</v>
      </c>
      <c r="Y157" s="154">
        <v>7.8</v>
      </c>
      <c r="Z157" s="154">
        <v>5.9</v>
      </c>
      <c r="AA157" s="155"/>
      <c r="AB157" s="154" t="s">
        <v>93</v>
      </c>
      <c r="AC157" s="154"/>
      <c r="AD157" s="155"/>
      <c r="AE157" s="154">
        <v>0</v>
      </c>
      <c r="AF157" s="154">
        <v>6.2</v>
      </c>
      <c r="AG157" s="154">
        <v>4.9000000000000004</v>
      </c>
      <c r="AH157" s="163">
        <v>5.3</v>
      </c>
      <c r="AI157" s="156"/>
      <c r="AJ157" s="163"/>
      <c r="AK157" s="163"/>
      <c r="AL157" s="155">
        <v>5.9</v>
      </c>
      <c r="AM157" s="155"/>
      <c r="AN157" s="155"/>
      <c r="AO157" s="155"/>
      <c r="AP157" s="155"/>
      <c r="AQ157" s="155"/>
      <c r="AR157" s="155"/>
      <c r="AS157" s="155"/>
      <c r="AT157" s="155"/>
      <c r="AU157" s="157">
        <v>21</v>
      </c>
      <c r="AV157" s="158">
        <v>27</v>
      </c>
      <c r="AW157" s="154">
        <v>5.3</v>
      </c>
      <c r="AX157" s="154">
        <v>5.2</v>
      </c>
      <c r="AY157" s="155"/>
      <c r="AZ157" s="155"/>
      <c r="BA157" s="155" t="s">
        <v>93</v>
      </c>
      <c r="BB157" s="155"/>
      <c r="BC157" s="163"/>
      <c r="BD157" s="155"/>
      <c r="BE157" s="155"/>
      <c r="BF157" s="155"/>
      <c r="BG157" s="155"/>
      <c r="BH157" s="155"/>
      <c r="BI157" s="155"/>
      <c r="BJ157" s="155"/>
      <c r="BK157" s="155"/>
      <c r="BL157" s="157">
        <v>2</v>
      </c>
      <c r="BM157" s="158">
        <v>3</v>
      </c>
      <c r="BN157" s="154">
        <v>5.5</v>
      </c>
      <c r="BO157" s="154">
        <v>0</v>
      </c>
      <c r="BP157" s="163" t="s">
        <v>93</v>
      </c>
      <c r="BQ157" s="155"/>
      <c r="BR157" s="154">
        <v>5.6</v>
      </c>
      <c r="BS157" s="154">
        <v>5.3</v>
      </c>
      <c r="BT157" s="154">
        <v>5.7</v>
      </c>
      <c r="BU157" s="155"/>
      <c r="BV157" s="154">
        <v>4.0999999999999996</v>
      </c>
      <c r="BW157" s="154">
        <v>5.4</v>
      </c>
      <c r="BX157" s="163">
        <v>5.2</v>
      </c>
      <c r="BY157" s="163" t="s">
        <v>93</v>
      </c>
      <c r="BZ157" s="155"/>
      <c r="CA157" s="155"/>
      <c r="CB157" s="163" t="s">
        <v>93</v>
      </c>
      <c r="CC157" s="155"/>
      <c r="CD157" s="163">
        <v>5.2</v>
      </c>
      <c r="CE157" s="155"/>
      <c r="CF157" s="155"/>
      <c r="CG157" s="155"/>
      <c r="CI157" s="154" t="s">
        <v>93</v>
      </c>
      <c r="CJ157" s="157">
        <v>21</v>
      </c>
      <c r="CK157" s="158">
        <v>32</v>
      </c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  <c r="CW157" s="155"/>
      <c r="CX157" s="154"/>
      <c r="CY157" s="155"/>
      <c r="CZ157" s="155"/>
      <c r="DA157" s="155"/>
      <c r="DB157" s="157">
        <v>0</v>
      </c>
      <c r="DC157" s="158">
        <v>25</v>
      </c>
      <c r="DD157" s="155"/>
      <c r="DE157" s="155"/>
      <c r="DF157" s="157">
        <v>0</v>
      </c>
      <c r="DG157" s="158">
        <v>5</v>
      </c>
      <c r="DH157" s="157">
        <v>44</v>
      </c>
      <c r="DI157" s="158">
        <v>92</v>
      </c>
      <c r="DJ157" s="159">
        <v>136</v>
      </c>
      <c r="DK157" s="160">
        <v>53</v>
      </c>
      <c r="DL157" s="160">
        <v>4.95</v>
      </c>
      <c r="DM157" s="160">
        <v>1.75</v>
      </c>
      <c r="DN157" s="152" t="s">
        <v>202</v>
      </c>
      <c r="DO157" s="118">
        <f t="shared" si="4"/>
        <v>0</v>
      </c>
      <c r="DP157" s="179" t="e">
        <f>VLOOKUP(B157,#REF!,22,0)</f>
        <v>#REF!</v>
      </c>
    </row>
    <row r="158" spans="1:120" s="179" customFormat="1" ht="19.5" customHeight="1">
      <c r="A158" s="12">
        <f t="shared" si="5"/>
        <v>151</v>
      </c>
      <c r="B158" s="151">
        <v>2027252691</v>
      </c>
      <c r="C158" s="152" t="s">
        <v>370</v>
      </c>
      <c r="D158" s="152" t="s">
        <v>403</v>
      </c>
      <c r="E158" s="152" t="s">
        <v>699</v>
      </c>
      <c r="F158" s="153">
        <v>33920</v>
      </c>
      <c r="G158" s="152" t="s">
        <v>83</v>
      </c>
      <c r="H158" s="152" t="s">
        <v>86</v>
      </c>
      <c r="I158" s="154">
        <v>7.7</v>
      </c>
      <c r="J158" s="163" t="s">
        <v>93</v>
      </c>
      <c r="K158" s="163" t="s">
        <v>93</v>
      </c>
      <c r="L158" s="154" t="s">
        <v>530</v>
      </c>
      <c r="M158" s="154" t="s">
        <v>530</v>
      </c>
      <c r="N158" s="154" t="s">
        <v>530</v>
      </c>
      <c r="O158" s="154">
        <v>9</v>
      </c>
      <c r="P158" s="155">
        <v>8.4</v>
      </c>
      <c r="Q158" s="155"/>
      <c r="R158" s="155"/>
      <c r="S158" s="155"/>
      <c r="T158" s="155"/>
      <c r="U158" s="155">
        <v>7.6</v>
      </c>
      <c r="V158" s="163">
        <v>8.3000000000000007</v>
      </c>
      <c r="W158" s="155"/>
      <c r="X158" s="154">
        <v>8.5</v>
      </c>
      <c r="Y158" s="154">
        <v>8.8000000000000007</v>
      </c>
      <c r="Z158" s="154">
        <v>8.5</v>
      </c>
      <c r="AA158" s="155" t="s">
        <v>530</v>
      </c>
      <c r="AB158" s="154" t="s">
        <v>530</v>
      </c>
      <c r="AC158" s="154" t="s">
        <v>530</v>
      </c>
      <c r="AD158" s="155" t="s">
        <v>530</v>
      </c>
      <c r="AE158" s="154" t="s">
        <v>530</v>
      </c>
      <c r="AF158" s="154">
        <v>8.9</v>
      </c>
      <c r="AG158" s="154">
        <v>7.6</v>
      </c>
      <c r="AH158" s="154" t="s">
        <v>530</v>
      </c>
      <c r="AI158" s="163" t="s">
        <v>530</v>
      </c>
      <c r="AJ158" s="154">
        <v>7.3</v>
      </c>
      <c r="AK158" s="154">
        <v>7.7</v>
      </c>
      <c r="AL158" s="154" t="s">
        <v>530</v>
      </c>
      <c r="AM158" s="155" t="s">
        <v>530</v>
      </c>
      <c r="AN158" s="155">
        <v>8.4</v>
      </c>
      <c r="AO158" s="155"/>
      <c r="AP158" s="155" t="s">
        <v>530</v>
      </c>
      <c r="AQ158" s="155">
        <v>7.5</v>
      </c>
      <c r="AR158" s="155"/>
      <c r="AS158" s="155"/>
      <c r="AT158" s="155"/>
      <c r="AU158" s="157">
        <v>44</v>
      </c>
      <c r="AV158" s="158">
        <v>4</v>
      </c>
      <c r="AW158" s="154" t="s">
        <v>530</v>
      </c>
      <c r="AX158" s="154" t="s">
        <v>530</v>
      </c>
      <c r="AY158" s="163" t="s">
        <v>530</v>
      </c>
      <c r="AZ158" s="155"/>
      <c r="BA158" s="155"/>
      <c r="BB158" s="155"/>
      <c r="BC158" s="155"/>
      <c r="BD158" s="155"/>
      <c r="BE158" s="155">
        <v>6.1</v>
      </c>
      <c r="BF158" s="155"/>
      <c r="BG158" s="155"/>
      <c r="BH158" s="155"/>
      <c r="BI158" s="155"/>
      <c r="BJ158" s="155"/>
      <c r="BK158" s="155">
        <v>5.9</v>
      </c>
      <c r="BL158" s="157">
        <v>5</v>
      </c>
      <c r="BM158" s="158">
        <v>0</v>
      </c>
      <c r="BN158" s="154" t="s">
        <v>530</v>
      </c>
      <c r="BO158" s="154">
        <v>8.9</v>
      </c>
      <c r="BP158" s="155">
        <v>6.6</v>
      </c>
      <c r="BQ158" s="163">
        <v>7.8</v>
      </c>
      <c r="BR158" s="154" t="s">
        <v>530</v>
      </c>
      <c r="BS158" s="154" t="s">
        <v>530</v>
      </c>
      <c r="BT158" s="163" t="s">
        <v>530</v>
      </c>
      <c r="BU158" s="155">
        <v>8.1999999999999993</v>
      </c>
      <c r="BV158" s="154" t="s">
        <v>530</v>
      </c>
      <c r="BW158" s="154">
        <v>8.8000000000000007</v>
      </c>
      <c r="BX158" s="154" t="s">
        <v>530</v>
      </c>
      <c r="BY158" s="154" t="s">
        <v>530</v>
      </c>
      <c r="BZ158" s="155" t="s">
        <v>93</v>
      </c>
      <c r="CA158" s="155" t="s">
        <v>530</v>
      </c>
      <c r="CB158" s="163">
        <v>8.4</v>
      </c>
      <c r="CC158" s="155"/>
      <c r="CD158" s="163" t="s">
        <v>530</v>
      </c>
      <c r="CE158" s="155">
        <v>8.6999999999999993</v>
      </c>
      <c r="CF158" s="155">
        <v>7</v>
      </c>
      <c r="CG158" s="155" t="s">
        <v>530</v>
      </c>
      <c r="CI158" s="163" t="s">
        <v>93</v>
      </c>
      <c r="CJ158" s="157">
        <v>49</v>
      </c>
      <c r="CK158" s="158">
        <v>4</v>
      </c>
      <c r="CL158" s="155" t="s">
        <v>530</v>
      </c>
      <c r="CM158" s="155">
        <v>7.9</v>
      </c>
      <c r="CN158" s="155">
        <v>7.9</v>
      </c>
      <c r="CO158" s="155"/>
      <c r="CP158" s="155" t="s">
        <v>530</v>
      </c>
      <c r="CQ158" s="155" t="s">
        <v>530</v>
      </c>
      <c r="CR158" s="155">
        <v>6.5</v>
      </c>
      <c r="CS158" s="155">
        <v>8.1</v>
      </c>
      <c r="CT158" s="155">
        <v>8.4</v>
      </c>
      <c r="CU158" s="155"/>
      <c r="CV158" s="155"/>
      <c r="CW158" s="155"/>
      <c r="CX158" s="155">
        <v>8.9</v>
      </c>
      <c r="CY158" s="155">
        <v>8.6999999999999993</v>
      </c>
      <c r="CZ158" s="155" t="s">
        <v>530</v>
      </c>
      <c r="DA158" s="155"/>
      <c r="DB158" s="157">
        <v>25</v>
      </c>
      <c r="DC158" s="158">
        <v>0</v>
      </c>
      <c r="DD158" s="155" t="s">
        <v>93</v>
      </c>
      <c r="DE158" s="155"/>
      <c r="DF158" s="157">
        <v>0</v>
      </c>
      <c r="DG158" s="158">
        <v>5</v>
      </c>
      <c r="DH158" s="157">
        <v>123</v>
      </c>
      <c r="DI158" s="158">
        <v>13</v>
      </c>
      <c r="DJ158" s="159">
        <v>136</v>
      </c>
      <c r="DK158" s="160">
        <v>59</v>
      </c>
      <c r="DL158" s="160">
        <v>8.06</v>
      </c>
      <c r="DM158" s="160">
        <v>3.54</v>
      </c>
      <c r="DN158" s="152" t="s">
        <v>202</v>
      </c>
      <c r="DO158" s="118">
        <f t="shared" si="4"/>
        <v>64</v>
      </c>
      <c r="DP158" s="179" t="e">
        <f>VLOOKUP(B158,#REF!,22,0)</f>
        <v>#REF!</v>
      </c>
    </row>
    <row r="159" spans="1:120" s="179" customFormat="1" ht="19.5" customHeight="1">
      <c r="A159" s="12">
        <f t="shared" si="5"/>
        <v>152</v>
      </c>
      <c r="B159" s="151">
        <v>2020254326</v>
      </c>
      <c r="C159" s="152" t="s">
        <v>10</v>
      </c>
      <c r="D159" s="152" t="s">
        <v>700</v>
      </c>
      <c r="E159" s="152" t="s">
        <v>74</v>
      </c>
      <c r="F159" s="153">
        <v>35032</v>
      </c>
      <c r="G159" s="152" t="s">
        <v>84</v>
      </c>
      <c r="H159" s="152" t="s">
        <v>86</v>
      </c>
      <c r="I159" s="154" t="s">
        <v>93</v>
      </c>
      <c r="J159" s="154">
        <v>7.6</v>
      </c>
      <c r="K159" s="154">
        <v>7.8</v>
      </c>
      <c r="L159" s="154">
        <v>8.6</v>
      </c>
      <c r="M159" s="163">
        <v>8.8000000000000007</v>
      </c>
      <c r="N159" s="154">
        <v>5.9</v>
      </c>
      <c r="O159" s="154">
        <v>6.7</v>
      </c>
      <c r="P159" s="155"/>
      <c r="Q159" s="155">
        <v>5.8</v>
      </c>
      <c r="R159" s="155"/>
      <c r="S159" s="155"/>
      <c r="T159" s="155"/>
      <c r="U159" s="155"/>
      <c r="V159" s="154">
        <v>6.5</v>
      </c>
      <c r="W159" s="155"/>
      <c r="X159" s="154">
        <v>8.3000000000000007</v>
      </c>
      <c r="Y159" s="154">
        <v>8.1999999999999993</v>
      </c>
      <c r="Z159" s="154">
        <v>8.8000000000000007</v>
      </c>
      <c r="AA159" s="155"/>
      <c r="AB159" s="154">
        <v>8.1999999999999993</v>
      </c>
      <c r="AC159" s="154">
        <v>7.5</v>
      </c>
      <c r="AD159" s="155"/>
      <c r="AE159" s="163" t="s">
        <v>97</v>
      </c>
      <c r="AF159" s="154">
        <v>8.8000000000000007</v>
      </c>
      <c r="AG159" s="154">
        <v>7.8</v>
      </c>
      <c r="AH159" s="154">
        <v>7.9</v>
      </c>
      <c r="AI159" s="155">
        <v>6.9</v>
      </c>
      <c r="AJ159" s="156">
        <v>8.1</v>
      </c>
      <c r="AK159" s="163"/>
      <c r="AL159" s="163" t="s">
        <v>93</v>
      </c>
      <c r="AM159" s="155" t="s">
        <v>93</v>
      </c>
      <c r="AN159" s="155"/>
      <c r="AO159" s="155"/>
      <c r="AP159" s="155"/>
      <c r="AQ159" s="155"/>
      <c r="AR159" s="155"/>
      <c r="AS159" s="155"/>
      <c r="AT159" s="155"/>
      <c r="AU159" s="157">
        <v>33</v>
      </c>
      <c r="AV159" s="158">
        <v>15</v>
      </c>
      <c r="AW159" s="154">
        <v>5.9</v>
      </c>
      <c r="AX159" s="154">
        <v>5.8</v>
      </c>
      <c r="AY159" s="155" t="s">
        <v>93</v>
      </c>
      <c r="AZ159" s="155"/>
      <c r="BA159" s="155"/>
      <c r="BB159" s="155"/>
      <c r="BC159" s="163"/>
      <c r="BD159" s="155"/>
      <c r="BE159" s="155"/>
      <c r="BF159" s="155"/>
      <c r="BG159" s="155"/>
      <c r="BH159" s="155"/>
      <c r="BI159" s="155"/>
      <c r="BJ159" s="155"/>
      <c r="BK159" s="155"/>
      <c r="BL159" s="157">
        <v>2</v>
      </c>
      <c r="BM159" s="158">
        <v>3</v>
      </c>
      <c r="BN159" s="154">
        <v>7.2</v>
      </c>
      <c r="BO159" s="163">
        <v>8.5</v>
      </c>
      <c r="BP159" s="155">
        <v>7.2</v>
      </c>
      <c r="BQ159" s="155"/>
      <c r="BR159" s="154">
        <v>5.4</v>
      </c>
      <c r="BS159" s="154">
        <v>8.3000000000000007</v>
      </c>
      <c r="BT159" s="154">
        <v>7.8</v>
      </c>
      <c r="BU159" s="155"/>
      <c r="BV159" s="154">
        <v>4.9000000000000004</v>
      </c>
      <c r="BW159" s="154">
        <v>7</v>
      </c>
      <c r="BX159" s="163" t="s">
        <v>93</v>
      </c>
      <c r="BY159" s="154" t="s">
        <v>93</v>
      </c>
      <c r="BZ159" s="155"/>
      <c r="CA159" s="163"/>
      <c r="CB159" s="163">
        <v>8.1999999999999993</v>
      </c>
      <c r="CC159" s="155"/>
      <c r="CD159" s="155" t="s">
        <v>93</v>
      </c>
      <c r="CE159" s="155"/>
      <c r="CF159" s="155"/>
      <c r="CG159" s="155"/>
      <c r="CI159" s="163">
        <v>8</v>
      </c>
      <c r="CJ159" s="157">
        <v>25</v>
      </c>
      <c r="CK159" s="158">
        <v>28</v>
      </c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  <c r="CW159" s="155"/>
      <c r="CX159" s="163"/>
      <c r="CY159" s="155"/>
      <c r="CZ159" s="155"/>
      <c r="DA159" s="155"/>
      <c r="DB159" s="157">
        <v>0</v>
      </c>
      <c r="DC159" s="158">
        <v>25</v>
      </c>
      <c r="DD159" s="155"/>
      <c r="DE159" s="155"/>
      <c r="DF159" s="157">
        <v>0</v>
      </c>
      <c r="DG159" s="158">
        <v>5</v>
      </c>
      <c r="DH159" s="157">
        <v>60</v>
      </c>
      <c r="DI159" s="158">
        <v>76</v>
      </c>
      <c r="DJ159" s="159">
        <v>136</v>
      </c>
      <c r="DK159" s="160">
        <v>60</v>
      </c>
      <c r="DL159" s="160">
        <v>7.38</v>
      </c>
      <c r="DM159" s="160">
        <v>3.12</v>
      </c>
      <c r="DN159" s="152" t="s">
        <v>202</v>
      </c>
      <c r="DO159" s="118">
        <f t="shared" si="4"/>
        <v>0</v>
      </c>
      <c r="DP159" s="179" t="e">
        <f>VLOOKUP(B159,#REF!,22,0)</f>
        <v>#REF!</v>
      </c>
    </row>
    <row r="160" spans="1:120" s="179" customFormat="1" ht="19.5" customHeight="1">
      <c r="A160" s="12">
        <f t="shared" si="5"/>
        <v>153</v>
      </c>
      <c r="B160" s="151">
        <v>2020254372</v>
      </c>
      <c r="C160" s="152" t="s">
        <v>16</v>
      </c>
      <c r="D160" s="152" t="s">
        <v>26</v>
      </c>
      <c r="E160" s="152" t="s">
        <v>74</v>
      </c>
      <c r="F160" s="153">
        <v>35066</v>
      </c>
      <c r="G160" s="152" t="s">
        <v>84</v>
      </c>
      <c r="H160" s="152" t="s">
        <v>86</v>
      </c>
      <c r="I160" s="155">
        <v>7.7</v>
      </c>
      <c r="J160" s="154">
        <v>6.2</v>
      </c>
      <c r="K160" s="156">
        <v>7.7</v>
      </c>
      <c r="L160" s="154">
        <v>6.4</v>
      </c>
      <c r="M160" s="154">
        <v>8.9</v>
      </c>
      <c r="N160" s="154">
        <v>7.3</v>
      </c>
      <c r="O160" s="154">
        <v>5.3</v>
      </c>
      <c r="P160" s="155"/>
      <c r="Q160" s="155">
        <v>6.6</v>
      </c>
      <c r="R160" s="155"/>
      <c r="S160" s="155" t="s">
        <v>93</v>
      </c>
      <c r="T160" s="155"/>
      <c r="U160" s="155"/>
      <c r="V160" s="156">
        <v>7.1</v>
      </c>
      <c r="W160" s="155"/>
      <c r="X160" s="155">
        <v>7.3</v>
      </c>
      <c r="Y160" s="155">
        <v>8.4</v>
      </c>
      <c r="Z160" s="155">
        <v>8.9</v>
      </c>
      <c r="AA160" s="155">
        <v>6.6</v>
      </c>
      <c r="AB160" s="156">
        <v>6.9</v>
      </c>
      <c r="AC160" s="155">
        <v>6.2</v>
      </c>
      <c r="AD160" s="155"/>
      <c r="AE160" s="154">
        <v>0</v>
      </c>
      <c r="AF160" s="154">
        <v>7.2</v>
      </c>
      <c r="AG160" s="154">
        <v>6</v>
      </c>
      <c r="AH160" s="154">
        <v>5.6</v>
      </c>
      <c r="AI160" s="156"/>
      <c r="AJ160" s="156">
        <v>0</v>
      </c>
      <c r="AK160" s="156" t="s">
        <v>93</v>
      </c>
      <c r="AL160" s="156" t="s">
        <v>93</v>
      </c>
      <c r="AM160" s="155"/>
      <c r="AN160" s="155"/>
      <c r="AO160" s="155"/>
      <c r="AP160" s="155"/>
      <c r="AQ160" s="155"/>
      <c r="AR160" s="155"/>
      <c r="AS160" s="155"/>
      <c r="AT160" s="155"/>
      <c r="AU160" s="157">
        <v>35</v>
      </c>
      <c r="AV160" s="158">
        <v>13</v>
      </c>
      <c r="AW160" s="154">
        <v>7.1</v>
      </c>
      <c r="AX160" s="156">
        <v>8.6999999999999993</v>
      </c>
      <c r="AY160" s="155" t="s">
        <v>93</v>
      </c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7">
        <v>2</v>
      </c>
      <c r="BM160" s="158">
        <v>3</v>
      </c>
      <c r="BN160" s="154">
        <v>6.8</v>
      </c>
      <c r="BO160" s="156">
        <v>4.8</v>
      </c>
      <c r="BP160" s="155"/>
      <c r="BQ160" s="155"/>
      <c r="BR160" s="154">
        <v>6.4</v>
      </c>
      <c r="BS160" s="156">
        <v>7.9</v>
      </c>
      <c r="BT160" s="156">
        <v>6.8</v>
      </c>
      <c r="BU160" s="155"/>
      <c r="BV160" s="154">
        <v>5.6</v>
      </c>
      <c r="BW160" s="154">
        <v>6.3</v>
      </c>
      <c r="BX160" s="155">
        <v>7.4</v>
      </c>
      <c r="BY160" s="155" t="s">
        <v>93</v>
      </c>
      <c r="BZ160" s="155"/>
      <c r="CA160" s="155"/>
      <c r="CB160" s="155" t="s">
        <v>93</v>
      </c>
      <c r="CC160" s="155"/>
      <c r="CD160" s="155" t="s">
        <v>93</v>
      </c>
      <c r="CE160" s="155">
        <v>7.4</v>
      </c>
      <c r="CF160" s="155"/>
      <c r="CG160" s="155"/>
      <c r="CI160" s="155" t="s">
        <v>93</v>
      </c>
      <c r="CJ160" s="157">
        <v>24</v>
      </c>
      <c r="CK160" s="158">
        <v>29</v>
      </c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  <c r="CW160" s="155"/>
      <c r="CX160" s="155"/>
      <c r="CY160" s="155"/>
      <c r="CZ160" s="155"/>
      <c r="DA160" s="155"/>
      <c r="DB160" s="157">
        <v>0</v>
      </c>
      <c r="DC160" s="158">
        <v>25</v>
      </c>
      <c r="DD160" s="155"/>
      <c r="DE160" s="155"/>
      <c r="DF160" s="157">
        <v>0</v>
      </c>
      <c r="DG160" s="158">
        <v>5</v>
      </c>
      <c r="DH160" s="157">
        <v>61</v>
      </c>
      <c r="DI160" s="158">
        <v>75</v>
      </c>
      <c r="DJ160" s="159">
        <v>136</v>
      </c>
      <c r="DK160" s="160">
        <v>63</v>
      </c>
      <c r="DL160" s="160">
        <v>6.57</v>
      </c>
      <c r="DM160" s="160">
        <v>2.6</v>
      </c>
      <c r="DN160" s="152" t="s">
        <v>202</v>
      </c>
      <c r="DO160" s="118">
        <f t="shared" si="4"/>
        <v>0</v>
      </c>
      <c r="DP160" s="179" t="e">
        <f>VLOOKUP(B160,#REF!,22,0)</f>
        <v>#REF!</v>
      </c>
    </row>
    <row r="161" spans="1:120" s="179" customFormat="1" ht="19.5" customHeight="1">
      <c r="A161" s="12">
        <f t="shared" si="5"/>
        <v>154</v>
      </c>
      <c r="B161" s="151">
        <v>2020256463</v>
      </c>
      <c r="C161" s="152" t="s">
        <v>3</v>
      </c>
      <c r="D161" s="152" t="s">
        <v>44</v>
      </c>
      <c r="E161" s="152" t="s">
        <v>74</v>
      </c>
      <c r="F161" s="153">
        <v>35377</v>
      </c>
      <c r="G161" s="152" t="s">
        <v>84</v>
      </c>
      <c r="H161" s="152" t="s">
        <v>86</v>
      </c>
      <c r="I161" s="163" t="s">
        <v>93</v>
      </c>
      <c r="J161" s="163">
        <v>7.3</v>
      </c>
      <c r="K161" s="163">
        <v>8</v>
      </c>
      <c r="L161" s="154">
        <v>9.1</v>
      </c>
      <c r="M161" s="163">
        <v>8.1</v>
      </c>
      <c r="N161" s="154">
        <v>8.5</v>
      </c>
      <c r="O161" s="154">
        <v>7.6</v>
      </c>
      <c r="P161" s="155"/>
      <c r="Q161" s="155"/>
      <c r="R161" s="155"/>
      <c r="S161" s="155"/>
      <c r="T161" s="155"/>
      <c r="U161" s="155"/>
      <c r="V161" s="155">
        <v>8.8000000000000007</v>
      </c>
      <c r="W161" s="155"/>
      <c r="X161" s="154">
        <v>8.1</v>
      </c>
      <c r="Y161" s="163">
        <v>8.8000000000000007</v>
      </c>
      <c r="Z161" s="155">
        <v>9</v>
      </c>
      <c r="AA161" s="155"/>
      <c r="AB161" s="163">
        <v>7.9</v>
      </c>
      <c r="AC161" s="155">
        <v>7.9</v>
      </c>
      <c r="AD161" s="155"/>
      <c r="AE161" s="162">
        <v>7</v>
      </c>
      <c r="AF161" s="154">
        <v>7.4</v>
      </c>
      <c r="AG161" s="162">
        <v>6</v>
      </c>
      <c r="AH161" s="162">
        <v>0</v>
      </c>
      <c r="AI161" s="154">
        <v>0</v>
      </c>
      <c r="AJ161" s="163">
        <v>0</v>
      </c>
      <c r="AK161" s="154">
        <v>5.6</v>
      </c>
      <c r="AL161" s="154"/>
      <c r="AM161" s="155"/>
      <c r="AN161" s="155"/>
      <c r="AO161" s="155"/>
      <c r="AP161" s="155"/>
      <c r="AQ161" s="155"/>
      <c r="AR161" s="155"/>
      <c r="AS161" s="155"/>
      <c r="AT161" s="155"/>
      <c r="AU161" s="157">
        <v>29</v>
      </c>
      <c r="AV161" s="158">
        <v>19</v>
      </c>
      <c r="AW161" s="163">
        <v>7.2</v>
      </c>
      <c r="AX161" s="155">
        <v>6</v>
      </c>
      <c r="AY161" s="155" t="s">
        <v>93</v>
      </c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7">
        <v>2</v>
      </c>
      <c r="BM161" s="158">
        <v>3</v>
      </c>
      <c r="BN161" s="163">
        <v>6.5</v>
      </c>
      <c r="BO161" s="155">
        <v>5.0999999999999996</v>
      </c>
      <c r="BP161" s="155"/>
      <c r="BQ161" s="155" t="s">
        <v>93</v>
      </c>
      <c r="BR161" s="154">
        <v>8.1999999999999993</v>
      </c>
      <c r="BS161" s="155">
        <v>7.6</v>
      </c>
      <c r="BT161" s="155">
        <v>7</v>
      </c>
      <c r="BU161" s="155"/>
      <c r="BV161" s="154">
        <v>6.7</v>
      </c>
      <c r="BW161" s="163">
        <v>7.9</v>
      </c>
      <c r="BX161" s="155">
        <v>8.6</v>
      </c>
      <c r="BY161" s="155" t="s">
        <v>93</v>
      </c>
      <c r="BZ161" s="155"/>
      <c r="CA161" s="155"/>
      <c r="CB161" s="155" t="s">
        <v>93</v>
      </c>
      <c r="CC161" s="155"/>
      <c r="CD161" s="155">
        <v>6.9</v>
      </c>
      <c r="CE161" s="155"/>
      <c r="CF161" s="155"/>
      <c r="CG161" s="155"/>
      <c r="CI161" s="163">
        <v>9</v>
      </c>
      <c r="CJ161" s="157">
        <v>25</v>
      </c>
      <c r="CK161" s="158">
        <v>28</v>
      </c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  <c r="CW161" s="155"/>
      <c r="CX161" s="155">
        <v>7.2</v>
      </c>
      <c r="CY161" s="155"/>
      <c r="CZ161" s="155"/>
      <c r="DA161" s="155"/>
      <c r="DB161" s="157">
        <v>1</v>
      </c>
      <c r="DC161" s="158">
        <v>24</v>
      </c>
      <c r="DD161" s="155"/>
      <c r="DE161" s="155"/>
      <c r="DF161" s="157">
        <v>0</v>
      </c>
      <c r="DG161" s="158">
        <v>5</v>
      </c>
      <c r="DH161" s="157">
        <v>57</v>
      </c>
      <c r="DI161" s="158">
        <v>79</v>
      </c>
      <c r="DJ161" s="159">
        <v>136</v>
      </c>
      <c r="DK161" s="160">
        <v>60</v>
      </c>
      <c r="DL161" s="160">
        <v>7.21</v>
      </c>
      <c r="DM161" s="160">
        <v>3.09</v>
      </c>
      <c r="DN161" s="152" t="s">
        <v>202</v>
      </c>
      <c r="DO161" s="118">
        <f t="shared" si="4"/>
        <v>0</v>
      </c>
      <c r="DP161" s="179" t="e">
        <f>VLOOKUP(B161,#REF!,22,0)</f>
        <v>#REF!</v>
      </c>
    </row>
    <row r="162" spans="1:120" s="179" customFormat="1" ht="19.5" customHeight="1">
      <c r="A162" s="12">
        <f t="shared" si="5"/>
        <v>155</v>
      </c>
      <c r="B162" s="151">
        <v>2020257956</v>
      </c>
      <c r="C162" s="152" t="s">
        <v>14</v>
      </c>
      <c r="D162" s="152" t="s">
        <v>44</v>
      </c>
      <c r="E162" s="152" t="s">
        <v>74</v>
      </c>
      <c r="F162" s="153">
        <v>33812</v>
      </c>
      <c r="G162" s="152" t="s">
        <v>84</v>
      </c>
      <c r="H162" s="152" t="s">
        <v>86</v>
      </c>
      <c r="I162" s="163">
        <v>8.5</v>
      </c>
      <c r="J162" s="154">
        <v>7.5</v>
      </c>
      <c r="K162" s="163">
        <v>8.4</v>
      </c>
      <c r="L162" s="154" t="s">
        <v>530</v>
      </c>
      <c r="M162" s="154">
        <v>8.6</v>
      </c>
      <c r="N162" s="154" t="s">
        <v>530</v>
      </c>
      <c r="O162" s="154">
        <v>8.6</v>
      </c>
      <c r="P162" s="163"/>
      <c r="Q162" s="155" t="s">
        <v>530</v>
      </c>
      <c r="R162" s="155"/>
      <c r="S162" s="155"/>
      <c r="T162" s="155"/>
      <c r="U162" s="155">
        <v>7.4</v>
      </c>
      <c r="V162" s="154">
        <v>7.8</v>
      </c>
      <c r="W162" s="155"/>
      <c r="X162" s="154">
        <v>8.6</v>
      </c>
      <c r="Y162" s="154">
        <v>9.1</v>
      </c>
      <c r="Z162" s="154">
        <v>9.1</v>
      </c>
      <c r="AA162" s="155" t="s">
        <v>530</v>
      </c>
      <c r="AB162" s="154" t="s">
        <v>530</v>
      </c>
      <c r="AC162" s="154" t="s">
        <v>530</v>
      </c>
      <c r="AD162" s="155" t="s">
        <v>530</v>
      </c>
      <c r="AE162" s="154" t="s">
        <v>530</v>
      </c>
      <c r="AF162" s="154">
        <v>7.1</v>
      </c>
      <c r="AG162" s="154">
        <v>6.4</v>
      </c>
      <c r="AH162" s="154" t="s">
        <v>530</v>
      </c>
      <c r="AI162" s="154" t="s">
        <v>530</v>
      </c>
      <c r="AJ162" s="154">
        <v>6</v>
      </c>
      <c r="AK162" s="163">
        <v>6.3</v>
      </c>
      <c r="AL162" s="163" t="s">
        <v>530</v>
      </c>
      <c r="AM162" s="155" t="s">
        <v>530</v>
      </c>
      <c r="AN162" s="155">
        <v>7.3</v>
      </c>
      <c r="AO162" s="155">
        <v>6.1</v>
      </c>
      <c r="AP162" s="155">
        <v>6.9</v>
      </c>
      <c r="AQ162" s="155">
        <v>6.8</v>
      </c>
      <c r="AR162" s="155">
        <v>6.7</v>
      </c>
      <c r="AS162" s="155"/>
      <c r="AT162" s="155">
        <v>6</v>
      </c>
      <c r="AU162" s="157">
        <v>51</v>
      </c>
      <c r="AV162" s="158">
        <v>0</v>
      </c>
      <c r="AW162" s="154" t="s">
        <v>530</v>
      </c>
      <c r="AX162" s="154" t="s">
        <v>530</v>
      </c>
      <c r="AY162" s="163" t="s">
        <v>530</v>
      </c>
      <c r="AZ162" s="155"/>
      <c r="BA162" s="155"/>
      <c r="BB162" s="155"/>
      <c r="BC162" s="155"/>
      <c r="BD162" s="155"/>
      <c r="BE162" s="155">
        <v>8.1999999999999993</v>
      </c>
      <c r="BF162" s="155"/>
      <c r="BG162" s="155"/>
      <c r="BH162" s="155"/>
      <c r="BI162" s="155"/>
      <c r="BJ162" s="155"/>
      <c r="BK162" s="155">
        <v>5.3</v>
      </c>
      <c r="BL162" s="157">
        <v>5</v>
      </c>
      <c r="BM162" s="158">
        <v>0</v>
      </c>
      <c r="BN162" s="154" t="s">
        <v>530</v>
      </c>
      <c r="BO162" s="154" t="s">
        <v>530</v>
      </c>
      <c r="BP162" s="155">
        <v>7.6</v>
      </c>
      <c r="BQ162" s="155">
        <v>8.5</v>
      </c>
      <c r="BR162" s="154" t="s">
        <v>530</v>
      </c>
      <c r="BS162" s="154" t="s">
        <v>530</v>
      </c>
      <c r="BT162" s="154" t="s">
        <v>530</v>
      </c>
      <c r="BU162" s="155">
        <v>5.7</v>
      </c>
      <c r="BV162" s="154" t="s">
        <v>530</v>
      </c>
      <c r="BW162" s="154">
        <v>9.1999999999999993</v>
      </c>
      <c r="BX162" s="154" t="s">
        <v>530</v>
      </c>
      <c r="BY162" s="163" t="s">
        <v>530</v>
      </c>
      <c r="BZ162" s="155">
        <v>8.6999999999999993</v>
      </c>
      <c r="CA162" s="155" t="s">
        <v>530</v>
      </c>
      <c r="CB162" s="163">
        <v>8.1999999999999993</v>
      </c>
      <c r="CC162" s="155"/>
      <c r="CD162" s="163" t="s">
        <v>530</v>
      </c>
      <c r="CE162" s="155">
        <v>9.1</v>
      </c>
      <c r="CF162" s="155">
        <v>9.1999999999999993</v>
      </c>
      <c r="CG162" s="155" t="s">
        <v>530</v>
      </c>
      <c r="CI162" s="163">
        <v>8.5</v>
      </c>
      <c r="CJ162" s="157">
        <v>53</v>
      </c>
      <c r="CK162" s="158">
        <v>0</v>
      </c>
      <c r="CL162" s="155" t="s">
        <v>530</v>
      </c>
      <c r="CM162" s="155">
        <v>8.5</v>
      </c>
      <c r="CN162" s="155">
        <v>8.9</v>
      </c>
      <c r="CO162" s="155"/>
      <c r="CP162" s="155" t="s">
        <v>530</v>
      </c>
      <c r="CQ162" s="155" t="s">
        <v>530</v>
      </c>
      <c r="CR162" s="155">
        <v>8.9</v>
      </c>
      <c r="CS162" s="155">
        <v>8</v>
      </c>
      <c r="CT162" s="155"/>
      <c r="CU162" s="155">
        <v>8.8000000000000007</v>
      </c>
      <c r="CV162" s="155"/>
      <c r="CW162" s="155"/>
      <c r="CX162" s="155">
        <v>8.4</v>
      </c>
      <c r="CY162" s="155">
        <v>8.1999999999999993</v>
      </c>
      <c r="CZ162" s="155" t="s">
        <v>530</v>
      </c>
      <c r="DA162" s="155"/>
      <c r="DB162" s="157">
        <v>25</v>
      </c>
      <c r="DC162" s="158">
        <v>0</v>
      </c>
      <c r="DD162" s="155" t="s">
        <v>93</v>
      </c>
      <c r="DE162" s="155"/>
      <c r="DF162" s="157">
        <v>0</v>
      </c>
      <c r="DG162" s="158">
        <v>5</v>
      </c>
      <c r="DH162" s="157">
        <v>134</v>
      </c>
      <c r="DI162" s="158">
        <v>5</v>
      </c>
      <c r="DJ162" s="159">
        <v>136</v>
      </c>
      <c r="DK162" s="160">
        <v>69</v>
      </c>
      <c r="DL162" s="160">
        <v>8.1</v>
      </c>
      <c r="DM162" s="160">
        <v>3.55</v>
      </c>
      <c r="DN162" s="152" t="s">
        <v>202</v>
      </c>
      <c r="DO162" s="118">
        <f t="shared" si="4"/>
        <v>65</v>
      </c>
      <c r="DP162" s="179" t="e">
        <f>VLOOKUP(B162,#REF!,22,0)</f>
        <v>#REF!</v>
      </c>
    </row>
    <row r="163" spans="1:120" s="179" customFormat="1" ht="19.5" customHeight="1">
      <c r="A163" s="12">
        <f t="shared" si="5"/>
        <v>156</v>
      </c>
      <c r="B163" s="151">
        <v>2020267123</v>
      </c>
      <c r="C163" s="152" t="s">
        <v>3</v>
      </c>
      <c r="D163" s="152" t="s">
        <v>407</v>
      </c>
      <c r="E163" s="152" t="s">
        <v>74</v>
      </c>
      <c r="F163" s="153">
        <v>35133</v>
      </c>
      <c r="G163" s="152" t="s">
        <v>84</v>
      </c>
      <c r="H163" s="152" t="s">
        <v>86</v>
      </c>
      <c r="I163" s="154" t="s">
        <v>93</v>
      </c>
      <c r="J163" s="154">
        <v>7.3</v>
      </c>
      <c r="K163" s="154">
        <v>7.6</v>
      </c>
      <c r="L163" s="154">
        <v>8</v>
      </c>
      <c r="M163" s="154">
        <v>7.6</v>
      </c>
      <c r="N163" s="154">
        <v>8.6</v>
      </c>
      <c r="O163" s="154"/>
      <c r="P163" s="155"/>
      <c r="Q163" s="154">
        <v>7.2</v>
      </c>
      <c r="R163" s="155"/>
      <c r="S163" s="155"/>
      <c r="T163" s="155"/>
      <c r="U163" s="154"/>
      <c r="V163" s="154">
        <v>7.2</v>
      </c>
      <c r="W163" s="155"/>
      <c r="X163" s="154">
        <v>8.4</v>
      </c>
      <c r="Y163" s="162">
        <v>8.6</v>
      </c>
      <c r="Z163" s="154">
        <v>9</v>
      </c>
      <c r="AA163" s="154"/>
      <c r="AB163" s="154">
        <v>8.1999999999999993</v>
      </c>
      <c r="AC163" s="154">
        <v>7.5</v>
      </c>
      <c r="AD163" s="154"/>
      <c r="AE163" s="162">
        <v>5.6</v>
      </c>
      <c r="AF163" s="162">
        <v>6.9</v>
      </c>
      <c r="AG163" s="162">
        <v>6.5</v>
      </c>
      <c r="AH163" s="162">
        <v>7</v>
      </c>
      <c r="AI163" s="162">
        <v>5.6</v>
      </c>
      <c r="AJ163" s="154">
        <v>0</v>
      </c>
      <c r="AK163" s="162"/>
      <c r="AL163" s="154" t="s">
        <v>93</v>
      </c>
      <c r="AM163" s="154"/>
      <c r="AN163" s="154"/>
      <c r="AO163" s="154"/>
      <c r="AP163" s="154"/>
      <c r="AQ163" s="154"/>
      <c r="AR163" s="154"/>
      <c r="AS163" s="156"/>
      <c r="AT163" s="154"/>
      <c r="AU163" s="157">
        <v>30</v>
      </c>
      <c r="AV163" s="158">
        <v>18</v>
      </c>
      <c r="AW163" s="154">
        <v>6.3</v>
      </c>
      <c r="AX163" s="154">
        <v>6.5</v>
      </c>
      <c r="AY163" s="155" t="s">
        <v>93</v>
      </c>
      <c r="AZ163" s="155"/>
      <c r="BA163" s="154"/>
      <c r="BB163" s="155"/>
      <c r="BC163" s="155"/>
      <c r="BD163" s="155"/>
      <c r="BE163" s="154"/>
      <c r="BF163" s="155"/>
      <c r="BG163" s="155"/>
      <c r="BH163" s="155"/>
      <c r="BI163" s="155"/>
      <c r="BJ163" s="155"/>
      <c r="BK163" s="154"/>
      <c r="BL163" s="157">
        <v>2</v>
      </c>
      <c r="BM163" s="158">
        <v>3</v>
      </c>
      <c r="BN163" s="154">
        <v>6.6</v>
      </c>
      <c r="BO163" s="154">
        <v>6.5</v>
      </c>
      <c r="BP163" s="154">
        <v>6.9</v>
      </c>
      <c r="BQ163" s="154"/>
      <c r="BR163" s="154">
        <v>7</v>
      </c>
      <c r="BS163" s="154">
        <v>6.1</v>
      </c>
      <c r="BT163" s="154">
        <v>6.4</v>
      </c>
      <c r="BU163" s="154"/>
      <c r="BV163" s="154">
        <v>5.4</v>
      </c>
      <c r="BW163" s="154">
        <v>5.8</v>
      </c>
      <c r="BX163" s="154" t="s">
        <v>93</v>
      </c>
      <c r="BY163" s="154" t="s">
        <v>93</v>
      </c>
      <c r="BZ163" s="154"/>
      <c r="CA163" s="154"/>
      <c r="CB163" s="154">
        <v>7.1</v>
      </c>
      <c r="CC163" s="155"/>
      <c r="CD163" s="154" t="s">
        <v>93</v>
      </c>
      <c r="CE163" s="154"/>
      <c r="CF163" s="154"/>
      <c r="CG163" s="154"/>
      <c r="CI163" s="163">
        <v>7.9</v>
      </c>
      <c r="CJ163" s="157">
        <v>25</v>
      </c>
      <c r="CK163" s="158">
        <v>28</v>
      </c>
      <c r="CL163" s="154"/>
      <c r="CM163" s="163"/>
      <c r="CN163" s="155"/>
      <c r="CO163" s="154"/>
      <c r="CP163" s="154"/>
      <c r="CQ163" s="154"/>
      <c r="CR163" s="154"/>
      <c r="CS163" s="154"/>
      <c r="CT163" s="155"/>
      <c r="CU163" s="154"/>
      <c r="CV163" s="155"/>
      <c r="CW163" s="155"/>
      <c r="CX163" s="154"/>
      <c r="CY163" s="154"/>
      <c r="CZ163" s="155"/>
      <c r="DA163" s="154"/>
      <c r="DB163" s="157">
        <v>0</v>
      </c>
      <c r="DC163" s="158">
        <v>25</v>
      </c>
      <c r="DD163" s="155"/>
      <c r="DE163" s="155"/>
      <c r="DF163" s="157">
        <v>0</v>
      </c>
      <c r="DG163" s="158">
        <v>5</v>
      </c>
      <c r="DH163" s="157">
        <v>57</v>
      </c>
      <c r="DI163" s="158">
        <v>79</v>
      </c>
      <c r="DJ163" s="159">
        <v>136</v>
      </c>
      <c r="DK163" s="160">
        <v>58</v>
      </c>
      <c r="DL163" s="160">
        <v>6.96</v>
      </c>
      <c r="DM163" s="160">
        <v>2.89</v>
      </c>
      <c r="DN163" s="152" t="s">
        <v>202</v>
      </c>
      <c r="DO163" s="118">
        <f t="shared" si="4"/>
        <v>0</v>
      </c>
      <c r="DP163" s="179" t="e">
        <f>VLOOKUP(B163,#REF!,22,0)</f>
        <v>#REF!</v>
      </c>
    </row>
    <row r="164" spans="1:120" s="179" customFormat="1" ht="19.5" customHeight="1">
      <c r="A164" s="12">
        <f t="shared" si="5"/>
        <v>157</v>
      </c>
      <c r="B164" s="151">
        <v>2020724373</v>
      </c>
      <c r="C164" s="152" t="s">
        <v>3</v>
      </c>
      <c r="D164" s="152" t="s">
        <v>26</v>
      </c>
      <c r="E164" s="152" t="s">
        <v>74</v>
      </c>
      <c r="F164" s="153">
        <v>35202</v>
      </c>
      <c r="G164" s="152" t="s">
        <v>84</v>
      </c>
      <c r="H164" s="152" t="s">
        <v>86</v>
      </c>
      <c r="I164" s="163" t="s">
        <v>93</v>
      </c>
      <c r="J164" s="154">
        <v>7.8</v>
      </c>
      <c r="K164" s="154">
        <v>8.1</v>
      </c>
      <c r="L164" s="154">
        <v>8</v>
      </c>
      <c r="M164" s="154">
        <v>9.5</v>
      </c>
      <c r="N164" s="154">
        <v>6.8</v>
      </c>
      <c r="O164" s="154">
        <v>7.9</v>
      </c>
      <c r="P164" s="155"/>
      <c r="Q164" s="155"/>
      <c r="R164" s="155"/>
      <c r="S164" s="155"/>
      <c r="T164" s="155"/>
      <c r="U164" s="155"/>
      <c r="V164" s="154">
        <v>7.2</v>
      </c>
      <c r="W164" s="155">
        <v>7.9</v>
      </c>
      <c r="X164" s="154">
        <v>8</v>
      </c>
      <c r="Y164" s="154">
        <v>8.8000000000000007</v>
      </c>
      <c r="Z164" s="154">
        <v>8.9</v>
      </c>
      <c r="AA164" s="155"/>
      <c r="AB164" s="154">
        <v>8.5</v>
      </c>
      <c r="AC164" s="156">
        <v>6.2</v>
      </c>
      <c r="AD164" s="155"/>
      <c r="AE164" s="154">
        <v>6.5</v>
      </c>
      <c r="AF164" s="154">
        <v>8.8000000000000007</v>
      </c>
      <c r="AG164" s="154">
        <v>8.1999999999999993</v>
      </c>
      <c r="AH164" s="154">
        <v>7.7</v>
      </c>
      <c r="AI164" s="154">
        <v>6.8</v>
      </c>
      <c r="AJ164" s="163">
        <v>6.9</v>
      </c>
      <c r="AK164" s="155">
        <v>6</v>
      </c>
      <c r="AL164" s="155"/>
      <c r="AM164" s="155">
        <v>8</v>
      </c>
      <c r="AN164" s="155"/>
      <c r="AO164" s="155"/>
      <c r="AP164" s="155"/>
      <c r="AQ164" s="155"/>
      <c r="AR164" s="155"/>
      <c r="AS164" s="155"/>
      <c r="AT164" s="155"/>
      <c r="AU164" s="157">
        <v>35</v>
      </c>
      <c r="AV164" s="158">
        <v>13</v>
      </c>
      <c r="AW164" s="154">
        <v>7.2</v>
      </c>
      <c r="AX164" s="154">
        <v>9.1999999999999993</v>
      </c>
      <c r="AY164" s="155"/>
      <c r="AZ164" s="155"/>
      <c r="BA164" s="163" t="s">
        <v>93</v>
      </c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7">
        <v>2</v>
      </c>
      <c r="BM164" s="158">
        <v>3</v>
      </c>
      <c r="BN164" s="154">
        <v>5.7</v>
      </c>
      <c r="BO164" s="154">
        <v>7.8</v>
      </c>
      <c r="BP164" s="155">
        <v>8</v>
      </c>
      <c r="BQ164" s="155"/>
      <c r="BR164" s="154">
        <v>7.3</v>
      </c>
      <c r="BS164" s="154">
        <v>8.8000000000000007</v>
      </c>
      <c r="BT164" s="154">
        <v>7.6</v>
      </c>
      <c r="BU164" s="155"/>
      <c r="BV164" s="154">
        <v>6.3</v>
      </c>
      <c r="BW164" s="154">
        <v>7.3</v>
      </c>
      <c r="BX164" s="163">
        <v>8.1</v>
      </c>
      <c r="BY164" s="163" t="s">
        <v>93</v>
      </c>
      <c r="BZ164" s="155"/>
      <c r="CA164" s="155"/>
      <c r="CB164" s="163" t="s">
        <v>93</v>
      </c>
      <c r="CC164" s="155"/>
      <c r="CD164" s="163">
        <v>9</v>
      </c>
      <c r="CE164" s="155"/>
      <c r="CF164" s="155"/>
      <c r="CG164" s="155"/>
      <c r="CI164" s="163">
        <v>8.4</v>
      </c>
      <c r="CJ164" s="157">
        <v>27</v>
      </c>
      <c r="CK164" s="158">
        <v>26</v>
      </c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  <c r="CW164" s="155"/>
      <c r="CX164" s="163"/>
      <c r="CY164" s="155"/>
      <c r="CZ164" s="155"/>
      <c r="DA164" s="155"/>
      <c r="DB164" s="157">
        <v>0</v>
      </c>
      <c r="DC164" s="158">
        <v>25</v>
      </c>
      <c r="DD164" s="155"/>
      <c r="DE164" s="155"/>
      <c r="DF164" s="157">
        <v>0</v>
      </c>
      <c r="DG164" s="158">
        <v>5</v>
      </c>
      <c r="DH164" s="157">
        <v>64</v>
      </c>
      <c r="DI164" s="158">
        <v>72</v>
      </c>
      <c r="DJ164" s="159">
        <v>136</v>
      </c>
      <c r="DK164" s="160">
        <v>64</v>
      </c>
      <c r="DL164" s="160">
        <v>7.65</v>
      </c>
      <c r="DM164" s="160">
        <v>3.25</v>
      </c>
      <c r="DN164" s="152" t="s">
        <v>202</v>
      </c>
      <c r="DO164" s="118">
        <f t="shared" si="4"/>
        <v>0</v>
      </c>
      <c r="DP164" s="179" t="e">
        <f>VLOOKUP(B164,#REF!,22,0)</f>
        <v>#REF!</v>
      </c>
    </row>
    <row r="165" spans="1:120" s="179" customFormat="1" ht="19.5" customHeight="1">
      <c r="A165" s="12">
        <f t="shared" si="5"/>
        <v>158</v>
      </c>
      <c r="B165" s="151">
        <v>2021256322</v>
      </c>
      <c r="C165" s="152" t="s">
        <v>16</v>
      </c>
      <c r="D165" s="152" t="s">
        <v>35</v>
      </c>
      <c r="E165" s="152" t="s">
        <v>74</v>
      </c>
      <c r="F165" s="153">
        <v>35160</v>
      </c>
      <c r="G165" s="152" t="s">
        <v>84</v>
      </c>
      <c r="H165" s="152" t="s">
        <v>86</v>
      </c>
      <c r="I165" s="163" t="s">
        <v>93</v>
      </c>
      <c r="J165" s="154">
        <v>7.7</v>
      </c>
      <c r="K165" s="154">
        <v>7.4</v>
      </c>
      <c r="L165" s="154">
        <v>8.1</v>
      </c>
      <c r="M165" s="154">
        <v>8.1999999999999993</v>
      </c>
      <c r="N165" s="154">
        <v>7.8</v>
      </c>
      <c r="O165" s="154">
        <v>7.8</v>
      </c>
      <c r="P165" s="155"/>
      <c r="Q165" s="163"/>
      <c r="R165" s="155"/>
      <c r="S165" s="155"/>
      <c r="T165" s="155"/>
      <c r="U165" s="155"/>
      <c r="V165" s="154">
        <v>6.2</v>
      </c>
      <c r="W165" s="155" t="s">
        <v>93</v>
      </c>
      <c r="X165" s="154">
        <v>8.1999999999999993</v>
      </c>
      <c r="Y165" s="154">
        <v>8.8000000000000007</v>
      </c>
      <c r="Z165" s="154">
        <v>8.9</v>
      </c>
      <c r="AA165" s="155"/>
      <c r="AB165" s="154">
        <v>9</v>
      </c>
      <c r="AC165" s="155">
        <v>7.5</v>
      </c>
      <c r="AD165" s="155">
        <v>7.3</v>
      </c>
      <c r="AE165" s="154">
        <v>5.9</v>
      </c>
      <c r="AF165" s="163">
        <v>7.2</v>
      </c>
      <c r="AG165" s="154">
        <v>5.5</v>
      </c>
      <c r="AH165" s="154">
        <v>5.4</v>
      </c>
      <c r="AI165" s="154">
        <v>5.7</v>
      </c>
      <c r="AJ165" s="155"/>
      <c r="AK165" s="163" t="s">
        <v>93</v>
      </c>
      <c r="AL165" s="163">
        <v>0</v>
      </c>
      <c r="AM165" s="163"/>
      <c r="AN165" s="155"/>
      <c r="AO165" s="155"/>
      <c r="AP165" s="155"/>
      <c r="AQ165" s="155"/>
      <c r="AR165" s="155"/>
      <c r="AS165" s="155"/>
      <c r="AT165" s="155"/>
      <c r="AU165" s="157">
        <v>32</v>
      </c>
      <c r="AV165" s="158">
        <v>16</v>
      </c>
      <c r="AW165" s="154">
        <v>7.3</v>
      </c>
      <c r="AX165" s="154">
        <v>7.7</v>
      </c>
      <c r="AY165" s="155" t="s">
        <v>93</v>
      </c>
      <c r="AZ165" s="155"/>
      <c r="BA165" s="163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7">
        <v>2</v>
      </c>
      <c r="BM165" s="158">
        <v>3</v>
      </c>
      <c r="BN165" s="154">
        <v>6.7</v>
      </c>
      <c r="BO165" s="154">
        <v>7.2</v>
      </c>
      <c r="BP165" s="155"/>
      <c r="BQ165" s="155"/>
      <c r="BR165" s="154">
        <v>8.3000000000000007</v>
      </c>
      <c r="BS165" s="154">
        <v>7.6</v>
      </c>
      <c r="BT165" s="154">
        <v>6.6</v>
      </c>
      <c r="BU165" s="155"/>
      <c r="BV165" s="154">
        <v>7.7</v>
      </c>
      <c r="BW165" s="163">
        <v>9</v>
      </c>
      <c r="BX165" s="155" t="s">
        <v>93</v>
      </c>
      <c r="BY165" s="155" t="s">
        <v>93</v>
      </c>
      <c r="BZ165" s="155"/>
      <c r="CA165" s="155"/>
      <c r="CB165" s="163">
        <v>7.4</v>
      </c>
      <c r="CC165" s="155"/>
      <c r="CD165" s="163" t="s">
        <v>93</v>
      </c>
      <c r="CE165" s="155"/>
      <c r="CF165" s="155"/>
      <c r="CG165" s="155"/>
      <c r="CI165" s="163">
        <v>8.1</v>
      </c>
      <c r="CJ165" s="157">
        <v>23</v>
      </c>
      <c r="CK165" s="158">
        <v>30</v>
      </c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  <c r="CW165" s="155"/>
      <c r="CX165" s="163"/>
      <c r="CY165" s="155"/>
      <c r="CZ165" s="155"/>
      <c r="DA165" s="155"/>
      <c r="DB165" s="157">
        <v>0</v>
      </c>
      <c r="DC165" s="158">
        <v>25</v>
      </c>
      <c r="DD165" s="155"/>
      <c r="DE165" s="155"/>
      <c r="DF165" s="157">
        <v>0</v>
      </c>
      <c r="DG165" s="158">
        <v>5</v>
      </c>
      <c r="DH165" s="157">
        <v>57</v>
      </c>
      <c r="DI165" s="158">
        <v>79</v>
      </c>
      <c r="DJ165" s="159">
        <v>136</v>
      </c>
      <c r="DK165" s="160">
        <v>58</v>
      </c>
      <c r="DL165" s="160">
        <v>7.44</v>
      </c>
      <c r="DM165" s="160">
        <v>3.15</v>
      </c>
      <c r="DN165" s="152" t="s">
        <v>202</v>
      </c>
      <c r="DO165" s="118">
        <f t="shared" ref="DO165:DO228" si="6">SUMIF(I165:DA165,"p",$I$6:$DA$6)</f>
        <v>0</v>
      </c>
      <c r="DP165" s="179" t="e">
        <f>VLOOKUP(B165,#REF!,22,0)</f>
        <v>#REF!</v>
      </c>
    </row>
    <row r="166" spans="1:120" s="179" customFormat="1" ht="19.5" customHeight="1">
      <c r="A166" s="12">
        <f t="shared" si="5"/>
        <v>159</v>
      </c>
      <c r="B166" s="151">
        <v>2020253805</v>
      </c>
      <c r="C166" s="152" t="s">
        <v>3</v>
      </c>
      <c r="D166" s="152" t="s">
        <v>477</v>
      </c>
      <c r="E166" s="152" t="s">
        <v>701</v>
      </c>
      <c r="F166" s="153">
        <v>35278</v>
      </c>
      <c r="G166" s="152" t="s">
        <v>84</v>
      </c>
      <c r="H166" s="152" t="s">
        <v>87</v>
      </c>
      <c r="I166" s="154"/>
      <c r="J166" s="154"/>
      <c r="K166" s="154"/>
      <c r="L166" s="154">
        <v>9.3000000000000007</v>
      </c>
      <c r="M166" s="154" t="s">
        <v>93</v>
      </c>
      <c r="N166" s="154">
        <v>8.4</v>
      </c>
      <c r="O166" s="154" t="s">
        <v>93</v>
      </c>
      <c r="P166" s="155"/>
      <c r="Q166" s="154"/>
      <c r="R166" s="155"/>
      <c r="S166" s="163"/>
      <c r="T166" s="155"/>
      <c r="U166" s="155"/>
      <c r="V166" s="154"/>
      <c r="W166" s="155"/>
      <c r="X166" s="154">
        <v>8.1999999999999993</v>
      </c>
      <c r="Y166" s="154" t="s">
        <v>93</v>
      </c>
      <c r="Z166" s="154"/>
      <c r="AA166" s="154"/>
      <c r="AB166" s="154" t="s">
        <v>93</v>
      </c>
      <c r="AC166" s="154"/>
      <c r="AD166" s="155"/>
      <c r="AE166" s="154" t="s">
        <v>93</v>
      </c>
      <c r="AF166" s="154" t="s">
        <v>93</v>
      </c>
      <c r="AG166" s="154" t="s">
        <v>93</v>
      </c>
      <c r="AH166" s="154" t="s">
        <v>93</v>
      </c>
      <c r="AI166" s="155"/>
      <c r="AJ166" s="163"/>
      <c r="AK166" s="163"/>
      <c r="AL166" s="163"/>
      <c r="AM166" s="155"/>
      <c r="AN166" s="155"/>
      <c r="AO166" s="155"/>
      <c r="AP166" s="155"/>
      <c r="AQ166" s="155"/>
      <c r="AR166" s="155"/>
      <c r="AS166" s="155"/>
      <c r="AT166" s="155"/>
      <c r="AU166" s="157">
        <v>7</v>
      </c>
      <c r="AV166" s="158">
        <v>41</v>
      </c>
      <c r="AW166" s="154" t="s">
        <v>93</v>
      </c>
      <c r="AX166" s="154"/>
      <c r="AY166" s="163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7">
        <v>0</v>
      </c>
      <c r="BM166" s="158">
        <v>5</v>
      </c>
      <c r="BN166" s="154" t="s">
        <v>93</v>
      </c>
      <c r="BO166" s="156"/>
      <c r="BP166" s="155"/>
      <c r="BQ166" s="155"/>
      <c r="BR166" s="154">
        <v>7.4</v>
      </c>
      <c r="BS166" s="154"/>
      <c r="BT166" s="154"/>
      <c r="BU166" s="155"/>
      <c r="BV166" s="154">
        <v>5.8</v>
      </c>
      <c r="BW166" s="154" t="s">
        <v>93</v>
      </c>
      <c r="BX166" s="163"/>
      <c r="BY166" s="163"/>
      <c r="BZ166" s="155"/>
      <c r="CA166" s="155"/>
      <c r="CB166" s="163"/>
      <c r="CC166" s="155"/>
      <c r="CD166" s="163"/>
      <c r="CE166" s="163"/>
      <c r="CF166" s="155"/>
      <c r="CG166" s="155"/>
      <c r="CI166" s="163"/>
      <c r="CJ166" s="157">
        <v>6</v>
      </c>
      <c r="CK166" s="158">
        <v>47</v>
      </c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  <c r="CW166" s="155"/>
      <c r="CX166" s="155"/>
      <c r="CY166" s="155"/>
      <c r="CZ166" s="155"/>
      <c r="DA166" s="155"/>
      <c r="DB166" s="157">
        <v>0</v>
      </c>
      <c r="DC166" s="158">
        <v>25</v>
      </c>
      <c r="DD166" s="155"/>
      <c r="DE166" s="155"/>
      <c r="DF166" s="157">
        <v>0</v>
      </c>
      <c r="DG166" s="158">
        <v>5</v>
      </c>
      <c r="DH166" s="157">
        <v>13</v>
      </c>
      <c r="DI166" s="158">
        <v>123</v>
      </c>
      <c r="DJ166" s="159">
        <v>136</v>
      </c>
      <c r="DK166" s="160">
        <v>13</v>
      </c>
      <c r="DL166" s="160">
        <v>7.76</v>
      </c>
      <c r="DM166" s="160">
        <v>3.2</v>
      </c>
      <c r="DN166" s="152" t="s">
        <v>202</v>
      </c>
      <c r="DO166" s="118">
        <f t="shared" si="6"/>
        <v>0</v>
      </c>
      <c r="DP166" s="179" t="e">
        <f>VLOOKUP(B166,#REF!,22,0)</f>
        <v>#REF!</v>
      </c>
    </row>
    <row r="167" spans="1:120" s="179" customFormat="1" ht="19.5" customHeight="1">
      <c r="A167" s="12">
        <f t="shared" si="5"/>
        <v>160</v>
      </c>
      <c r="B167" s="151">
        <v>2020255670</v>
      </c>
      <c r="C167" s="152" t="s">
        <v>7</v>
      </c>
      <c r="D167" s="152" t="s">
        <v>411</v>
      </c>
      <c r="E167" s="152" t="s">
        <v>701</v>
      </c>
      <c r="F167" s="153">
        <v>35247</v>
      </c>
      <c r="G167" s="152" t="s">
        <v>84</v>
      </c>
      <c r="H167" s="152" t="s">
        <v>89</v>
      </c>
      <c r="I167" s="163"/>
      <c r="J167" s="154" t="s">
        <v>93</v>
      </c>
      <c r="K167" s="154">
        <v>0</v>
      </c>
      <c r="L167" s="154">
        <v>7.3</v>
      </c>
      <c r="M167" s="154">
        <v>4.5999999999999996</v>
      </c>
      <c r="N167" s="154">
        <v>0</v>
      </c>
      <c r="O167" s="154"/>
      <c r="P167" s="155"/>
      <c r="Q167" s="163"/>
      <c r="R167" s="155"/>
      <c r="S167" s="155"/>
      <c r="T167" s="155"/>
      <c r="U167" s="155"/>
      <c r="V167" s="154"/>
      <c r="W167" s="163"/>
      <c r="X167" s="154">
        <v>7.5</v>
      </c>
      <c r="Y167" s="154">
        <v>6.7</v>
      </c>
      <c r="Z167" s="154">
        <v>0</v>
      </c>
      <c r="AA167" s="155"/>
      <c r="AB167" s="154">
        <v>4.0999999999999996</v>
      </c>
      <c r="AC167" s="154"/>
      <c r="AD167" s="155"/>
      <c r="AE167" s="154" t="s">
        <v>93</v>
      </c>
      <c r="AF167" s="154" t="s">
        <v>93</v>
      </c>
      <c r="AG167" s="154" t="s">
        <v>93</v>
      </c>
      <c r="AH167" s="154">
        <v>0</v>
      </c>
      <c r="AI167" s="156"/>
      <c r="AJ167" s="155"/>
      <c r="AK167" s="155"/>
      <c r="AL167" s="156"/>
      <c r="AM167" s="155"/>
      <c r="AN167" s="155"/>
      <c r="AO167" s="155"/>
      <c r="AP167" s="155"/>
      <c r="AQ167" s="155"/>
      <c r="AR167" s="155"/>
      <c r="AS167" s="155"/>
      <c r="AT167" s="155"/>
      <c r="AU167" s="157">
        <v>10</v>
      </c>
      <c r="AV167" s="158">
        <v>38</v>
      </c>
      <c r="AW167" s="154">
        <v>0</v>
      </c>
      <c r="AX167" s="154">
        <v>0</v>
      </c>
      <c r="AY167" s="163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7">
        <v>0</v>
      </c>
      <c r="BM167" s="158">
        <v>5</v>
      </c>
      <c r="BN167" s="154">
        <v>0</v>
      </c>
      <c r="BO167" s="154">
        <v>0</v>
      </c>
      <c r="BP167" s="163"/>
      <c r="BQ167" s="155"/>
      <c r="BR167" s="154">
        <v>0</v>
      </c>
      <c r="BS167" s="154"/>
      <c r="BT167" s="154">
        <v>0</v>
      </c>
      <c r="BU167" s="155"/>
      <c r="BV167" s="154">
        <v>5.0999999999999996</v>
      </c>
      <c r="BW167" s="154">
        <v>5.2</v>
      </c>
      <c r="BX167" s="163" t="s">
        <v>93</v>
      </c>
      <c r="BY167" s="163"/>
      <c r="BZ167" s="155"/>
      <c r="CA167" s="155"/>
      <c r="CB167" s="163"/>
      <c r="CC167" s="155"/>
      <c r="CD167" s="163"/>
      <c r="CE167" s="155"/>
      <c r="CF167" s="155"/>
      <c r="CG167" s="155"/>
      <c r="CI167" s="163"/>
      <c r="CJ167" s="157">
        <v>6</v>
      </c>
      <c r="CK167" s="158">
        <v>47</v>
      </c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  <c r="CW167" s="155"/>
      <c r="CX167" s="155"/>
      <c r="CY167" s="155"/>
      <c r="CZ167" s="155"/>
      <c r="DA167" s="155"/>
      <c r="DB167" s="157">
        <v>0</v>
      </c>
      <c r="DC167" s="158">
        <v>25</v>
      </c>
      <c r="DD167" s="155"/>
      <c r="DE167" s="155"/>
      <c r="DF167" s="157">
        <v>0</v>
      </c>
      <c r="DG167" s="158">
        <v>5</v>
      </c>
      <c r="DH167" s="157">
        <v>16</v>
      </c>
      <c r="DI167" s="158">
        <v>120</v>
      </c>
      <c r="DJ167" s="159">
        <v>136</v>
      </c>
      <c r="DK167" s="160">
        <v>41</v>
      </c>
      <c r="DL167" s="160">
        <v>2.35</v>
      </c>
      <c r="DM167" s="160">
        <v>0.78</v>
      </c>
      <c r="DN167" s="152" t="s">
        <v>202</v>
      </c>
      <c r="DO167" s="118">
        <f t="shared" si="6"/>
        <v>0</v>
      </c>
      <c r="DP167" s="179" t="e">
        <f>VLOOKUP(B167,#REF!,22,0)</f>
        <v>#REF!</v>
      </c>
    </row>
    <row r="168" spans="1:120" s="179" customFormat="1" ht="19.5" customHeight="1">
      <c r="A168" s="12">
        <f t="shared" si="5"/>
        <v>161</v>
      </c>
      <c r="B168" s="151">
        <v>1921250851</v>
      </c>
      <c r="C168" s="152" t="s">
        <v>14</v>
      </c>
      <c r="D168" s="152" t="s">
        <v>406</v>
      </c>
      <c r="E168" s="152" t="s">
        <v>702</v>
      </c>
      <c r="F168" s="153">
        <v>34681</v>
      </c>
      <c r="G168" s="152" t="s">
        <v>83</v>
      </c>
      <c r="H168" s="152" t="s">
        <v>86</v>
      </c>
      <c r="I168" s="163">
        <v>0</v>
      </c>
      <c r="J168" s="154">
        <v>0</v>
      </c>
      <c r="K168" s="154">
        <v>0</v>
      </c>
      <c r="L168" s="154">
        <v>0</v>
      </c>
      <c r="M168" s="154"/>
      <c r="N168" s="154">
        <v>0</v>
      </c>
      <c r="O168" s="154"/>
      <c r="P168" s="155"/>
      <c r="Q168" s="155"/>
      <c r="R168" s="155"/>
      <c r="S168" s="155"/>
      <c r="T168" s="155"/>
      <c r="U168" s="155"/>
      <c r="V168" s="154">
        <v>0</v>
      </c>
      <c r="W168" s="155"/>
      <c r="X168" s="154">
        <v>0</v>
      </c>
      <c r="Y168" s="154">
        <v>0</v>
      </c>
      <c r="Z168" s="154"/>
      <c r="AA168" s="155"/>
      <c r="AB168" s="154">
        <v>0</v>
      </c>
      <c r="AC168" s="163"/>
      <c r="AD168" s="155"/>
      <c r="AE168" s="154">
        <v>0</v>
      </c>
      <c r="AF168" s="154">
        <v>0</v>
      </c>
      <c r="AG168" s="154">
        <v>0</v>
      </c>
      <c r="AH168" s="154">
        <v>0</v>
      </c>
      <c r="AI168" s="154"/>
      <c r="AJ168" s="154"/>
      <c r="AK168" s="154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7">
        <v>0</v>
      </c>
      <c r="AV168" s="158">
        <v>48</v>
      </c>
      <c r="AW168" s="154">
        <v>0</v>
      </c>
      <c r="AX168" s="154"/>
      <c r="AY168" s="155"/>
      <c r="AZ168" s="155"/>
      <c r="BA168" s="163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7">
        <v>0</v>
      </c>
      <c r="BM168" s="158">
        <v>5</v>
      </c>
      <c r="BN168" s="154">
        <v>0</v>
      </c>
      <c r="BO168" s="154"/>
      <c r="BP168" s="154">
        <v>0</v>
      </c>
      <c r="BQ168" s="155"/>
      <c r="BR168" s="154">
        <v>0</v>
      </c>
      <c r="BS168" s="154"/>
      <c r="BT168" s="154"/>
      <c r="BU168" s="155"/>
      <c r="BV168" s="154">
        <v>0</v>
      </c>
      <c r="BW168" s="154"/>
      <c r="BX168" s="163"/>
      <c r="BY168" s="163"/>
      <c r="BZ168" s="155"/>
      <c r="CA168" s="155"/>
      <c r="CB168" s="163"/>
      <c r="CC168" s="155"/>
      <c r="CD168" s="163"/>
      <c r="CE168" s="155"/>
      <c r="CF168" s="155"/>
      <c r="CG168" s="155"/>
      <c r="CI168" s="163"/>
      <c r="CJ168" s="157">
        <v>0</v>
      </c>
      <c r="CK168" s="158">
        <v>53</v>
      </c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  <c r="CW168" s="155"/>
      <c r="CX168" s="163"/>
      <c r="CY168" s="155"/>
      <c r="CZ168" s="155"/>
      <c r="DA168" s="155"/>
      <c r="DB168" s="157">
        <v>0</v>
      </c>
      <c r="DC168" s="158">
        <v>25</v>
      </c>
      <c r="DD168" s="155"/>
      <c r="DE168" s="155"/>
      <c r="DF168" s="157">
        <v>0</v>
      </c>
      <c r="DG168" s="158">
        <v>5</v>
      </c>
      <c r="DH168" s="157">
        <v>0</v>
      </c>
      <c r="DI168" s="158">
        <v>136</v>
      </c>
      <c r="DJ168" s="159">
        <v>136</v>
      </c>
      <c r="DK168" s="160">
        <v>36</v>
      </c>
      <c r="DL168" s="160">
        <v>0.26</v>
      </c>
      <c r="DM168" s="160">
        <v>0</v>
      </c>
      <c r="DN168" s="152" t="s">
        <v>703</v>
      </c>
      <c r="DO168" s="118">
        <f t="shared" si="6"/>
        <v>0</v>
      </c>
      <c r="DP168" s="179" t="e">
        <f>VLOOKUP(B168,#REF!,22,0)</f>
        <v>#REF!</v>
      </c>
    </row>
    <row r="169" spans="1:120" s="179" customFormat="1" ht="19.5" customHeight="1">
      <c r="A169" s="12">
        <f t="shared" si="5"/>
        <v>162</v>
      </c>
      <c r="B169" s="151">
        <v>2021254909</v>
      </c>
      <c r="C169" s="152" t="s">
        <v>10</v>
      </c>
      <c r="D169" s="152" t="s">
        <v>12</v>
      </c>
      <c r="E169" s="152" t="s">
        <v>702</v>
      </c>
      <c r="F169" s="153">
        <v>35340</v>
      </c>
      <c r="G169" s="152" t="s">
        <v>83</v>
      </c>
      <c r="H169" s="152" t="s">
        <v>86</v>
      </c>
      <c r="I169" s="154" t="s">
        <v>93</v>
      </c>
      <c r="J169" s="154">
        <v>7</v>
      </c>
      <c r="K169" s="154">
        <v>7.1</v>
      </c>
      <c r="L169" s="154">
        <v>8.6</v>
      </c>
      <c r="M169" s="154">
        <v>8.8000000000000007</v>
      </c>
      <c r="N169" s="154">
        <v>5.7</v>
      </c>
      <c r="O169" s="163">
        <v>7.2</v>
      </c>
      <c r="P169" s="155"/>
      <c r="Q169" s="155"/>
      <c r="R169" s="155"/>
      <c r="S169" s="155"/>
      <c r="T169" s="155"/>
      <c r="U169" s="155"/>
      <c r="V169" s="163">
        <v>6.4</v>
      </c>
      <c r="W169" s="163">
        <v>5.7</v>
      </c>
      <c r="X169" s="154">
        <v>8.3000000000000007</v>
      </c>
      <c r="Y169" s="154">
        <v>8.6999999999999993</v>
      </c>
      <c r="Z169" s="154">
        <v>8.4</v>
      </c>
      <c r="AA169" s="155"/>
      <c r="AB169" s="154">
        <v>6.5</v>
      </c>
      <c r="AC169" s="154">
        <v>5.8</v>
      </c>
      <c r="AD169" s="155"/>
      <c r="AE169" s="154">
        <v>6.6</v>
      </c>
      <c r="AF169" s="154">
        <v>7.2</v>
      </c>
      <c r="AG169" s="154">
        <v>6.2</v>
      </c>
      <c r="AH169" s="163">
        <v>7.9</v>
      </c>
      <c r="AI169" s="163" t="s">
        <v>93</v>
      </c>
      <c r="AJ169" s="155">
        <v>5.4</v>
      </c>
      <c r="AK169" s="163" t="s">
        <v>93</v>
      </c>
      <c r="AL169" s="155" t="s">
        <v>93</v>
      </c>
      <c r="AM169" s="155"/>
      <c r="AN169" s="155"/>
      <c r="AO169" s="155"/>
      <c r="AP169" s="155"/>
      <c r="AQ169" s="155"/>
      <c r="AR169" s="155"/>
      <c r="AS169" s="155"/>
      <c r="AT169" s="155"/>
      <c r="AU169" s="157">
        <v>32</v>
      </c>
      <c r="AV169" s="158">
        <v>16</v>
      </c>
      <c r="AW169" s="154">
        <v>6.6</v>
      </c>
      <c r="AX169" s="154">
        <v>6.6</v>
      </c>
      <c r="AY169" s="163" t="s">
        <v>93</v>
      </c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7">
        <v>2</v>
      </c>
      <c r="BM169" s="158">
        <v>3</v>
      </c>
      <c r="BN169" s="154">
        <v>5.6</v>
      </c>
      <c r="BO169" s="156">
        <v>6.4</v>
      </c>
      <c r="BP169" s="155"/>
      <c r="BQ169" s="155"/>
      <c r="BR169" s="154">
        <v>6.8</v>
      </c>
      <c r="BS169" s="154">
        <v>5.6</v>
      </c>
      <c r="BT169" s="154">
        <v>7.7</v>
      </c>
      <c r="BU169" s="155"/>
      <c r="BV169" s="154">
        <v>5.7</v>
      </c>
      <c r="BW169" s="163">
        <v>6.5</v>
      </c>
      <c r="BX169" s="155">
        <v>8.1999999999999993</v>
      </c>
      <c r="BY169" s="155" t="s">
        <v>93</v>
      </c>
      <c r="BZ169" s="155"/>
      <c r="CA169" s="155"/>
      <c r="CB169" s="163" t="s">
        <v>93</v>
      </c>
      <c r="CC169" s="155"/>
      <c r="CD169" s="163">
        <v>6.2</v>
      </c>
      <c r="CE169" s="155"/>
      <c r="CF169" s="155"/>
      <c r="CG169" s="155"/>
      <c r="CI169" s="163">
        <v>7.5</v>
      </c>
      <c r="CJ169" s="157">
        <v>25</v>
      </c>
      <c r="CK169" s="158">
        <v>28</v>
      </c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  <c r="CW169" s="155"/>
      <c r="CX169" s="155"/>
      <c r="CY169" s="155"/>
      <c r="CZ169" s="155"/>
      <c r="DA169" s="155"/>
      <c r="DB169" s="157">
        <v>0</v>
      </c>
      <c r="DC169" s="158">
        <v>25</v>
      </c>
      <c r="DD169" s="155"/>
      <c r="DE169" s="155"/>
      <c r="DF169" s="157">
        <v>0</v>
      </c>
      <c r="DG169" s="158">
        <v>5</v>
      </c>
      <c r="DH169" s="157">
        <v>59</v>
      </c>
      <c r="DI169" s="158">
        <v>77</v>
      </c>
      <c r="DJ169" s="159">
        <v>136</v>
      </c>
      <c r="DK169" s="160">
        <v>60</v>
      </c>
      <c r="DL169" s="160">
        <v>6.68</v>
      </c>
      <c r="DM169" s="160">
        <v>2.68</v>
      </c>
      <c r="DN169" s="152" t="s">
        <v>202</v>
      </c>
      <c r="DO169" s="118">
        <f t="shared" si="6"/>
        <v>0</v>
      </c>
      <c r="DP169" s="179" t="e">
        <f>VLOOKUP(B169,#REF!,22,0)</f>
        <v>#REF!</v>
      </c>
    </row>
    <row r="170" spans="1:120" s="179" customFormat="1" ht="19.5" customHeight="1">
      <c r="A170" s="12">
        <f t="shared" si="5"/>
        <v>163</v>
      </c>
      <c r="B170" s="151">
        <v>2020256902</v>
      </c>
      <c r="C170" s="152" t="s">
        <v>10</v>
      </c>
      <c r="D170" s="152" t="s">
        <v>31</v>
      </c>
      <c r="E170" s="152" t="s">
        <v>75</v>
      </c>
      <c r="F170" s="153">
        <v>35409</v>
      </c>
      <c r="G170" s="152" t="s">
        <v>84</v>
      </c>
      <c r="H170" s="152" t="s">
        <v>89</v>
      </c>
      <c r="I170" s="154">
        <v>7.6</v>
      </c>
      <c r="J170" s="154">
        <v>7.9</v>
      </c>
      <c r="K170" s="154"/>
      <c r="L170" s="154">
        <v>8.8000000000000007</v>
      </c>
      <c r="M170" s="154">
        <v>6.1</v>
      </c>
      <c r="N170" s="154">
        <v>5.8</v>
      </c>
      <c r="O170" s="156">
        <v>5.9</v>
      </c>
      <c r="P170" s="155"/>
      <c r="Q170" s="155">
        <v>7.3</v>
      </c>
      <c r="R170" s="155"/>
      <c r="S170" s="155"/>
      <c r="T170" s="155"/>
      <c r="U170" s="155"/>
      <c r="V170" s="155">
        <v>6.6</v>
      </c>
      <c r="W170" s="155"/>
      <c r="X170" s="156">
        <v>8.1</v>
      </c>
      <c r="Y170" s="154"/>
      <c r="Z170" s="154"/>
      <c r="AA170" s="155">
        <v>7.4</v>
      </c>
      <c r="AB170" s="163">
        <v>6.5</v>
      </c>
      <c r="AC170" s="155">
        <v>7.9</v>
      </c>
      <c r="AD170" s="155"/>
      <c r="AE170" s="156">
        <v>7.4</v>
      </c>
      <c r="AF170" s="154">
        <v>7.4</v>
      </c>
      <c r="AG170" s="154">
        <v>6.4</v>
      </c>
      <c r="AH170" s="154">
        <v>7.1</v>
      </c>
      <c r="AI170" s="155">
        <v>6.5</v>
      </c>
      <c r="AJ170" s="155">
        <v>6.3</v>
      </c>
      <c r="AK170" s="155">
        <v>6.8</v>
      </c>
      <c r="AL170" s="154">
        <v>6.7</v>
      </c>
      <c r="AM170" s="155"/>
      <c r="AN170" s="155" t="s">
        <v>93</v>
      </c>
      <c r="AO170" s="155"/>
      <c r="AP170" s="155"/>
      <c r="AQ170" s="155"/>
      <c r="AR170" s="155"/>
      <c r="AS170" s="155"/>
      <c r="AT170" s="155"/>
      <c r="AU170" s="157">
        <v>36</v>
      </c>
      <c r="AV170" s="158">
        <v>12</v>
      </c>
      <c r="AW170" s="154">
        <v>7.9</v>
      </c>
      <c r="AX170" s="154">
        <v>6.8</v>
      </c>
      <c r="AY170" s="155"/>
      <c r="AZ170" s="155"/>
      <c r="BA170" s="163" t="s">
        <v>93</v>
      </c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7">
        <v>2</v>
      </c>
      <c r="BM170" s="158">
        <v>3</v>
      </c>
      <c r="BN170" s="154">
        <v>7.4</v>
      </c>
      <c r="BO170" s="156">
        <v>6.3</v>
      </c>
      <c r="BP170" s="163"/>
      <c r="BQ170" s="155"/>
      <c r="BR170" s="154">
        <v>4.9000000000000004</v>
      </c>
      <c r="BS170" s="154"/>
      <c r="BT170" s="154">
        <v>7</v>
      </c>
      <c r="BU170" s="155"/>
      <c r="BV170" s="154">
        <v>4.5</v>
      </c>
      <c r="BW170" s="154">
        <v>6.5</v>
      </c>
      <c r="BX170" s="163">
        <v>7.8</v>
      </c>
      <c r="BY170" s="163"/>
      <c r="BZ170" s="155"/>
      <c r="CA170" s="155"/>
      <c r="CB170" s="163"/>
      <c r="CC170" s="155"/>
      <c r="CD170" s="163"/>
      <c r="CE170" s="155"/>
      <c r="CF170" s="155"/>
      <c r="CG170" s="155"/>
      <c r="CI170" s="163"/>
      <c r="CJ170" s="157">
        <v>19</v>
      </c>
      <c r="CK170" s="158">
        <v>34</v>
      </c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  <c r="CW170" s="155"/>
      <c r="CX170" s="155"/>
      <c r="CY170" s="155"/>
      <c r="CZ170" s="155"/>
      <c r="DA170" s="155"/>
      <c r="DB170" s="157">
        <v>0</v>
      </c>
      <c r="DC170" s="158">
        <v>25</v>
      </c>
      <c r="DD170" s="155"/>
      <c r="DE170" s="155"/>
      <c r="DF170" s="157">
        <v>0</v>
      </c>
      <c r="DG170" s="158">
        <v>5</v>
      </c>
      <c r="DH170" s="157">
        <v>57</v>
      </c>
      <c r="DI170" s="158">
        <v>79</v>
      </c>
      <c r="DJ170" s="159">
        <v>136</v>
      </c>
      <c r="DK170" s="160">
        <v>56</v>
      </c>
      <c r="DL170" s="160">
        <v>6.75</v>
      </c>
      <c r="DM170" s="160">
        <v>2.7</v>
      </c>
      <c r="DN170" s="152" t="s">
        <v>704</v>
      </c>
      <c r="DO170" s="118">
        <f t="shared" si="6"/>
        <v>0</v>
      </c>
      <c r="DP170" s="179" t="e">
        <f>VLOOKUP(B170,#REF!,22,0)</f>
        <v>#REF!</v>
      </c>
    </row>
    <row r="171" spans="1:120" s="179" customFormat="1" ht="19.5" customHeight="1">
      <c r="A171" s="12">
        <f t="shared" si="5"/>
        <v>164</v>
      </c>
      <c r="B171" s="151">
        <v>2020254843</v>
      </c>
      <c r="C171" s="152" t="s">
        <v>10</v>
      </c>
      <c r="D171" s="152" t="s">
        <v>27</v>
      </c>
      <c r="E171" s="152" t="s">
        <v>493</v>
      </c>
      <c r="F171" s="153">
        <v>35092</v>
      </c>
      <c r="G171" s="152" t="s">
        <v>84</v>
      </c>
      <c r="H171" s="152" t="s">
        <v>86</v>
      </c>
      <c r="I171" s="163" t="s">
        <v>93</v>
      </c>
      <c r="J171" s="154">
        <v>8.1</v>
      </c>
      <c r="K171" s="154">
        <v>7.9</v>
      </c>
      <c r="L171" s="154">
        <v>9</v>
      </c>
      <c r="M171" s="154">
        <v>9.5</v>
      </c>
      <c r="N171" s="154">
        <v>7.9</v>
      </c>
      <c r="O171" s="154">
        <v>7.3</v>
      </c>
      <c r="P171" s="155"/>
      <c r="Q171" s="163">
        <v>6.1</v>
      </c>
      <c r="R171" s="155"/>
      <c r="S171" s="155"/>
      <c r="T171" s="155"/>
      <c r="U171" s="155"/>
      <c r="V171" s="154">
        <v>6</v>
      </c>
      <c r="W171" s="155"/>
      <c r="X171" s="154">
        <v>8</v>
      </c>
      <c r="Y171" s="154">
        <v>8.8000000000000007</v>
      </c>
      <c r="Z171" s="154">
        <v>8.8000000000000007</v>
      </c>
      <c r="AA171" s="155"/>
      <c r="AB171" s="154">
        <v>8.5</v>
      </c>
      <c r="AC171" s="154">
        <v>7.8</v>
      </c>
      <c r="AD171" s="155"/>
      <c r="AE171" s="162">
        <v>6.7</v>
      </c>
      <c r="AF171" s="154">
        <v>7.6</v>
      </c>
      <c r="AG171" s="154">
        <v>6.6</v>
      </c>
      <c r="AH171" s="154">
        <v>6.2</v>
      </c>
      <c r="AI171" s="154">
        <v>6.3</v>
      </c>
      <c r="AJ171" s="154" t="s">
        <v>93</v>
      </c>
      <c r="AK171" s="155">
        <v>5.6</v>
      </c>
      <c r="AL171" s="163"/>
      <c r="AM171" s="163"/>
      <c r="AN171" s="155"/>
      <c r="AO171" s="155"/>
      <c r="AP171" s="155"/>
      <c r="AQ171" s="155"/>
      <c r="AR171" s="155"/>
      <c r="AS171" s="155"/>
      <c r="AT171" s="155"/>
      <c r="AU171" s="157">
        <v>33</v>
      </c>
      <c r="AV171" s="158">
        <v>15</v>
      </c>
      <c r="AW171" s="154">
        <v>8.1</v>
      </c>
      <c r="AX171" s="154">
        <v>9.5</v>
      </c>
      <c r="AY171" s="163"/>
      <c r="AZ171" s="155"/>
      <c r="BA171" s="155" t="s">
        <v>93</v>
      </c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7">
        <v>2</v>
      </c>
      <c r="BM171" s="158">
        <v>3</v>
      </c>
      <c r="BN171" s="154">
        <v>6.2</v>
      </c>
      <c r="BO171" s="154">
        <v>7.8</v>
      </c>
      <c r="BP171" s="163"/>
      <c r="BQ171" s="155"/>
      <c r="BR171" s="154">
        <v>6.6</v>
      </c>
      <c r="BS171" s="154">
        <v>8.6999999999999993</v>
      </c>
      <c r="BT171" s="154">
        <v>7.5</v>
      </c>
      <c r="BU171" s="155"/>
      <c r="BV171" s="154">
        <v>6.2</v>
      </c>
      <c r="BW171" s="154">
        <v>8.1</v>
      </c>
      <c r="BX171" s="163">
        <v>8.6999999999999993</v>
      </c>
      <c r="BY171" s="163" t="s">
        <v>93</v>
      </c>
      <c r="BZ171" s="155"/>
      <c r="CA171" s="155"/>
      <c r="CB171" s="163" t="s">
        <v>93</v>
      </c>
      <c r="CC171" s="155"/>
      <c r="CD171" s="163" t="s">
        <v>93</v>
      </c>
      <c r="CE171" s="155"/>
      <c r="CF171" s="155"/>
      <c r="CG171" s="155"/>
      <c r="CI171" s="163">
        <v>8.4</v>
      </c>
      <c r="CJ171" s="157">
        <v>22</v>
      </c>
      <c r="CK171" s="158">
        <v>31</v>
      </c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  <c r="CW171" s="155"/>
      <c r="CX171" s="155" t="s">
        <v>93</v>
      </c>
      <c r="CY171" s="155"/>
      <c r="CZ171" s="155"/>
      <c r="DA171" s="155"/>
      <c r="DB171" s="157">
        <v>0</v>
      </c>
      <c r="DC171" s="158">
        <v>25</v>
      </c>
      <c r="DD171" s="155"/>
      <c r="DE171" s="155"/>
      <c r="DF171" s="157">
        <v>0</v>
      </c>
      <c r="DG171" s="158">
        <v>5</v>
      </c>
      <c r="DH171" s="157">
        <v>57</v>
      </c>
      <c r="DI171" s="158">
        <v>79</v>
      </c>
      <c r="DJ171" s="159">
        <v>136</v>
      </c>
      <c r="DK171" s="160">
        <v>57</v>
      </c>
      <c r="DL171" s="160">
        <v>7.6</v>
      </c>
      <c r="DM171" s="160">
        <v>3.23</v>
      </c>
      <c r="DN171" s="152" t="s">
        <v>202</v>
      </c>
      <c r="DO171" s="118">
        <f t="shared" si="6"/>
        <v>0</v>
      </c>
      <c r="DP171" s="179" t="e">
        <f>VLOOKUP(B171,#REF!,22,0)</f>
        <v>#REF!</v>
      </c>
    </row>
    <row r="172" spans="1:120" s="179" customFormat="1" ht="19.5" customHeight="1">
      <c r="A172" s="12">
        <f t="shared" si="5"/>
        <v>165</v>
      </c>
      <c r="B172" s="151">
        <v>2020258107</v>
      </c>
      <c r="C172" s="152" t="s">
        <v>3</v>
      </c>
      <c r="D172" s="152" t="s">
        <v>705</v>
      </c>
      <c r="E172" s="152" t="s">
        <v>493</v>
      </c>
      <c r="F172" s="153">
        <v>34996</v>
      </c>
      <c r="G172" s="152" t="s">
        <v>84</v>
      </c>
      <c r="H172" s="152" t="s">
        <v>86</v>
      </c>
      <c r="I172" s="154">
        <v>9.6</v>
      </c>
      <c r="J172" s="154"/>
      <c r="K172" s="154">
        <v>8.1999999999999993</v>
      </c>
      <c r="L172" s="154">
        <v>8.5</v>
      </c>
      <c r="M172" s="154">
        <v>9.4</v>
      </c>
      <c r="N172" s="154">
        <v>6.7</v>
      </c>
      <c r="O172" s="154">
        <v>5.9</v>
      </c>
      <c r="P172" s="155">
        <v>7.6</v>
      </c>
      <c r="Q172" s="154"/>
      <c r="R172" s="155"/>
      <c r="S172" s="163"/>
      <c r="T172" s="155"/>
      <c r="U172" s="155"/>
      <c r="V172" s="154"/>
      <c r="W172" s="155"/>
      <c r="X172" s="154">
        <v>8.3000000000000007</v>
      </c>
      <c r="Y172" s="154">
        <v>8.6999999999999993</v>
      </c>
      <c r="Z172" s="154">
        <v>8.8000000000000007</v>
      </c>
      <c r="AA172" s="154">
        <v>7.2</v>
      </c>
      <c r="AB172" s="154">
        <v>5.9</v>
      </c>
      <c r="AC172" s="154">
        <v>8.6999999999999993</v>
      </c>
      <c r="AD172" s="155">
        <v>9</v>
      </c>
      <c r="AE172" s="156">
        <v>6.2</v>
      </c>
      <c r="AF172" s="154">
        <v>6.6</v>
      </c>
      <c r="AG172" s="154">
        <v>6.6</v>
      </c>
      <c r="AH172" s="154">
        <v>5.5</v>
      </c>
      <c r="AI172" s="155" t="s">
        <v>93</v>
      </c>
      <c r="AJ172" s="163" t="s">
        <v>93</v>
      </c>
      <c r="AK172" s="163" t="s">
        <v>93</v>
      </c>
      <c r="AL172" s="163">
        <v>5.7</v>
      </c>
      <c r="AM172" s="155"/>
      <c r="AN172" s="155"/>
      <c r="AO172" s="155"/>
      <c r="AP172" s="155"/>
      <c r="AQ172" s="155"/>
      <c r="AR172" s="155"/>
      <c r="AS172" s="155"/>
      <c r="AT172" s="155"/>
      <c r="AU172" s="157">
        <v>35</v>
      </c>
      <c r="AV172" s="158">
        <v>13</v>
      </c>
      <c r="AW172" s="154">
        <v>7.6</v>
      </c>
      <c r="AX172" s="154">
        <v>6.9</v>
      </c>
      <c r="AY172" s="163" t="s">
        <v>93</v>
      </c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7">
        <v>2</v>
      </c>
      <c r="BM172" s="158">
        <v>3</v>
      </c>
      <c r="BN172" s="154">
        <v>8.3000000000000007</v>
      </c>
      <c r="BO172" s="156">
        <v>5.3</v>
      </c>
      <c r="BP172" s="155"/>
      <c r="BQ172" s="155"/>
      <c r="BR172" s="154">
        <v>5.2</v>
      </c>
      <c r="BS172" s="154">
        <v>6.6</v>
      </c>
      <c r="BT172" s="154">
        <v>7.2</v>
      </c>
      <c r="BU172" s="155"/>
      <c r="BV172" s="154">
        <v>6.2</v>
      </c>
      <c r="BW172" s="154">
        <v>8.5</v>
      </c>
      <c r="BX172" s="163">
        <v>7.5</v>
      </c>
      <c r="BY172" s="163" t="s">
        <v>93</v>
      </c>
      <c r="BZ172" s="155"/>
      <c r="CA172" s="155"/>
      <c r="CB172" s="163">
        <v>7.6</v>
      </c>
      <c r="CC172" s="155"/>
      <c r="CD172" s="163" t="s">
        <v>93</v>
      </c>
      <c r="CE172" s="163"/>
      <c r="CF172" s="155"/>
      <c r="CG172" s="155"/>
      <c r="CI172" s="163" t="s">
        <v>93</v>
      </c>
      <c r="CJ172" s="157">
        <v>24</v>
      </c>
      <c r="CK172" s="158">
        <v>29</v>
      </c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  <c r="CW172" s="155"/>
      <c r="CX172" s="155"/>
      <c r="CY172" s="155"/>
      <c r="CZ172" s="155"/>
      <c r="DA172" s="155"/>
      <c r="DB172" s="157">
        <v>0</v>
      </c>
      <c r="DC172" s="158">
        <v>25</v>
      </c>
      <c r="DD172" s="155"/>
      <c r="DE172" s="155"/>
      <c r="DF172" s="157">
        <v>0</v>
      </c>
      <c r="DG172" s="158">
        <v>5</v>
      </c>
      <c r="DH172" s="157">
        <v>61</v>
      </c>
      <c r="DI172" s="158">
        <v>75</v>
      </c>
      <c r="DJ172" s="159">
        <v>136</v>
      </c>
      <c r="DK172" s="160">
        <v>62</v>
      </c>
      <c r="DL172" s="160">
        <v>7.27</v>
      </c>
      <c r="DM172" s="160">
        <v>3.03</v>
      </c>
      <c r="DN172" s="152" t="s">
        <v>202</v>
      </c>
      <c r="DO172" s="118">
        <f t="shared" si="6"/>
        <v>0</v>
      </c>
      <c r="DP172" s="179" t="e">
        <f>VLOOKUP(B172,#REF!,22,0)</f>
        <v>#REF!</v>
      </c>
    </row>
    <row r="173" spans="1:120" s="179" customFormat="1" ht="19.5" customHeight="1">
      <c r="A173" s="12">
        <f t="shared" si="5"/>
        <v>166</v>
      </c>
      <c r="B173" s="151">
        <v>2020263578</v>
      </c>
      <c r="C173" s="152" t="s">
        <v>15</v>
      </c>
      <c r="D173" s="152" t="s">
        <v>706</v>
      </c>
      <c r="E173" s="152" t="s">
        <v>493</v>
      </c>
      <c r="F173" s="153">
        <v>33648</v>
      </c>
      <c r="G173" s="152" t="s">
        <v>84</v>
      </c>
      <c r="H173" s="152" t="s">
        <v>86</v>
      </c>
      <c r="I173" s="163" t="s">
        <v>93</v>
      </c>
      <c r="J173" s="154">
        <v>8.5</v>
      </c>
      <c r="K173" s="154">
        <v>8.3000000000000007</v>
      </c>
      <c r="L173" s="154">
        <v>9.1</v>
      </c>
      <c r="M173" s="154">
        <v>8</v>
      </c>
      <c r="N173" s="154">
        <v>9.6</v>
      </c>
      <c r="O173" s="154">
        <v>10</v>
      </c>
      <c r="P173" s="155"/>
      <c r="Q173" s="155">
        <v>8.6</v>
      </c>
      <c r="R173" s="155"/>
      <c r="S173" s="155"/>
      <c r="T173" s="155"/>
      <c r="U173" s="155"/>
      <c r="V173" s="154">
        <v>8.4</v>
      </c>
      <c r="W173" s="155" t="s">
        <v>93</v>
      </c>
      <c r="X173" s="154">
        <v>8.6999999999999993</v>
      </c>
      <c r="Y173" s="154">
        <v>9.4</v>
      </c>
      <c r="Z173" s="154">
        <v>9.4</v>
      </c>
      <c r="AA173" s="155"/>
      <c r="AB173" s="154">
        <v>9.1999999999999993</v>
      </c>
      <c r="AC173" s="154">
        <v>9.6</v>
      </c>
      <c r="AD173" s="155">
        <v>9.3000000000000007</v>
      </c>
      <c r="AE173" s="154">
        <v>7</v>
      </c>
      <c r="AF173" s="154">
        <v>7.6</v>
      </c>
      <c r="AG173" s="154">
        <v>7.4</v>
      </c>
      <c r="AH173" s="156">
        <v>8.4</v>
      </c>
      <c r="AI173" s="156">
        <v>7.1</v>
      </c>
      <c r="AJ173" s="163">
        <v>6.8</v>
      </c>
      <c r="AK173" s="163">
        <v>6.3</v>
      </c>
      <c r="AL173" s="155">
        <v>6.7</v>
      </c>
      <c r="AM173" s="155"/>
      <c r="AN173" s="155"/>
      <c r="AO173" s="155"/>
      <c r="AP173" s="155"/>
      <c r="AQ173" s="155"/>
      <c r="AR173" s="155"/>
      <c r="AS173" s="155"/>
      <c r="AT173" s="155"/>
      <c r="AU173" s="157">
        <v>37</v>
      </c>
      <c r="AV173" s="158">
        <v>11</v>
      </c>
      <c r="AW173" s="154">
        <v>7</v>
      </c>
      <c r="AX173" s="154">
        <v>7.3</v>
      </c>
      <c r="AY173" s="163" t="s">
        <v>93</v>
      </c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7">
        <v>2</v>
      </c>
      <c r="BM173" s="158">
        <v>3</v>
      </c>
      <c r="BN173" s="154">
        <v>8.6</v>
      </c>
      <c r="BO173" s="154">
        <v>9.1999999999999993</v>
      </c>
      <c r="BP173" s="155">
        <v>8.8000000000000007</v>
      </c>
      <c r="BQ173" s="163"/>
      <c r="BR173" s="154">
        <v>9.5</v>
      </c>
      <c r="BS173" s="154">
        <v>9.4</v>
      </c>
      <c r="BT173" s="154">
        <v>8.3000000000000007</v>
      </c>
      <c r="BU173" s="155"/>
      <c r="BV173" s="154">
        <v>9.3000000000000007</v>
      </c>
      <c r="BW173" s="154">
        <v>10</v>
      </c>
      <c r="BX173" s="163">
        <v>9.3000000000000007</v>
      </c>
      <c r="BY173" s="163">
        <v>9.1</v>
      </c>
      <c r="BZ173" s="155"/>
      <c r="CA173" s="155"/>
      <c r="CB173" s="163" t="s">
        <v>93</v>
      </c>
      <c r="CC173" s="155"/>
      <c r="CD173" s="163" t="s">
        <v>93</v>
      </c>
      <c r="CE173" s="155"/>
      <c r="CF173" s="155"/>
      <c r="CG173" s="155"/>
      <c r="CI173" s="163">
        <v>8.6</v>
      </c>
      <c r="CJ173" s="157">
        <v>26</v>
      </c>
      <c r="CK173" s="158">
        <v>27</v>
      </c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  <c r="CW173" s="155"/>
      <c r="CX173" s="163"/>
      <c r="CY173" s="155"/>
      <c r="CZ173" s="155"/>
      <c r="DA173" s="155"/>
      <c r="DB173" s="157">
        <v>0</v>
      </c>
      <c r="DC173" s="158">
        <v>25</v>
      </c>
      <c r="DD173" s="155"/>
      <c r="DE173" s="155"/>
      <c r="DF173" s="157">
        <v>0</v>
      </c>
      <c r="DG173" s="158">
        <v>5</v>
      </c>
      <c r="DH173" s="157">
        <v>65</v>
      </c>
      <c r="DI173" s="158">
        <v>71</v>
      </c>
      <c r="DJ173" s="159">
        <v>136</v>
      </c>
      <c r="DK173" s="160">
        <v>65</v>
      </c>
      <c r="DL173" s="160">
        <v>8.83</v>
      </c>
      <c r="DM173" s="160">
        <v>3.82</v>
      </c>
      <c r="DN173" s="152" t="s">
        <v>202</v>
      </c>
      <c r="DO173" s="118">
        <f t="shared" si="6"/>
        <v>0</v>
      </c>
      <c r="DP173" s="179" t="e">
        <f>VLOOKUP(B173,#REF!,22,0)</f>
        <v>#REF!</v>
      </c>
    </row>
    <row r="174" spans="1:120" s="179" customFormat="1" ht="19.5" customHeight="1">
      <c r="A174" s="12">
        <f t="shared" si="5"/>
        <v>167</v>
      </c>
      <c r="B174" s="151">
        <v>2020314064</v>
      </c>
      <c r="C174" s="152" t="s">
        <v>3</v>
      </c>
      <c r="D174" s="152" t="s">
        <v>27</v>
      </c>
      <c r="E174" s="152" t="s">
        <v>493</v>
      </c>
      <c r="F174" s="153">
        <v>35328</v>
      </c>
      <c r="G174" s="152" t="s">
        <v>84</v>
      </c>
      <c r="H174" s="152" t="s">
        <v>86</v>
      </c>
      <c r="I174" s="163" t="s">
        <v>93</v>
      </c>
      <c r="J174" s="154"/>
      <c r="K174" s="154"/>
      <c r="L174" s="154">
        <v>8.1</v>
      </c>
      <c r="M174" s="154">
        <v>0</v>
      </c>
      <c r="N174" s="154">
        <v>6.8</v>
      </c>
      <c r="O174" s="155">
        <v>5.7</v>
      </c>
      <c r="P174" s="155" t="s">
        <v>93</v>
      </c>
      <c r="Q174" s="163"/>
      <c r="R174" s="155"/>
      <c r="S174" s="155" t="s">
        <v>93</v>
      </c>
      <c r="T174" s="155"/>
      <c r="U174" s="155"/>
      <c r="V174" s="154"/>
      <c r="W174" s="155"/>
      <c r="X174" s="154">
        <v>5.8</v>
      </c>
      <c r="Y174" s="154">
        <v>8.4</v>
      </c>
      <c r="Z174" s="154">
        <v>8.3000000000000007</v>
      </c>
      <c r="AA174" s="155"/>
      <c r="AB174" s="154">
        <v>7.9</v>
      </c>
      <c r="AC174" s="154">
        <v>0</v>
      </c>
      <c r="AD174" s="155"/>
      <c r="AE174" s="154">
        <v>6</v>
      </c>
      <c r="AF174" s="154">
        <v>6.3</v>
      </c>
      <c r="AG174" s="154">
        <v>5.6</v>
      </c>
      <c r="AH174" s="154">
        <v>7.9</v>
      </c>
      <c r="AI174" s="154">
        <v>6.9</v>
      </c>
      <c r="AJ174" s="163">
        <v>7</v>
      </c>
      <c r="AK174" s="155">
        <v>6.1</v>
      </c>
      <c r="AL174" s="163">
        <v>7.7</v>
      </c>
      <c r="AM174" s="155" t="s">
        <v>93</v>
      </c>
      <c r="AN174" s="155" t="s">
        <v>93</v>
      </c>
      <c r="AO174" s="155"/>
      <c r="AP174" s="155"/>
      <c r="AQ174" s="155"/>
      <c r="AR174" s="155"/>
      <c r="AS174" s="155"/>
      <c r="AT174" s="155"/>
      <c r="AU174" s="157">
        <v>21</v>
      </c>
      <c r="AV174" s="158">
        <v>27</v>
      </c>
      <c r="AW174" s="154">
        <v>4.7</v>
      </c>
      <c r="AX174" s="154">
        <v>4.9000000000000004</v>
      </c>
      <c r="AY174" s="163" t="s">
        <v>93</v>
      </c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7">
        <v>2</v>
      </c>
      <c r="BM174" s="158">
        <v>3</v>
      </c>
      <c r="BN174" s="154">
        <v>5.4</v>
      </c>
      <c r="BO174" s="156" t="s">
        <v>93</v>
      </c>
      <c r="BP174" s="163">
        <v>0</v>
      </c>
      <c r="BQ174" s="155"/>
      <c r="BR174" s="154">
        <v>6</v>
      </c>
      <c r="BS174" s="154">
        <v>0</v>
      </c>
      <c r="BT174" s="154"/>
      <c r="BU174" s="155">
        <v>5.6</v>
      </c>
      <c r="BV174" s="154">
        <v>5.8</v>
      </c>
      <c r="BW174" s="154">
        <v>4.3</v>
      </c>
      <c r="BX174" s="163" t="s">
        <v>93</v>
      </c>
      <c r="BY174" s="163"/>
      <c r="BZ174" s="155"/>
      <c r="CA174" s="155"/>
      <c r="CB174" s="163"/>
      <c r="CC174" s="155"/>
      <c r="CD174" s="163"/>
      <c r="CE174" s="155"/>
      <c r="CF174" s="155"/>
      <c r="CG174" s="155"/>
      <c r="CI174" s="163" t="s">
        <v>93</v>
      </c>
      <c r="CJ174" s="157">
        <v>15</v>
      </c>
      <c r="CK174" s="158">
        <v>38</v>
      </c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  <c r="CW174" s="155"/>
      <c r="CX174" s="155"/>
      <c r="CY174" s="155"/>
      <c r="CZ174" s="155"/>
      <c r="DA174" s="155"/>
      <c r="DB174" s="157">
        <v>0</v>
      </c>
      <c r="DC174" s="158">
        <v>25</v>
      </c>
      <c r="DD174" s="155"/>
      <c r="DE174" s="155"/>
      <c r="DF174" s="157">
        <v>0</v>
      </c>
      <c r="DG174" s="158">
        <v>5</v>
      </c>
      <c r="DH174" s="157">
        <v>38</v>
      </c>
      <c r="DI174" s="158">
        <v>98</v>
      </c>
      <c r="DJ174" s="159">
        <v>136</v>
      </c>
      <c r="DK174" s="160">
        <v>51</v>
      </c>
      <c r="DL174" s="160">
        <v>4.68</v>
      </c>
      <c r="DM174" s="160">
        <v>1.78</v>
      </c>
      <c r="DN174" s="152" t="s">
        <v>202</v>
      </c>
      <c r="DO174" s="118">
        <f t="shared" si="6"/>
        <v>0</v>
      </c>
      <c r="DP174" s="179" t="e">
        <f>VLOOKUP(B174,#REF!,22,0)</f>
        <v>#REF!</v>
      </c>
    </row>
    <row r="175" spans="1:120" s="179" customFormat="1" ht="19.5" customHeight="1">
      <c r="A175" s="12">
        <f t="shared" si="5"/>
        <v>168</v>
      </c>
      <c r="B175" s="151">
        <v>1821113812</v>
      </c>
      <c r="C175" s="152" t="s">
        <v>370</v>
      </c>
      <c r="D175" s="152" t="s">
        <v>403</v>
      </c>
      <c r="E175" s="152" t="s">
        <v>605</v>
      </c>
      <c r="F175" s="153">
        <v>34609</v>
      </c>
      <c r="G175" s="152" t="s">
        <v>83</v>
      </c>
      <c r="H175" s="152" t="s">
        <v>86</v>
      </c>
      <c r="I175" s="163">
        <v>0</v>
      </c>
      <c r="J175" s="154"/>
      <c r="K175" s="154">
        <v>0</v>
      </c>
      <c r="L175" s="154">
        <v>0</v>
      </c>
      <c r="M175" s="154"/>
      <c r="N175" s="154">
        <v>0</v>
      </c>
      <c r="O175" s="154"/>
      <c r="P175" s="155">
        <v>0</v>
      </c>
      <c r="Q175" s="155"/>
      <c r="R175" s="155"/>
      <c r="S175" s="155"/>
      <c r="T175" s="155"/>
      <c r="U175" s="155"/>
      <c r="V175" s="154"/>
      <c r="W175" s="163"/>
      <c r="X175" s="154">
        <v>0</v>
      </c>
      <c r="Y175" s="154">
        <v>0</v>
      </c>
      <c r="Z175" s="154"/>
      <c r="AA175" s="155"/>
      <c r="AB175" s="154"/>
      <c r="AC175" s="154"/>
      <c r="AD175" s="155"/>
      <c r="AE175" s="154" t="s">
        <v>530</v>
      </c>
      <c r="AF175" s="154"/>
      <c r="AG175" s="154" t="s">
        <v>530</v>
      </c>
      <c r="AH175" s="154">
        <v>0</v>
      </c>
      <c r="AI175" s="154"/>
      <c r="AJ175" s="163"/>
      <c r="AK175" s="154"/>
      <c r="AL175" s="155"/>
      <c r="AM175" s="163"/>
      <c r="AN175" s="155"/>
      <c r="AO175" s="155"/>
      <c r="AP175" s="155"/>
      <c r="AQ175" s="155"/>
      <c r="AR175" s="155"/>
      <c r="AS175" s="155"/>
      <c r="AT175" s="155"/>
      <c r="AU175" s="157">
        <v>2</v>
      </c>
      <c r="AV175" s="158">
        <v>46</v>
      </c>
      <c r="AW175" s="154">
        <v>0</v>
      </c>
      <c r="AX175" s="154"/>
      <c r="AY175" s="155"/>
      <c r="AZ175" s="155"/>
      <c r="BA175" s="163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7">
        <v>0</v>
      </c>
      <c r="BM175" s="158">
        <v>5</v>
      </c>
      <c r="BN175" s="154">
        <v>0</v>
      </c>
      <c r="BO175" s="154"/>
      <c r="BP175" s="163"/>
      <c r="BQ175" s="155"/>
      <c r="BR175" s="154">
        <v>8.9</v>
      </c>
      <c r="BS175" s="154"/>
      <c r="BT175" s="154"/>
      <c r="BU175" s="155"/>
      <c r="BV175" s="154">
        <v>0</v>
      </c>
      <c r="BW175" s="154"/>
      <c r="BX175" s="163"/>
      <c r="BY175" s="163"/>
      <c r="BZ175" s="155"/>
      <c r="CA175" s="155"/>
      <c r="CB175" s="163"/>
      <c r="CC175" s="155"/>
      <c r="CD175" s="163"/>
      <c r="CE175" s="155"/>
      <c r="CF175" s="155"/>
      <c r="CG175" s="155"/>
      <c r="CI175" s="163"/>
      <c r="CJ175" s="157">
        <v>3</v>
      </c>
      <c r="CK175" s="158">
        <v>50</v>
      </c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  <c r="CW175" s="155"/>
      <c r="CX175" s="155"/>
      <c r="CY175" s="155"/>
      <c r="CZ175" s="155"/>
      <c r="DA175" s="155"/>
      <c r="DB175" s="157">
        <v>0</v>
      </c>
      <c r="DC175" s="158">
        <v>25</v>
      </c>
      <c r="DD175" s="155"/>
      <c r="DE175" s="155"/>
      <c r="DF175" s="157">
        <v>0</v>
      </c>
      <c r="DG175" s="158">
        <v>5</v>
      </c>
      <c r="DH175" s="157">
        <v>5</v>
      </c>
      <c r="DI175" s="158">
        <v>131</v>
      </c>
      <c r="DJ175" s="159">
        <v>136</v>
      </c>
      <c r="DK175" s="160">
        <v>24</v>
      </c>
      <c r="DL175" s="160">
        <v>1.38</v>
      </c>
      <c r="DM175" s="160">
        <v>0.5</v>
      </c>
      <c r="DN175" s="152" t="s">
        <v>707</v>
      </c>
      <c r="DO175" s="118">
        <f t="shared" si="6"/>
        <v>2</v>
      </c>
      <c r="DP175" s="179" t="e">
        <f>VLOOKUP(B175,#REF!,22,0)</f>
        <v>#REF!</v>
      </c>
    </row>
    <row r="176" spans="1:120" s="179" customFormat="1" ht="19.5" customHeight="1">
      <c r="A176" s="12">
        <f t="shared" si="5"/>
        <v>169</v>
      </c>
      <c r="B176" s="151">
        <v>2020516425</v>
      </c>
      <c r="C176" s="152" t="s">
        <v>3</v>
      </c>
      <c r="D176" s="152" t="s">
        <v>35</v>
      </c>
      <c r="E176" s="152" t="s">
        <v>605</v>
      </c>
      <c r="F176" s="153">
        <v>35078</v>
      </c>
      <c r="G176" s="152" t="s">
        <v>84</v>
      </c>
      <c r="H176" s="152" t="s">
        <v>86</v>
      </c>
      <c r="I176" s="163" t="s">
        <v>93</v>
      </c>
      <c r="J176" s="154">
        <v>7.8</v>
      </c>
      <c r="K176" s="154">
        <v>7.4</v>
      </c>
      <c r="L176" s="154">
        <v>7.9</v>
      </c>
      <c r="M176" s="154">
        <v>8.6999999999999993</v>
      </c>
      <c r="N176" s="154">
        <v>7.4</v>
      </c>
      <c r="O176" s="154">
        <v>6.3</v>
      </c>
      <c r="P176" s="155"/>
      <c r="Q176" s="155"/>
      <c r="R176" s="155"/>
      <c r="S176" s="155"/>
      <c r="T176" s="155"/>
      <c r="U176" s="155"/>
      <c r="V176" s="154">
        <v>7</v>
      </c>
      <c r="W176" s="163" t="s">
        <v>93</v>
      </c>
      <c r="X176" s="154">
        <v>8.5</v>
      </c>
      <c r="Y176" s="154">
        <v>8.4</v>
      </c>
      <c r="Z176" s="154">
        <v>8.6</v>
      </c>
      <c r="AA176" s="155"/>
      <c r="AB176" s="154">
        <v>7.4</v>
      </c>
      <c r="AC176" s="154">
        <v>6.4</v>
      </c>
      <c r="AD176" s="163">
        <v>6.8</v>
      </c>
      <c r="AE176" s="154">
        <v>5.7</v>
      </c>
      <c r="AF176" s="154">
        <v>7.5</v>
      </c>
      <c r="AG176" s="154">
        <v>5.0999999999999996</v>
      </c>
      <c r="AH176" s="154">
        <v>5.4</v>
      </c>
      <c r="AI176" s="163">
        <v>0</v>
      </c>
      <c r="AJ176" s="155"/>
      <c r="AK176" s="163" t="s">
        <v>93</v>
      </c>
      <c r="AL176" s="156">
        <v>5</v>
      </c>
      <c r="AM176" s="155"/>
      <c r="AN176" s="155"/>
      <c r="AO176" s="155"/>
      <c r="AP176" s="155"/>
      <c r="AQ176" s="155"/>
      <c r="AR176" s="155"/>
      <c r="AS176" s="155"/>
      <c r="AT176" s="155"/>
      <c r="AU176" s="157">
        <v>32</v>
      </c>
      <c r="AV176" s="158">
        <v>16</v>
      </c>
      <c r="AW176" s="154">
        <v>6.8</v>
      </c>
      <c r="AX176" s="154">
        <v>6.2</v>
      </c>
      <c r="AY176" s="163" t="s">
        <v>93</v>
      </c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7">
        <v>2</v>
      </c>
      <c r="BM176" s="158">
        <v>3</v>
      </c>
      <c r="BN176" s="154">
        <v>5.9</v>
      </c>
      <c r="BO176" s="154">
        <v>5.6</v>
      </c>
      <c r="BP176" s="155"/>
      <c r="BQ176" s="155"/>
      <c r="BR176" s="154">
        <v>7.5</v>
      </c>
      <c r="BS176" s="154">
        <v>7</v>
      </c>
      <c r="BT176" s="154">
        <v>7.7</v>
      </c>
      <c r="BU176" s="155"/>
      <c r="BV176" s="154">
        <v>6</v>
      </c>
      <c r="BW176" s="154">
        <v>5.6</v>
      </c>
      <c r="BX176" s="163" t="s">
        <v>93</v>
      </c>
      <c r="BY176" s="163" t="s">
        <v>93</v>
      </c>
      <c r="BZ176" s="155"/>
      <c r="CA176" s="155"/>
      <c r="CB176" s="163">
        <v>6.8</v>
      </c>
      <c r="CC176" s="155"/>
      <c r="CD176" s="163" t="s">
        <v>93</v>
      </c>
      <c r="CE176" s="155"/>
      <c r="CF176" s="155"/>
      <c r="CG176" s="155"/>
      <c r="CI176" s="163">
        <v>8.8000000000000007</v>
      </c>
      <c r="CJ176" s="157">
        <v>23</v>
      </c>
      <c r="CK176" s="158">
        <v>30</v>
      </c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  <c r="CW176" s="155"/>
      <c r="CX176" s="155"/>
      <c r="CY176" s="155"/>
      <c r="CZ176" s="155"/>
      <c r="DA176" s="155"/>
      <c r="DB176" s="157">
        <v>0</v>
      </c>
      <c r="DC176" s="158">
        <v>25</v>
      </c>
      <c r="DD176" s="155"/>
      <c r="DE176" s="155"/>
      <c r="DF176" s="157">
        <v>0</v>
      </c>
      <c r="DG176" s="158">
        <v>5</v>
      </c>
      <c r="DH176" s="157">
        <v>57</v>
      </c>
      <c r="DI176" s="158">
        <v>79</v>
      </c>
      <c r="DJ176" s="159">
        <v>136</v>
      </c>
      <c r="DK176" s="160">
        <v>58</v>
      </c>
      <c r="DL176" s="160">
        <v>6.81</v>
      </c>
      <c r="DM176" s="160">
        <v>2.75</v>
      </c>
      <c r="DN176" s="152" t="s">
        <v>202</v>
      </c>
      <c r="DO176" s="118">
        <f t="shared" si="6"/>
        <v>0</v>
      </c>
      <c r="DP176" s="179" t="e">
        <f>VLOOKUP(B176,#REF!,22,0)</f>
        <v>#REF!</v>
      </c>
    </row>
    <row r="177" spans="1:120" s="179" customFormat="1" ht="19.5" customHeight="1">
      <c r="A177" s="12">
        <f t="shared" si="5"/>
        <v>170</v>
      </c>
      <c r="B177" s="151">
        <v>2020254097</v>
      </c>
      <c r="C177" s="152" t="s">
        <v>7</v>
      </c>
      <c r="D177" s="152" t="s">
        <v>26</v>
      </c>
      <c r="E177" s="152" t="s">
        <v>420</v>
      </c>
      <c r="F177" s="153">
        <v>35350</v>
      </c>
      <c r="G177" s="152" t="s">
        <v>84</v>
      </c>
      <c r="H177" s="152" t="s">
        <v>86</v>
      </c>
      <c r="I177" s="155">
        <v>7.4</v>
      </c>
      <c r="J177" s="155">
        <v>7.5</v>
      </c>
      <c r="K177" s="155" t="s">
        <v>93</v>
      </c>
      <c r="L177" s="156">
        <v>8</v>
      </c>
      <c r="M177" s="155">
        <v>7.6</v>
      </c>
      <c r="N177" s="156">
        <v>7.8</v>
      </c>
      <c r="O177" s="155">
        <v>8</v>
      </c>
      <c r="P177" s="155"/>
      <c r="Q177" s="155" t="s">
        <v>93</v>
      </c>
      <c r="R177" s="155"/>
      <c r="S177" s="155"/>
      <c r="T177" s="155"/>
      <c r="U177" s="155"/>
      <c r="V177" s="155">
        <v>8.6</v>
      </c>
      <c r="W177" s="155"/>
      <c r="X177" s="156">
        <v>8.1999999999999993</v>
      </c>
      <c r="Y177" s="156">
        <v>8.1999999999999993</v>
      </c>
      <c r="Z177" s="155">
        <v>8.6999999999999993</v>
      </c>
      <c r="AA177" s="155"/>
      <c r="AB177" s="155">
        <v>8.1999999999999993</v>
      </c>
      <c r="AC177" s="155">
        <v>6.1</v>
      </c>
      <c r="AD177" s="155">
        <v>0</v>
      </c>
      <c r="AE177" s="156">
        <v>6.2</v>
      </c>
      <c r="AF177" s="156">
        <v>8.6999999999999993</v>
      </c>
      <c r="AG177" s="156">
        <v>6.2</v>
      </c>
      <c r="AH177" s="156">
        <v>7.9</v>
      </c>
      <c r="AI177" s="155">
        <v>7.1</v>
      </c>
      <c r="AJ177" s="155">
        <v>5.8</v>
      </c>
      <c r="AK177" s="155" t="s">
        <v>93</v>
      </c>
      <c r="AL177" s="155">
        <v>6.8</v>
      </c>
      <c r="AM177" s="155"/>
      <c r="AN177" s="155"/>
      <c r="AO177" s="155"/>
      <c r="AP177" s="155"/>
      <c r="AQ177" s="155"/>
      <c r="AR177" s="155"/>
      <c r="AS177" s="155"/>
      <c r="AT177" s="155"/>
      <c r="AU177" s="157">
        <v>32</v>
      </c>
      <c r="AV177" s="158">
        <v>16</v>
      </c>
      <c r="AW177" s="156">
        <v>7.3</v>
      </c>
      <c r="AX177" s="155">
        <v>6</v>
      </c>
      <c r="AY177" s="155"/>
      <c r="AZ177" s="155"/>
      <c r="BA177" s="155" t="s">
        <v>93</v>
      </c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7">
        <v>2</v>
      </c>
      <c r="BM177" s="158">
        <v>3</v>
      </c>
      <c r="BN177" s="156">
        <v>7.2</v>
      </c>
      <c r="BO177" s="155">
        <v>7.1</v>
      </c>
      <c r="BP177" s="155"/>
      <c r="BQ177" s="155"/>
      <c r="BR177" s="156">
        <v>7.2</v>
      </c>
      <c r="BS177" s="155">
        <v>7.5</v>
      </c>
      <c r="BT177" s="155">
        <v>7</v>
      </c>
      <c r="BU177" s="155"/>
      <c r="BV177" s="156">
        <v>4.7</v>
      </c>
      <c r="BW177" s="155">
        <v>8.6</v>
      </c>
      <c r="BX177" s="155" t="s">
        <v>93</v>
      </c>
      <c r="BY177" s="155" t="s">
        <v>93</v>
      </c>
      <c r="BZ177" s="155"/>
      <c r="CA177" s="155"/>
      <c r="CB177" s="155">
        <v>6.8</v>
      </c>
      <c r="CC177" s="155"/>
      <c r="CD177" s="155">
        <v>8.3000000000000007</v>
      </c>
      <c r="CE177" s="155"/>
      <c r="CF177" s="155"/>
      <c r="CG177" s="155"/>
      <c r="CI177" s="155">
        <v>7.2</v>
      </c>
      <c r="CJ177" s="157">
        <v>26</v>
      </c>
      <c r="CK177" s="158">
        <v>27</v>
      </c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  <c r="CW177" s="155"/>
      <c r="CX177" s="155"/>
      <c r="CY177" s="155"/>
      <c r="CZ177" s="155"/>
      <c r="DA177" s="155"/>
      <c r="DB177" s="157">
        <v>0</v>
      </c>
      <c r="DC177" s="158">
        <v>25</v>
      </c>
      <c r="DD177" s="155"/>
      <c r="DE177" s="155"/>
      <c r="DF177" s="157">
        <v>0</v>
      </c>
      <c r="DG177" s="158">
        <v>5</v>
      </c>
      <c r="DH177" s="157">
        <v>60</v>
      </c>
      <c r="DI177" s="158">
        <v>76</v>
      </c>
      <c r="DJ177" s="159">
        <v>136</v>
      </c>
      <c r="DK177" s="160">
        <v>62</v>
      </c>
      <c r="DL177" s="160">
        <v>7.13</v>
      </c>
      <c r="DM177" s="160">
        <v>3.04</v>
      </c>
      <c r="DN177" s="152" t="s">
        <v>202</v>
      </c>
      <c r="DO177" s="118">
        <f t="shared" si="6"/>
        <v>0</v>
      </c>
      <c r="DP177" s="179" t="e">
        <f>VLOOKUP(B177,#REF!,22,0)</f>
        <v>#REF!</v>
      </c>
    </row>
    <row r="178" spans="1:120" s="179" customFormat="1" ht="19.5" customHeight="1">
      <c r="A178" s="12">
        <f t="shared" si="5"/>
        <v>171</v>
      </c>
      <c r="B178" s="151">
        <v>2020256790</v>
      </c>
      <c r="C178" s="152" t="s">
        <v>7</v>
      </c>
      <c r="D178" s="152" t="s">
        <v>327</v>
      </c>
      <c r="E178" s="152" t="s">
        <v>420</v>
      </c>
      <c r="F178" s="153">
        <v>35235</v>
      </c>
      <c r="G178" s="152" t="s">
        <v>84</v>
      </c>
      <c r="H178" s="152" t="s">
        <v>86</v>
      </c>
      <c r="I178" s="163">
        <v>7.6</v>
      </c>
      <c r="J178" s="154">
        <v>7.4</v>
      </c>
      <c r="K178" s="154" t="s">
        <v>93</v>
      </c>
      <c r="L178" s="154">
        <v>8</v>
      </c>
      <c r="M178" s="154">
        <v>8.5</v>
      </c>
      <c r="N178" s="154">
        <v>6.4</v>
      </c>
      <c r="O178" s="154">
        <v>7</v>
      </c>
      <c r="P178" s="155"/>
      <c r="Q178" s="155" t="s">
        <v>93</v>
      </c>
      <c r="R178" s="155"/>
      <c r="S178" s="155"/>
      <c r="T178" s="155"/>
      <c r="U178" s="155"/>
      <c r="V178" s="154">
        <v>8.6999999999999993</v>
      </c>
      <c r="W178" s="155"/>
      <c r="X178" s="154">
        <v>8.1999999999999993</v>
      </c>
      <c r="Y178" s="154">
        <v>8.9</v>
      </c>
      <c r="Z178" s="154">
        <v>8.6999999999999993</v>
      </c>
      <c r="AA178" s="155"/>
      <c r="AB178" s="154">
        <v>9</v>
      </c>
      <c r="AC178" s="155">
        <v>6.1</v>
      </c>
      <c r="AD178" s="155">
        <v>6.8</v>
      </c>
      <c r="AE178" s="162">
        <v>6.5</v>
      </c>
      <c r="AF178" s="154">
        <v>8.1</v>
      </c>
      <c r="AG178" s="154">
        <v>5.9</v>
      </c>
      <c r="AH178" s="154">
        <v>6.3</v>
      </c>
      <c r="AI178" s="154"/>
      <c r="AJ178" s="154">
        <v>7</v>
      </c>
      <c r="AK178" s="154">
        <v>0</v>
      </c>
      <c r="AL178" s="155" t="s">
        <v>93</v>
      </c>
      <c r="AM178" s="155"/>
      <c r="AN178" s="155"/>
      <c r="AO178" s="155"/>
      <c r="AP178" s="155"/>
      <c r="AQ178" s="155"/>
      <c r="AR178" s="155"/>
      <c r="AS178" s="155"/>
      <c r="AT178" s="155"/>
      <c r="AU178" s="157">
        <v>32</v>
      </c>
      <c r="AV178" s="158">
        <v>16</v>
      </c>
      <c r="AW178" s="154">
        <v>7.3</v>
      </c>
      <c r="AX178" s="154">
        <v>7.5</v>
      </c>
      <c r="AY178" s="155"/>
      <c r="AZ178" s="155"/>
      <c r="BA178" s="163" t="s">
        <v>93</v>
      </c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7">
        <v>2</v>
      </c>
      <c r="BM178" s="158">
        <v>3</v>
      </c>
      <c r="BN178" s="154">
        <v>6.6</v>
      </c>
      <c r="BO178" s="154">
        <v>6.7</v>
      </c>
      <c r="BP178" s="163"/>
      <c r="BQ178" s="155"/>
      <c r="BR178" s="156">
        <v>8.1999999999999993</v>
      </c>
      <c r="BS178" s="155">
        <v>8.3000000000000007</v>
      </c>
      <c r="BT178" s="154">
        <v>7.6</v>
      </c>
      <c r="BU178" s="155"/>
      <c r="BV178" s="154">
        <v>7.4</v>
      </c>
      <c r="BW178" s="163">
        <v>7.7</v>
      </c>
      <c r="BX178" s="155" t="s">
        <v>93</v>
      </c>
      <c r="BY178" s="155" t="s">
        <v>93</v>
      </c>
      <c r="BZ178" s="155"/>
      <c r="CA178" s="155"/>
      <c r="CB178" s="163" t="s">
        <v>93</v>
      </c>
      <c r="CC178" s="155"/>
      <c r="CD178" s="163">
        <v>8.8000000000000007</v>
      </c>
      <c r="CE178" s="155"/>
      <c r="CF178" s="155"/>
      <c r="CG178" s="155"/>
      <c r="CI178" s="163">
        <v>7.7</v>
      </c>
      <c r="CJ178" s="157">
        <v>23</v>
      </c>
      <c r="CK178" s="158">
        <v>30</v>
      </c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  <c r="CW178" s="155"/>
      <c r="CX178" s="163"/>
      <c r="CY178" s="155"/>
      <c r="CZ178" s="155"/>
      <c r="DA178" s="155"/>
      <c r="DB178" s="157">
        <v>0</v>
      </c>
      <c r="DC178" s="158">
        <v>25</v>
      </c>
      <c r="DD178" s="155"/>
      <c r="DE178" s="155"/>
      <c r="DF178" s="157">
        <v>0</v>
      </c>
      <c r="DG178" s="158">
        <v>5</v>
      </c>
      <c r="DH178" s="157">
        <v>57</v>
      </c>
      <c r="DI178" s="158">
        <v>79</v>
      </c>
      <c r="DJ178" s="159">
        <v>136</v>
      </c>
      <c r="DK178" s="160">
        <v>58</v>
      </c>
      <c r="DL178" s="160">
        <v>7.42</v>
      </c>
      <c r="DM178" s="160">
        <v>3.17</v>
      </c>
      <c r="DN178" s="152" t="s">
        <v>202</v>
      </c>
      <c r="DO178" s="118">
        <f t="shared" si="6"/>
        <v>0</v>
      </c>
      <c r="DP178" s="179" t="e">
        <f>VLOOKUP(B178,#REF!,22,0)</f>
        <v>#REF!</v>
      </c>
    </row>
    <row r="179" spans="1:120" s="179" customFormat="1" ht="19.5" customHeight="1">
      <c r="A179" s="12">
        <f t="shared" si="5"/>
        <v>172</v>
      </c>
      <c r="B179" s="151">
        <v>2020256383</v>
      </c>
      <c r="C179" s="152" t="s">
        <v>14</v>
      </c>
      <c r="D179" s="152" t="s">
        <v>541</v>
      </c>
      <c r="E179" s="152" t="s">
        <v>423</v>
      </c>
      <c r="F179" s="153">
        <v>35364</v>
      </c>
      <c r="G179" s="152" t="s">
        <v>84</v>
      </c>
      <c r="H179" s="152" t="s">
        <v>86</v>
      </c>
      <c r="I179" s="155">
        <v>8.8000000000000007</v>
      </c>
      <c r="J179" s="155">
        <v>8.1</v>
      </c>
      <c r="K179" s="155">
        <v>7.9</v>
      </c>
      <c r="L179" s="154">
        <v>8.9</v>
      </c>
      <c r="M179" s="163">
        <v>8.1999999999999993</v>
      </c>
      <c r="N179" s="154">
        <v>6.5</v>
      </c>
      <c r="O179" s="163">
        <v>6.9</v>
      </c>
      <c r="P179" s="155"/>
      <c r="Q179" s="155"/>
      <c r="R179" s="155"/>
      <c r="S179" s="155"/>
      <c r="T179" s="155"/>
      <c r="U179" s="155"/>
      <c r="V179" s="155">
        <v>8.8000000000000007</v>
      </c>
      <c r="W179" s="155"/>
      <c r="X179" s="154">
        <v>8.5</v>
      </c>
      <c r="Y179" s="163">
        <v>8.4</v>
      </c>
      <c r="Z179" s="155">
        <v>9</v>
      </c>
      <c r="AA179" s="155"/>
      <c r="AB179" s="163">
        <v>8.6999999999999993</v>
      </c>
      <c r="AC179" s="155">
        <v>7.4</v>
      </c>
      <c r="AD179" s="155">
        <v>8.5</v>
      </c>
      <c r="AE179" s="163">
        <v>6.9</v>
      </c>
      <c r="AF179" s="163">
        <v>8.1999999999999993</v>
      </c>
      <c r="AG179" s="163">
        <v>5.9</v>
      </c>
      <c r="AH179" s="163">
        <v>6.3</v>
      </c>
      <c r="AI179" s="155" t="s">
        <v>93</v>
      </c>
      <c r="AJ179" s="155" t="s">
        <v>93</v>
      </c>
      <c r="AK179" s="155" t="s">
        <v>93</v>
      </c>
      <c r="AL179" s="155" t="s">
        <v>93</v>
      </c>
      <c r="AM179" s="155"/>
      <c r="AN179" s="155"/>
      <c r="AO179" s="155"/>
      <c r="AP179" s="155"/>
      <c r="AQ179" s="155"/>
      <c r="AR179" s="155"/>
      <c r="AS179" s="155"/>
      <c r="AT179" s="155"/>
      <c r="AU179" s="157">
        <v>33</v>
      </c>
      <c r="AV179" s="158">
        <v>15</v>
      </c>
      <c r="AW179" s="163">
        <v>6.5</v>
      </c>
      <c r="AX179" s="155">
        <v>6.8</v>
      </c>
      <c r="AY179" s="155" t="s">
        <v>93</v>
      </c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7">
        <v>2</v>
      </c>
      <c r="BM179" s="158">
        <v>3</v>
      </c>
      <c r="BN179" s="163">
        <v>6.5</v>
      </c>
      <c r="BO179" s="155">
        <v>7.5</v>
      </c>
      <c r="BP179" s="155">
        <v>7.2</v>
      </c>
      <c r="BQ179" s="155"/>
      <c r="BR179" s="154">
        <v>5.9</v>
      </c>
      <c r="BS179" s="155">
        <v>7.6</v>
      </c>
      <c r="BT179" s="155">
        <v>6.6</v>
      </c>
      <c r="BU179" s="155"/>
      <c r="BV179" s="154">
        <v>6.4</v>
      </c>
      <c r="BW179" s="163">
        <v>6.5</v>
      </c>
      <c r="BX179" s="155">
        <v>7.8</v>
      </c>
      <c r="BY179" s="155" t="s">
        <v>93</v>
      </c>
      <c r="BZ179" s="155"/>
      <c r="CA179" s="155"/>
      <c r="CB179" s="155">
        <v>7</v>
      </c>
      <c r="CC179" s="155"/>
      <c r="CD179" s="155" t="s">
        <v>93</v>
      </c>
      <c r="CE179" s="155"/>
      <c r="CF179" s="155"/>
      <c r="CG179" s="155"/>
      <c r="CI179" s="155" t="s">
        <v>93</v>
      </c>
      <c r="CJ179" s="157">
        <v>26</v>
      </c>
      <c r="CK179" s="158">
        <v>27</v>
      </c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  <c r="CW179" s="155"/>
      <c r="CX179" s="155"/>
      <c r="CY179" s="155"/>
      <c r="CZ179" s="155"/>
      <c r="DA179" s="155"/>
      <c r="DB179" s="157">
        <v>0</v>
      </c>
      <c r="DC179" s="158">
        <v>25</v>
      </c>
      <c r="DD179" s="155"/>
      <c r="DE179" s="155"/>
      <c r="DF179" s="157">
        <v>0</v>
      </c>
      <c r="DG179" s="158">
        <v>5</v>
      </c>
      <c r="DH179" s="157">
        <v>61</v>
      </c>
      <c r="DI179" s="158">
        <v>75</v>
      </c>
      <c r="DJ179" s="159">
        <v>136</v>
      </c>
      <c r="DK179" s="160">
        <v>61</v>
      </c>
      <c r="DL179" s="160">
        <v>7.45</v>
      </c>
      <c r="DM179" s="160">
        <v>3.15</v>
      </c>
      <c r="DN179" s="152" t="s">
        <v>202</v>
      </c>
      <c r="DO179" s="118">
        <f t="shared" si="6"/>
        <v>0</v>
      </c>
      <c r="DP179" s="179" t="e">
        <f>VLOOKUP(B179,#REF!,22,0)</f>
        <v>#REF!</v>
      </c>
    </row>
    <row r="180" spans="1:120" s="179" customFormat="1" ht="19.5" customHeight="1">
      <c r="A180" s="12">
        <f t="shared" si="5"/>
        <v>173</v>
      </c>
      <c r="B180" s="151">
        <v>2021514709</v>
      </c>
      <c r="C180" s="152" t="s">
        <v>4</v>
      </c>
      <c r="D180" s="152" t="s">
        <v>708</v>
      </c>
      <c r="E180" s="152" t="s">
        <v>473</v>
      </c>
      <c r="F180" s="153">
        <v>35226</v>
      </c>
      <c r="G180" s="152" t="s">
        <v>84</v>
      </c>
      <c r="H180" s="152" t="s">
        <v>86</v>
      </c>
      <c r="I180" s="155">
        <v>6.9</v>
      </c>
      <c r="J180" s="156">
        <v>7.9</v>
      </c>
      <c r="K180" s="156"/>
      <c r="L180" s="154">
        <v>5.6</v>
      </c>
      <c r="M180" s="154">
        <v>6.4</v>
      </c>
      <c r="N180" s="156"/>
      <c r="O180" s="155"/>
      <c r="P180" s="155"/>
      <c r="Q180" s="155">
        <v>0</v>
      </c>
      <c r="R180" s="155"/>
      <c r="S180" s="155"/>
      <c r="T180" s="155"/>
      <c r="U180" s="155"/>
      <c r="V180" s="155">
        <v>6.7</v>
      </c>
      <c r="W180" s="155"/>
      <c r="X180" s="154">
        <v>8.3000000000000007</v>
      </c>
      <c r="Y180" s="154" t="s">
        <v>93</v>
      </c>
      <c r="Z180" s="156"/>
      <c r="AA180" s="155"/>
      <c r="AB180" s="154">
        <v>7.8</v>
      </c>
      <c r="AC180" s="155"/>
      <c r="AD180" s="155"/>
      <c r="AE180" s="156">
        <v>5</v>
      </c>
      <c r="AF180" s="156">
        <v>5.9</v>
      </c>
      <c r="AG180" s="156">
        <v>5.2</v>
      </c>
      <c r="AH180" s="156">
        <v>7.1</v>
      </c>
      <c r="AI180" s="155" t="s">
        <v>93</v>
      </c>
      <c r="AJ180" s="155">
        <v>0</v>
      </c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7">
        <v>19</v>
      </c>
      <c r="AV180" s="158">
        <v>29</v>
      </c>
      <c r="AW180" s="156">
        <v>5.8</v>
      </c>
      <c r="AX180" s="156">
        <v>0</v>
      </c>
      <c r="AY180" s="155"/>
      <c r="AZ180" s="155"/>
      <c r="BA180" s="155"/>
      <c r="BB180" s="155"/>
      <c r="BC180" s="155" t="s">
        <v>93</v>
      </c>
      <c r="BD180" s="155"/>
      <c r="BE180" s="155"/>
      <c r="BF180" s="155"/>
      <c r="BG180" s="155"/>
      <c r="BH180" s="155"/>
      <c r="BI180" s="155"/>
      <c r="BJ180" s="155"/>
      <c r="BK180" s="155"/>
      <c r="BL180" s="157">
        <v>1</v>
      </c>
      <c r="BM180" s="158">
        <v>4</v>
      </c>
      <c r="BN180" s="156">
        <v>7.1</v>
      </c>
      <c r="BO180" s="156" t="s">
        <v>93</v>
      </c>
      <c r="BP180" s="155"/>
      <c r="BQ180" s="155"/>
      <c r="BR180" s="156" t="s">
        <v>93</v>
      </c>
      <c r="BS180" s="155"/>
      <c r="BT180" s="156">
        <v>6.7</v>
      </c>
      <c r="BU180" s="155"/>
      <c r="BV180" s="154">
        <v>5.4</v>
      </c>
      <c r="BW180" s="154" t="s">
        <v>93</v>
      </c>
      <c r="BX180" s="156"/>
      <c r="BY180" s="155"/>
      <c r="BZ180" s="155"/>
      <c r="CA180" s="155"/>
      <c r="CB180" s="155"/>
      <c r="CC180" s="155"/>
      <c r="CD180" s="155"/>
      <c r="CE180" s="155"/>
      <c r="CF180" s="155"/>
      <c r="CG180" s="155"/>
      <c r="CI180" s="155">
        <v>7.8</v>
      </c>
      <c r="CJ180" s="157">
        <v>9</v>
      </c>
      <c r="CK180" s="158">
        <v>44</v>
      </c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  <c r="CW180" s="155"/>
      <c r="CX180" s="155"/>
      <c r="CY180" s="155"/>
      <c r="CZ180" s="155"/>
      <c r="DA180" s="155"/>
      <c r="DB180" s="157">
        <v>0</v>
      </c>
      <c r="DC180" s="158">
        <v>25</v>
      </c>
      <c r="DD180" s="155"/>
      <c r="DE180" s="155"/>
      <c r="DF180" s="157">
        <v>0</v>
      </c>
      <c r="DG180" s="158">
        <v>5</v>
      </c>
      <c r="DH180" s="157">
        <v>29</v>
      </c>
      <c r="DI180" s="158">
        <v>107</v>
      </c>
      <c r="DJ180" s="159">
        <v>136</v>
      </c>
      <c r="DK180" s="160">
        <v>35</v>
      </c>
      <c r="DL180" s="160">
        <v>5.44</v>
      </c>
      <c r="DM180" s="160">
        <v>2.1</v>
      </c>
      <c r="DN180" s="152" t="s">
        <v>709</v>
      </c>
      <c r="DO180" s="118">
        <f t="shared" si="6"/>
        <v>0</v>
      </c>
      <c r="DP180" s="179" t="e">
        <f>VLOOKUP(B180,#REF!,22,0)</f>
        <v>#REF!</v>
      </c>
    </row>
    <row r="181" spans="1:120" s="179" customFormat="1" ht="19.5" customHeight="1">
      <c r="A181" s="12">
        <f t="shared" si="5"/>
        <v>174</v>
      </c>
      <c r="B181" s="151">
        <v>171326144</v>
      </c>
      <c r="C181" s="152" t="s">
        <v>10</v>
      </c>
      <c r="D181" s="152" t="s">
        <v>541</v>
      </c>
      <c r="E181" s="152" t="s">
        <v>424</v>
      </c>
      <c r="F181" s="153">
        <v>33988</v>
      </c>
      <c r="G181" s="152" t="s">
        <v>84</v>
      </c>
      <c r="H181" s="152" t="s">
        <v>86</v>
      </c>
      <c r="I181" s="156">
        <v>7</v>
      </c>
      <c r="J181" s="156">
        <v>8.6</v>
      </c>
      <c r="K181" s="156">
        <v>6.4</v>
      </c>
      <c r="L181" s="156">
        <v>6.4</v>
      </c>
      <c r="M181" s="155">
        <v>9</v>
      </c>
      <c r="N181" s="156">
        <v>6</v>
      </c>
      <c r="O181" s="155">
        <v>7.3</v>
      </c>
      <c r="P181" s="155"/>
      <c r="Q181" s="155">
        <v>5.5</v>
      </c>
      <c r="R181" s="155"/>
      <c r="S181" s="155"/>
      <c r="T181" s="155"/>
      <c r="U181" s="155">
        <v>7</v>
      </c>
      <c r="V181" s="156">
        <v>7.9</v>
      </c>
      <c r="W181" s="155"/>
      <c r="X181" s="156">
        <v>8.8000000000000007</v>
      </c>
      <c r="Y181" s="156" t="s">
        <v>530</v>
      </c>
      <c r="Z181" s="155">
        <v>8</v>
      </c>
      <c r="AA181" s="155">
        <v>5.8</v>
      </c>
      <c r="AB181" s="156">
        <v>7</v>
      </c>
      <c r="AC181" s="155">
        <v>7.2</v>
      </c>
      <c r="AD181" s="155">
        <v>8.4</v>
      </c>
      <c r="AE181" s="156" t="s">
        <v>530</v>
      </c>
      <c r="AF181" s="156">
        <v>5.2</v>
      </c>
      <c r="AG181" s="156">
        <v>5.9</v>
      </c>
      <c r="AH181" s="156" t="s">
        <v>530</v>
      </c>
      <c r="AI181" s="155" t="s">
        <v>530</v>
      </c>
      <c r="AJ181" s="155">
        <v>5.2</v>
      </c>
      <c r="AK181" s="155" t="s">
        <v>530</v>
      </c>
      <c r="AL181" s="155">
        <v>6.1</v>
      </c>
      <c r="AM181" s="155">
        <v>6.5</v>
      </c>
      <c r="AN181" s="155">
        <v>5.3</v>
      </c>
      <c r="AO181" s="155">
        <v>6.6</v>
      </c>
      <c r="AP181" s="155">
        <v>7.1</v>
      </c>
      <c r="AQ181" s="155">
        <v>0</v>
      </c>
      <c r="AR181" s="155">
        <v>6.3</v>
      </c>
      <c r="AS181" s="155">
        <v>8.1999999999999993</v>
      </c>
      <c r="AT181" s="155">
        <v>0</v>
      </c>
      <c r="AU181" s="157">
        <v>50</v>
      </c>
      <c r="AV181" s="158">
        <v>0</v>
      </c>
      <c r="AW181" s="156">
        <v>8.6</v>
      </c>
      <c r="AX181" s="155">
        <v>8.5</v>
      </c>
      <c r="AY181" s="155"/>
      <c r="AZ181" s="155"/>
      <c r="BA181" s="155">
        <v>8.4</v>
      </c>
      <c r="BB181" s="155"/>
      <c r="BC181" s="155"/>
      <c r="BD181" s="155"/>
      <c r="BE181" s="155"/>
      <c r="BF181" s="155"/>
      <c r="BG181" s="155">
        <v>6.8</v>
      </c>
      <c r="BH181" s="155"/>
      <c r="BI181" s="155"/>
      <c r="BJ181" s="155"/>
      <c r="BK181" s="155">
        <v>7.7</v>
      </c>
      <c r="BL181" s="157">
        <v>5</v>
      </c>
      <c r="BM181" s="158">
        <v>0</v>
      </c>
      <c r="BN181" s="156">
        <v>8.6999999999999993</v>
      </c>
      <c r="BO181" s="155">
        <v>7.3</v>
      </c>
      <c r="BP181" s="156">
        <v>6.3</v>
      </c>
      <c r="BQ181" s="155">
        <v>6</v>
      </c>
      <c r="BR181" s="156">
        <v>6.5</v>
      </c>
      <c r="BS181" s="155">
        <v>8</v>
      </c>
      <c r="BT181" s="155">
        <v>7.1</v>
      </c>
      <c r="BU181" s="155">
        <v>8</v>
      </c>
      <c r="BV181" s="156">
        <v>7</v>
      </c>
      <c r="BW181" s="155">
        <v>9.1</v>
      </c>
      <c r="BX181" s="155">
        <v>7.4</v>
      </c>
      <c r="BY181" s="155">
        <v>7.8</v>
      </c>
      <c r="BZ181" s="155">
        <v>5.7</v>
      </c>
      <c r="CA181" s="155">
        <v>7.1</v>
      </c>
      <c r="CB181" s="155">
        <v>6.6</v>
      </c>
      <c r="CC181" s="155"/>
      <c r="CD181" s="155">
        <v>8.6999999999999993</v>
      </c>
      <c r="CE181" s="155">
        <v>6.9</v>
      </c>
      <c r="CF181" s="155">
        <v>6.9</v>
      </c>
      <c r="CG181" s="155">
        <v>8.1999999999999993</v>
      </c>
      <c r="CI181" s="155">
        <v>8.5</v>
      </c>
      <c r="CJ181" s="157">
        <v>53</v>
      </c>
      <c r="CK181" s="158">
        <v>0</v>
      </c>
      <c r="CL181" s="155">
        <v>8.5</v>
      </c>
      <c r="CM181" s="155">
        <v>7.4</v>
      </c>
      <c r="CN181" s="155"/>
      <c r="CO181" s="155">
        <v>8</v>
      </c>
      <c r="CP181" s="155">
        <v>6.9</v>
      </c>
      <c r="CQ181" s="155">
        <v>6.8</v>
      </c>
      <c r="CR181" s="155">
        <v>6.7</v>
      </c>
      <c r="CS181" s="155">
        <v>7.9</v>
      </c>
      <c r="CT181" s="155"/>
      <c r="CU181" s="155">
        <v>7.4</v>
      </c>
      <c r="CV181" s="155"/>
      <c r="CW181" s="155"/>
      <c r="CX181" s="155">
        <v>8</v>
      </c>
      <c r="CY181" s="155">
        <v>7.6</v>
      </c>
      <c r="CZ181" s="155"/>
      <c r="DA181" s="155">
        <v>9.1</v>
      </c>
      <c r="DB181" s="157">
        <v>25</v>
      </c>
      <c r="DC181" s="158">
        <v>0</v>
      </c>
      <c r="DD181" s="155" t="s">
        <v>93</v>
      </c>
      <c r="DE181" s="155"/>
      <c r="DF181" s="157">
        <v>0</v>
      </c>
      <c r="DG181" s="158">
        <v>5</v>
      </c>
      <c r="DH181" s="157">
        <v>133</v>
      </c>
      <c r="DI181" s="158">
        <v>5</v>
      </c>
      <c r="DJ181" s="159">
        <v>136</v>
      </c>
      <c r="DK181" s="160">
        <v>130</v>
      </c>
      <c r="DL181" s="160">
        <v>7.15</v>
      </c>
      <c r="DM181" s="160">
        <v>2.98</v>
      </c>
      <c r="DN181" s="152" t="s">
        <v>710</v>
      </c>
      <c r="DO181" s="118">
        <f t="shared" si="6"/>
        <v>5</v>
      </c>
      <c r="DP181" s="179" t="e">
        <f>VLOOKUP(B181,#REF!,22,0)</f>
        <v>#REF!</v>
      </c>
    </row>
    <row r="182" spans="1:120" s="179" customFormat="1" ht="19.5" customHeight="1">
      <c r="A182" s="12">
        <f t="shared" si="5"/>
        <v>175</v>
      </c>
      <c r="B182" s="151">
        <v>1821255380</v>
      </c>
      <c r="C182" s="152" t="s">
        <v>13</v>
      </c>
      <c r="D182" s="152" t="s">
        <v>680</v>
      </c>
      <c r="E182" s="152" t="s">
        <v>424</v>
      </c>
      <c r="F182" s="153">
        <v>34631</v>
      </c>
      <c r="G182" s="152" t="s">
        <v>83</v>
      </c>
      <c r="H182" s="152" t="s">
        <v>88</v>
      </c>
      <c r="I182" s="163">
        <v>5.6</v>
      </c>
      <c r="J182" s="154">
        <v>6.3</v>
      </c>
      <c r="K182" s="154">
        <v>0</v>
      </c>
      <c r="L182" s="154">
        <v>6.9</v>
      </c>
      <c r="M182" s="154">
        <v>6.3</v>
      </c>
      <c r="N182" s="154">
        <v>0</v>
      </c>
      <c r="O182" s="154"/>
      <c r="P182" s="155"/>
      <c r="Q182" s="155">
        <v>6.2</v>
      </c>
      <c r="R182" s="155"/>
      <c r="S182" s="155"/>
      <c r="T182" s="155"/>
      <c r="U182" s="155"/>
      <c r="V182" s="154">
        <v>4.0999999999999996</v>
      </c>
      <c r="W182" s="163"/>
      <c r="X182" s="154"/>
      <c r="Y182" s="154"/>
      <c r="Z182" s="154"/>
      <c r="AA182" s="155"/>
      <c r="AB182" s="154">
        <v>5.3</v>
      </c>
      <c r="AC182" s="154">
        <v>6.4</v>
      </c>
      <c r="AD182" s="155">
        <v>4.5</v>
      </c>
      <c r="AE182" s="154">
        <v>6</v>
      </c>
      <c r="AF182" s="154">
        <v>5.5</v>
      </c>
      <c r="AG182" s="154">
        <v>4.5999999999999996</v>
      </c>
      <c r="AH182" s="154">
        <v>5.6</v>
      </c>
      <c r="AI182" s="163" t="s">
        <v>93</v>
      </c>
      <c r="AJ182" s="163"/>
      <c r="AK182" s="163">
        <v>5.7</v>
      </c>
      <c r="AL182" s="163"/>
      <c r="AM182" s="155"/>
      <c r="AN182" s="155"/>
      <c r="AO182" s="155"/>
      <c r="AP182" s="155"/>
      <c r="AQ182" s="155"/>
      <c r="AR182" s="155"/>
      <c r="AS182" s="155"/>
      <c r="AT182" s="155"/>
      <c r="AU182" s="157">
        <v>26</v>
      </c>
      <c r="AV182" s="158">
        <v>22</v>
      </c>
      <c r="AW182" s="154">
        <v>5.7</v>
      </c>
      <c r="AX182" s="154">
        <v>4.9000000000000004</v>
      </c>
      <c r="AY182" s="163"/>
      <c r="AZ182" s="155"/>
      <c r="BA182" s="155">
        <v>4.3</v>
      </c>
      <c r="BB182" s="155"/>
      <c r="BC182" s="155"/>
      <c r="BD182" s="155"/>
      <c r="BE182" s="155"/>
      <c r="BF182" s="155"/>
      <c r="BG182" s="155">
        <v>6.4</v>
      </c>
      <c r="BH182" s="155"/>
      <c r="BI182" s="155"/>
      <c r="BJ182" s="155"/>
      <c r="BK182" s="155" t="s">
        <v>93</v>
      </c>
      <c r="BL182" s="157">
        <v>4</v>
      </c>
      <c r="BM182" s="158">
        <v>1</v>
      </c>
      <c r="BN182" s="154">
        <v>5.2</v>
      </c>
      <c r="BO182" s="154">
        <v>4.5</v>
      </c>
      <c r="BP182" s="155" t="s">
        <v>93</v>
      </c>
      <c r="BQ182" s="155" t="s">
        <v>93</v>
      </c>
      <c r="BR182" s="154">
        <v>6.4</v>
      </c>
      <c r="BS182" s="154" t="s">
        <v>93</v>
      </c>
      <c r="BT182" s="154">
        <v>5.9</v>
      </c>
      <c r="BU182" s="155">
        <v>0</v>
      </c>
      <c r="BV182" s="154" t="s">
        <v>93</v>
      </c>
      <c r="BW182" s="154"/>
      <c r="BX182" s="163"/>
      <c r="BY182" s="163"/>
      <c r="BZ182" s="155"/>
      <c r="CA182" s="155"/>
      <c r="CB182" s="163">
        <v>5.6</v>
      </c>
      <c r="CC182" s="155"/>
      <c r="CD182" s="163">
        <v>5.6</v>
      </c>
      <c r="CE182" s="155">
        <v>7.4</v>
      </c>
      <c r="CF182" s="155"/>
      <c r="CG182" s="155"/>
      <c r="CI182" s="163" t="s">
        <v>93</v>
      </c>
      <c r="CJ182" s="157">
        <v>20</v>
      </c>
      <c r="CK182" s="158">
        <v>33</v>
      </c>
      <c r="CL182" s="155"/>
      <c r="CM182" s="155"/>
      <c r="CN182" s="155"/>
      <c r="CO182" s="155">
        <v>5.3</v>
      </c>
      <c r="CP182" s="155">
        <v>0</v>
      </c>
      <c r="CQ182" s="155"/>
      <c r="CR182" s="155"/>
      <c r="CS182" s="155"/>
      <c r="CT182" s="155"/>
      <c r="CU182" s="155"/>
      <c r="CV182" s="155"/>
      <c r="CW182" s="155"/>
      <c r="CX182" s="155"/>
      <c r="CY182" s="155"/>
      <c r="CZ182" s="155"/>
      <c r="DA182" s="155"/>
      <c r="DB182" s="157">
        <v>3</v>
      </c>
      <c r="DC182" s="158">
        <v>23</v>
      </c>
      <c r="DD182" s="155"/>
      <c r="DE182" s="155"/>
      <c r="DF182" s="157">
        <v>0</v>
      </c>
      <c r="DG182" s="158">
        <v>5</v>
      </c>
      <c r="DH182" s="157">
        <v>53</v>
      </c>
      <c r="DI182" s="158">
        <v>84</v>
      </c>
      <c r="DJ182" s="159">
        <v>136</v>
      </c>
      <c r="DK182" s="160">
        <v>66</v>
      </c>
      <c r="DL182" s="160">
        <v>4.59</v>
      </c>
      <c r="DM182" s="160">
        <v>1.62</v>
      </c>
      <c r="DN182" s="152" t="s">
        <v>711</v>
      </c>
      <c r="DO182" s="118">
        <f t="shared" si="6"/>
        <v>0</v>
      </c>
      <c r="DP182" s="179" t="e">
        <f>VLOOKUP(B182,#REF!,22,0)</f>
        <v>#REF!</v>
      </c>
    </row>
    <row r="183" spans="1:120" s="179" customFormat="1" ht="19.5" customHeight="1">
      <c r="A183" s="12">
        <f t="shared" si="5"/>
        <v>176</v>
      </c>
      <c r="B183" s="151">
        <v>1920259085</v>
      </c>
      <c r="C183" s="152" t="s">
        <v>3</v>
      </c>
      <c r="D183" s="152" t="s">
        <v>35</v>
      </c>
      <c r="E183" s="152" t="s">
        <v>424</v>
      </c>
      <c r="F183" s="153">
        <v>35060</v>
      </c>
      <c r="G183" s="152" t="s">
        <v>84</v>
      </c>
      <c r="H183" s="152" t="s">
        <v>86</v>
      </c>
      <c r="I183" s="163" t="s">
        <v>93</v>
      </c>
      <c r="J183" s="154">
        <v>7.9</v>
      </c>
      <c r="K183" s="155">
        <v>8</v>
      </c>
      <c r="L183" s="154">
        <v>9.1999999999999993</v>
      </c>
      <c r="M183" s="154">
        <v>9.8000000000000007</v>
      </c>
      <c r="N183" s="154">
        <v>6.3</v>
      </c>
      <c r="O183" s="154">
        <v>5.9</v>
      </c>
      <c r="P183" s="155"/>
      <c r="Q183" s="154"/>
      <c r="R183" s="155"/>
      <c r="S183" s="155"/>
      <c r="T183" s="155"/>
      <c r="U183" s="155"/>
      <c r="V183" s="154">
        <v>6.8</v>
      </c>
      <c r="W183" s="155"/>
      <c r="X183" s="154">
        <v>8.1999999999999993</v>
      </c>
      <c r="Y183" s="155">
        <v>8.5</v>
      </c>
      <c r="Z183" s="155">
        <v>8.1999999999999993</v>
      </c>
      <c r="AA183" s="154"/>
      <c r="AB183" s="154">
        <v>7.7</v>
      </c>
      <c r="AC183" s="154">
        <v>7.4</v>
      </c>
      <c r="AD183" s="155"/>
      <c r="AE183" s="154">
        <v>5.9</v>
      </c>
      <c r="AF183" s="154">
        <v>7.1</v>
      </c>
      <c r="AG183" s="154">
        <v>6.2</v>
      </c>
      <c r="AH183" s="154">
        <v>5.8</v>
      </c>
      <c r="AI183" s="163">
        <v>0</v>
      </c>
      <c r="AJ183" s="154" t="s">
        <v>93</v>
      </c>
      <c r="AK183" s="163">
        <v>0</v>
      </c>
      <c r="AL183" s="154"/>
      <c r="AM183" s="155"/>
      <c r="AN183" s="163"/>
      <c r="AO183" s="155"/>
      <c r="AP183" s="155"/>
      <c r="AQ183" s="155"/>
      <c r="AR183" s="155"/>
      <c r="AS183" s="155"/>
      <c r="AT183" s="155"/>
      <c r="AU183" s="157">
        <v>29</v>
      </c>
      <c r="AV183" s="158">
        <v>19</v>
      </c>
      <c r="AW183" s="154">
        <v>6.6</v>
      </c>
      <c r="AX183" s="154">
        <v>7.3</v>
      </c>
      <c r="AY183" s="155"/>
      <c r="AZ183" s="155"/>
      <c r="BA183" s="163" t="s">
        <v>93</v>
      </c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7">
        <v>2</v>
      </c>
      <c r="BM183" s="158">
        <v>3</v>
      </c>
      <c r="BN183" s="154">
        <v>6.8</v>
      </c>
      <c r="BO183" s="154">
        <v>8.1</v>
      </c>
      <c r="BP183" s="155"/>
      <c r="BQ183" s="155"/>
      <c r="BR183" s="154">
        <v>6.3</v>
      </c>
      <c r="BS183" s="155">
        <v>8.5</v>
      </c>
      <c r="BT183" s="163">
        <v>6.9</v>
      </c>
      <c r="BU183" s="155"/>
      <c r="BV183" s="154">
        <v>8</v>
      </c>
      <c r="BW183" s="154">
        <v>7.6</v>
      </c>
      <c r="BX183" s="163">
        <v>8.5</v>
      </c>
      <c r="BY183" s="155" t="s">
        <v>93</v>
      </c>
      <c r="BZ183" s="155"/>
      <c r="CA183" s="155"/>
      <c r="CB183" s="155" t="s">
        <v>93</v>
      </c>
      <c r="CC183" s="155"/>
      <c r="CD183" s="155" t="s">
        <v>93</v>
      </c>
      <c r="CE183" s="155"/>
      <c r="CF183" s="155"/>
      <c r="CG183" s="155"/>
      <c r="CI183" s="155">
        <v>8.4</v>
      </c>
      <c r="CJ183" s="157">
        <v>22</v>
      </c>
      <c r="CK183" s="158">
        <v>31</v>
      </c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  <c r="CW183" s="155"/>
      <c r="CX183" s="155" t="s">
        <v>93</v>
      </c>
      <c r="CY183" s="155"/>
      <c r="CZ183" s="155"/>
      <c r="DA183" s="155"/>
      <c r="DB183" s="157">
        <v>0</v>
      </c>
      <c r="DC183" s="158">
        <v>25</v>
      </c>
      <c r="DD183" s="155"/>
      <c r="DE183" s="155"/>
      <c r="DF183" s="157">
        <v>0</v>
      </c>
      <c r="DG183" s="158">
        <v>5</v>
      </c>
      <c r="DH183" s="157">
        <v>53</v>
      </c>
      <c r="DI183" s="158">
        <v>83</v>
      </c>
      <c r="DJ183" s="159">
        <v>136</v>
      </c>
      <c r="DK183" s="160">
        <v>55</v>
      </c>
      <c r="DL183" s="160">
        <v>7.31</v>
      </c>
      <c r="DM183" s="160">
        <v>3.06</v>
      </c>
      <c r="DN183" s="152" t="s">
        <v>202</v>
      </c>
      <c r="DO183" s="118">
        <f t="shared" si="6"/>
        <v>0</v>
      </c>
      <c r="DP183" s="179" t="e">
        <f>VLOOKUP(B183,#REF!,22,0)</f>
        <v>#REF!</v>
      </c>
    </row>
    <row r="184" spans="1:120" s="179" customFormat="1" ht="19.5" customHeight="1">
      <c r="A184" s="12">
        <f t="shared" si="5"/>
        <v>177</v>
      </c>
      <c r="B184" s="151">
        <v>171575695</v>
      </c>
      <c r="C184" s="152" t="s">
        <v>3</v>
      </c>
      <c r="D184" s="152" t="s">
        <v>327</v>
      </c>
      <c r="E184" s="152" t="s">
        <v>76</v>
      </c>
      <c r="F184" s="153">
        <v>33859</v>
      </c>
      <c r="G184" s="152" t="s">
        <v>84</v>
      </c>
      <c r="H184" s="152" t="s">
        <v>86</v>
      </c>
      <c r="I184" s="156">
        <v>8.3000000000000007</v>
      </c>
      <c r="J184" s="155">
        <v>7.3</v>
      </c>
      <c r="K184" s="156">
        <v>7.9</v>
      </c>
      <c r="L184" s="156">
        <v>7.3</v>
      </c>
      <c r="M184" s="155">
        <v>7.3</v>
      </c>
      <c r="N184" s="156">
        <v>5.2</v>
      </c>
      <c r="O184" s="155">
        <v>6.5</v>
      </c>
      <c r="P184" s="156"/>
      <c r="Q184" s="155">
        <v>6.7</v>
      </c>
      <c r="R184" s="155"/>
      <c r="S184" s="155"/>
      <c r="T184" s="155"/>
      <c r="U184" s="155">
        <v>6.1</v>
      </c>
      <c r="V184" s="155">
        <v>8.4</v>
      </c>
      <c r="W184" s="155"/>
      <c r="X184" s="156">
        <v>8</v>
      </c>
      <c r="Y184" s="156" t="s">
        <v>530</v>
      </c>
      <c r="Z184" s="155">
        <v>8.5</v>
      </c>
      <c r="AA184" s="155">
        <v>7.7</v>
      </c>
      <c r="AB184" s="155">
        <v>6.3</v>
      </c>
      <c r="AC184" s="155">
        <v>8</v>
      </c>
      <c r="AD184" s="155">
        <v>8.5</v>
      </c>
      <c r="AE184" s="162" t="s">
        <v>530</v>
      </c>
      <c r="AF184" s="155" t="s">
        <v>530</v>
      </c>
      <c r="AG184" s="162" t="s">
        <v>530</v>
      </c>
      <c r="AH184" s="156" t="s">
        <v>530</v>
      </c>
      <c r="AI184" s="155" t="s">
        <v>530</v>
      </c>
      <c r="AJ184" s="155">
        <v>7.9</v>
      </c>
      <c r="AK184" s="155" t="s">
        <v>530</v>
      </c>
      <c r="AL184" s="155">
        <v>6.1</v>
      </c>
      <c r="AM184" s="155">
        <v>7.6</v>
      </c>
      <c r="AN184" s="155">
        <v>6.6</v>
      </c>
      <c r="AO184" s="155">
        <v>7</v>
      </c>
      <c r="AP184" s="155">
        <v>7</v>
      </c>
      <c r="AQ184" s="155">
        <v>7.4</v>
      </c>
      <c r="AR184" s="155"/>
      <c r="AS184" s="155"/>
      <c r="AT184" s="155"/>
      <c r="AU184" s="157">
        <v>49</v>
      </c>
      <c r="AV184" s="158">
        <v>0</v>
      </c>
      <c r="AW184" s="156">
        <v>7.3</v>
      </c>
      <c r="AX184" s="155">
        <v>9.3000000000000007</v>
      </c>
      <c r="AY184" s="155"/>
      <c r="AZ184" s="155"/>
      <c r="BA184" s="155">
        <v>8.9</v>
      </c>
      <c r="BB184" s="155"/>
      <c r="BC184" s="155"/>
      <c r="BD184" s="155"/>
      <c r="BE184" s="155"/>
      <c r="BF184" s="155"/>
      <c r="BG184" s="155">
        <v>8.3000000000000007</v>
      </c>
      <c r="BH184" s="155"/>
      <c r="BI184" s="155"/>
      <c r="BJ184" s="155"/>
      <c r="BK184" s="155">
        <v>8</v>
      </c>
      <c r="BL184" s="157">
        <v>5</v>
      </c>
      <c r="BM184" s="158">
        <v>0</v>
      </c>
      <c r="BN184" s="156">
        <v>5.7</v>
      </c>
      <c r="BO184" s="155">
        <v>6.9</v>
      </c>
      <c r="BP184" s="155">
        <v>6</v>
      </c>
      <c r="BQ184" s="155">
        <v>6.3</v>
      </c>
      <c r="BR184" s="154">
        <v>8.1</v>
      </c>
      <c r="BS184" s="155">
        <v>8</v>
      </c>
      <c r="BT184" s="155">
        <v>7.1</v>
      </c>
      <c r="BU184" s="155">
        <v>8.6999999999999993</v>
      </c>
      <c r="BV184" s="156">
        <v>7.7</v>
      </c>
      <c r="BW184" s="155">
        <v>7</v>
      </c>
      <c r="BX184" s="155">
        <v>8.1999999999999993</v>
      </c>
      <c r="BY184" s="155">
        <v>7.3</v>
      </c>
      <c r="BZ184" s="155">
        <v>8.5</v>
      </c>
      <c r="CA184" s="155">
        <v>5.5</v>
      </c>
      <c r="CB184" s="155">
        <v>6.9</v>
      </c>
      <c r="CC184" s="155"/>
      <c r="CD184" s="155">
        <v>6.6</v>
      </c>
      <c r="CE184" s="155">
        <v>6.4</v>
      </c>
      <c r="CF184" s="155">
        <v>5.7</v>
      </c>
      <c r="CG184" s="155">
        <v>7.3</v>
      </c>
      <c r="CI184" s="155">
        <v>8.6</v>
      </c>
      <c r="CJ184" s="157">
        <v>53</v>
      </c>
      <c r="CK184" s="158">
        <v>0</v>
      </c>
      <c r="CL184" s="155">
        <v>8.4</v>
      </c>
      <c r="CM184" s="155">
        <v>8</v>
      </c>
      <c r="CN184" s="155"/>
      <c r="CO184" s="155">
        <v>8</v>
      </c>
      <c r="CP184" s="155">
        <v>6.8</v>
      </c>
      <c r="CQ184" s="155">
        <v>5.6</v>
      </c>
      <c r="CR184" s="155">
        <v>6</v>
      </c>
      <c r="CS184" s="155"/>
      <c r="CT184" s="155"/>
      <c r="CU184" s="155">
        <v>5.9</v>
      </c>
      <c r="CV184" s="155"/>
      <c r="CW184" s="155"/>
      <c r="CX184" s="155">
        <v>8.8000000000000007</v>
      </c>
      <c r="CY184" s="155">
        <v>8.1999999999999993</v>
      </c>
      <c r="CZ184" s="155"/>
      <c r="DA184" s="155">
        <v>5.2</v>
      </c>
      <c r="DB184" s="157">
        <v>22</v>
      </c>
      <c r="DC184" s="158">
        <v>3</v>
      </c>
      <c r="DD184" s="155" t="s">
        <v>93</v>
      </c>
      <c r="DE184" s="155"/>
      <c r="DF184" s="157">
        <v>0</v>
      </c>
      <c r="DG184" s="158">
        <v>5</v>
      </c>
      <c r="DH184" s="157">
        <v>129</v>
      </c>
      <c r="DI184" s="158">
        <v>8</v>
      </c>
      <c r="DJ184" s="159">
        <v>136</v>
      </c>
      <c r="DK184" s="160">
        <v>122</v>
      </c>
      <c r="DL184" s="160">
        <v>7.1</v>
      </c>
      <c r="DM184" s="160">
        <v>2.93</v>
      </c>
      <c r="DN184" s="152" t="s">
        <v>712</v>
      </c>
      <c r="DO184" s="118">
        <f t="shared" si="6"/>
        <v>7</v>
      </c>
      <c r="DP184" s="179" t="e">
        <f>VLOOKUP(B184,#REF!,22,0)</f>
        <v>#REF!</v>
      </c>
    </row>
    <row r="185" spans="1:120" s="179" customFormat="1" ht="19.5" customHeight="1">
      <c r="A185" s="12">
        <f t="shared" si="5"/>
        <v>178</v>
      </c>
      <c r="B185" s="151">
        <v>2021257260</v>
      </c>
      <c r="C185" s="152" t="s">
        <v>11</v>
      </c>
      <c r="D185" s="152" t="s">
        <v>42</v>
      </c>
      <c r="E185" s="152" t="s">
        <v>373</v>
      </c>
      <c r="F185" s="153">
        <v>34763</v>
      </c>
      <c r="G185" s="152" t="s">
        <v>83</v>
      </c>
      <c r="H185" s="152" t="s">
        <v>86</v>
      </c>
      <c r="I185" s="163" t="s">
        <v>93</v>
      </c>
      <c r="J185" s="154">
        <v>6.7</v>
      </c>
      <c r="K185" s="154">
        <v>7.6</v>
      </c>
      <c r="L185" s="154">
        <v>8.5</v>
      </c>
      <c r="M185" s="154">
        <v>8.5</v>
      </c>
      <c r="N185" s="154">
        <v>5.2</v>
      </c>
      <c r="O185" s="154">
        <v>6.8</v>
      </c>
      <c r="P185" s="155"/>
      <c r="Q185" s="155">
        <v>8.8000000000000007</v>
      </c>
      <c r="R185" s="155"/>
      <c r="S185" s="155"/>
      <c r="T185" s="155"/>
      <c r="U185" s="155"/>
      <c r="V185" s="154">
        <v>0</v>
      </c>
      <c r="W185" s="163"/>
      <c r="X185" s="154">
        <v>7.7</v>
      </c>
      <c r="Y185" s="154">
        <v>9</v>
      </c>
      <c r="Z185" s="154">
        <v>8.4</v>
      </c>
      <c r="AA185" s="155"/>
      <c r="AB185" s="154">
        <v>8.1</v>
      </c>
      <c r="AC185" s="154">
        <v>6.6</v>
      </c>
      <c r="AD185" s="163"/>
      <c r="AE185" s="154">
        <v>7</v>
      </c>
      <c r="AF185" s="154">
        <v>6.1</v>
      </c>
      <c r="AG185" s="154">
        <v>6.5</v>
      </c>
      <c r="AH185" s="154">
        <v>0</v>
      </c>
      <c r="AI185" s="163">
        <v>0</v>
      </c>
      <c r="AJ185" s="155">
        <v>0</v>
      </c>
      <c r="AK185" s="163">
        <v>5.6</v>
      </c>
      <c r="AL185" s="154"/>
      <c r="AM185" s="155"/>
      <c r="AN185" s="155"/>
      <c r="AO185" s="155"/>
      <c r="AP185" s="155"/>
      <c r="AQ185" s="155"/>
      <c r="AR185" s="155"/>
      <c r="AS185" s="155"/>
      <c r="AT185" s="155"/>
      <c r="AU185" s="157">
        <v>29</v>
      </c>
      <c r="AV185" s="158">
        <v>19</v>
      </c>
      <c r="AW185" s="154">
        <v>8.4</v>
      </c>
      <c r="AX185" s="154">
        <v>6.4</v>
      </c>
      <c r="AY185" s="163"/>
      <c r="AZ185" s="155"/>
      <c r="BA185" s="155"/>
      <c r="BB185" s="155"/>
      <c r="BC185" s="155" t="s">
        <v>93</v>
      </c>
      <c r="BD185" s="155"/>
      <c r="BE185" s="155"/>
      <c r="BF185" s="155"/>
      <c r="BG185" s="155"/>
      <c r="BH185" s="155"/>
      <c r="BI185" s="155"/>
      <c r="BJ185" s="155"/>
      <c r="BK185" s="155"/>
      <c r="BL185" s="157">
        <v>2</v>
      </c>
      <c r="BM185" s="158">
        <v>3</v>
      </c>
      <c r="BN185" s="154">
        <v>6.4</v>
      </c>
      <c r="BO185" s="154">
        <v>5.9</v>
      </c>
      <c r="BP185" s="155">
        <v>0</v>
      </c>
      <c r="BQ185" s="155"/>
      <c r="BR185" s="154">
        <v>5.2</v>
      </c>
      <c r="BS185" s="154">
        <v>6.4</v>
      </c>
      <c r="BT185" s="154">
        <v>6.9</v>
      </c>
      <c r="BU185" s="155"/>
      <c r="BV185" s="154">
        <v>5.2</v>
      </c>
      <c r="BW185" s="154">
        <v>4.7</v>
      </c>
      <c r="BX185" s="163">
        <v>7.6</v>
      </c>
      <c r="BY185" s="163" t="s">
        <v>93</v>
      </c>
      <c r="BZ185" s="155"/>
      <c r="CA185" s="155"/>
      <c r="CB185" s="163" t="s">
        <v>93</v>
      </c>
      <c r="CC185" s="155"/>
      <c r="CD185" s="163">
        <v>6.2</v>
      </c>
      <c r="CE185" s="155"/>
      <c r="CF185" s="155"/>
      <c r="CG185" s="155"/>
      <c r="CI185" s="163">
        <v>6.3</v>
      </c>
      <c r="CJ185" s="157">
        <v>25</v>
      </c>
      <c r="CK185" s="158">
        <v>28</v>
      </c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  <c r="CW185" s="155"/>
      <c r="CX185" s="155">
        <v>7.4</v>
      </c>
      <c r="CY185" s="155"/>
      <c r="CZ185" s="155"/>
      <c r="DA185" s="155"/>
      <c r="DB185" s="157">
        <v>1</v>
      </c>
      <c r="DC185" s="158">
        <v>24</v>
      </c>
      <c r="DD185" s="155"/>
      <c r="DE185" s="155"/>
      <c r="DF185" s="157">
        <v>0</v>
      </c>
      <c r="DG185" s="158">
        <v>5</v>
      </c>
      <c r="DH185" s="157">
        <v>57</v>
      </c>
      <c r="DI185" s="158">
        <v>79</v>
      </c>
      <c r="DJ185" s="159">
        <v>136</v>
      </c>
      <c r="DK185" s="160">
        <v>64</v>
      </c>
      <c r="DL185" s="160">
        <v>5.95</v>
      </c>
      <c r="DM185" s="160">
        <v>2.37</v>
      </c>
      <c r="DN185" s="152" t="s">
        <v>202</v>
      </c>
      <c r="DO185" s="118">
        <f t="shared" si="6"/>
        <v>0</v>
      </c>
      <c r="DP185" s="179" t="e">
        <f>VLOOKUP(B185,#REF!,22,0)</f>
        <v>#REF!</v>
      </c>
    </row>
    <row r="186" spans="1:120" s="179" customFormat="1" ht="19.5" customHeight="1">
      <c r="A186" s="12">
        <f t="shared" si="5"/>
        <v>179</v>
      </c>
      <c r="B186" s="151">
        <v>2020253124</v>
      </c>
      <c r="C186" s="152" t="s">
        <v>375</v>
      </c>
      <c r="D186" s="152" t="s">
        <v>26</v>
      </c>
      <c r="E186" s="152" t="s">
        <v>430</v>
      </c>
      <c r="F186" s="153">
        <v>33919</v>
      </c>
      <c r="G186" s="152" t="s">
        <v>84</v>
      </c>
      <c r="H186" s="152" t="s">
        <v>86</v>
      </c>
      <c r="I186" s="154">
        <v>6.8</v>
      </c>
      <c r="J186" s="154" t="s">
        <v>93</v>
      </c>
      <c r="K186" s="155" t="s">
        <v>93</v>
      </c>
      <c r="L186" s="154">
        <v>9.1</v>
      </c>
      <c r="M186" s="154">
        <v>7.3</v>
      </c>
      <c r="N186" s="155">
        <v>5.9</v>
      </c>
      <c r="O186" s="155">
        <v>8.6</v>
      </c>
      <c r="P186" s="155"/>
      <c r="Q186" s="163"/>
      <c r="R186" s="155"/>
      <c r="S186" s="155"/>
      <c r="T186" s="155"/>
      <c r="U186" s="155"/>
      <c r="V186" s="156">
        <v>6.7</v>
      </c>
      <c r="W186" s="155"/>
      <c r="X186" s="154">
        <v>8</v>
      </c>
      <c r="Y186" s="163">
        <v>8</v>
      </c>
      <c r="Z186" s="155">
        <v>8.3000000000000007</v>
      </c>
      <c r="AA186" s="155"/>
      <c r="AB186" s="154">
        <v>6.1</v>
      </c>
      <c r="AC186" s="155">
        <v>6.2</v>
      </c>
      <c r="AD186" s="155"/>
      <c r="AE186" s="154">
        <v>6.2</v>
      </c>
      <c r="AF186" s="154">
        <v>5.0999999999999996</v>
      </c>
      <c r="AG186" s="163">
        <v>6.5</v>
      </c>
      <c r="AH186" s="163">
        <v>5.6</v>
      </c>
      <c r="AI186" s="163" t="s">
        <v>93</v>
      </c>
      <c r="AJ186" s="163">
        <v>5.8</v>
      </c>
      <c r="AK186" s="155">
        <v>5.7</v>
      </c>
      <c r="AL186" s="155">
        <v>5.8</v>
      </c>
      <c r="AM186" s="155"/>
      <c r="AN186" s="155"/>
      <c r="AO186" s="155"/>
      <c r="AP186" s="155"/>
      <c r="AQ186" s="155"/>
      <c r="AR186" s="155"/>
      <c r="AS186" s="155"/>
      <c r="AT186" s="155"/>
      <c r="AU186" s="157">
        <v>30</v>
      </c>
      <c r="AV186" s="158">
        <v>18</v>
      </c>
      <c r="AW186" s="154">
        <v>7.3</v>
      </c>
      <c r="AX186" s="156">
        <v>9.5</v>
      </c>
      <c r="AY186" s="155" t="s">
        <v>93</v>
      </c>
      <c r="AZ186" s="155"/>
      <c r="BA186" s="155"/>
      <c r="BB186" s="155"/>
      <c r="BC186" s="163"/>
      <c r="BD186" s="155"/>
      <c r="BE186" s="155"/>
      <c r="BF186" s="155"/>
      <c r="BG186" s="155"/>
      <c r="BH186" s="155"/>
      <c r="BI186" s="155"/>
      <c r="BJ186" s="155"/>
      <c r="BK186" s="155"/>
      <c r="BL186" s="157">
        <v>2</v>
      </c>
      <c r="BM186" s="158">
        <v>3</v>
      </c>
      <c r="BN186" s="154">
        <v>6</v>
      </c>
      <c r="BO186" s="163">
        <v>6.8</v>
      </c>
      <c r="BP186" s="155"/>
      <c r="BQ186" s="155" t="s">
        <v>93</v>
      </c>
      <c r="BR186" s="163">
        <v>7.1</v>
      </c>
      <c r="BS186" s="155">
        <v>6.5</v>
      </c>
      <c r="BT186" s="154">
        <v>7.6</v>
      </c>
      <c r="BU186" s="155"/>
      <c r="BV186" s="154">
        <v>7.8</v>
      </c>
      <c r="BW186" s="163">
        <v>7.8</v>
      </c>
      <c r="BX186" s="155">
        <v>6.6</v>
      </c>
      <c r="BY186" s="155">
        <v>6.1</v>
      </c>
      <c r="BZ186" s="155"/>
      <c r="CA186" s="155"/>
      <c r="CB186" s="155" t="s">
        <v>93</v>
      </c>
      <c r="CC186" s="155"/>
      <c r="CD186" s="155" t="s">
        <v>93</v>
      </c>
      <c r="CE186" s="155"/>
      <c r="CF186" s="155"/>
      <c r="CG186" s="155"/>
      <c r="CI186" s="163" t="s">
        <v>93</v>
      </c>
      <c r="CJ186" s="157">
        <v>23</v>
      </c>
      <c r="CK186" s="158">
        <v>30</v>
      </c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  <c r="CW186" s="155"/>
      <c r="CX186" s="155"/>
      <c r="CY186" s="155"/>
      <c r="CZ186" s="155"/>
      <c r="DA186" s="155"/>
      <c r="DB186" s="157">
        <v>0</v>
      </c>
      <c r="DC186" s="158">
        <v>25</v>
      </c>
      <c r="DD186" s="155"/>
      <c r="DE186" s="155"/>
      <c r="DF186" s="157">
        <v>0</v>
      </c>
      <c r="DG186" s="158">
        <v>5</v>
      </c>
      <c r="DH186" s="157">
        <v>55</v>
      </c>
      <c r="DI186" s="158">
        <v>81</v>
      </c>
      <c r="DJ186" s="159">
        <v>136</v>
      </c>
      <c r="DK186" s="160">
        <v>56</v>
      </c>
      <c r="DL186" s="160">
        <v>6.8</v>
      </c>
      <c r="DM186" s="160">
        <v>2.75</v>
      </c>
      <c r="DN186" s="152" t="s">
        <v>202</v>
      </c>
      <c r="DO186" s="118">
        <f t="shared" si="6"/>
        <v>0</v>
      </c>
      <c r="DP186" s="179" t="e">
        <f>VLOOKUP(B186,#REF!,22,0)</f>
        <v>#REF!</v>
      </c>
    </row>
    <row r="187" spans="1:120" s="179" customFormat="1" ht="19.5" customHeight="1">
      <c r="A187" s="12">
        <f t="shared" si="5"/>
        <v>180</v>
      </c>
      <c r="B187" s="151">
        <v>2021256786</v>
      </c>
      <c r="C187" s="152" t="s">
        <v>14</v>
      </c>
      <c r="D187" s="152" t="s">
        <v>338</v>
      </c>
      <c r="E187" s="152" t="s">
        <v>713</v>
      </c>
      <c r="F187" s="153">
        <v>35233</v>
      </c>
      <c r="G187" s="152" t="s">
        <v>83</v>
      </c>
      <c r="H187" s="152" t="s">
        <v>86</v>
      </c>
      <c r="I187" s="154">
        <v>8</v>
      </c>
      <c r="J187" s="154">
        <v>6.4</v>
      </c>
      <c r="K187" s="154">
        <v>7.2</v>
      </c>
      <c r="L187" s="154">
        <v>6</v>
      </c>
      <c r="M187" s="154" t="s">
        <v>93</v>
      </c>
      <c r="N187" s="154">
        <v>5.0999999999999996</v>
      </c>
      <c r="O187" s="154">
        <v>6</v>
      </c>
      <c r="P187" s="155"/>
      <c r="Q187" s="154"/>
      <c r="R187" s="155"/>
      <c r="S187" s="155"/>
      <c r="T187" s="155"/>
      <c r="U187" s="154"/>
      <c r="V187" s="154">
        <v>4.2</v>
      </c>
      <c r="W187" s="155"/>
      <c r="X187" s="154">
        <v>7.7</v>
      </c>
      <c r="Y187" s="162">
        <v>8.1</v>
      </c>
      <c r="Z187" s="154">
        <v>7.2</v>
      </c>
      <c r="AA187" s="154"/>
      <c r="AB187" s="154">
        <v>6.6</v>
      </c>
      <c r="AC187" s="154">
        <v>5.9</v>
      </c>
      <c r="AD187" s="154"/>
      <c r="AE187" s="162">
        <v>0</v>
      </c>
      <c r="AF187" s="154">
        <v>4.3</v>
      </c>
      <c r="AG187" s="154">
        <v>6.4</v>
      </c>
      <c r="AH187" s="162">
        <v>6.2</v>
      </c>
      <c r="AI187" s="162"/>
      <c r="AJ187" s="154">
        <v>0</v>
      </c>
      <c r="AK187" s="162">
        <v>0</v>
      </c>
      <c r="AL187" s="154">
        <v>5.6</v>
      </c>
      <c r="AM187" s="154"/>
      <c r="AN187" s="154"/>
      <c r="AO187" s="154"/>
      <c r="AP187" s="154"/>
      <c r="AQ187" s="156"/>
      <c r="AR187" s="154"/>
      <c r="AS187" s="154"/>
      <c r="AT187" s="156"/>
      <c r="AU187" s="157">
        <v>28</v>
      </c>
      <c r="AV187" s="158">
        <v>20</v>
      </c>
      <c r="AW187" s="154">
        <v>7.1</v>
      </c>
      <c r="AX187" s="154">
        <v>7.8</v>
      </c>
      <c r="AY187" s="155"/>
      <c r="AZ187" s="155"/>
      <c r="BA187" s="154"/>
      <c r="BB187" s="155"/>
      <c r="BC187" s="155" t="s">
        <v>93</v>
      </c>
      <c r="BD187" s="155"/>
      <c r="BE187" s="155"/>
      <c r="BF187" s="155"/>
      <c r="BG187" s="154"/>
      <c r="BH187" s="155"/>
      <c r="BI187" s="155"/>
      <c r="BJ187" s="155"/>
      <c r="BK187" s="154"/>
      <c r="BL187" s="157">
        <v>2</v>
      </c>
      <c r="BM187" s="158">
        <v>3</v>
      </c>
      <c r="BN187" s="154">
        <v>6.7</v>
      </c>
      <c r="BO187" s="154" t="s">
        <v>93</v>
      </c>
      <c r="BP187" s="154"/>
      <c r="BQ187" s="154"/>
      <c r="BR187" s="154">
        <v>6.2</v>
      </c>
      <c r="BS187" s="154">
        <v>5.7</v>
      </c>
      <c r="BT187" s="154">
        <v>5.5</v>
      </c>
      <c r="BU187" s="154"/>
      <c r="BV187" s="154">
        <v>8</v>
      </c>
      <c r="BW187" s="154">
        <v>8.9</v>
      </c>
      <c r="BX187" s="154" t="s">
        <v>93</v>
      </c>
      <c r="BY187" s="154">
        <v>6.6</v>
      </c>
      <c r="BZ187" s="154"/>
      <c r="CA187" s="154" t="s">
        <v>93</v>
      </c>
      <c r="CB187" s="154" t="s">
        <v>93</v>
      </c>
      <c r="CC187" s="155"/>
      <c r="CD187" s="154"/>
      <c r="CE187" s="154"/>
      <c r="CF187" s="154"/>
      <c r="CG187" s="154"/>
      <c r="CI187" s="154">
        <v>8.1999999999999993</v>
      </c>
      <c r="CJ187" s="157">
        <v>19</v>
      </c>
      <c r="CK187" s="158">
        <v>34</v>
      </c>
      <c r="CL187" s="154"/>
      <c r="CM187" s="154"/>
      <c r="CN187" s="155"/>
      <c r="CO187" s="154"/>
      <c r="CP187" s="154"/>
      <c r="CQ187" s="154"/>
      <c r="CR187" s="154"/>
      <c r="CS187" s="154"/>
      <c r="CT187" s="155"/>
      <c r="CU187" s="154"/>
      <c r="CV187" s="155"/>
      <c r="CW187" s="155"/>
      <c r="CX187" s="154">
        <v>6.1</v>
      </c>
      <c r="CY187" s="154"/>
      <c r="CZ187" s="155"/>
      <c r="DA187" s="154"/>
      <c r="DB187" s="157">
        <v>1</v>
      </c>
      <c r="DC187" s="158">
        <v>24</v>
      </c>
      <c r="DD187" s="155"/>
      <c r="DE187" s="155"/>
      <c r="DF187" s="157">
        <v>0</v>
      </c>
      <c r="DG187" s="158">
        <v>5</v>
      </c>
      <c r="DH187" s="157">
        <v>50</v>
      </c>
      <c r="DI187" s="158">
        <v>86</v>
      </c>
      <c r="DJ187" s="159">
        <v>136</v>
      </c>
      <c r="DK187" s="160">
        <v>56</v>
      </c>
      <c r="DL187" s="160">
        <v>6.02</v>
      </c>
      <c r="DM187" s="160">
        <v>2.36</v>
      </c>
      <c r="DN187" s="152" t="s">
        <v>202</v>
      </c>
      <c r="DO187" s="118">
        <f t="shared" si="6"/>
        <v>0</v>
      </c>
      <c r="DP187" s="179" t="e">
        <f>VLOOKUP(B187,#REF!,22,0)</f>
        <v>#REF!</v>
      </c>
    </row>
    <row r="188" spans="1:120" s="179" customFormat="1" ht="19.5" customHeight="1">
      <c r="A188" s="12">
        <f t="shared" si="5"/>
        <v>181</v>
      </c>
      <c r="B188" s="151">
        <v>2020252826</v>
      </c>
      <c r="C188" s="152" t="s">
        <v>3</v>
      </c>
      <c r="D188" s="152" t="s">
        <v>56</v>
      </c>
      <c r="E188" s="152" t="s">
        <v>77</v>
      </c>
      <c r="F188" s="153">
        <v>35343</v>
      </c>
      <c r="G188" s="152" t="s">
        <v>84</v>
      </c>
      <c r="H188" s="152" t="s">
        <v>86</v>
      </c>
      <c r="I188" s="154" t="s">
        <v>93</v>
      </c>
      <c r="J188" s="154">
        <v>7.5</v>
      </c>
      <c r="K188" s="156">
        <v>7.8</v>
      </c>
      <c r="L188" s="154">
        <v>7.9</v>
      </c>
      <c r="M188" s="154">
        <v>5.3</v>
      </c>
      <c r="N188" s="156">
        <v>4.7</v>
      </c>
      <c r="O188" s="155">
        <v>6.1</v>
      </c>
      <c r="P188" s="155"/>
      <c r="Q188" s="154">
        <v>6.2</v>
      </c>
      <c r="R188" s="155"/>
      <c r="S188" s="155"/>
      <c r="T188" s="155"/>
      <c r="U188" s="155"/>
      <c r="V188" s="154">
        <v>5.7</v>
      </c>
      <c r="W188" s="155">
        <v>6.7</v>
      </c>
      <c r="X188" s="155">
        <v>7.9</v>
      </c>
      <c r="Y188" s="155">
        <v>8.1</v>
      </c>
      <c r="Z188" s="155">
        <v>7.6</v>
      </c>
      <c r="AA188" s="155"/>
      <c r="AB188" s="154">
        <v>5.9</v>
      </c>
      <c r="AC188" s="154">
        <v>7.2</v>
      </c>
      <c r="AD188" s="154"/>
      <c r="AE188" s="154">
        <v>5.9</v>
      </c>
      <c r="AF188" s="154">
        <v>6.2</v>
      </c>
      <c r="AG188" s="154">
        <v>5.8</v>
      </c>
      <c r="AH188" s="154">
        <v>5.5</v>
      </c>
      <c r="AI188" s="163">
        <v>5.2</v>
      </c>
      <c r="AJ188" s="155">
        <v>6.6</v>
      </c>
      <c r="AK188" s="163">
        <v>5.7</v>
      </c>
      <c r="AL188" s="155" t="s">
        <v>93</v>
      </c>
      <c r="AM188" s="155"/>
      <c r="AN188" s="155"/>
      <c r="AO188" s="155"/>
      <c r="AP188" s="155"/>
      <c r="AQ188" s="155"/>
      <c r="AR188" s="155"/>
      <c r="AS188" s="155"/>
      <c r="AT188" s="155"/>
      <c r="AU188" s="157">
        <v>36</v>
      </c>
      <c r="AV188" s="158">
        <v>12</v>
      </c>
      <c r="AW188" s="154">
        <v>5.2</v>
      </c>
      <c r="AX188" s="154">
        <v>4.5999999999999996</v>
      </c>
      <c r="AY188" s="155"/>
      <c r="AZ188" s="155"/>
      <c r="BA188" s="154"/>
      <c r="BB188" s="155"/>
      <c r="BC188" s="155" t="s">
        <v>93</v>
      </c>
      <c r="BD188" s="155"/>
      <c r="BE188" s="155"/>
      <c r="BF188" s="155"/>
      <c r="BG188" s="154"/>
      <c r="BH188" s="155"/>
      <c r="BI188" s="155"/>
      <c r="BJ188" s="155"/>
      <c r="BK188" s="163"/>
      <c r="BL188" s="157">
        <v>2</v>
      </c>
      <c r="BM188" s="158">
        <v>3</v>
      </c>
      <c r="BN188" s="154">
        <v>5.6</v>
      </c>
      <c r="BO188" s="154">
        <v>4.2</v>
      </c>
      <c r="BP188" s="163"/>
      <c r="BQ188" s="163"/>
      <c r="BR188" s="154">
        <v>6.3</v>
      </c>
      <c r="BS188" s="163">
        <v>5.8</v>
      </c>
      <c r="BT188" s="154">
        <v>6.7</v>
      </c>
      <c r="BU188" s="156"/>
      <c r="BV188" s="163">
        <v>5.6</v>
      </c>
      <c r="BW188" s="155">
        <v>7.7</v>
      </c>
      <c r="BX188" s="155">
        <v>7.1</v>
      </c>
      <c r="BY188" s="155" t="s">
        <v>93</v>
      </c>
      <c r="BZ188" s="155"/>
      <c r="CA188" s="155"/>
      <c r="CB188" s="154" t="s">
        <v>93</v>
      </c>
      <c r="CC188" s="155"/>
      <c r="CD188" s="156">
        <v>6</v>
      </c>
      <c r="CE188" s="154"/>
      <c r="CF188" s="155"/>
      <c r="CG188" s="155"/>
      <c r="CI188" s="163" t="s">
        <v>93</v>
      </c>
      <c r="CJ188" s="157">
        <v>24</v>
      </c>
      <c r="CK188" s="158">
        <v>29</v>
      </c>
      <c r="CL188" s="155"/>
      <c r="CM188" s="155"/>
      <c r="CN188" s="155"/>
      <c r="CO188" s="163"/>
      <c r="CP188" s="163"/>
      <c r="CQ188" s="155"/>
      <c r="CR188" s="155"/>
      <c r="CS188" s="155"/>
      <c r="CT188" s="155"/>
      <c r="CU188" s="155"/>
      <c r="CV188" s="155"/>
      <c r="CW188" s="155"/>
      <c r="CX188" s="155"/>
      <c r="CY188" s="155"/>
      <c r="CZ188" s="155"/>
      <c r="DA188" s="155"/>
      <c r="DB188" s="157">
        <v>0</v>
      </c>
      <c r="DC188" s="158">
        <v>25</v>
      </c>
      <c r="DD188" s="155"/>
      <c r="DE188" s="155"/>
      <c r="DF188" s="157">
        <v>0</v>
      </c>
      <c r="DG188" s="158">
        <v>5</v>
      </c>
      <c r="DH188" s="157">
        <v>62</v>
      </c>
      <c r="DI188" s="158">
        <v>74</v>
      </c>
      <c r="DJ188" s="159">
        <v>136</v>
      </c>
      <c r="DK188" s="160">
        <v>62</v>
      </c>
      <c r="DL188" s="160">
        <v>6.28</v>
      </c>
      <c r="DM188" s="160">
        <v>2.4</v>
      </c>
      <c r="DN188" s="152" t="s">
        <v>202</v>
      </c>
      <c r="DO188" s="118">
        <f t="shared" si="6"/>
        <v>0</v>
      </c>
      <c r="DP188" s="179" t="e">
        <f>VLOOKUP(B188,#REF!,22,0)</f>
        <v>#REF!</v>
      </c>
    </row>
    <row r="189" spans="1:120" s="179" customFormat="1" ht="19.5" customHeight="1">
      <c r="A189" s="12">
        <f t="shared" si="5"/>
        <v>182</v>
      </c>
      <c r="B189" s="151">
        <v>2020253756</v>
      </c>
      <c r="C189" s="152" t="s">
        <v>3</v>
      </c>
      <c r="D189" s="152" t="s">
        <v>714</v>
      </c>
      <c r="E189" s="152" t="s">
        <v>77</v>
      </c>
      <c r="F189" s="153">
        <v>35380</v>
      </c>
      <c r="G189" s="152" t="s">
        <v>84</v>
      </c>
      <c r="H189" s="152" t="s">
        <v>87</v>
      </c>
      <c r="I189" s="163" t="s">
        <v>93</v>
      </c>
      <c r="J189" s="154" t="s">
        <v>93</v>
      </c>
      <c r="K189" s="154"/>
      <c r="L189" s="154">
        <v>7.7</v>
      </c>
      <c r="M189" s="154" t="s">
        <v>93</v>
      </c>
      <c r="N189" s="154">
        <v>6.1</v>
      </c>
      <c r="O189" s="154" t="s">
        <v>93</v>
      </c>
      <c r="P189" s="155"/>
      <c r="Q189" s="155"/>
      <c r="R189" s="155"/>
      <c r="S189" s="155"/>
      <c r="T189" s="155"/>
      <c r="U189" s="155"/>
      <c r="V189" s="154"/>
      <c r="W189" s="155"/>
      <c r="X189" s="154">
        <v>8.4</v>
      </c>
      <c r="Y189" s="154" t="s">
        <v>93</v>
      </c>
      <c r="Z189" s="154"/>
      <c r="AA189" s="155"/>
      <c r="AB189" s="154" t="s">
        <v>93</v>
      </c>
      <c r="AC189" s="154"/>
      <c r="AD189" s="155"/>
      <c r="AE189" s="154" t="s">
        <v>93</v>
      </c>
      <c r="AF189" s="154" t="s">
        <v>93</v>
      </c>
      <c r="AG189" s="154" t="s">
        <v>93</v>
      </c>
      <c r="AH189" s="154" t="s">
        <v>93</v>
      </c>
      <c r="AI189" s="163"/>
      <c r="AJ189" s="163"/>
      <c r="AK189" s="156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7">
        <v>7</v>
      </c>
      <c r="AV189" s="158">
        <v>41</v>
      </c>
      <c r="AW189" s="154" t="s">
        <v>93</v>
      </c>
      <c r="AX189" s="154"/>
      <c r="AY189" s="155"/>
      <c r="AZ189" s="155"/>
      <c r="BA189" s="163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7">
        <v>0</v>
      </c>
      <c r="BM189" s="158">
        <v>5</v>
      </c>
      <c r="BN189" s="154" t="s">
        <v>93</v>
      </c>
      <c r="BO189" s="154"/>
      <c r="BP189" s="155"/>
      <c r="BQ189" s="155"/>
      <c r="BR189" s="154">
        <v>5.9</v>
      </c>
      <c r="BS189" s="154"/>
      <c r="BT189" s="154"/>
      <c r="BU189" s="155"/>
      <c r="BV189" s="154">
        <v>0</v>
      </c>
      <c r="BW189" s="154"/>
      <c r="BX189" s="163"/>
      <c r="BY189" s="163"/>
      <c r="BZ189" s="155"/>
      <c r="CA189" s="155"/>
      <c r="CB189" s="163"/>
      <c r="CC189" s="155"/>
      <c r="CD189" s="163"/>
      <c r="CE189" s="155"/>
      <c r="CF189" s="155"/>
      <c r="CG189" s="155"/>
      <c r="CI189" s="163"/>
      <c r="CJ189" s="157">
        <v>3</v>
      </c>
      <c r="CK189" s="158">
        <v>50</v>
      </c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  <c r="CW189" s="155"/>
      <c r="CX189" s="163"/>
      <c r="CY189" s="155"/>
      <c r="CZ189" s="155"/>
      <c r="DA189" s="155"/>
      <c r="DB189" s="157">
        <v>0</v>
      </c>
      <c r="DC189" s="158">
        <v>25</v>
      </c>
      <c r="DD189" s="155"/>
      <c r="DE189" s="155"/>
      <c r="DF189" s="157">
        <v>0</v>
      </c>
      <c r="DG189" s="158">
        <v>5</v>
      </c>
      <c r="DH189" s="157">
        <v>10</v>
      </c>
      <c r="DI189" s="158">
        <v>126</v>
      </c>
      <c r="DJ189" s="159">
        <v>136</v>
      </c>
      <c r="DK189" s="160">
        <v>13</v>
      </c>
      <c r="DL189" s="160">
        <v>5.19</v>
      </c>
      <c r="DM189" s="160">
        <v>2.0499999999999998</v>
      </c>
      <c r="DN189" s="152" t="s">
        <v>202</v>
      </c>
      <c r="DO189" s="118">
        <f t="shared" si="6"/>
        <v>0</v>
      </c>
      <c r="DP189" s="179" t="e">
        <f>VLOOKUP(B189,#REF!,22,0)</f>
        <v>#REF!</v>
      </c>
    </row>
    <row r="190" spans="1:120" s="179" customFormat="1" ht="19.5" customHeight="1">
      <c r="A190" s="12">
        <f t="shared" si="5"/>
        <v>183</v>
      </c>
      <c r="B190" s="151">
        <v>2020257210</v>
      </c>
      <c r="C190" s="152" t="s">
        <v>3</v>
      </c>
      <c r="D190" s="152" t="s">
        <v>715</v>
      </c>
      <c r="E190" s="152" t="s">
        <v>77</v>
      </c>
      <c r="F190" s="153">
        <v>34489</v>
      </c>
      <c r="G190" s="152" t="s">
        <v>84</v>
      </c>
      <c r="H190" s="152" t="s">
        <v>86</v>
      </c>
      <c r="I190" s="154" t="s">
        <v>93</v>
      </c>
      <c r="J190" s="154">
        <v>6.6</v>
      </c>
      <c r="K190" s="154">
        <v>7.5</v>
      </c>
      <c r="L190" s="154">
        <v>6.9</v>
      </c>
      <c r="M190" s="154">
        <v>7.8</v>
      </c>
      <c r="N190" s="154">
        <v>5</v>
      </c>
      <c r="O190" s="154" t="s">
        <v>93</v>
      </c>
      <c r="P190" s="155"/>
      <c r="Q190" s="155"/>
      <c r="R190" s="155"/>
      <c r="S190" s="155"/>
      <c r="T190" s="155"/>
      <c r="U190" s="155"/>
      <c r="V190" s="154">
        <v>6.3</v>
      </c>
      <c r="W190" s="155"/>
      <c r="X190" s="154">
        <v>8</v>
      </c>
      <c r="Y190" s="154">
        <v>8.6999999999999993</v>
      </c>
      <c r="Z190" s="154">
        <v>7.2</v>
      </c>
      <c r="AA190" s="155"/>
      <c r="AB190" s="154">
        <v>7.6</v>
      </c>
      <c r="AC190" s="154">
        <v>0</v>
      </c>
      <c r="AD190" s="163"/>
      <c r="AE190" s="154">
        <v>7.5</v>
      </c>
      <c r="AF190" s="154">
        <v>7.9</v>
      </c>
      <c r="AG190" s="154">
        <v>6.8</v>
      </c>
      <c r="AH190" s="154">
        <v>6.3</v>
      </c>
      <c r="AI190" s="163">
        <v>5.4</v>
      </c>
      <c r="AJ190" s="163"/>
      <c r="AK190" s="163">
        <v>6.3</v>
      </c>
      <c r="AL190" s="163">
        <v>6.4</v>
      </c>
      <c r="AM190" s="155">
        <v>6.9</v>
      </c>
      <c r="AN190" s="155"/>
      <c r="AO190" s="155"/>
      <c r="AP190" s="155"/>
      <c r="AQ190" s="155"/>
      <c r="AR190" s="155"/>
      <c r="AS190" s="155"/>
      <c r="AT190" s="155"/>
      <c r="AU190" s="157">
        <v>28</v>
      </c>
      <c r="AV190" s="158">
        <v>20</v>
      </c>
      <c r="AW190" s="154">
        <v>6.8</v>
      </c>
      <c r="AX190" s="154">
        <v>7.8</v>
      </c>
      <c r="AY190" s="163" t="s">
        <v>93</v>
      </c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7">
        <v>2</v>
      </c>
      <c r="BM190" s="158">
        <v>3</v>
      </c>
      <c r="BN190" s="154" t="s">
        <v>93</v>
      </c>
      <c r="BO190" s="154"/>
      <c r="BP190" s="163"/>
      <c r="BQ190" s="155"/>
      <c r="BR190" s="154">
        <v>5.6</v>
      </c>
      <c r="BS190" s="154">
        <v>7.5</v>
      </c>
      <c r="BT190" s="154">
        <v>7.8</v>
      </c>
      <c r="BU190" s="155"/>
      <c r="BV190" s="154">
        <v>7.8</v>
      </c>
      <c r="BW190" s="154"/>
      <c r="BX190" s="163"/>
      <c r="BY190" s="163"/>
      <c r="BZ190" s="155"/>
      <c r="CA190" s="155"/>
      <c r="CB190" s="163" t="s">
        <v>93</v>
      </c>
      <c r="CC190" s="155"/>
      <c r="CD190" s="163" t="s">
        <v>93</v>
      </c>
      <c r="CE190" s="155"/>
      <c r="CF190" s="155"/>
      <c r="CG190" s="155"/>
      <c r="CI190" s="163">
        <v>8.8000000000000007</v>
      </c>
      <c r="CJ190" s="157">
        <v>11</v>
      </c>
      <c r="CK190" s="158">
        <v>42</v>
      </c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  <c r="CW190" s="155"/>
      <c r="CX190" s="155"/>
      <c r="CY190" s="155"/>
      <c r="CZ190" s="155"/>
      <c r="DA190" s="155"/>
      <c r="DB190" s="157">
        <v>0</v>
      </c>
      <c r="DC190" s="158">
        <v>25</v>
      </c>
      <c r="DD190" s="155"/>
      <c r="DE190" s="155"/>
      <c r="DF190" s="157">
        <v>0</v>
      </c>
      <c r="DG190" s="158">
        <v>5</v>
      </c>
      <c r="DH190" s="157">
        <v>41</v>
      </c>
      <c r="DI190" s="158">
        <v>95</v>
      </c>
      <c r="DJ190" s="159">
        <v>136</v>
      </c>
      <c r="DK190" s="160">
        <v>49</v>
      </c>
      <c r="DL190" s="160">
        <v>6.03</v>
      </c>
      <c r="DM190" s="160">
        <v>2.36</v>
      </c>
      <c r="DN190" s="152" t="s">
        <v>202</v>
      </c>
      <c r="DO190" s="118">
        <f t="shared" si="6"/>
        <v>0</v>
      </c>
      <c r="DP190" s="179" t="e">
        <f>VLOOKUP(B190,#REF!,22,0)</f>
        <v>#REF!</v>
      </c>
    </row>
    <row r="191" spans="1:120" s="179" customFormat="1" ht="19.5" customHeight="1">
      <c r="A191" s="12">
        <f t="shared" si="5"/>
        <v>184</v>
      </c>
      <c r="B191" s="151">
        <v>2020255885</v>
      </c>
      <c r="C191" s="152" t="s">
        <v>12</v>
      </c>
      <c r="D191" s="152" t="s">
        <v>50</v>
      </c>
      <c r="E191" s="152" t="s">
        <v>716</v>
      </c>
      <c r="F191" s="153">
        <v>35104</v>
      </c>
      <c r="G191" s="152" t="s">
        <v>84</v>
      </c>
      <c r="H191" s="152" t="s">
        <v>86</v>
      </c>
      <c r="I191" s="163" t="s">
        <v>93</v>
      </c>
      <c r="J191" s="154">
        <v>7.8</v>
      </c>
      <c r="K191" s="154">
        <v>5.9</v>
      </c>
      <c r="L191" s="154">
        <v>6.5</v>
      </c>
      <c r="M191" s="154">
        <v>7.8</v>
      </c>
      <c r="N191" s="154">
        <v>5.0999999999999996</v>
      </c>
      <c r="O191" s="154">
        <v>6.1</v>
      </c>
      <c r="P191" s="155"/>
      <c r="Q191" s="163"/>
      <c r="R191" s="155"/>
      <c r="S191" s="155"/>
      <c r="T191" s="155"/>
      <c r="U191" s="155"/>
      <c r="V191" s="154">
        <v>7.6</v>
      </c>
      <c r="W191" s="155">
        <v>7.3</v>
      </c>
      <c r="X191" s="154">
        <v>7.8</v>
      </c>
      <c r="Y191" s="154">
        <v>7.9</v>
      </c>
      <c r="Z191" s="154">
        <v>7.4</v>
      </c>
      <c r="AA191" s="155"/>
      <c r="AB191" s="154">
        <v>7.6</v>
      </c>
      <c r="AC191" s="154">
        <v>6.9</v>
      </c>
      <c r="AD191" s="155"/>
      <c r="AE191" s="154">
        <v>6</v>
      </c>
      <c r="AF191" s="154">
        <v>7</v>
      </c>
      <c r="AG191" s="154">
        <v>5.9</v>
      </c>
      <c r="AH191" s="154">
        <v>6</v>
      </c>
      <c r="AI191" s="154">
        <v>5.9</v>
      </c>
      <c r="AJ191" s="163" t="s">
        <v>93</v>
      </c>
      <c r="AK191" s="154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7">
        <v>32</v>
      </c>
      <c r="AV191" s="158">
        <v>16</v>
      </c>
      <c r="AW191" s="154">
        <v>7.2</v>
      </c>
      <c r="AX191" s="154">
        <v>5.9</v>
      </c>
      <c r="AY191" s="155"/>
      <c r="AZ191" s="155"/>
      <c r="BA191" s="163" t="s">
        <v>93</v>
      </c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7">
        <v>2</v>
      </c>
      <c r="BM191" s="158">
        <v>3</v>
      </c>
      <c r="BN191" s="154">
        <v>7.7</v>
      </c>
      <c r="BO191" s="154">
        <v>5.9</v>
      </c>
      <c r="BP191" s="155"/>
      <c r="BQ191" s="155"/>
      <c r="BR191" s="154">
        <v>7.1</v>
      </c>
      <c r="BS191" s="154">
        <v>6.7</v>
      </c>
      <c r="BT191" s="154">
        <v>7.2</v>
      </c>
      <c r="BU191" s="155"/>
      <c r="BV191" s="154">
        <v>5.2</v>
      </c>
      <c r="BW191" s="154">
        <v>7.6</v>
      </c>
      <c r="BX191" s="163">
        <v>7.4</v>
      </c>
      <c r="BY191" s="163" t="s">
        <v>93</v>
      </c>
      <c r="BZ191" s="155"/>
      <c r="CA191" s="155"/>
      <c r="CB191" s="163">
        <v>7.3</v>
      </c>
      <c r="CC191" s="155"/>
      <c r="CD191" s="163" t="s">
        <v>93</v>
      </c>
      <c r="CE191" s="155"/>
      <c r="CF191" s="155"/>
      <c r="CG191" s="155"/>
      <c r="CI191" s="163">
        <v>8.5</v>
      </c>
      <c r="CJ191" s="157">
        <v>25</v>
      </c>
      <c r="CK191" s="158">
        <v>28</v>
      </c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  <c r="CW191" s="155"/>
      <c r="CX191" s="163"/>
      <c r="CY191" s="155"/>
      <c r="CZ191" s="155"/>
      <c r="DA191" s="155"/>
      <c r="DB191" s="157">
        <v>0</v>
      </c>
      <c r="DC191" s="158">
        <v>25</v>
      </c>
      <c r="DD191" s="155"/>
      <c r="DE191" s="155"/>
      <c r="DF191" s="157">
        <v>0</v>
      </c>
      <c r="DG191" s="158">
        <v>5</v>
      </c>
      <c r="DH191" s="157">
        <v>59</v>
      </c>
      <c r="DI191" s="158">
        <v>77</v>
      </c>
      <c r="DJ191" s="159">
        <v>136</v>
      </c>
      <c r="DK191" s="160">
        <v>59</v>
      </c>
      <c r="DL191" s="160">
        <v>6.86</v>
      </c>
      <c r="DM191" s="160">
        <v>2.75</v>
      </c>
      <c r="DN191" s="152" t="s">
        <v>202</v>
      </c>
      <c r="DO191" s="118">
        <f t="shared" si="6"/>
        <v>0</v>
      </c>
      <c r="DP191" s="179" t="e">
        <f>VLOOKUP(B191,#REF!,22,0)</f>
        <v>#REF!</v>
      </c>
    </row>
    <row r="192" spans="1:120" s="179" customFormat="1" ht="19.5" customHeight="1">
      <c r="A192" s="12">
        <f t="shared" si="5"/>
        <v>185</v>
      </c>
      <c r="B192" s="151">
        <v>171575715</v>
      </c>
      <c r="C192" s="152" t="s">
        <v>3</v>
      </c>
      <c r="D192" s="152" t="s">
        <v>717</v>
      </c>
      <c r="E192" s="152" t="s">
        <v>78</v>
      </c>
      <c r="F192" s="153">
        <v>34030</v>
      </c>
      <c r="G192" s="152" t="s">
        <v>84</v>
      </c>
      <c r="H192" s="152" t="s">
        <v>86</v>
      </c>
      <c r="I192" s="154">
        <v>8</v>
      </c>
      <c r="J192" s="155">
        <v>7.4</v>
      </c>
      <c r="K192" s="154">
        <v>7.5</v>
      </c>
      <c r="L192" s="154">
        <v>8.1</v>
      </c>
      <c r="M192" s="154">
        <v>6.4</v>
      </c>
      <c r="N192" s="154">
        <v>6.7</v>
      </c>
      <c r="O192" s="154">
        <v>8.4</v>
      </c>
      <c r="P192" s="154"/>
      <c r="Q192" s="155">
        <v>6.9</v>
      </c>
      <c r="R192" s="155"/>
      <c r="S192" s="155"/>
      <c r="T192" s="155"/>
      <c r="U192" s="155">
        <v>6.3</v>
      </c>
      <c r="V192" s="155">
        <v>7.7</v>
      </c>
      <c r="W192" s="155"/>
      <c r="X192" s="154">
        <v>7.8</v>
      </c>
      <c r="Y192" s="154" t="s">
        <v>530</v>
      </c>
      <c r="Z192" s="154">
        <v>8.6999999999999993</v>
      </c>
      <c r="AA192" s="154">
        <v>7.5</v>
      </c>
      <c r="AB192" s="154">
        <v>6.7</v>
      </c>
      <c r="AC192" s="163">
        <v>8.3000000000000007</v>
      </c>
      <c r="AD192" s="163">
        <v>8.4</v>
      </c>
      <c r="AE192" s="154" t="s">
        <v>530</v>
      </c>
      <c r="AF192" s="154" t="s">
        <v>530</v>
      </c>
      <c r="AG192" s="154" t="s">
        <v>530</v>
      </c>
      <c r="AH192" s="154" t="s">
        <v>530</v>
      </c>
      <c r="AI192" s="163" t="s">
        <v>530</v>
      </c>
      <c r="AJ192" s="163">
        <v>7.9</v>
      </c>
      <c r="AK192" s="163" t="s">
        <v>530</v>
      </c>
      <c r="AL192" s="154">
        <v>6</v>
      </c>
      <c r="AM192" s="155">
        <v>6.5</v>
      </c>
      <c r="AN192" s="155">
        <v>6.2</v>
      </c>
      <c r="AO192" s="155">
        <v>7</v>
      </c>
      <c r="AP192" s="155">
        <v>6.3</v>
      </c>
      <c r="AQ192" s="155">
        <v>7</v>
      </c>
      <c r="AR192" s="155"/>
      <c r="AS192" s="155"/>
      <c r="AT192" s="155"/>
      <c r="AU192" s="157">
        <v>49</v>
      </c>
      <c r="AV192" s="158">
        <v>0</v>
      </c>
      <c r="AW192" s="154">
        <v>7.8</v>
      </c>
      <c r="AX192" s="154">
        <v>5.4</v>
      </c>
      <c r="AY192" s="163">
        <v>6.7</v>
      </c>
      <c r="AZ192" s="155"/>
      <c r="BA192" s="155"/>
      <c r="BB192" s="155"/>
      <c r="BC192" s="155"/>
      <c r="BD192" s="155"/>
      <c r="BE192" s="155">
        <v>7</v>
      </c>
      <c r="BF192" s="155"/>
      <c r="BG192" s="155"/>
      <c r="BH192" s="155"/>
      <c r="BI192" s="155"/>
      <c r="BJ192" s="155"/>
      <c r="BK192" s="155">
        <v>7.3</v>
      </c>
      <c r="BL192" s="157">
        <v>5</v>
      </c>
      <c r="BM192" s="158">
        <v>0</v>
      </c>
      <c r="BN192" s="154">
        <v>5.9</v>
      </c>
      <c r="BO192" s="156">
        <v>5.9</v>
      </c>
      <c r="BP192" s="155">
        <v>6.7</v>
      </c>
      <c r="BQ192" s="155">
        <v>6</v>
      </c>
      <c r="BR192" s="154">
        <v>6.9</v>
      </c>
      <c r="BS192" s="154">
        <v>8.1</v>
      </c>
      <c r="BT192" s="154">
        <v>8.1999999999999993</v>
      </c>
      <c r="BU192" s="155">
        <v>8.5</v>
      </c>
      <c r="BV192" s="154">
        <v>8.6</v>
      </c>
      <c r="BW192" s="154">
        <v>6.1</v>
      </c>
      <c r="BX192" s="163">
        <v>6.7</v>
      </c>
      <c r="BY192" s="163">
        <v>7.6</v>
      </c>
      <c r="BZ192" s="155">
        <v>8.3000000000000007</v>
      </c>
      <c r="CA192" s="155">
        <v>7.4</v>
      </c>
      <c r="CB192" s="163">
        <v>7.2</v>
      </c>
      <c r="CC192" s="155"/>
      <c r="CD192" s="163">
        <v>7.1</v>
      </c>
      <c r="CE192" s="155">
        <v>6.9</v>
      </c>
      <c r="CF192" s="155">
        <v>5.5</v>
      </c>
      <c r="CG192" s="155">
        <v>7.6</v>
      </c>
      <c r="CI192" s="163">
        <v>8.6</v>
      </c>
      <c r="CJ192" s="157">
        <v>53</v>
      </c>
      <c r="CK192" s="158">
        <v>0</v>
      </c>
      <c r="CL192" s="155">
        <v>8.3000000000000007</v>
      </c>
      <c r="CM192" s="155">
        <v>9.1</v>
      </c>
      <c r="CN192" s="155"/>
      <c r="CO192" s="155">
        <v>7.3</v>
      </c>
      <c r="CP192" s="155">
        <v>8.1</v>
      </c>
      <c r="CQ192" s="155">
        <v>6.3</v>
      </c>
      <c r="CR192" s="155">
        <v>7.6</v>
      </c>
      <c r="CS192" s="155"/>
      <c r="CT192" s="155"/>
      <c r="CU192" s="155">
        <v>8.3000000000000007</v>
      </c>
      <c r="CV192" s="155"/>
      <c r="CW192" s="155"/>
      <c r="CX192" s="155">
        <v>8.8000000000000007</v>
      </c>
      <c r="CY192" s="155">
        <v>8.1999999999999993</v>
      </c>
      <c r="CZ192" s="155"/>
      <c r="DA192" s="155">
        <v>5.5</v>
      </c>
      <c r="DB192" s="157">
        <v>22</v>
      </c>
      <c r="DC192" s="158">
        <v>3</v>
      </c>
      <c r="DD192" s="155" t="s">
        <v>93</v>
      </c>
      <c r="DE192" s="155"/>
      <c r="DF192" s="157">
        <v>0</v>
      </c>
      <c r="DG192" s="158">
        <v>5</v>
      </c>
      <c r="DH192" s="157">
        <v>129</v>
      </c>
      <c r="DI192" s="158">
        <v>8</v>
      </c>
      <c r="DJ192" s="159">
        <v>136</v>
      </c>
      <c r="DK192" s="160">
        <v>122</v>
      </c>
      <c r="DL192" s="160">
        <v>7.29</v>
      </c>
      <c r="DM192" s="160">
        <v>3.05</v>
      </c>
      <c r="DN192" s="152" t="s">
        <v>718</v>
      </c>
      <c r="DO192" s="118">
        <f t="shared" si="6"/>
        <v>7</v>
      </c>
      <c r="DP192" s="179" t="e">
        <f>VLOOKUP(B192,#REF!,22,0)</f>
        <v>#REF!</v>
      </c>
    </row>
    <row r="193" spans="1:120" s="179" customFormat="1" ht="19.5" customHeight="1">
      <c r="A193" s="12">
        <f t="shared" si="5"/>
        <v>186</v>
      </c>
      <c r="B193" s="151">
        <v>1920255512</v>
      </c>
      <c r="C193" s="152" t="s">
        <v>615</v>
      </c>
      <c r="D193" s="152" t="s">
        <v>383</v>
      </c>
      <c r="E193" s="152" t="s">
        <v>78</v>
      </c>
      <c r="F193" s="153">
        <v>34498</v>
      </c>
      <c r="G193" s="152" t="s">
        <v>84</v>
      </c>
      <c r="H193" s="152" t="s">
        <v>88</v>
      </c>
      <c r="I193" s="163">
        <v>7.6</v>
      </c>
      <c r="J193" s="154">
        <v>7.7</v>
      </c>
      <c r="K193" s="154"/>
      <c r="L193" s="154">
        <v>8.6999999999999993</v>
      </c>
      <c r="M193" s="154">
        <v>6.6</v>
      </c>
      <c r="N193" s="154">
        <v>5.5</v>
      </c>
      <c r="O193" s="156">
        <v>7.7</v>
      </c>
      <c r="P193" s="155"/>
      <c r="Q193" s="163"/>
      <c r="R193" s="155"/>
      <c r="S193" s="155"/>
      <c r="T193" s="155"/>
      <c r="U193" s="155"/>
      <c r="V193" s="154">
        <v>7.7</v>
      </c>
      <c r="W193" s="163">
        <v>7</v>
      </c>
      <c r="X193" s="154"/>
      <c r="Y193" s="154"/>
      <c r="Z193" s="154"/>
      <c r="AA193" s="155"/>
      <c r="AB193" s="154">
        <v>7</v>
      </c>
      <c r="AC193" s="154">
        <v>7.5</v>
      </c>
      <c r="AD193" s="163"/>
      <c r="AE193" s="154">
        <v>8.6999999999999993</v>
      </c>
      <c r="AF193" s="154">
        <v>8.3000000000000007</v>
      </c>
      <c r="AG193" s="154">
        <v>6.6</v>
      </c>
      <c r="AH193" s="154">
        <v>6.8</v>
      </c>
      <c r="AI193" s="163">
        <v>7</v>
      </c>
      <c r="AJ193" s="163">
        <v>7.8</v>
      </c>
      <c r="AK193" s="163" t="s">
        <v>93</v>
      </c>
      <c r="AL193" s="163">
        <v>7.3</v>
      </c>
      <c r="AM193" s="155"/>
      <c r="AN193" s="155" t="s">
        <v>93</v>
      </c>
      <c r="AO193" s="155"/>
      <c r="AP193" s="155"/>
      <c r="AQ193" s="155"/>
      <c r="AR193" s="155"/>
      <c r="AS193" s="155"/>
      <c r="AT193" s="155"/>
      <c r="AU193" s="157">
        <v>31</v>
      </c>
      <c r="AV193" s="158">
        <v>17</v>
      </c>
      <c r="AW193" s="154">
        <v>6.6</v>
      </c>
      <c r="AX193" s="154">
        <v>7.6</v>
      </c>
      <c r="AY193" s="163" t="s">
        <v>93</v>
      </c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7">
        <v>2</v>
      </c>
      <c r="BM193" s="158">
        <v>3</v>
      </c>
      <c r="BN193" s="154" t="s">
        <v>93</v>
      </c>
      <c r="BO193" s="154">
        <v>6.7</v>
      </c>
      <c r="BP193" s="154"/>
      <c r="BQ193" s="155"/>
      <c r="BR193" s="154">
        <v>7.7</v>
      </c>
      <c r="BS193" s="154">
        <v>8.4</v>
      </c>
      <c r="BT193" s="154">
        <v>7.5</v>
      </c>
      <c r="BU193" s="155"/>
      <c r="BV193" s="154">
        <v>7.2</v>
      </c>
      <c r="BW193" s="156">
        <v>7.5</v>
      </c>
      <c r="BX193" s="154" t="s">
        <v>93</v>
      </c>
      <c r="BY193" s="154" t="s">
        <v>93</v>
      </c>
      <c r="BZ193" s="155"/>
      <c r="CA193" s="155"/>
      <c r="CB193" s="163">
        <v>6</v>
      </c>
      <c r="CC193" s="155"/>
      <c r="CD193" s="163" t="s">
        <v>93</v>
      </c>
      <c r="CE193" s="155"/>
      <c r="CF193" s="155"/>
      <c r="CG193" s="155"/>
      <c r="CI193" s="163">
        <v>7.6</v>
      </c>
      <c r="CJ193" s="157">
        <v>20</v>
      </c>
      <c r="CK193" s="158">
        <v>33</v>
      </c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  <c r="CW193" s="155"/>
      <c r="CX193" s="155"/>
      <c r="CY193" s="155"/>
      <c r="CZ193" s="155"/>
      <c r="DA193" s="155"/>
      <c r="DB193" s="157">
        <v>0</v>
      </c>
      <c r="DC193" s="158">
        <v>25</v>
      </c>
      <c r="DD193" s="155"/>
      <c r="DE193" s="155"/>
      <c r="DF193" s="157">
        <v>0</v>
      </c>
      <c r="DG193" s="158">
        <v>5</v>
      </c>
      <c r="DH193" s="157">
        <v>53</v>
      </c>
      <c r="DI193" s="158">
        <v>83</v>
      </c>
      <c r="DJ193" s="159">
        <v>136</v>
      </c>
      <c r="DK193" s="160">
        <v>53</v>
      </c>
      <c r="DL193" s="160">
        <v>7.28</v>
      </c>
      <c r="DM193" s="160">
        <v>3.1</v>
      </c>
      <c r="DN193" s="152" t="s">
        <v>154</v>
      </c>
      <c r="DO193" s="118">
        <f t="shared" si="6"/>
        <v>0</v>
      </c>
      <c r="DP193" s="179" t="e">
        <f>VLOOKUP(B193,#REF!,22,0)</f>
        <v>#REF!</v>
      </c>
    </row>
    <row r="194" spans="1:120" s="179" customFormat="1" ht="19.5" customHeight="1">
      <c r="A194" s="12">
        <f t="shared" si="5"/>
        <v>187</v>
      </c>
      <c r="B194" s="151">
        <v>2010230604</v>
      </c>
      <c r="C194" s="152" t="s">
        <v>7</v>
      </c>
      <c r="D194" s="152" t="s">
        <v>327</v>
      </c>
      <c r="E194" s="152" t="s">
        <v>78</v>
      </c>
      <c r="F194" s="153">
        <v>35164</v>
      </c>
      <c r="G194" s="152" t="s">
        <v>84</v>
      </c>
      <c r="H194" s="152" t="s">
        <v>86</v>
      </c>
      <c r="I194" s="163">
        <v>6.7</v>
      </c>
      <c r="J194" s="155">
        <v>8.1999999999999993</v>
      </c>
      <c r="K194" s="155">
        <v>8.9</v>
      </c>
      <c r="L194" s="154">
        <v>7</v>
      </c>
      <c r="M194" s="163">
        <v>8.3000000000000007</v>
      </c>
      <c r="N194" s="154">
        <v>5.5</v>
      </c>
      <c r="O194" s="154" t="s">
        <v>93</v>
      </c>
      <c r="P194" s="163">
        <v>7.5</v>
      </c>
      <c r="Q194" s="155"/>
      <c r="R194" s="155"/>
      <c r="S194" s="163"/>
      <c r="T194" s="155"/>
      <c r="U194" s="155"/>
      <c r="V194" s="155">
        <v>6.8</v>
      </c>
      <c r="W194" s="155">
        <v>6.1</v>
      </c>
      <c r="X194" s="154">
        <v>8.6999999999999993</v>
      </c>
      <c r="Y194" s="154">
        <v>8.1</v>
      </c>
      <c r="Z194" s="154">
        <v>8</v>
      </c>
      <c r="AA194" s="155"/>
      <c r="AB194" s="154">
        <v>7.1</v>
      </c>
      <c r="AC194" s="156">
        <v>5.8</v>
      </c>
      <c r="AD194" s="155"/>
      <c r="AE194" s="154">
        <v>6.7</v>
      </c>
      <c r="AF194" s="154">
        <v>6.4</v>
      </c>
      <c r="AG194" s="154">
        <v>7.2</v>
      </c>
      <c r="AH194" s="154">
        <v>7</v>
      </c>
      <c r="AI194" s="154" t="s">
        <v>93</v>
      </c>
      <c r="AJ194" s="154">
        <v>5.5</v>
      </c>
      <c r="AK194" s="154">
        <v>6.7</v>
      </c>
      <c r="AL194" s="154">
        <v>6</v>
      </c>
      <c r="AM194" s="163"/>
      <c r="AN194" s="163"/>
      <c r="AO194" s="155"/>
      <c r="AP194" s="155"/>
      <c r="AQ194" s="155"/>
      <c r="AR194" s="155"/>
      <c r="AS194" s="155"/>
      <c r="AT194" s="155"/>
      <c r="AU194" s="157">
        <v>36</v>
      </c>
      <c r="AV194" s="158">
        <v>12</v>
      </c>
      <c r="AW194" s="154">
        <v>6.1</v>
      </c>
      <c r="AX194" s="154">
        <v>4.5</v>
      </c>
      <c r="AY194" s="163" t="s">
        <v>93</v>
      </c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7">
        <v>2</v>
      </c>
      <c r="BM194" s="158">
        <v>3</v>
      </c>
      <c r="BN194" s="154" t="s">
        <v>93</v>
      </c>
      <c r="BO194" s="163"/>
      <c r="BP194" s="163"/>
      <c r="BQ194" s="155" t="s">
        <v>93</v>
      </c>
      <c r="BR194" s="154">
        <v>7.4</v>
      </c>
      <c r="BS194" s="156">
        <v>5.7</v>
      </c>
      <c r="BT194" s="155"/>
      <c r="BU194" s="154"/>
      <c r="BV194" s="154" t="s">
        <v>93</v>
      </c>
      <c r="BW194" s="154"/>
      <c r="BX194" s="163"/>
      <c r="BY194" s="155"/>
      <c r="BZ194" s="155"/>
      <c r="CA194" s="155"/>
      <c r="CB194" s="155"/>
      <c r="CC194" s="155">
        <v>6.2</v>
      </c>
      <c r="CD194" s="155"/>
      <c r="CE194" s="155"/>
      <c r="CF194" s="155"/>
      <c r="CG194" s="155"/>
      <c r="CI194" s="163">
        <v>7.7</v>
      </c>
      <c r="CJ194" s="157">
        <v>9</v>
      </c>
      <c r="CK194" s="158">
        <v>44</v>
      </c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  <c r="CW194" s="155"/>
      <c r="CX194" s="155" t="s">
        <v>93</v>
      </c>
      <c r="CY194" s="155"/>
      <c r="CZ194" s="155"/>
      <c r="DA194" s="155"/>
      <c r="DB194" s="157">
        <v>0</v>
      </c>
      <c r="DC194" s="158">
        <v>25</v>
      </c>
      <c r="DD194" s="155"/>
      <c r="DE194" s="155"/>
      <c r="DF194" s="157">
        <v>0</v>
      </c>
      <c r="DG194" s="158">
        <v>5</v>
      </c>
      <c r="DH194" s="157">
        <v>47</v>
      </c>
      <c r="DI194" s="158">
        <v>89</v>
      </c>
      <c r="DJ194" s="159">
        <v>136</v>
      </c>
      <c r="DK194" s="160">
        <v>53</v>
      </c>
      <c r="DL194" s="160">
        <v>6.13</v>
      </c>
      <c r="DM194" s="160">
        <v>2.5</v>
      </c>
      <c r="DN194" s="152" t="s">
        <v>635</v>
      </c>
      <c r="DO194" s="118">
        <f t="shared" si="6"/>
        <v>0</v>
      </c>
      <c r="DP194" s="179" t="e">
        <f>VLOOKUP(B194,#REF!,22,0)</f>
        <v>#REF!</v>
      </c>
    </row>
    <row r="195" spans="1:120" s="179" customFormat="1" ht="19.5" customHeight="1">
      <c r="A195" s="12">
        <f t="shared" si="5"/>
        <v>188</v>
      </c>
      <c r="B195" s="151">
        <v>2010347049</v>
      </c>
      <c r="C195" s="152" t="s">
        <v>16</v>
      </c>
      <c r="D195" s="152" t="s">
        <v>473</v>
      </c>
      <c r="E195" s="152" t="s">
        <v>78</v>
      </c>
      <c r="F195" s="153">
        <v>35079</v>
      </c>
      <c r="G195" s="152" t="s">
        <v>84</v>
      </c>
      <c r="H195" s="152" t="s">
        <v>86</v>
      </c>
      <c r="I195" s="154">
        <v>5.4</v>
      </c>
      <c r="J195" s="154">
        <v>7.5</v>
      </c>
      <c r="K195" s="163">
        <v>8.3000000000000007</v>
      </c>
      <c r="L195" s="154">
        <v>7.1</v>
      </c>
      <c r="M195" s="154">
        <v>4.3</v>
      </c>
      <c r="N195" s="154">
        <v>4.3</v>
      </c>
      <c r="O195" s="154" t="s">
        <v>93</v>
      </c>
      <c r="P195" s="155"/>
      <c r="Q195" s="163"/>
      <c r="R195" s="155"/>
      <c r="S195" s="155" t="s">
        <v>93</v>
      </c>
      <c r="T195" s="155"/>
      <c r="U195" s="155"/>
      <c r="V195" s="154">
        <v>6</v>
      </c>
      <c r="W195" s="155"/>
      <c r="X195" s="154">
        <v>8.1</v>
      </c>
      <c r="Y195" s="154">
        <v>5.9</v>
      </c>
      <c r="Z195" s="154">
        <v>7.6</v>
      </c>
      <c r="AA195" s="155"/>
      <c r="AB195" s="154">
        <v>6</v>
      </c>
      <c r="AC195" s="154">
        <v>4.8</v>
      </c>
      <c r="AD195" s="163"/>
      <c r="AE195" s="154">
        <v>5.8</v>
      </c>
      <c r="AF195" s="154">
        <v>5.0999999999999996</v>
      </c>
      <c r="AG195" s="154">
        <v>4.5999999999999996</v>
      </c>
      <c r="AH195" s="154">
        <v>4</v>
      </c>
      <c r="AI195" s="154"/>
      <c r="AJ195" s="163">
        <v>0</v>
      </c>
      <c r="AK195" s="163"/>
      <c r="AL195" s="154">
        <v>6.5</v>
      </c>
      <c r="AM195" s="155"/>
      <c r="AN195" s="155"/>
      <c r="AO195" s="155"/>
      <c r="AP195" s="155"/>
      <c r="AQ195" s="155"/>
      <c r="AR195" s="155"/>
      <c r="AS195" s="155"/>
      <c r="AT195" s="155"/>
      <c r="AU195" s="157">
        <v>30</v>
      </c>
      <c r="AV195" s="158">
        <v>18</v>
      </c>
      <c r="AW195" s="154">
        <v>4.8</v>
      </c>
      <c r="AX195" s="154">
        <v>0</v>
      </c>
      <c r="AY195" s="155"/>
      <c r="AZ195" s="155" t="s">
        <v>93</v>
      </c>
      <c r="BA195" s="163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7">
        <v>1</v>
      </c>
      <c r="BM195" s="158">
        <v>4</v>
      </c>
      <c r="BN195" s="154" t="s">
        <v>93</v>
      </c>
      <c r="BO195" s="154"/>
      <c r="BP195" s="155"/>
      <c r="BQ195" s="155"/>
      <c r="BR195" s="154">
        <v>6.3</v>
      </c>
      <c r="BS195" s="154">
        <v>0</v>
      </c>
      <c r="BT195" s="154">
        <v>4.9000000000000004</v>
      </c>
      <c r="BU195" s="155"/>
      <c r="BV195" s="154">
        <v>0</v>
      </c>
      <c r="BW195" s="154"/>
      <c r="BX195" s="163"/>
      <c r="BY195" s="163"/>
      <c r="BZ195" s="155"/>
      <c r="CA195" s="155"/>
      <c r="CB195" s="163">
        <v>6.3</v>
      </c>
      <c r="CC195" s="155" t="s">
        <v>93</v>
      </c>
      <c r="CD195" s="163"/>
      <c r="CE195" s="155"/>
      <c r="CF195" s="155"/>
      <c r="CG195" s="155"/>
      <c r="CI195" s="163">
        <v>0</v>
      </c>
      <c r="CJ195" s="157">
        <v>8</v>
      </c>
      <c r="CK195" s="158">
        <v>45</v>
      </c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  <c r="CW195" s="155"/>
      <c r="CX195" s="155" t="s">
        <v>93</v>
      </c>
      <c r="CY195" s="155"/>
      <c r="CZ195" s="155"/>
      <c r="DA195" s="155"/>
      <c r="DB195" s="157">
        <v>0</v>
      </c>
      <c r="DC195" s="158">
        <v>25</v>
      </c>
      <c r="DD195" s="155"/>
      <c r="DE195" s="155"/>
      <c r="DF195" s="157">
        <v>0</v>
      </c>
      <c r="DG195" s="158">
        <v>5</v>
      </c>
      <c r="DH195" s="157">
        <v>39</v>
      </c>
      <c r="DI195" s="158">
        <v>97</v>
      </c>
      <c r="DJ195" s="159">
        <v>136</v>
      </c>
      <c r="DK195" s="160">
        <v>54</v>
      </c>
      <c r="DL195" s="160">
        <v>4.21</v>
      </c>
      <c r="DM195" s="160">
        <v>1.54</v>
      </c>
      <c r="DN195" s="152" t="s">
        <v>703</v>
      </c>
      <c r="DO195" s="118">
        <f t="shared" si="6"/>
        <v>0</v>
      </c>
      <c r="DP195" s="179" t="e">
        <f>VLOOKUP(B195,#REF!,22,0)</f>
        <v>#REF!</v>
      </c>
    </row>
    <row r="196" spans="1:120" s="179" customFormat="1" ht="19.5" customHeight="1">
      <c r="A196" s="12">
        <f t="shared" si="5"/>
        <v>189</v>
      </c>
      <c r="B196" s="151">
        <v>2020250516</v>
      </c>
      <c r="C196" s="152" t="s">
        <v>14</v>
      </c>
      <c r="D196" s="152" t="s">
        <v>35</v>
      </c>
      <c r="E196" s="152" t="s">
        <v>78</v>
      </c>
      <c r="F196" s="153">
        <v>35213</v>
      </c>
      <c r="G196" s="152" t="s">
        <v>84</v>
      </c>
      <c r="H196" s="152" t="s">
        <v>86</v>
      </c>
      <c r="I196" s="154">
        <v>7.3</v>
      </c>
      <c r="J196" s="154"/>
      <c r="K196" s="163" t="s">
        <v>93</v>
      </c>
      <c r="L196" s="154">
        <v>9.1</v>
      </c>
      <c r="M196" s="154"/>
      <c r="N196" s="154">
        <v>5.7</v>
      </c>
      <c r="O196" s="154">
        <v>6.7</v>
      </c>
      <c r="P196" s="155"/>
      <c r="Q196" s="163"/>
      <c r="R196" s="155"/>
      <c r="S196" s="155"/>
      <c r="T196" s="155"/>
      <c r="U196" s="155"/>
      <c r="V196" s="154" t="s">
        <v>93</v>
      </c>
      <c r="W196" s="155"/>
      <c r="X196" s="154">
        <v>7.4</v>
      </c>
      <c r="Y196" s="154">
        <v>8.3000000000000007</v>
      </c>
      <c r="Z196" s="154">
        <v>8</v>
      </c>
      <c r="AA196" s="155"/>
      <c r="AB196" s="154">
        <v>5.5</v>
      </c>
      <c r="AC196" s="154">
        <v>6.1</v>
      </c>
      <c r="AD196" s="163"/>
      <c r="AE196" s="154">
        <v>4.7</v>
      </c>
      <c r="AF196" s="154">
        <v>6.8</v>
      </c>
      <c r="AG196" s="154">
        <v>5.9</v>
      </c>
      <c r="AH196" s="154">
        <v>5.4</v>
      </c>
      <c r="AI196" s="155">
        <v>6.4</v>
      </c>
      <c r="AJ196" s="154">
        <v>0</v>
      </c>
      <c r="AK196" s="163">
        <v>5.8</v>
      </c>
      <c r="AL196" s="163">
        <v>6.7</v>
      </c>
      <c r="AM196" s="155" t="s">
        <v>93</v>
      </c>
      <c r="AN196" s="155"/>
      <c r="AO196" s="155"/>
      <c r="AP196" s="155"/>
      <c r="AQ196" s="155"/>
      <c r="AR196" s="155"/>
      <c r="AS196" s="155"/>
      <c r="AT196" s="155"/>
      <c r="AU196" s="157">
        <v>25</v>
      </c>
      <c r="AV196" s="158">
        <v>23</v>
      </c>
      <c r="AW196" s="154">
        <v>5.7</v>
      </c>
      <c r="AX196" s="154">
        <v>5.6</v>
      </c>
      <c r="AY196" s="155" t="s">
        <v>93</v>
      </c>
      <c r="AZ196" s="155"/>
      <c r="BA196" s="163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7">
        <v>2</v>
      </c>
      <c r="BM196" s="158">
        <v>3</v>
      </c>
      <c r="BN196" s="154">
        <v>6.5</v>
      </c>
      <c r="BO196" s="154">
        <v>7</v>
      </c>
      <c r="BP196" s="155"/>
      <c r="BQ196" s="155" t="s">
        <v>93</v>
      </c>
      <c r="BR196" s="154">
        <v>6.9</v>
      </c>
      <c r="BS196" s="154">
        <v>8</v>
      </c>
      <c r="BT196" s="154">
        <v>7</v>
      </c>
      <c r="BU196" s="155"/>
      <c r="BV196" s="154">
        <v>5.3</v>
      </c>
      <c r="BW196" s="154">
        <v>6.6</v>
      </c>
      <c r="BX196" s="163">
        <v>6.4</v>
      </c>
      <c r="BY196" s="163">
        <v>5.9</v>
      </c>
      <c r="BZ196" s="155"/>
      <c r="CA196" s="155"/>
      <c r="CB196" s="163" t="s">
        <v>93</v>
      </c>
      <c r="CC196" s="155"/>
      <c r="CD196" s="163"/>
      <c r="CE196" s="155"/>
      <c r="CF196" s="155"/>
      <c r="CG196" s="155"/>
      <c r="CI196" s="163">
        <v>7.9</v>
      </c>
      <c r="CJ196" s="157">
        <v>24</v>
      </c>
      <c r="CK196" s="158">
        <v>29</v>
      </c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  <c r="CW196" s="155"/>
      <c r="CX196" s="155"/>
      <c r="CY196" s="155"/>
      <c r="CZ196" s="155"/>
      <c r="DA196" s="155"/>
      <c r="DB196" s="157">
        <v>0</v>
      </c>
      <c r="DC196" s="158">
        <v>25</v>
      </c>
      <c r="DD196" s="155"/>
      <c r="DE196" s="155"/>
      <c r="DF196" s="157">
        <v>0</v>
      </c>
      <c r="DG196" s="158">
        <v>5</v>
      </c>
      <c r="DH196" s="157">
        <v>51</v>
      </c>
      <c r="DI196" s="158">
        <v>85</v>
      </c>
      <c r="DJ196" s="159">
        <v>136</v>
      </c>
      <c r="DK196" s="160">
        <v>55</v>
      </c>
      <c r="DL196" s="160">
        <v>6.16</v>
      </c>
      <c r="DM196" s="160">
        <v>2.4300000000000002</v>
      </c>
      <c r="DN196" s="152" t="s">
        <v>202</v>
      </c>
      <c r="DO196" s="118">
        <f t="shared" si="6"/>
        <v>0</v>
      </c>
      <c r="DP196" s="179" t="e">
        <f>VLOOKUP(B196,#REF!,22,0)</f>
        <v>#REF!</v>
      </c>
    </row>
    <row r="197" spans="1:120" s="179" customFormat="1" ht="19.5" customHeight="1">
      <c r="A197" s="12">
        <f t="shared" si="5"/>
        <v>190</v>
      </c>
      <c r="B197" s="151">
        <v>2020252871</v>
      </c>
      <c r="C197" s="152" t="s">
        <v>3</v>
      </c>
      <c r="D197" s="152" t="s">
        <v>50</v>
      </c>
      <c r="E197" s="152" t="s">
        <v>78</v>
      </c>
      <c r="F197" s="153">
        <v>34207</v>
      </c>
      <c r="G197" s="152" t="s">
        <v>84</v>
      </c>
      <c r="H197" s="152" t="s">
        <v>86</v>
      </c>
      <c r="I197" s="154">
        <v>9.1999999999999993</v>
      </c>
      <c r="J197" s="154">
        <v>6.5</v>
      </c>
      <c r="K197" s="154">
        <v>8.4</v>
      </c>
      <c r="L197" s="154" t="s">
        <v>530</v>
      </c>
      <c r="M197" s="154">
        <v>9.3000000000000007</v>
      </c>
      <c r="N197" s="154" t="s">
        <v>530</v>
      </c>
      <c r="O197" s="154">
        <v>7.3</v>
      </c>
      <c r="P197" s="155"/>
      <c r="Q197" s="154" t="s">
        <v>530</v>
      </c>
      <c r="R197" s="155"/>
      <c r="S197" s="155"/>
      <c r="T197" s="155"/>
      <c r="U197" s="154">
        <v>8.1</v>
      </c>
      <c r="V197" s="154">
        <v>7.9</v>
      </c>
      <c r="W197" s="155"/>
      <c r="X197" s="154">
        <v>8</v>
      </c>
      <c r="Y197" s="162">
        <v>8.6</v>
      </c>
      <c r="Z197" s="154">
        <v>8</v>
      </c>
      <c r="AA197" s="154" t="s">
        <v>530</v>
      </c>
      <c r="AB197" s="154" t="s">
        <v>530</v>
      </c>
      <c r="AC197" s="154" t="s">
        <v>530</v>
      </c>
      <c r="AD197" s="154" t="s">
        <v>530</v>
      </c>
      <c r="AE197" s="162" t="s">
        <v>530</v>
      </c>
      <c r="AF197" s="162">
        <v>7</v>
      </c>
      <c r="AG197" s="162">
        <v>6.8</v>
      </c>
      <c r="AH197" s="162" t="s">
        <v>530</v>
      </c>
      <c r="AI197" s="162" t="s">
        <v>530</v>
      </c>
      <c r="AJ197" s="154">
        <v>6.1</v>
      </c>
      <c r="AK197" s="162">
        <v>5.3</v>
      </c>
      <c r="AL197" s="154" t="s">
        <v>530</v>
      </c>
      <c r="AM197" s="154" t="s">
        <v>530</v>
      </c>
      <c r="AN197" s="154">
        <v>7.5</v>
      </c>
      <c r="AO197" s="154">
        <v>6.9</v>
      </c>
      <c r="AP197" s="154" t="s">
        <v>530</v>
      </c>
      <c r="AQ197" s="154">
        <v>0</v>
      </c>
      <c r="AR197" s="155"/>
      <c r="AS197" s="155">
        <v>6.7</v>
      </c>
      <c r="AT197" s="155">
        <v>0</v>
      </c>
      <c r="AU197" s="157">
        <v>49</v>
      </c>
      <c r="AV197" s="158">
        <v>0</v>
      </c>
      <c r="AW197" s="154" t="s">
        <v>530</v>
      </c>
      <c r="AX197" s="154" t="s">
        <v>530</v>
      </c>
      <c r="AY197" s="154" t="s">
        <v>530</v>
      </c>
      <c r="AZ197" s="155"/>
      <c r="BA197" s="155"/>
      <c r="BB197" s="155"/>
      <c r="BC197" s="155"/>
      <c r="BD197" s="155"/>
      <c r="BE197" s="154">
        <v>8.6999999999999993</v>
      </c>
      <c r="BF197" s="155"/>
      <c r="BG197" s="155"/>
      <c r="BH197" s="155"/>
      <c r="BI197" s="155"/>
      <c r="BJ197" s="155"/>
      <c r="BK197" s="154">
        <v>6.7</v>
      </c>
      <c r="BL197" s="157">
        <v>5</v>
      </c>
      <c r="BM197" s="158">
        <v>0</v>
      </c>
      <c r="BN197" s="154" t="s">
        <v>530</v>
      </c>
      <c r="BO197" s="154" t="s">
        <v>530</v>
      </c>
      <c r="BP197" s="154">
        <v>8.5</v>
      </c>
      <c r="BQ197" s="154">
        <v>8.1999999999999993</v>
      </c>
      <c r="BR197" s="154" t="s">
        <v>530</v>
      </c>
      <c r="BS197" s="154" t="s">
        <v>530</v>
      </c>
      <c r="BT197" s="154" t="s">
        <v>530</v>
      </c>
      <c r="BU197" s="154">
        <v>5.9</v>
      </c>
      <c r="BV197" s="154" t="s">
        <v>530</v>
      </c>
      <c r="BW197" s="154">
        <v>9.6</v>
      </c>
      <c r="BX197" s="154" t="s">
        <v>530</v>
      </c>
      <c r="BY197" s="154" t="s">
        <v>530</v>
      </c>
      <c r="BZ197" s="154">
        <v>6.2</v>
      </c>
      <c r="CA197" s="154" t="s">
        <v>530</v>
      </c>
      <c r="CB197" s="154" t="s">
        <v>530</v>
      </c>
      <c r="CC197" s="155"/>
      <c r="CD197" s="154" t="s">
        <v>530</v>
      </c>
      <c r="CE197" s="154">
        <v>8.4</v>
      </c>
      <c r="CF197" s="154" t="s">
        <v>530</v>
      </c>
      <c r="CG197" s="154" t="s">
        <v>530</v>
      </c>
      <c r="CI197" s="154">
        <v>8.6</v>
      </c>
      <c r="CJ197" s="157">
        <v>53</v>
      </c>
      <c r="CK197" s="158">
        <v>0</v>
      </c>
      <c r="CL197" s="154" t="s">
        <v>530</v>
      </c>
      <c r="CM197" s="154">
        <v>7.6</v>
      </c>
      <c r="CN197" s="155"/>
      <c r="CO197" s="154">
        <v>8.1</v>
      </c>
      <c r="CP197" s="154" t="s">
        <v>530</v>
      </c>
      <c r="CQ197" s="154" t="s">
        <v>530</v>
      </c>
      <c r="CR197" s="163">
        <v>8</v>
      </c>
      <c r="CS197" s="155">
        <v>8.6</v>
      </c>
      <c r="CT197" s="155"/>
      <c r="CU197" s="154">
        <v>8.6999999999999993</v>
      </c>
      <c r="CV197" s="155"/>
      <c r="CW197" s="155"/>
      <c r="CX197" s="154">
        <v>8.8000000000000007</v>
      </c>
      <c r="CY197" s="154">
        <v>8.5</v>
      </c>
      <c r="CZ197" s="155" t="s">
        <v>530</v>
      </c>
      <c r="DA197" s="154"/>
      <c r="DB197" s="157">
        <v>25</v>
      </c>
      <c r="DC197" s="158">
        <v>0</v>
      </c>
      <c r="DD197" s="155"/>
      <c r="DE197" s="155" t="s">
        <v>93</v>
      </c>
      <c r="DF197" s="157">
        <v>0</v>
      </c>
      <c r="DG197" s="158">
        <v>5</v>
      </c>
      <c r="DH197" s="157">
        <v>132</v>
      </c>
      <c r="DI197" s="158">
        <v>5</v>
      </c>
      <c r="DJ197" s="159">
        <v>136</v>
      </c>
      <c r="DK197" s="160">
        <v>62</v>
      </c>
      <c r="DL197" s="160">
        <v>7.64</v>
      </c>
      <c r="DM197" s="160">
        <v>3.29</v>
      </c>
      <c r="DN197" s="152" t="s">
        <v>202</v>
      </c>
      <c r="DO197" s="118">
        <f t="shared" si="6"/>
        <v>72</v>
      </c>
      <c r="DP197" s="179" t="e">
        <f>VLOOKUP(B197,#REF!,22,0)</f>
        <v>#REF!</v>
      </c>
    </row>
    <row r="198" spans="1:120" s="179" customFormat="1" ht="19.5" customHeight="1">
      <c r="A198" s="12">
        <f t="shared" si="5"/>
        <v>191</v>
      </c>
      <c r="B198" s="151">
        <v>2020253800</v>
      </c>
      <c r="C198" s="152" t="s">
        <v>10</v>
      </c>
      <c r="D198" s="152" t="s">
        <v>419</v>
      </c>
      <c r="E198" s="152" t="s">
        <v>78</v>
      </c>
      <c r="F198" s="153">
        <v>35209</v>
      </c>
      <c r="G198" s="152" t="s">
        <v>84</v>
      </c>
      <c r="H198" s="152" t="s">
        <v>86</v>
      </c>
      <c r="I198" s="154" t="s">
        <v>93</v>
      </c>
      <c r="J198" s="154">
        <v>7.7</v>
      </c>
      <c r="K198" s="155">
        <v>7</v>
      </c>
      <c r="L198" s="154">
        <v>7.1</v>
      </c>
      <c r="M198" s="154">
        <v>6.5</v>
      </c>
      <c r="N198" s="154">
        <v>5.6</v>
      </c>
      <c r="O198" s="154">
        <v>4.5999999999999996</v>
      </c>
      <c r="P198" s="155"/>
      <c r="Q198" s="155"/>
      <c r="R198" s="155"/>
      <c r="S198" s="155"/>
      <c r="T198" s="155"/>
      <c r="U198" s="155"/>
      <c r="V198" s="154" t="s">
        <v>93</v>
      </c>
      <c r="W198" s="163"/>
      <c r="X198" s="155">
        <v>8</v>
      </c>
      <c r="Y198" s="155">
        <v>8.9</v>
      </c>
      <c r="Z198" s="155">
        <v>7.8</v>
      </c>
      <c r="AA198" s="155"/>
      <c r="AB198" s="154">
        <v>6.9</v>
      </c>
      <c r="AC198" s="154">
        <v>7.6</v>
      </c>
      <c r="AD198" s="155"/>
      <c r="AE198" s="154">
        <v>6.6</v>
      </c>
      <c r="AF198" s="154">
        <v>7.1</v>
      </c>
      <c r="AG198" s="154">
        <v>6.3</v>
      </c>
      <c r="AH198" s="154">
        <v>7.1</v>
      </c>
      <c r="AI198" s="154">
        <v>5.6</v>
      </c>
      <c r="AJ198" s="154" t="s">
        <v>93</v>
      </c>
      <c r="AK198" s="163">
        <v>4.8</v>
      </c>
      <c r="AL198" s="154"/>
      <c r="AM198" s="155">
        <v>6.3</v>
      </c>
      <c r="AN198" s="163"/>
      <c r="AO198" s="155"/>
      <c r="AP198" s="155"/>
      <c r="AQ198" s="155"/>
      <c r="AR198" s="155"/>
      <c r="AS198" s="155"/>
      <c r="AT198" s="155"/>
      <c r="AU198" s="157">
        <v>30</v>
      </c>
      <c r="AV198" s="158">
        <v>18</v>
      </c>
      <c r="AW198" s="154">
        <v>5.9</v>
      </c>
      <c r="AX198" s="154">
        <v>7.6</v>
      </c>
      <c r="AY198" s="163" t="s">
        <v>93</v>
      </c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7">
        <v>2</v>
      </c>
      <c r="BM198" s="158">
        <v>3</v>
      </c>
      <c r="BN198" s="163">
        <v>7.1</v>
      </c>
      <c r="BO198" s="154">
        <v>6.1</v>
      </c>
      <c r="BP198" s="155"/>
      <c r="BQ198" s="155" t="s">
        <v>93</v>
      </c>
      <c r="BR198" s="154">
        <v>5.4</v>
      </c>
      <c r="BS198" s="154">
        <v>7</v>
      </c>
      <c r="BT198" s="154">
        <v>7.1</v>
      </c>
      <c r="BU198" s="155"/>
      <c r="BV198" s="154">
        <v>6.1</v>
      </c>
      <c r="BW198" s="154"/>
      <c r="BX198" s="163"/>
      <c r="BY198" s="163"/>
      <c r="BZ198" s="155"/>
      <c r="CA198" s="155"/>
      <c r="CB198" s="163">
        <v>6.3</v>
      </c>
      <c r="CC198" s="155"/>
      <c r="CD198" s="163">
        <v>6</v>
      </c>
      <c r="CE198" s="155">
        <v>6.7</v>
      </c>
      <c r="CF198" s="155"/>
      <c r="CG198" s="155"/>
      <c r="CI198" s="163" t="s">
        <v>93</v>
      </c>
      <c r="CJ198" s="157">
        <v>25</v>
      </c>
      <c r="CK198" s="158">
        <v>28</v>
      </c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  <c r="CW198" s="155"/>
      <c r="CX198" s="155" t="s">
        <v>93</v>
      </c>
      <c r="CY198" s="155"/>
      <c r="CZ198" s="155"/>
      <c r="DA198" s="155"/>
      <c r="DB198" s="157">
        <v>0</v>
      </c>
      <c r="DC198" s="158">
        <v>25</v>
      </c>
      <c r="DD198" s="155"/>
      <c r="DE198" s="155"/>
      <c r="DF198" s="157">
        <v>0</v>
      </c>
      <c r="DG198" s="158">
        <v>5</v>
      </c>
      <c r="DH198" s="157">
        <v>57</v>
      </c>
      <c r="DI198" s="158">
        <v>79</v>
      </c>
      <c r="DJ198" s="159">
        <v>136</v>
      </c>
      <c r="DK198" s="160">
        <v>57</v>
      </c>
      <c r="DL198" s="160">
        <v>6.56</v>
      </c>
      <c r="DM198" s="160">
        <v>2.62</v>
      </c>
      <c r="DN198" s="152" t="s">
        <v>202</v>
      </c>
      <c r="DO198" s="118">
        <f t="shared" si="6"/>
        <v>0</v>
      </c>
      <c r="DP198" s="179" t="e">
        <f>VLOOKUP(B198,#REF!,22,0)</f>
        <v>#REF!</v>
      </c>
    </row>
    <row r="199" spans="1:120" s="179" customFormat="1" ht="19.5" customHeight="1">
      <c r="A199" s="12">
        <f t="shared" si="5"/>
        <v>192</v>
      </c>
      <c r="B199" s="151">
        <v>2020256285</v>
      </c>
      <c r="C199" s="152" t="s">
        <v>6</v>
      </c>
      <c r="D199" s="152" t="s">
        <v>383</v>
      </c>
      <c r="E199" s="152" t="s">
        <v>78</v>
      </c>
      <c r="F199" s="153">
        <v>35178</v>
      </c>
      <c r="G199" s="152" t="s">
        <v>84</v>
      </c>
      <c r="H199" s="152" t="s">
        <v>86</v>
      </c>
      <c r="I199" s="154" t="s">
        <v>93</v>
      </c>
      <c r="J199" s="154">
        <v>7.8</v>
      </c>
      <c r="K199" s="154">
        <v>8.1</v>
      </c>
      <c r="L199" s="154">
        <v>8.8000000000000007</v>
      </c>
      <c r="M199" s="154">
        <v>9.1999999999999993</v>
      </c>
      <c r="N199" s="154">
        <v>6.1</v>
      </c>
      <c r="O199" s="163">
        <v>8.3000000000000007</v>
      </c>
      <c r="P199" s="154"/>
      <c r="Q199" s="155">
        <v>7</v>
      </c>
      <c r="R199" s="155"/>
      <c r="S199" s="155"/>
      <c r="T199" s="155"/>
      <c r="U199" s="155" t="s">
        <v>93</v>
      </c>
      <c r="V199" s="154">
        <v>6.8</v>
      </c>
      <c r="W199" s="154"/>
      <c r="X199" s="154">
        <v>8</v>
      </c>
      <c r="Y199" s="154">
        <v>8.5</v>
      </c>
      <c r="Z199" s="154">
        <v>7.7</v>
      </c>
      <c r="AA199" s="155"/>
      <c r="AB199" s="154">
        <v>8.5</v>
      </c>
      <c r="AC199" s="154">
        <v>8.5</v>
      </c>
      <c r="AD199" s="155"/>
      <c r="AE199" s="154" t="s">
        <v>97</v>
      </c>
      <c r="AF199" s="154">
        <v>8.6</v>
      </c>
      <c r="AG199" s="154">
        <v>6.8</v>
      </c>
      <c r="AH199" s="154">
        <v>8.5</v>
      </c>
      <c r="AI199" s="163">
        <v>7.6</v>
      </c>
      <c r="AJ199" s="163">
        <v>7.8</v>
      </c>
      <c r="AK199" s="154">
        <v>6.6</v>
      </c>
      <c r="AL199" s="154">
        <v>7.6</v>
      </c>
      <c r="AM199" s="155">
        <v>7.9</v>
      </c>
      <c r="AN199" s="155"/>
      <c r="AO199" s="155"/>
      <c r="AP199" s="155"/>
      <c r="AQ199" s="155"/>
      <c r="AR199" s="155"/>
      <c r="AS199" s="155"/>
      <c r="AT199" s="155"/>
      <c r="AU199" s="157">
        <v>36</v>
      </c>
      <c r="AV199" s="158">
        <v>12</v>
      </c>
      <c r="AW199" s="154">
        <v>5.2</v>
      </c>
      <c r="AX199" s="154">
        <v>5.6</v>
      </c>
      <c r="AY199" s="163" t="s">
        <v>93</v>
      </c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7">
        <v>2</v>
      </c>
      <c r="BM199" s="158">
        <v>3</v>
      </c>
      <c r="BN199" s="163">
        <v>7.1</v>
      </c>
      <c r="BO199" s="155">
        <v>6.8</v>
      </c>
      <c r="BP199" s="155"/>
      <c r="BQ199" s="163"/>
      <c r="BR199" s="154">
        <v>7.4</v>
      </c>
      <c r="BS199" s="156">
        <v>6.5</v>
      </c>
      <c r="BT199" s="155">
        <v>7.4</v>
      </c>
      <c r="BU199" s="155"/>
      <c r="BV199" s="163">
        <v>7.1</v>
      </c>
      <c r="BW199" s="155">
        <v>7.6</v>
      </c>
      <c r="BX199" s="155">
        <v>7.5</v>
      </c>
      <c r="BY199" s="155" t="s">
        <v>93</v>
      </c>
      <c r="BZ199" s="155"/>
      <c r="CA199" s="155"/>
      <c r="CB199" s="155" t="s">
        <v>93</v>
      </c>
      <c r="CC199" s="163"/>
      <c r="CD199" s="155"/>
      <c r="CE199" s="155"/>
      <c r="CF199" s="155"/>
      <c r="CG199" s="155"/>
      <c r="CI199" s="163" t="s">
        <v>93</v>
      </c>
      <c r="CJ199" s="157">
        <v>21</v>
      </c>
      <c r="CK199" s="158">
        <v>32</v>
      </c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  <c r="CW199" s="155"/>
      <c r="CX199" s="163"/>
      <c r="CY199" s="155"/>
      <c r="CZ199" s="155"/>
      <c r="DA199" s="155"/>
      <c r="DB199" s="157">
        <v>0</v>
      </c>
      <c r="DC199" s="158">
        <v>25</v>
      </c>
      <c r="DD199" s="155"/>
      <c r="DE199" s="155"/>
      <c r="DF199" s="157">
        <v>0</v>
      </c>
      <c r="DG199" s="158">
        <v>5</v>
      </c>
      <c r="DH199" s="157">
        <v>59</v>
      </c>
      <c r="DI199" s="158">
        <v>77</v>
      </c>
      <c r="DJ199" s="159">
        <v>136</v>
      </c>
      <c r="DK199" s="160">
        <v>59</v>
      </c>
      <c r="DL199" s="160">
        <v>7.63</v>
      </c>
      <c r="DM199" s="160">
        <v>3.29</v>
      </c>
      <c r="DN199" s="152" t="s">
        <v>202</v>
      </c>
      <c r="DO199" s="118">
        <f t="shared" si="6"/>
        <v>0</v>
      </c>
      <c r="DP199" s="179" t="e">
        <f>VLOOKUP(B199,#REF!,22,0)</f>
        <v>#REF!</v>
      </c>
    </row>
    <row r="200" spans="1:120" s="179" customFormat="1" ht="19.5" customHeight="1">
      <c r="A200" s="12">
        <f t="shared" si="5"/>
        <v>193</v>
      </c>
      <c r="B200" s="151">
        <v>2020257450</v>
      </c>
      <c r="C200" s="152" t="s">
        <v>12</v>
      </c>
      <c r="D200" s="152" t="s">
        <v>359</v>
      </c>
      <c r="E200" s="152" t="s">
        <v>78</v>
      </c>
      <c r="F200" s="153">
        <v>35101</v>
      </c>
      <c r="G200" s="152" t="s">
        <v>84</v>
      </c>
      <c r="H200" s="152" t="s">
        <v>86</v>
      </c>
      <c r="I200" s="163" t="s">
        <v>93</v>
      </c>
      <c r="J200" s="154">
        <v>8.8000000000000007</v>
      </c>
      <c r="K200" s="154">
        <v>7.6</v>
      </c>
      <c r="L200" s="154">
        <v>8</v>
      </c>
      <c r="M200" s="154">
        <v>7.6</v>
      </c>
      <c r="N200" s="154">
        <v>0</v>
      </c>
      <c r="O200" s="163"/>
      <c r="P200" s="155"/>
      <c r="Q200" s="155">
        <v>5.8</v>
      </c>
      <c r="R200" s="155"/>
      <c r="S200" s="163"/>
      <c r="T200" s="155"/>
      <c r="U200" s="155"/>
      <c r="V200" s="154">
        <v>6.6</v>
      </c>
      <c r="W200" s="155">
        <v>6.3</v>
      </c>
      <c r="X200" s="154">
        <v>7.7</v>
      </c>
      <c r="Y200" s="154">
        <v>8.4</v>
      </c>
      <c r="Z200" s="154">
        <v>7.8</v>
      </c>
      <c r="AA200" s="155"/>
      <c r="AB200" s="154">
        <v>4.9000000000000004</v>
      </c>
      <c r="AC200" s="154">
        <v>6.5</v>
      </c>
      <c r="AD200" s="155"/>
      <c r="AE200" s="163">
        <v>6.8</v>
      </c>
      <c r="AF200" s="154">
        <v>5.4</v>
      </c>
      <c r="AG200" s="163">
        <v>6.2</v>
      </c>
      <c r="AH200" s="154">
        <v>7.1</v>
      </c>
      <c r="AI200" s="155">
        <v>5</v>
      </c>
      <c r="AJ200" s="163">
        <v>6.8</v>
      </c>
      <c r="AK200" s="155">
        <v>0</v>
      </c>
      <c r="AL200" s="154" t="s">
        <v>93</v>
      </c>
      <c r="AM200" s="155"/>
      <c r="AN200" s="155"/>
      <c r="AO200" s="155"/>
      <c r="AP200" s="155"/>
      <c r="AQ200" s="155"/>
      <c r="AR200" s="155"/>
      <c r="AS200" s="155"/>
      <c r="AT200" s="155"/>
      <c r="AU200" s="157">
        <v>30</v>
      </c>
      <c r="AV200" s="158">
        <v>18</v>
      </c>
      <c r="AW200" s="154">
        <v>6.8</v>
      </c>
      <c r="AX200" s="156">
        <v>5.9</v>
      </c>
      <c r="AY200" s="155"/>
      <c r="AZ200" s="163"/>
      <c r="BA200" s="155"/>
      <c r="BB200" s="155"/>
      <c r="BC200" s="155" t="s">
        <v>93</v>
      </c>
      <c r="BD200" s="155"/>
      <c r="BE200" s="155"/>
      <c r="BF200" s="155"/>
      <c r="BG200" s="155"/>
      <c r="BH200" s="155"/>
      <c r="BI200" s="155"/>
      <c r="BJ200" s="155"/>
      <c r="BK200" s="155"/>
      <c r="BL200" s="157">
        <v>2</v>
      </c>
      <c r="BM200" s="158">
        <v>3</v>
      </c>
      <c r="BN200" s="163">
        <v>7</v>
      </c>
      <c r="BO200" s="155">
        <v>5.3</v>
      </c>
      <c r="BP200" s="155"/>
      <c r="BQ200" s="155"/>
      <c r="BR200" s="154">
        <v>5.5</v>
      </c>
      <c r="BS200" s="156">
        <v>5.9</v>
      </c>
      <c r="BT200" s="154">
        <v>6.5</v>
      </c>
      <c r="BU200" s="155"/>
      <c r="BV200" s="156">
        <v>5.8</v>
      </c>
      <c r="BW200" s="155">
        <v>6</v>
      </c>
      <c r="BX200" s="155">
        <v>7.5</v>
      </c>
      <c r="BY200" s="155" t="s">
        <v>93</v>
      </c>
      <c r="BZ200" s="155"/>
      <c r="CA200" s="155"/>
      <c r="CB200" s="163">
        <v>4.3</v>
      </c>
      <c r="CC200" s="163"/>
      <c r="CD200" s="155">
        <v>6.3</v>
      </c>
      <c r="CE200" s="155"/>
      <c r="CF200" s="155"/>
      <c r="CG200" s="155"/>
      <c r="CI200" s="163" t="s">
        <v>93</v>
      </c>
      <c r="CJ200" s="157">
        <v>27</v>
      </c>
      <c r="CK200" s="158">
        <v>26</v>
      </c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  <c r="CW200" s="155"/>
      <c r="CX200" s="163"/>
      <c r="CY200" s="155"/>
      <c r="CZ200" s="155"/>
      <c r="DA200" s="155"/>
      <c r="DB200" s="157">
        <v>0</v>
      </c>
      <c r="DC200" s="158">
        <v>25</v>
      </c>
      <c r="DD200" s="155"/>
      <c r="DE200" s="155"/>
      <c r="DF200" s="157">
        <v>0</v>
      </c>
      <c r="DG200" s="158">
        <v>5</v>
      </c>
      <c r="DH200" s="157">
        <v>59</v>
      </c>
      <c r="DI200" s="158">
        <v>77</v>
      </c>
      <c r="DJ200" s="159">
        <v>136</v>
      </c>
      <c r="DK200" s="160">
        <v>63</v>
      </c>
      <c r="DL200" s="160">
        <v>6.03</v>
      </c>
      <c r="DM200" s="160">
        <v>2.36</v>
      </c>
      <c r="DN200" s="152" t="s">
        <v>202</v>
      </c>
      <c r="DO200" s="118">
        <f t="shared" si="6"/>
        <v>0</v>
      </c>
      <c r="DP200" s="179" t="e">
        <f>VLOOKUP(B200,#REF!,22,0)</f>
        <v>#REF!</v>
      </c>
    </row>
    <row r="201" spans="1:120" s="179" customFormat="1" ht="19.5" customHeight="1">
      <c r="A201" s="12">
        <f t="shared" si="5"/>
        <v>194</v>
      </c>
      <c r="B201" s="151">
        <v>2020265922</v>
      </c>
      <c r="C201" s="152" t="s">
        <v>15</v>
      </c>
      <c r="D201" s="152" t="s">
        <v>53</v>
      </c>
      <c r="E201" s="152" t="s">
        <v>78</v>
      </c>
      <c r="F201" s="153">
        <v>35376</v>
      </c>
      <c r="G201" s="152" t="s">
        <v>84</v>
      </c>
      <c r="H201" s="152" t="s">
        <v>86</v>
      </c>
      <c r="I201" s="154" t="s">
        <v>93</v>
      </c>
      <c r="J201" s="155">
        <v>7.3</v>
      </c>
      <c r="K201" s="163" t="s">
        <v>93</v>
      </c>
      <c r="L201" s="163">
        <v>8.8000000000000007</v>
      </c>
      <c r="M201" s="155">
        <v>5.9</v>
      </c>
      <c r="N201" s="154">
        <v>5.5</v>
      </c>
      <c r="O201" s="154">
        <v>5.4</v>
      </c>
      <c r="P201" s="155"/>
      <c r="Q201" s="155"/>
      <c r="R201" s="155"/>
      <c r="S201" s="155"/>
      <c r="T201" s="155"/>
      <c r="U201" s="155"/>
      <c r="V201" s="163">
        <v>6.1</v>
      </c>
      <c r="W201" s="155" t="s">
        <v>93</v>
      </c>
      <c r="X201" s="154">
        <v>8</v>
      </c>
      <c r="Y201" s="154">
        <v>8.5</v>
      </c>
      <c r="Z201" s="154">
        <v>7.7</v>
      </c>
      <c r="AA201" s="155">
        <v>6.6</v>
      </c>
      <c r="AB201" s="154">
        <v>8.5</v>
      </c>
      <c r="AC201" s="154"/>
      <c r="AD201" s="155"/>
      <c r="AE201" s="154">
        <v>5.5</v>
      </c>
      <c r="AF201" s="154">
        <v>5.4</v>
      </c>
      <c r="AG201" s="154">
        <v>6.7</v>
      </c>
      <c r="AH201" s="154">
        <v>5.7</v>
      </c>
      <c r="AI201" s="154">
        <v>0</v>
      </c>
      <c r="AJ201" s="163" t="s">
        <v>93</v>
      </c>
      <c r="AK201" s="163">
        <v>5.2</v>
      </c>
      <c r="AL201" s="154"/>
      <c r="AM201" s="163"/>
      <c r="AN201" s="155"/>
      <c r="AO201" s="155"/>
      <c r="AP201" s="155"/>
      <c r="AQ201" s="155"/>
      <c r="AR201" s="155"/>
      <c r="AS201" s="155"/>
      <c r="AT201" s="155"/>
      <c r="AU201" s="157">
        <v>28</v>
      </c>
      <c r="AV201" s="158">
        <v>20</v>
      </c>
      <c r="AW201" s="154">
        <v>6.4</v>
      </c>
      <c r="AX201" s="154">
        <v>4.2</v>
      </c>
      <c r="AY201" s="163" t="s">
        <v>93</v>
      </c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7">
        <v>2</v>
      </c>
      <c r="BM201" s="158">
        <v>3</v>
      </c>
      <c r="BN201" s="154">
        <v>7</v>
      </c>
      <c r="BO201" s="154">
        <v>6.3</v>
      </c>
      <c r="BP201" s="155"/>
      <c r="BQ201" s="163"/>
      <c r="BR201" s="154">
        <v>5.7</v>
      </c>
      <c r="BS201" s="154">
        <v>7.3</v>
      </c>
      <c r="BT201" s="163">
        <v>7.3</v>
      </c>
      <c r="BU201" s="155"/>
      <c r="BV201" s="154">
        <v>6.9</v>
      </c>
      <c r="BW201" s="154">
        <v>6.5</v>
      </c>
      <c r="BX201" s="154" t="s">
        <v>93</v>
      </c>
      <c r="BY201" s="154" t="s">
        <v>93</v>
      </c>
      <c r="BZ201" s="155"/>
      <c r="CA201" s="155"/>
      <c r="CB201" s="163">
        <v>6.5</v>
      </c>
      <c r="CC201" s="155"/>
      <c r="CD201" s="155" t="s">
        <v>93</v>
      </c>
      <c r="CE201" s="155"/>
      <c r="CF201" s="155"/>
      <c r="CG201" s="155"/>
      <c r="CI201" s="163">
        <v>9</v>
      </c>
      <c r="CJ201" s="157">
        <v>23</v>
      </c>
      <c r="CK201" s="158">
        <v>30</v>
      </c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  <c r="CW201" s="155"/>
      <c r="CX201" s="155"/>
      <c r="CY201" s="155"/>
      <c r="CZ201" s="155"/>
      <c r="DA201" s="155"/>
      <c r="DB201" s="157">
        <v>0</v>
      </c>
      <c r="DC201" s="158">
        <v>25</v>
      </c>
      <c r="DD201" s="155"/>
      <c r="DE201" s="155"/>
      <c r="DF201" s="157">
        <v>0</v>
      </c>
      <c r="DG201" s="158">
        <v>5</v>
      </c>
      <c r="DH201" s="157">
        <v>53</v>
      </c>
      <c r="DI201" s="158">
        <v>83</v>
      </c>
      <c r="DJ201" s="159">
        <v>136</v>
      </c>
      <c r="DK201" s="160">
        <v>54</v>
      </c>
      <c r="DL201" s="160">
        <v>6.59</v>
      </c>
      <c r="DM201" s="160">
        <v>2.63</v>
      </c>
      <c r="DN201" s="152" t="s">
        <v>202</v>
      </c>
      <c r="DO201" s="118">
        <f t="shared" si="6"/>
        <v>0</v>
      </c>
      <c r="DP201" s="179" t="e">
        <f>VLOOKUP(B201,#REF!,22,0)</f>
        <v>#REF!</v>
      </c>
    </row>
    <row r="202" spans="1:120" s="179" customFormat="1" ht="19.5" customHeight="1">
      <c r="A202" s="12">
        <f t="shared" ref="A202:A228" si="7">A201+1</f>
        <v>195</v>
      </c>
      <c r="B202" s="151">
        <v>2020267655</v>
      </c>
      <c r="C202" s="152" t="s">
        <v>10</v>
      </c>
      <c r="D202" s="152" t="s">
        <v>44</v>
      </c>
      <c r="E202" s="152" t="s">
        <v>78</v>
      </c>
      <c r="F202" s="153">
        <v>35134</v>
      </c>
      <c r="G202" s="152" t="s">
        <v>84</v>
      </c>
      <c r="H202" s="152" t="s">
        <v>86</v>
      </c>
      <c r="I202" s="163" t="s">
        <v>93</v>
      </c>
      <c r="J202" s="154">
        <v>7.5</v>
      </c>
      <c r="K202" s="154">
        <v>7.6</v>
      </c>
      <c r="L202" s="154">
        <v>8.9</v>
      </c>
      <c r="M202" s="154">
        <v>5.9</v>
      </c>
      <c r="N202" s="154">
        <v>4.8</v>
      </c>
      <c r="O202" s="154">
        <v>7.7</v>
      </c>
      <c r="P202" s="155"/>
      <c r="Q202" s="155"/>
      <c r="R202" s="155"/>
      <c r="S202" s="155"/>
      <c r="T202" s="155"/>
      <c r="U202" s="155"/>
      <c r="V202" s="163">
        <v>6.4</v>
      </c>
      <c r="W202" s="155"/>
      <c r="X202" s="154">
        <v>8.1999999999999993</v>
      </c>
      <c r="Y202" s="154">
        <v>8.8000000000000007</v>
      </c>
      <c r="Z202" s="154">
        <v>8.3000000000000007</v>
      </c>
      <c r="AA202" s="155"/>
      <c r="AB202" s="154">
        <v>7.9</v>
      </c>
      <c r="AC202" s="154">
        <v>7.4</v>
      </c>
      <c r="AD202" s="155"/>
      <c r="AE202" s="154">
        <v>6.2</v>
      </c>
      <c r="AF202" s="154">
        <v>6.1</v>
      </c>
      <c r="AG202" s="154">
        <v>6.2</v>
      </c>
      <c r="AH202" s="154">
        <v>6.1</v>
      </c>
      <c r="AI202" s="154">
        <v>4.7</v>
      </c>
      <c r="AJ202" s="163">
        <v>6.6</v>
      </c>
      <c r="AK202" s="163">
        <v>4.9000000000000004</v>
      </c>
      <c r="AL202" s="155" t="s">
        <v>93</v>
      </c>
      <c r="AM202" s="163"/>
      <c r="AN202" s="155"/>
      <c r="AO202" s="155"/>
      <c r="AP202" s="155"/>
      <c r="AQ202" s="155"/>
      <c r="AR202" s="155"/>
      <c r="AS202" s="155"/>
      <c r="AT202" s="155"/>
      <c r="AU202" s="157">
        <v>32</v>
      </c>
      <c r="AV202" s="158">
        <v>16</v>
      </c>
      <c r="AW202" s="154">
        <v>7.3</v>
      </c>
      <c r="AX202" s="154">
        <v>7.3</v>
      </c>
      <c r="AY202" s="163" t="s">
        <v>93</v>
      </c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7">
        <v>2</v>
      </c>
      <c r="BM202" s="158">
        <v>3</v>
      </c>
      <c r="BN202" s="154">
        <v>7.3</v>
      </c>
      <c r="BO202" s="154">
        <v>6</v>
      </c>
      <c r="BP202" s="155"/>
      <c r="BQ202" s="163" t="s">
        <v>93</v>
      </c>
      <c r="BR202" s="154">
        <v>6.3</v>
      </c>
      <c r="BS202" s="154">
        <v>6.4</v>
      </c>
      <c r="BT202" s="154">
        <v>6.8</v>
      </c>
      <c r="BU202" s="155"/>
      <c r="BV202" s="156">
        <v>5</v>
      </c>
      <c r="BW202" s="155">
        <v>7.1</v>
      </c>
      <c r="BX202" s="155">
        <v>8.1</v>
      </c>
      <c r="BY202" s="155" t="s">
        <v>93</v>
      </c>
      <c r="BZ202" s="155"/>
      <c r="CA202" s="155"/>
      <c r="CB202" s="154" t="s">
        <v>93</v>
      </c>
      <c r="CC202" s="155"/>
      <c r="CD202" s="163">
        <v>8.1999999999999993</v>
      </c>
      <c r="CE202" s="163"/>
      <c r="CF202" s="155"/>
      <c r="CG202" s="155"/>
      <c r="CI202" s="163">
        <v>8.4</v>
      </c>
      <c r="CJ202" s="157">
        <v>25</v>
      </c>
      <c r="CK202" s="158">
        <v>28</v>
      </c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  <c r="CW202" s="155"/>
      <c r="CX202" s="163">
        <v>6.7</v>
      </c>
      <c r="CY202" s="155"/>
      <c r="CZ202" s="155"/>
      <c r="DA202" s="155"/>
      <c r="DB202" s="157">
        <v>1</v>
      </c>
      <c r="DC202" s="158">
        <v>24</v>
      </c>
      <c r="DD202" s="155"/>
      <c r="DE202" s="155"/>
      <c r="DF202" s="157">
        <v>0</v>
      </c>
      <c r="DG202" s="158">
        <v>5</v>
      </c>
      <c r="DH202" s="157">
        <v>60</v>
      </c>
      <c r="DI202" s="158">
        <v>76</v>
      </c>
      <c r="DJ202" s="159">
        <v>136</v>
      </c>
      <c r="DK202" s="160">
        <v>60</v>
      </c>
      <c r="DL202" s="160">
        <v>6.87</v>
      </c>
      <c r="DM202" s="160">
        <v>2.78</v>
      </c>
      <c r="DN202" s="152" t="s">
        <v>202</v>
      </c>
      <c r="DO202" s="118">
        <f t="shared" si="6"/>
        <v>0</v>
      </c>
      <c r="DP202" s="179" t="e">
        <f>VLOOKUP(B202,#REF!,22,0)</f>
        <v>#REF!</v>
      </c>
    </row>
    <row r="203" spans="1:120" s="179" customFormat="1" ht="19.5" customHeight="1">
      <c r="A203" s="12">
        <f t="shared" si="7"/>
        <v>196</v>
      </c>
      <c r="B203" s="151">
        <v>161325767</v>
      </c>
      <c r="C203" s="152" t="s">
        <v>6</v>
      </c>
      <c r="D203" s="152" t="s">
        <v>39</v>
      </c>
      <c r="E203" s="152" t="s">
        <v>434</v>
      </c>
      <c r="F203" s="153">
        <v>33900</v>
      </c>
      <c r="G203" s="152" t="s">
        <v>84</v>
      </c>
      <c r="H203" s="152" t="s">
        <v>86</v>
      </c>
      <c r="I203" s="163" t="s">
        <v>530</v>
      </c>
      <c r="J203" s="154" t="s">
        <v>530</v>
      </c>
      <c r="K203" s="154">
        <v>8.5</v>
      </c>
      <c r="L203" s="154" t="s">
        <v>530</v>
      </c>
      <c r="M203" s="154" t="s">
        <v>530</v>
      </c>
      <c r="N203" s="154" t="s">
        <v>530</v>
      </c>
      <c r="O203" s="154">
        <v>6.8</v>
      </c>
      <c r="P203" s="155"/>
      <c r="Q203" s="163" t="s">
        <v>530</v>
      </c>
      <c r="R203" s="155"/>
      <c r="S203" s="155"/>
      <c r="T203" s="155"/>
      <c r="U203" s="163">
        <v>7.2</v>
      </c>
      <c r="V203" s="154">
        <v>7.9</v>
      </c>
      <c r="W203" s="155"/>
      <c r="X203" s="154">
        <v>7.7</v>
      </c>
      <c r="Y203" s="154" t="s">
        <v>530</v>
      </c>
      <c r="Z203" s="154">
        <v>8</v>
      </c>
      <c r="AA203" s="155" t="s">
        <v>530</v>
      </c>
      <c r="AB203" s="154" t="s">
        <v>530</v>
      </c>
      <c r="AC203" s="154">
        <v>7</v>
      </c>
      <c r="AD203" s="155" t="s">
        <v>530</v>
      </c>
      <c r="AE203" s="162" t="s">
        <v>530</v>
      </c>
      <c r="AF203" s="154">
        <v>7.8</v>
      </c>
      <c r="AG203" s="154">
        <v>8.6</v>
      </c>
      <c r="AH203" s="154" t="s">
        <v>530</v>
      </c>
      <c r="AI203" s="154" t="s">
        <v>530</v>
      </c>
      <c r="AJ203" s="163">
        <v>9.6</v>
      </c>
      <c r="AK203" s="163">
        <v>7.5</v>
      </c>
      <c r="AL203" s="163" t="s">
        <v>530</v>
      </c>
      <c r="AM203" s="154" t="s">
        <v>530</v>
      </c>
      <c r="AN203" s="155">
        <v>7.4</v>
      </c>
      <c r="AO203" s="155">
        <v>6.5</v>
      </c>
      <c r="AP203" s="155" t="s">
        <v>530</v>
      </c>
      <c r="AQ203" s="155">
        <v>7</v>
      </c>
      <c r="AR203" s="155">
        <v>7.8</v>
      </c>
      <c r="AS203" s="155">
        <v>5.7</v>
      </c>
      <c r="AT203" s="155">
        <v>6.2</v>
      </c>
      <c r="AU203" s="157">
        <v>52</v>
      </c>
      <c r="AV203" s="158">
        <v>0</v>
      </c>
      <c r="AW203" s="154" t="s">
        <v>530</v>
      </c>
      <c r="AX203" s="154" t="s">
        <v>530</v>
      </c>
      <c r="AY203" s="163" t="s">
        <v>530</v>
      </c>
      <c r="AZ203" s="155"/>
      <c r="BA203" s="155"/>
      <c r="BB203" s="155"/>
      <c r="BC203" s="155"/>
      <c r="BD203" s="155"/>
      <c r="BE203" s="155"/>
      <c r="BF203" s="155"/>
      <c r="BG203" s="155">
        <v>6.1</v>
      </c>
      <c r="BH203" s="155"/>
      <c r="BI203" s="155"/>
      <c r="BJ203" s="155"/>
      <c r="BK203" s="155">
        <v>7.1</v>
      </c>
      <c r="BL203" s="157">
        <v>5</v>
      </c>
      <c r="BM203" s="158">
        <v>0</v>
      </c>
      <c r="BN203" s="154" t="s">
        <v>530</v>
      </c>
      <c r="BO203" s="154" t="s">
        <v>530</v>
      </c>
      <c r="BP203" s="155">
        <v>7.5</v>
      </c>
      <c r="BQ203" s="155">
        <v>8.1</v>
      </c>
      <c r="BR203" s="154" t="s">
        <v>530</v>
      </c>
      <c r="BS203" s="154">
        <v>6.1</v>
      </c>
      <c r="BT203" s="154" t="s">
        <v>530</v>
      </c>
      <c r="BU203" s="155">
        <v>7.6</v>
      </c>
      <c r="BV203" s="154" t="s">
        <v>530</v>
      </c>
      <c r="BW203" s="154" t="s">
        <v>530</v>
      </c>
      <c r="BX203" s="163" t="s">
        <v>530</v>
      </c>
      <c r="BY203" s="163" t="s">
        <v>530</v>
      </c>
      <c r="BZ203" s="155">
        <v>7.3</v>
      </c>
      <c r="CA203" s="155" t="s">
        <v>530</v>
      </c>
      <c r="CB203" s="163">
        <v>7.6</v>
      </c>
      <c r="CC203" s="155"/>
      <c r="CD203" s="155" t="s">
        <v>530</v>
      </c>
      <c r="CE203" s="155" t="s">
        <v>530</v>
      </c>
      <c r="CF203" s="155" t="s">
        <v>530</v>
      </c>
      <c r="CG203" s="155">
        <v>6.8</v>
      </c>
      <c r="CI203" s="163">
        <v>8.6999999999999993</v>
      </c>
      <c r="CJ203" s="157">
        <v>53</v>
      </c>
      <c r="CK203" s="158">
        <v>0</v>
      </c>
      <c r="CL203" s="155" t="s">
        <v>530</v>
      </c>
      <c r="CM203" s="155" t="s">
        <v>530</v>
      </c>
      <c r="CN203" s="155"/>
      <c r="CO203" s="155" t="s">
        <v>530</v>
      </c>
      <c r="CP203" s="155" t="s">
        <v>530</v>
      </c>
      <c r="CQ203" s="155" t="s">
        <v>530</v>
      </c>
      <c r="CR203" s="155">
        <v>6.5</v>
      </c>
      <c r="CS203" s="155">
        <v>6.2</v>
      </c>
      <c r="CT203" s="155">
        <v>6.3</v>
      </c>
      <c r="CU203" s="155"/>
      <c r="CV203" s="155"/>
      <c r="CW203" s="155"/>
      <c r="CX203" s="155">
        <v>8.4</v>
      </c>
      <c r="CY203" s="155">
        <v>8.1999999999999993</v>
      </c>
      <c r="CZ203" s="155"/>
      <c r="DA203" s="155" t="s">
        <v>530</v>
      </c>
      <c r="DB203" s="157">
        <v>25</v>
      </c>
      <c r="DC203" s="158">
        <v>0</v>
      </c>
      <c r="DD203" s="155" t="s">
        <v>93</v>
      </c>
      <c r="DE203" s="155"/>
      <c r="DF203" s="157">
        <v>0</v>
      </c>
      <c r="DG203" s="158">
        <v>5</v>
      </c>
      <c r="DH203" s="157">
        <v>135</v>
      </c>
      <c r="DI203" s="158">
        <v>5</v>
      </c>
      <c r="DJ203" s="159">
        <v>136</v>
      </c>
      <c r="DK203" s="160">
        <v>55</v>
      </c>
      <c r="DL203" s="160">
        <v>7.3</v>
      </c>
      <c r="DM203" s="160">
        <v>3.08</v>
      </c>
      <c r="DN203" s="152" t="s">
        <v>202</v>
      </c>
      <c r="DO203" s="118">
        <f t="shared" si="6"/>
        <v>80</v>
      </c>
      <c r="DP203" s="179" t="e">
        <f>VLOOKUP(B203,#REF!,22,0)</f>
        <v>#REF!</v>
      </c>
    </row>
    <row r="204" spans="1:120" s="179" customFormat="1" ht="19.5" customHeight="1">
      <c r="A204" s="12">
        <f t="shared" si="7"/>
        <v>197</v>
      </c>
      <c r="B204" s="151">
        <v>171326175</v>
      </c>
      <c r="C204" s="152" t="s">
        <v>10</v>
      </c>
      <c r="D204" s="152" t="s">
        <v>32</v>
      </c>
      <c r="E204" s="152" t="s">
        <v>434</v>
      </c>
      <c r="F204" s="153">
        <v>33895</v>
      </c>
      <c r="G204" s="152" t="s">
        <v>84</v>
      </c>
      <c r="H204" s="152" t="s">
        <v>86</v>
      </c>
      <c r="I204" s="163">
        <v>7.7</v>
      </c>
      <c r="J204" s="154">
        <v>8</v>
      </c>
      <c r="K204" s="154">
        <v>8.3000000000000007</v>
      </c>
      <c r="L204" s="154">
        <v>8.1</v>
      </c>
      <c r="M204" s="154">
        <v>7</v>
      </c>
      <c r="N204" s="156">
        <v>8.8000000000000007</v>
      </c>
      <c r="O204" s="155">
        <v>8.1999999999999993</v>
      </c>
      <c r="P204" s="155"/>
      <c r="Q204" s="163">
        <v>6.5</v>
      </c>
      <c r="R204" s="155"/>
      <c r="S204" s="155"/>
      <c r="T204" s="155"/>
      <c r="U204" s="155">
        <v>8.1</v>
      </c>
      <c r="V204" s="154">
        <v>8</v>
      </c>
      <c r="W204" s="163"/>
      <c r="X204" s="154">
        <v>8.9</v>
      </c>
      <c r="Y204" s="154" t="s">
        <v>530</v>
      </c>
      <c r="Z204" s="154">
        <v>9.6</v>
      </c>
      <c r="AA204" s="155">
        <v>7.2</v>
      </c>
      <c r="AB204" s="154">
        <v>8.6</v>
      </c>
      <c r="AC204" s="163">
        <v>8.1999999999999993</v>
      </c>
      <c r="AD204" s="155">
        <v>8.4</v>
      </c>
      <c r="AE204" s="154" t="s">
        <v>530</v>
      </c>
      <c r="AF204" s="154" t="s">
        <v>530</v>
      </c>
      <c r="AG204" s="154" t="s">
        <v>530</v>
      </c>
      <c r="AH204" s="154" t="s">
        <v>530</v>
      </c>
      <c r="AI204" s="154" t="s">
        <v>530</v>
      </c>
      <c r="AJ204" s="154" t="s">
        <v>530</v>
      </c>
      <c r="AK204" s="163" t="s">
        <v>530</v>
      </c>
      <c r="AL204" s="163" t="s">
        <v>530</v>
      </c>
      <c r="AM204" s="155" t="s">
        <v>530</v>
      </c>
      <c r="AN204" s="155">
        <v>6.6</v>
      </c>
      <c r="AO204" s="155" t="s">
        <v>530</v>
      </c>
      <c r="AP204" s="155">
        <v>5.0999999999999996</v>
      </c>
      <c r="AQ204" s="155">
        <v>6.4</v>
      </c>
      <c r="AR204" s="155"/>
      <c r="AS204" s="155">
        <v>6.4</v>
      </c>
      <c r="AT204" s="155">
        <v>6.3</v>
      </c>
      <c r="AU204" s="157">
        <v>51</v>
      </c>
      <c r="AV204" s="158">
        <v>0</v>
      </c>
      <c r="AW204" s="154">
        <v>8</v>
      </c>
      <c r="AX204" s="154">
        <v>7.9</v>
      </c>
      <c r="AY204" s="155"/>
      <c r="AZ204" s="155"/>
      <c r="BA204" s="155">
        <v>6.8</v>
      </c>
      <c r="BB204" s="155"/>
      <c r="BC204" s="163"/>
      <c r="BD204" s="155"/>
      <c r="BE204" s="155"/>
      <c r="BF204" s="155"/>
      <c r="BG204" s="155">
        <v>7.4</v>
      </c>
      <c r="BH204" s="155"/>
      <c r="BI204" s="155"/>
      <c r="BJ204" s="155"/>
      <c r="BK204" s="155">
        <v>6.8</v>
      </c>
      <c r="BL204" s="157">
        <v>5</v>
      </c>
      <c r="BM204" s="158">
        <v>0</v>
      </c>
      <c r="BN204" s="154">
        <v>6.6</v>
      </c>
      <c r="BO204" s="154">
        <v>7.8</v>
      </c>
      <c r="BP204" s="155">
        <v>9.4</v>
      </c>
      <c r="BQ204" s="155">
        <v>9.1</v>
      </c>
      <c r="BR204" s="154">
        <v>8.1999999999999993</v>
      </c>
      <c r="BS204" s="154">
        <v>8.3000000000000007</v>
      </c>
      <c r="BT204" s="154">
        <v>7.4</v>
      </c>
      <c r="BU204" s="155">
        <v>6.6</v>
      </c>
      <c r="BV204" s="154">
        <v>7.9</v>
      </c>
      <c r="BW204" s="154">
        <v>7.5</v>
      </c>
      <c r="BX204" s="163">
        <v>7.5</v>
      </c>
      <c r="BY204" s="163">
        <v>7.9</v>
      </c>
      <c r="BZ204" s="155">
        <v>8.4</v>
      </c>
      <c r="CA204" s="155">
        <v>7</v>
      </c>
      <c r="CB204" s="154">
        <v>7.9</v>
      </c>
      <c r="CC204" s="155"/>
      <c r="CD204" s="163">
        <v>6.5</v>
      </c>
      <c r="CE204" s="155">
        <v>7.1</v>
      </c>
      <c r="CF204" s="155">
        <v>7.3</v>
      </c>
      <c r="CG204" s="155">
        <v>7.8</v>
      </c>
      <c r="CI204" s="163">
        <v>8.6999999999999993</v>
      </c>
      <c r="CJ204" s="157">
        <v>53</v>
      </c>
      <c r="CK204" s="158">
        <v>0</v>
      </c>
      <c r="CL204" s="155">
        <v>8.5</v>
      </c>
      <c r="CM204" s="155">
        <v>9.1</v>
      </c>
      <c r="CN204" s="155"/>
      <c r="CO204" s="155">
        <v>9.07</v>
      </c>
      <c r="CP204" s="155">
        <v>9</v>
      </c>
      <c r="CQ204" s="155">
        <v>6.4</v>
      </c>
      <c r="CR204" s="155">
        <v>7.6</v>
      </c>
      <c r="CS204" s="155">
        <v>8.8000000000000007</v>
      </c>
      <c r="CT204" s="155"/>
      <c r="CU204" s="155">
        <v>7.8</v>
      </c>
      <c r="CV204" s="155"/>
      <c r="CW204" s="155"/>
      <c r="CX204" s="155">
        <v>9.6</v>
      </c>
      <c r="CY204" s="155">
        <v>8.8000000000000007</v>
      </c>
      <c r="CZ204" s="155">
        <v>8.4</v>
      </c>
      <c r="DA204" s="155">
        <v>7.1</v>
      </c>
      <c r="DB204" s="157">
        <v>27</v>
      </c>
      <c r="DC204" s="158">
        <v>0</v>
      </c>
      <c r="DD204" s="155"/>
      <c r="DE204" s="155" t="s">
        <v>93</v>
      </c>
      <c r="DF204" s="157">
        <v>0</v>
      </c>
      <c r="DG204" s="158">
        <v>5</v>
      </c>
      <c r="DH204" s="157">
        <v>136</v>
      </c>
      <c r="DI204" s="158">
        <v>5</v>
      </c>
      <c r="DJ204" s="159">
        <v>136</v>
      </c>
      <c r="DK204" s="160">
        <v>125</v>
      </c>
      <c r="DL204" s="160">
        <v>7.83</v>
      </c>
      <c r="DM204" s="160">
        <v>3.38</v>
      </c>
      <c r="DN204" s="152" t="s">
        <v>638</v>
      </c>
      <c r="DO204" s="118">
        <f t="shared" si="6"/>
        <v>11</v>
      </c>
      <c r="DP204" s="179" t="e">
        <f>VLOOKUP(B204,#REF!,22,0)</f>
        <v>#REF!</v>
      </c>
    </row>
    <row r="205" spans="1:120" s="179" customFormat="1" ht="19.5" customHeight="1">
      <c r="A205" s="12">
        <f t="shared" si="7"/>
        <v>198</v>
      </c>
      <c r="B205" s="151">
        <v>2020254155</v>
      </c>
      <c r="C205" s="152" t="s">
        <v>14</v>
      </c>
      <c r="D205" s="152" t="s">
        <v>473</v>
      </c>
      <c r="E205" s="152" t="s">
        <v>434</v>
      </c>
      <c r="F205" s="153">
        <v>35348</v>
      </c>
      <c r="G205" s="152" t="s">
        <v>84</v>
      </c>
      <c r="H205" s="152" t="s">
        <v>86</v>
      </c>
      <c r="I205" s="163" t="s">
        <v>93</v>
      </c>
      <c r="J205" s="154">
        <v>8</v>
      </c>
      <c r="K205" s="163">
        <v>8</v>
      </c>
      <c r="L205" s="154">
        <v>6.2</v>
      </c>
      <c r="M205" s="154">
        <v>9.1999999999999993</v>
      </c>
      <c r="N205" s="154">
        <v>6.8</v>
      </c>
      <c r="O205" s="154">
        <v>0</v>
      </c>
      <c r="P205" s="155"/>
      <c r="Q205" s="155">
        <v>7.3</v>
      </c>
      <c r="R205" s="155"/>
      <c r="S205" s="155"/>
      <c r="T205" s="155"/>
      <c r="U205" s="155" t="s">
        <v>93</v>
      </c>
      <c r="V205" s="154">
        <v>6.3</v>
      </c>
      <c r="W205" s="163"/>
      <c r="X205" s="154">
        <v>7</v>
      </c>
      <c r="Y205" s="154">
        <v>8.3000000000000007</v>
      </c>
      <c r="Z205" s="154">
        <v>8.3000000000000007</v>
      </c>
      <c r="AA205" s="154"/>
      <c r="AB205" s="163">
        <v>7.4</v>
      </c>
      <c r="AC205" s="155">
        <v>6.1</v>
      </c>
      <c r="AD205" s="155"/>
      <c r="AE205" s="154">
        <v>6.1</v>
      </c>
      <c r="AF205" s="154">
        <v>6.7</v>
      </c>
      <c r="AG205" s="154">
        <v>6.1</v>
      </c>
      <c r="AH205" s="154">
        <v>6.4</v>
      </c>
      <c r="AI205" s="163">
        <v>6.2</v>
      </c>
      <c r="AJ205" s="163"/>
      <c r="AK205" s="154">
        <v>6.2</v>
      </c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7">
        <v>31</v>
      </c>
      <c r="AV205" s="158">
        <v>17</v>
      </c>
      <c r="AW205" s="154">
        <v>6.8</v>
      </c>
      <c r="AX205" s="154">
        <v>6</v>
      </c>
      <c r="AY205" s="163" t="s">
        <v>93</v>
      </c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7">
        <v>2</v>
      </c>
      <c r="BM205" s="158">
        <v>3</v>
      </c>
      <c r="BN205" s="154">
        <v>5.6</v>
      </c>
      <c r="BO205" s="154">
        <v>6.8</v>
      </c>
      <c r="BP205" s="155"/>
      <c r="BQ205" s="155"/>
      <c r="BR205" s="154">
        <v>5.3</v>
      </c>
      <c r="BS205" s="154">
        <v>5.9</v>
      </c>
      <c r="BT205" s="154">
        <v>7</v>
      </c>
      <c r="BU205" s="155"/>
      <c r="BV205" s="154">
        <v>5.8</v>
      </c>
      <c r="BW205" s="154">
        <v>5.4</v>
      </c>
      <c r="BX205" s="163">
        <v>7.8</v>
      </c>
      <c r="BY205" s="163" t="s">
        <v>93</v>
      </c>
      <c r="BZ205" s="155"/>
      <c r="CA205" s="155"/>
      <c r="CB205" s="154" t="s">
        <v>93</v>
      </c>
      <c r="CC205" s="155"/>
      <c r="CD205" s="163"/>
      <c r="CE205" s="155"/>
      <c r="CF205" s="155"/>
      <c r="CG205" s="155"/>
      <c r="CI205" s="163" t="s">
        <v>93</v>
      </c>
      <c r="CJ205" s="157">
        <v>21</v>
      </c>
      <c r="CK205" s="158">
        <v>32</v>
      </c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  <c r="CW205" s="155"/>
      <c r="CX205" s="155"/>
      <c r="CY205" s="155"/>
      <c r="CZ205" s="155"/>
      <c r="DA205" s="155"/>
      <c r="DB205" s="157">
        <v>0</v>
      </c>
      <c r="DC205" s="158">
        <v>25</v>
      </c>
      <c r="DD205" s="155"/>
      <c r="DE205" s="155"/>
      <c r="DF205" s="157">
        <v>0</v>
      </c>
      <c r="DG205" s="158">
        <v>5</v>
      </c>
      <c r="DH205" s="157">
        <v>54</v>
      </c>
      <c r="DI205" s="158">
        <v>82</v>
      </c>
      <c r="DJ205" s="159">
        <v>136</v>
      </c>
      <c r="DK205" s="160">
        <v>56</v>
      </c>
      <c r="DL205" s="160">
        <v>6.45</v>
      </c>
      <c r="DM205" s="160">
        <v>2.52</v>
      </c>
      <c r="DN205" s="152" t="s">
        <v>202</v>
      </c>
      <c r="DO205" s="118">
        <f t="shared" si="6"/>
        <v>0</v>
      </c>
      <c r="DP205" s="179" t="e">
        <f>VLOOKUP(B205,#REF!,22,0)</f>
        <v>#REF!</v>
      </c>
    </row>
    <row r="206" spans="1:120" s="179" customFormat="1" ht="19.5" customHeight="1">
      <c r="A206" s="12">
        <f t="shared" si="7"/>
        <v>199</v>
      </c>
      <c r="B206" s="151">
        <v>2020254452</v>
      </c>
      <c r="C206" s="152" t="s">
        <v>6</v>
      </c>
      <c r="D206" s="152" t="s">
        <v>39</v>
      </c>
      <c r="E206" s="152" t="s">
        <v>434</v>
      </c>
      <c r="F206" s="153">
        <v>35070</v>
      </c>
      <c r="G206" s="152" t="s">
        <v>84</v>
      </c>
      <c r="H206" s="152" t="s">
        <v>86</v>
      </c>
      <c r="I206" s="163" t="s">
        <v>93</v>
      </c>
      <c r="J206" s="154">
        <v>7.1</v>
      </c>
      <c r="K206" s="154">
        <v>7.6</v>
      </c>
      <c r="L206" s="154">
        <v>0</v>
      </c>
      <c r="M206" s="154"/>
      <c r="N206" s="154">
        <v>0</v>
      </c>
      <c r="O206" s="154"/>
      <c r="P206" s="155"/>
      <c r="Q206" s="155">
        <v>0</v>
      </c>
      <c r="R206" s="155"/>
      <c r="S206" s="155"/>
      <c r="T206" s="155"/>
      <c r="U206" s="155"/>
      <c r="V206" s="154">
        <v>7.2</v>
      </c>
      <c r="W206" s="155">
        <v>6.2</v>
      </c>
      <c r="X206" s="154">
        <v>7.4</v>
      </c>
      <c r="Y206" s="154">
        <v>7.9</v>
      </c>
      <c r="Z206" s="154">
        <v>8.1999999999999993</v>
      </c>
      <c r="AA206" s="155"/>
      <c r="AB206" s="154">
        <v>6</v>
      </c>
      <c r="AC206" s="154"/>
      <c r="AD206" s="155"/>
      <c r="AE206" s="154">
        <v>7.3</v>
      </c>
      <c r="AF206" s="154">
        <v>4.4000000000000004</v>
      </c>
      <c r="AG206" s="154">
        <v>6.1</v>
      </c>
      <c r="AH206" s="154">
        <v>7.2</v>
      </c>
      <c r="AI206" s="154">
        <v>6.2</v>
      </c>
      <c r="AJ206" s="154" t="s">
        <v>93</v>
      </c>
      <c r="AK206" s="163">
        <v>6.4</v>
      </c>
      <c r="AL206" s="163" t="s">
        <v>93</v>
      </c>
      <c r="AM206" s="155"/>
      <c r="AN206" s="155"/>
      <c r="AO206" s="155"/>
      <c r="AP206" s="155"/>
      <c r="AQ206" s="155"/>
      <c r="AR206" s="155"/>
      <c r="AS206" s="155"/>
      <c r="AT206" s="155"/>
      <c r="AU206" s="157">
        <v>19</v>
      </c>
      <c r="AV206" s="158">
        <v>29</v>
      </c>
      <c r="AW206" s="154">
        <v>6.7</v>
      </c>
      <c r="AX206" s="154">
        <v>5.3</v>
      </c>
      <c r="AY206" s="163"/>
      <c r="AZ206" s="155"/>
      <c r="BA206" s="155"/>
      <c r="BB206" s="155"/>
      <c r="BC206" s="155" t="s">
        <v>93</v>
      </c>
      <c r="BD206" s="155"/>
      <c r="BE206" s="155"/>
      <c r="BF206" s="155"/>
      <c r="BG206" s="155"/>
      <c r="BH206" s="155"/>
      <c r="BI206" s="155"/>
      <c r="BJ206" s="155"/>
      <c r="BK206" s="155"/>
      <c r="BL206" s="157">
        <v>2</v>
      </c>
      <c r="BM206" s="158">
        <v>3</v>
      </c>
      <c r="BN206" s="154">
        <v>5.4</v>
      </c>
      <c r="BO206" s="154">
        <v>4.4000000000000004</v>
      </c>
      <c r="BP206" s="155"/>
      <c r="BQ206" s="163" t="s">
        <v>93</v>
      </c>
      <c r="BR206" s="154">
        <v>5.4</v>
      </c>
      <c r="BS206" s="154">
        <v>0</v>
      </c>
      <c r="BT206" s="154">
        <v>0</v>
      </c>
      <c r="BU206" s="155"/>
      <c r="BV206" s="154">
        <v>5.2</v>
      </c>
      <c r="BW206" s="154" t="s">
        <v>93</v>
      </c>
      <c r="BX206" s="163"/>
      <c r="BY206" s="163"/>
      <c r="BZ206" s="155"/>
      <c r="CA206" s="155"/>
      <c r="CB206" s="163">
        <v>6</v>
      </c>
      <c r="CC206" s="155"/>
      <c r="CD206" s="163"/>
      <c r="CE206" s="155"/>
      <c r="CF206" s="155"/>
      <c r="CG206" s="155"/>
      <c r="CI206" s="163" t="s">
        <v>93</v>
      </c>
      <c r="CJ206" s="157">
        <v>15</v>
      </c>
      <c r="CK206" s="158">
        <v>38</v>
      </c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  <c r="CW206" s="155"/>
      <c r="CX206" s="163"/>
      <c r="CY206" s="155"/>
      <c r="CZ206" s="155"/>
      <c r="DA206" s="155"/>
      <c r="DB206" s="157">
        <v>0</v>
      </c>
      <c r="DC206" s="158">
        <v>25</v>
      </c>
      <c r="DD206" s="155"/>
      <c r="DE206" s="155"/>
      <c r="DF206" s="157">
        <v>0</v>
      </c>
      <c r="DG206" s="158">
        <v>5</v>
      </c>
      <c r="DH206" s="157">
        <v>36</v>
      </c>
      <c r="DI206" s="158">
        <v>100</v>
      </c>
      <c r="DJ206" s="159">
        <v>136</v>
      </c>
      <c r="DK206" s="160">
        <v>48</v>
      </c>
      <c r="DL206" s="160">
        <v>4.68</v>
      </c>
      <c r="DM206" s="160">
        <v>1.67</v>
      </c>
      <c r="DN206" s="152" t="s">
        <v>202</v>
      </c>
      <c r="DO206" s="118">
        <f t="shared" si="6"/>
        <v>0</v>
      </c>
      <c r="DP206" s="179" t="e">
        <f>VLOOKUP(B206,#REF!,22,0)</f>
        <v>#REF!</v>
      </c>
    </row>
    <row r="207" spans="1:120" s="179" customFormat="1" ht="19.5" customHeight="1">
      <c r="A207" s="12">
        <f t="shared" si="7"/>
        <v>200</v>
      </c>
      <c r="B207" s="151">
        <v>2020257480</v>
      </c>
      <c r="C207" s="152" t="s">
        <v>14</v>
      </c>
      <c r="D207" s="152" t="s">
        <v>396</v>
      </c>
      <c r="E207" s="152" t="s">
        <v>434</v>
      </c>
      <c r="F207" s="153">
        <v>34781</v>
      </c>
      <c r="G207" s="152" t="s">
        <v>84</v>
      </c>
      <c r="H207" s="152" t="s">
        <v>86</v>
      </c>
      <c r="I207" s="163"/>
      <c r="J207" s="154"/>
      <c r="K207" s="154"/>
      <c r="L207" s="154">
        <v>7.2</v>
      </c>
      <c r="M207" s="154">
        <v>0</v>
      </c>
      <c r="N207" s="154">
        <v>5.5</v>
      </c>
      <c r="O207" s="154">
        <v>0</v>
      </c>
      <c r="P207" s="155"/>
      <c r="Q207" s="163"/>
      <c r="R207" s="155"/>
      <c r="S207" s="155"/>
      <c r="T207" s="155"/>
      <c r="U207" s="155"/>
      <c r="V207" s="154"/>
      <c r="W207" s="163"/>
      <c r="X207" s="154">
        <v>8</v>
      </c>
      <c r="Y207" s="154">
        <v>0</v>
      </c>
      <c r="Z207" s="154"/>
      <c r="AA207" s="155"/>
      <c r="AB207" s="154">
        <v>0</v>
      </c>
      <c r="AC207" s="154"/>
      <c r="AD207" s="155"/>
      <c r="AE207" s="154">
        <v>0</v>
      </c>
      <c r="AF207" s="154">
        <v>0</v>
      </c>
      <c r="AG207" s="154">
        <v>0</v>
      </c>
      <c r="AH207" s="154">
        <v>0</v>
      </c>
      <c r="AI207" s="154"/>
      <c r="AJ207" s="154"/>
      <c r="AK207" s="163"/>
      <c r="AL207" s="163"/>
      <c r="AM207" s="155"/>
      <c r="AN207" s="155"/>
      <c r="AO207" s="155"/>
      <c r="AP207" s="155"/>
      <c r="AQ207" s="155"/>
      <c r="AR207" s="155"/>
      <c r="AS207" s="155"/>
      <c r="AT207" s="155"/>
      <c r="AU207" s="157">
        <v>7</v>
      </c>
      <c r="AV207" s="158">
        <v>41</v>
      </c>
      <c r="AW207" s="154">
        <v>0</v>
      </c>
      <c r="AX207" s="154"/>
      <c r="AY207" s="155"/>
      <c r="AZ207" s="155"/>
      <c r="BA207" s="155"/>
      <c r="BB207" s="155"/>
      <c r="BC207" s="163"/>
      <c r="BD207" s="155"/>
      <c r="BE207" s="155"/>
      <c r="BF207" s="155"/>
      <c r="BG207" s="155"/>
      <c r="BH207" s="155"/>
      <c r="BI207" s="155"/>
      <c r="BJ207" s="155"/>
      <c r="BK207" s="155"/>
      <c r="BL207" s="157">
        <v>0</v>
      </c>
      <c r="BM207" s="158">
        <v>5</v>
      </c>
      <c r="BN207" s="154">
        <v>0</v>
      </c>
      <c r="BO207" s="154"/>
      <c r="BP207" s="155"/>
      <c r="BQ207" s="155"/>
      <c r="BR207" s="154">
        <v>6.8</v>
      </c>
      <c r="BS207" s="154"/>
      <c r="BT207" s="154"/>
      <c r="BU207" s="155"/>
      <c r="BV207" s="154">
        <v>5.7</v>
      </c>
      <c r="BW207" s="154">
        <v>0</v>
      </c>
      <c r="BX207" s="163"/>
      <c r="BY207" s="163"/>
      <c r="BZ207" s="155"/>
      <c r="CA207" s="155"/>
      <c r="CB207" s="163"/>
      <c r="CC207" s="155"/>
      <c r="CD207" s="163"/>
      <c r="CE207" s="155"/>
      <c r="CF207" s="155"/>
      <c r="CG207" s="155"/>
      <c r="CI207" s="163"/>
      <c r="CJ207" s="157">
        <v>6</v>
      </c>
      <c r="CK207" s="158">
        <v>47</v>
      </c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  <c r="CW207" s="155"/>
      <c r="CX207" s="155"/>
      <c r="CY207" s="155"/>
      <c r="CZ207" s="155"/>
      <c r="DA207" s="155"/>
      <c r="DB207" s="157">
        <v>0</v>
      </c>
      <c r="DC207" s="158">
        <v>25</v>
      </c>
      <c r="DD207" s="155"/>
      <c r="DE207" s="155"/>
      <c r="DF207" s="157">
        <v>0</v>
      </c>
      <c r="DG207" s="158">
        <v>5</v>
      </c>
      <c r="DH207" s="157">
        <v>13</v>
      </c>
      <c r="DI207" s="158">
        <v>123</v>
      </c>
      <c r="DJ207" s="159">
        <v>136</v>
      </c>
      <c r="DK207" s="160">
        <v>31</v>
      </c>
      <c r="DL207" s="160">
        <v>2.7</v>
      </c>
      <c r="DM207" s="160">
        <v>1.05</v>
      </c>
      <c r="DN207" s="152" t="s">
        <v>202</v>
      </c>
      <c r="DO207" s="118">
        <f t="shared" si="6"/>
        <v>0</v>
      </c>
      <c r="DP207" s="179" t="e">
        <f>VLOOKUP(B207,#REF!,22,0)</f>
        <v>#REF!</v>
      </c>
    </row>
    <row r="208" spans="1:120" s="179" customFormat="1" ht="19.5" customHeight="1">
      <c r="A208" s="12">
        <f t="shared" si="7"/>
        <v>201</v>
      </c>
      <c r="B208" s="151">
        <v>2020527367</v>
      </c>
      <c r="C208" s="152" t="s">
        <v>14</v>
      </c>
      <c r="D208" s="152" t="s">
        <v>36</v>
      </c>
      <c r="E208" s="152" t="s">
        <v>434</v>
      </c>
      <c r="F208" s="153">
        <v>35413</v>
      </c>
      <c r="G208" s="152" t="s">
        <v>84</v>
      </c>
      <c r="H208" s="152" t="s">
        <v>86</v>
      </c>
      <c r="I208" s="163" t="s">
        <v>93</v>
      </c>
      <c r="J208" s="163">
        <v>7.7</v>
      </c>
      <c r="K208" s="155">
        <v>8.4</v>
      </c>
      <c r="L208" s="154">
        <v>7.5</v>
      </c>
      <c r="M208" s="163">
        <v>9.3000000000000007</v>
      </c>
      <c r="N208" s="154">
        <v>6.6</v>
      </c>
      <c r="O208" s="163">
        <v>7.2</v>
      </c>
      <c r="P208" s="155"/>
      <c r="Q208" s="155"/>
      <c r="R208" s="155"/>
      <c r="S208" s="155"/>
      <c r="T208" s="155"/>
      <c r="U208" s="155"/>
      <c r="V208" s="155">
        <v>7.2</v>
      </c>
      <c r="W208" s="155"/>
      <c r="X208" s="154">
        <v>8.5</v>
      </c>
      <c r="Y208" s="163">
        <v>8.5</v>
      </c>
      <c r="Z208" s="155">
        <v>8.1</v>
      </c>
      <c r="AA208" s="155"/>
      <c r="AB208" s="163">
        <v>6.1</v>
      </c>
      <c r="AC208" s="155">
        <v>0</v>
      </c>
      <c r="AD208" s="155"/>
      <c r="AE208" s="163">
        <v>6.7</v>
      </c>
      <c r="AF208" s="163">
        <v>6.2</v>
      </c>
      <c r="AG208" s="163">
        <v>8.4</v>
      </c>
      <c r="AH208" s="163">
        <v>8.1999999999999993</v>
      </c>
      <c r="AI208" s="155"/>
      <c r="AJ208" s="155">
        <v>7.2</v>
      </c>
      <c r="AK208" s="155">
        <v>7.4</v>
      </c>
      <c r="AL208" s="155">
        <v>7.4</v>
      </c>
      <c r="AM208" s="155"/>
      <c r="AN208" s="155"/>
      <c r="AO208" s="155"/>
      <c r="AP208" s="155"/>
      <c r="AQ208" s="155"/>
      <c r="AR208" s="155"/>
      <c r="AS208" s="155"/>
      <c r="AT208" s="155"/>
      <c r="AU208" s="157">
        <v>29</v>
      </c>
      <c r="AV208" s="158">
        <v>19</v>
      </c>
      <c r="AW208" s="163">
        <v>6.8</v>
      </c>
      <c r="AX208" s="155">
        <v>7.1</v>
      </c>
      <c r="AY208" s="155"/>
      <c r="AZ208" s="155" t="s">
        <v>93</v>
      </c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7">
        <v>2</v>
      </c>
      <c r="BM208" s="158">
        <v>3</v>
      </c>
      <c r="BN208" s="163">
        <v>6.7</v>
      </c>
      <c r="BO208" s="155">
        <v>7.1</v>
      </c>
      <c r="BP208" s="155"/>
      <c r="BQ208" s="155" t="s">
        <v>93</v>
      </c>
      <c r="BR208" s="154">
        <v>6</v>
      </c>
      <c r="BS208" s="155">
        <v>6.6</v>
      </c>
      <c r="BT208" s="155">
        <v>7.2</v>
      </c>
      <c r="BU208" s="155"/>
      <c r="BV208" s="156">
        <v>6</v>
      </c>
      <c r="BW208" s="155">
        <v>6.9</v>
      </c>
      <c r="BX208" s="155">
        <v>7.9</v>
      </c>
      <c r="BY208" s="155" t="s">
        <v>93</v>
      </c>
      <c r="BZ208" s="155"/>
      <c r="CA208" s="155"/>
      <c r="CB208" s="155" t="s">
        <v>93</v>
      </c>
      <c r="CC208" s="155"/>
      <c r="CD208" s="155" t="s">
        <v>93</v>
      </c>
      <c r="CE208" s="155"/>
      <c r="CF208" s="155"/>
      <c r="CG208" s="155"/>
      <c r="CI208" s="155">
        <v>7.9</v>
      </c>
      <c r="CJ208" s="157">
        <v>22</v>
      </c>
      <c r="CK208" s="158">
        <v>31</v>
      </c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  <c r="CW208" s="155"/>
      <c r="CX208" s="155"/>
      <c r="CY208" s="155"/>
      <c r="CZ208" s="155"/>
      <c r="DA208" s="155"/>
      <c r="DB208" s="157">
        <v>0</v>
      </c>
      <c r="DC208" s="158">
        <v>25</v>
      </c>
      <c r="DD208" s="155"/>
      <c r="DE208" s="155"/>
      <c r="DF208" s="157">
        <v>0</v>
      </c>
      <c r="DG208" s="158">
        <v>5</v>
      </c>
      <c r="DH208" s="157">
        <v>53</v>
      </c>
      <c r="DI208" s="158">
        <v>83</v>
      </c>
      <c r="DJ208" s="159">
        <v>136</v>
      </c>
      <c r="DK208" s="160">
        <v>56</v>
      </c>
      <c r="DL208" s="160">
        <v>6.84</v>
      </c>
      <c r="DM208" s="160">
        <v>2.85</v>
      </c>
      <c r="DN208" s="152" t="s">
        <v>202</v>
      </c>
      <c r="DO208" s="118">
        <f t="shared" si="6"/>
        <v>0</v>
      </c>
      <c r="DP208" s="179" t="e">
        <f>VLOOKUP(B208,#REF!,22,0)</f>
        <v>#REF!</v>
      </c>
    </row>
    <row r="209" spans="1:120" s="179" customFormat="1" ht="19.5" customHeight="1">
      <c r="A209" s="12">
        <f t="shared" si="7"/>
        <v>202</v>
      </c>
      <c r="B209" s="151">
        <v>2021254129</v>
      </c>
      <c r="C209" s="152" t="s">
        <v>3</v>
      </c>
      <c r="D209" s="152" t="s">
        <v>662</v>
      </c>
      <c r="E209" s="152" t="s">
        <v>719</v>
      </c>
      <c r="F209" s="153">
        <v>35220</v>
      </c>
      <c r="G209" s="152" t="s">
        <v>83</v>
      </c>
      <c r="H209" s="152" t="s">
        <v>86</v>
      </c>
      <c r="I209" s="163" t="s">
        <v>93</v>
      </c>
      <c r="J209" s="154">
        <v>7.3</v>
      </c>
      <c r="K209" s="154">
        <v>7.5</v>
      </c>
      <c r="L209" s="154">
        <v>8.3000000000000007</v>
      </c>
      <c r="M209" s="154">
        <v>9.1999999999999993</v>
      </c>
      <c r="N209" s="154">
        <v>5.5</v>
      </c>
      <c r="O209" s="163">
        <v>6.5</v>
      </c>
      <c r="P209" s="155"/>
      <c r="Q209" s="155">
        <v>0</v>
      </c>
      <c r="R209" s="155"/>
      <c r="S209" s="155"/>
      <c r="T209" s="155"/>
      <c r="U209" s="155"/>
      <c r="V209" s="154">
        <v>7.9</v>
      </c>
      <c r="W209" s="155">
        <v>6.9</v>
      </c>
      <c r="X209" s="154">
        <v>7.2</v>
      </c>
      <c r="Y209" s="154">
        <v>8.1</v>
      </c>
      <c r="Z209" s="154">
        <v>7.4</v>
      </c>
      <c r="AA209" s="155"/>
      <c r="AB209" s="154">
        <v>6.6</v>
      </c>
      <c r="AC209" s="156">
        <v>6.9</v>
      </c>
      <c r="AD209" s="155"/>
      <c r="AE209" s="154">
        <v>4.5999999999999996</v>
      </c>
      <c r="AF209" s="154">
        <v>4.5</v>
      </c>
      <c r="AG209" s="154">
        <v>0</v>
      </c>
      <c r="AH209" s="154">
        <v>4.5</v>
      </c>
      <c r="AI209" s="154">
        <v>0</v>
      </c>
      <c r="AJ209" s="155" t="s">
        <v>93</v>
      </c>
      <c r="AK209" s="154"/>
      <c r="AL209" s="154" t="s">
        <v>93</v>
      </c>
      <c r="AM209" s="163"/>
      <c r="AN209" s="155"/>
      <c r="AO209" s="155"/>
      <c r="AP209" s="155"/>
      <c r="AQ209" s="155"/>
      <c r="AR209" s="155"/>
      <c r="AS209" s="155"/>
      <c r="AT209" s="155"/>
      <c r="AU209" s="157">
        <v>30</v>
      </c>
      <c r="AV209" s="158">
        <v>18</v>
      </c>
      <c r="AW209" s="154">
        <v>7.6</v>
      </c>
      <c r="AX209" s="154">
        <v>7.1</v>
      </c>
      <c r="AY209" s="163"/>
      <c r="AZ209" s="155"/>
      <c r="BA209" s="155"/>
      <c r="BB209" s="155"/>
      <c r="BC209" s="155" t="s">
        <v>93</v>
      </c>
      <c r="BD209" s="155"/>
      <c r="BE209" s="155"/>
      <c r="BF209" s="155"/>
      <c r="BG209" s="155"/>
      <c r="BH209" s="155"/>
      <c r="BI209" s="155"/>
      <c r="BJ209" s="155"/>
      <c r="BK209" s="155"/>
      <c r="BL209" s="157">
        <v>2</v>
      </c>
      <c r="BM209" s="158">
        <v>3</v>
      </c>
      <c r="BN209" s="163">
        <v>7.1</v>
      </c>
      <c r="BO209" s="155">
        <v>6.7</v>
      </c>
      <c r="BP209" s="155"/>
      <c r="BQ209" s="155"/>
      <c r="BR209" s="154">
        <v>6.8</v>
      </c>
      <c r="BS209" s="154">
        <v>7.2</v>
      </c>
      <c r="BT209" s="154">
        <v>7.8</v>
      </c>
      <c r="BU209" s="155"/>
      <c r="BV209" s="163">
        <v>7.4</v>
      </c>
      <c r="BW209" s="155">
        <v>8.3000000000000007</v>
      </c>
      <c r="BX209" s="155">
        <v>8.5</v>
      </c>
      <c r="BY209" s="155" t="s">
        <v>93</v>
      </c>
      <c r="BZ209" s="155"/>
      <c r="CA209" s="155"/>
      <c r="CB209" s="163" t="s">
        <v>93</v>
      </c>
      <c r="CC209" s="155"/>
      <c r="CD209" s="163">
        <v>6.6</v>
      </c>
      <c r="CE209" s="155"/>
      <c r="CF209" s="155"/>
      <c r="CG209" s="155"/>
      <c r="CI209" s="163">
        <v>7.7</v>
      </c>
      <c r="CJ209" s="157">
        <v>25</v>
      </c>
      <c r="CK209" s="158">
        <v>28</v>
      </c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  <c r="CW209" s="155"/>
      <c r="CX209" s="155"/>
      <c r="CY209" s="155"/>
      <c r="CZ209" s="155"/>
      <c r="DA209" s="155"/>
      <c r="DB209" s="157">
        <v>0</v>
      </c>
      <c r="DC209" s="158">
        <v>25</v>
      </c>
      <c r="DD209" s="155"/>
      <c r="DE209" s="155"/>
      <c r="DF209" s="157">
        <v>0</v>
      </c>
      <c r="DG209" s="158">
        <v>5</v>
      </c>
      <c r="DH209" s="157">
        <v>57</v>
      </c>
      <c r="DI209" s="158">
        <v>79</v>
      </c>
      <c r="DJ209" s="159">
        <v>136</v>
      </c>
      <c r="DK209" s="160">
        <v>61</v>
      </c>
      <c r="DL209" s="160">
        <v>6.69</v>
      </c>
      <c r="DM209" s="160">
        <v>2.77</v>
      </c>
      <c r="DN209" s="152" t="s">
        <v>202</v>
      </c>
      <c r="DO209" s="118">
        <f t="shared" si="6"/>
        <v>0</v>
      </c>
      <c r="DP209" s="179" t="e">
        <f>VLOOKUP(B209,#REF!,22,0)</f>
        <v>#REF!</v>
      </c>
    </row>
    <row r="210" spans="1:120" s="179" customFormat="1" ht="19.5" customHeight="1">
      <c r="A210" s="12">
        <f t="shared" si="7"/>
        <v>203</v>
      </c>
      <c r="B210" s="151">
        <v>2020254339</v>
      </c>
      <c r="C210" s="152" t="s">
        <v>3</v>
      </c>
      <c r="D210" s="152" t="s">
        <v>720</v>
      </c>
      <c r="E210" s="152" t="s">
        <v>721</v>
      </c>
      <c r="F210" s="153">
        <v>35364</v>
      </c>
      <c r="G210" s="152" t="s">
        <v>84</v>
      </c>
      <c r="H210" s="152" t="s">
        <v>86</v>
      </c>
      <c r="I210" s="163" t="s">
        <v>93</v>
      </c>
      <c r="J210" s="154">
        <v>7.5</v>
      </c>
      <c r="K210" s="154">
        <v>7.9</v>
      </c>
      <c r="L210" s="154">
        <v>9.3000000000000007</v>
      </c>
      <c r="M210" s="154">
        <v>7.7</v>
      </c>
      <c r="N210" s="154">
        <v>5.8</v>
      </c>
      <c r="O210" s="154">
        <v>5.7</v>
      </c>
      <c r="P210" s="155"/>
      <c r="Q210" s="155">
        <v>6.8</v>
      </c>
      <c r="R210" s="155"/>
      <c r="S210" s="155"/>
      <c r="T210" s="155"/>
      <c r="U210" s="155"/>
      <c r="V210" s="154">
        <v>6.3</v>
      </c>
      <c r="W210" s="163"/>
      <c r="X210" s="154">
        <v>7.7</v>
      </c>
      <c r="Y210" s="154">
        <v>8.3000000000000007</v>
      </c>
      <c r="Z210" s="154">
        <v>7.9</v>
      </c>
      <c r="AA210" s="155">
        <v>6.4</v>
      </c>
      <c r="AB210" s="154">
        <v>7.8</v>
      </c>
      <c r="AC210" s="154">
        <v>5.2</v>
      </c>
      <c r="AD210" s="155"/>
      <c r="AE210" s="154">
        <v>6.4</v>
      </c>
      <c r="AF210" s="154">
        <v>7</v>
      </c>
      <c r="AG210" s="154">
        <v>7.1</v>
      </c>
      <c r="AH210" s="154">
        <v>6.6</v>
      </c>
      <c r="AI210" s="154">
        <v>5.6</v>
      </c>
      <c r="AJ210" s="163">
        <v>6.4</v>
      </c>
      <c r="AK210" s="155">
        <v>7.3</v>
      </c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7">
        <v>37</v>
      </c>
      <c r="AV210" s="158">
        <v>11</v>
      </c>
      <c r="AW210" s="154">
        <v>5.8</v>
      </c>
      <c r="AX210" s="154">
        <v>5.0999999999999996</v>
      </c>
      <c r="AY210" s="155" t="s">
        <v>93</v>
      </c>
      <c r="AZ210" s="155"/>
      <c r="BA210" s="163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7">
        <v>2</v>
      </c>
      <c r="BM210" s="158">
        <v>3</v>
      </c>
      <c r="BN210" s="154">
        <v>6.9</v>
      </c>
      <c r="BO210" s="154">
        <v>0</v>
      </c>
      <c r="BP210" s="155"/>
      <c r="BQ210" s="155"/>
      <c r="BR210" s="154">
        <v>5.7</v>
      </c>
      <c r="BS210" s="154">
        <v>0</v>
      </c>
      <c r="BT210" s="154">
        <v>6.6</v>
      </c>
      <c r="BU210" s="155"/>
      <c r="BV210" s="154">
        <v>5.3</v>
      </c>
      <c r="BW210" s="154">
        <v>5.8</v>
      </c>
      <c r="BX210" s="163">
        <v>7.4</v>
      </c>
      <c r="BY210" s="163" t="s">
        <v>93</v>
      </c>
      <c r="BZ210" s="155"/>
      <c r="CA210" s="155"/>
      <c r="CB210" s="163" t="s">
        <v>93</v>
      </c>
      <c r="CC210" s="155"/>
      <c r="CD210" s="163" t="s">
        <v>93</v>
      </c>
      <c r="CE210" s="155"/>
      <c r="CF210" s="155"/>
      <c r="CG210" s="155"/>
      <c r="CI210" s="163"/>
      <c r="CJ210" s="157">
        <v>16</v>
      </c>
      <c r="CK210" s="158">
        <v>37</v>
      </c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  <c r="CW210" s="155"/>
      <c r="CX210" s="155"/>
      <c r="CY210" s="155"/>
      <c r="CZ210" s="155"/>
      <c r="DA210" s="155"/>
      <c r="DB210" s="157">
        <v>0</v>
      </c>
      <c r="DC210" s="158">
        <v>25</v>
      </c>
      <c r="DD210" s="155"/>
      <c r="DE210" s="155"/>
      <c r="DF210" s="157">
        <v>0</v>
      </c>
      <c r="DG210" s="158">
        <v>5</v>
      </c>
      <c r="DH210" s="157">
        <v>55</v>
      </c>
      <c r="DI210" s="158">
        <v>81</v>
      </c>
      <c r="DJ210" s="159">
        <v>136</v>
      </c>
      <c r="DK210" s="160">
        <v>60</v>
      </c>
      <c r="DL210" s="160">
        <v>6.15</v>
      </c>
      <c r="DM210" s="160">
        <v>2.39</v>
      </c>
      <c r="DN210" s="152" t="s">
        <v>202</v>
      </c>
      <c r="DO210" s="118">
        <f t="shared" si="6"/>
        <v>0</v>
      </c>
      <c r="DP210" s="179" t="e">
        <f>VLOOKUP(B210,#REF!,22,0)</f>
        <v>#REF!</v>
      </c>
    </row>
    <row r="211" spans="1:120" s="179" customFormat="1" ht="19.5" customHeight="1">
      <c r="A211" s="12">
        <f t="shared" si="7"/>
        <v>204</v>
      </c>
      <c r="B211" s="151">
        <v>2021250826</v>
      </c>
      <c r="C211" s="152" t="s">
        <v>3</v>
      </c>
      <c r="D211" s="152" t="s">
        <v>406</v>
      </c>
      <c r="E211" s="152" t="s">
        <v>722</v>
      </c>
      <c r="F211" s="153">
        <v>35429</v>
      </c>
      <c r="G211" s="152" t="s">
        <v>83</v>
      </c>
      <c r="H211" s="152" t="s">
        <v>86</v>
      </c>
      <c r="I211" s="163">
        <v>6.9</v>
      </c>
      <c r="J211" s="154">
        <v>5.5</v>
      </c>
      <c r="K211" s="154">
        <v>7.2</v>
      </c>
      <c r="L211" s="154">
        <v>8.5</v>
      </c>
      <c r="M211" s="154">
        <v>7.4</v>
      </c>
      <c r="N211" s="154">
        <v>6.5</v>
      </c>
      <c r="O211" s="163">
        <v>6</v>
      </c>
      <c r="P211" s="155"/>
      <c r="Q211" s="163"/>
      <c r="R211" s="155"/>
      <c r="S211" s="155"/>
      <c r="T211" s="155"/>
      <c r="U211" s="163"/>
      <c r="V211" s="154"/>
      <c r="W211" s="155"/>
      <c r="X211" s="154">
        <v>7.7</v>
      </c>
      <c r="Y211" s="154">
        <v>8.6999999999999993</v>
      </c>
      <c r="Z211" s="154">
        <v>8.1999999999999993</v>
      </c>
      <c r="AA211" s="155"/>
      <c r="AB211" s="154">
        <v>7.9</v>
      </c>
      <c r="AC211" s="154">
        <v>6.5</v>
      </c>
      <c r="AD211" s="155"/>
      <c r="AE211" s="154">
        <v>5.9</v>
      </c>
      <c r="AF211" s="163">
        <v>7.5</v>
      </c>
      <c r="AG211" s="154">
        <v>5.4</v>
      </c>
      <c r="AH211" s="154">
        <v>7</v>
      </c>
      <c r="AI211" s="154">
        <v>0</v>
      </c>
      <c r="AJ211" s="155"/>
      <c r="AK211" s="163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7">
        <v>29</v>
      </c>
      <c r="AV211" s="158">
        <v>19</v>
      </c>
      <c r="AW211" s="154">
        <v>4.4000000000000004</v>
      </c>
      <c r="AX211" s="154">
        <v>0</v>
      </c>
      <c r="AY211" s="163" t="s">
        <v>93</v>
      </c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7">
        <v>1</v>
      </c>
      <c r="BM211" s="158">
        <v>4</v>
      </c>
      <c r="BN211" s="154">
        <v>6.7</v>
      </c>
      <c r="BO211" s="154"/>
      <c r="BP211" s="155"/>
      <c r="BQ211" s="155"/>
      <c r="BR211" s="154">
        <v>6.8</v>
      </c>
      <c r="BS211" s="154" t="s">
        <v>93</v>
      </c>
      <c r="BT211" s="154">
        <v>6.6</v>
      </c>
      <c r="BU211" s="155"/>
      <c r="BV211" s="154">
        <v>5.8</v>
      </c>
      <c r="BW211" s="154">
        <v>6.5</v>
      </c>
      <c r="BX211" s="163">
        <v>5.9</v>
      </c>
      <c r="BY211" s="163"/>
      <c r="BZ211" s="155"/>
      <c r="CA211" s="155"/>
      <c r="CB211" s="163" t="s">
        <v>93</v>
      </c>
      <c r="CC211" s="155"/>
      <c r="CD211" s="155" t="s">
        <v>93</v>
      </c>
      <c r="CE211" s="155"/>
      <c r="CF211" s="155"/>
      <c r="CG211" s="155"/>
      <c r="CI211" s="163">
        <v>7.5</v>
      </c>
      <c r="CJ211" s="157">
        <v>17</v>
      </c>
      <c r="CK211" s="158">
        <v>36</v>
      </c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  <c r="CW211" s="155"/>
      <c r="CX211" s="155"/>
      <c r="CY211" s="155"/>
      <c r="CZ211" s="155"/>
      <c r="DA211" s="155"/>
      <c r="DB211" s="157">
        <v>0</v>
      </c>
      <c r="DC211" s="158">
        <v>25</v>
      </c>
      <c r="DD211" s="155"/>
      <c r="DE211" s="155"/>
      <c r="DF211" s="157">
        <v>0</v>
      </c>
      <c r="DG211" s="158">
        <v>5</v>
      </c>
      <c r="DH211" s="157">
        <v>47</v>
      </c>
      <c r="DI211" s="158">
        <v>89</v>
      </c>
      <c r="DJ211" s="159">
        <v>136</v>
      </c>
      <c r="DK211" s="160">
        <v>50</v>
      </c>
      <c r="DL211" s="160">
        <v>6.41</v>
      </c>
      <c r="DM211" s="160">
        <v>2.59</v>
      </c>
      <c r="DN211" s="152" t="s">
        <v>202</v>
      </c>
      <c r="DO211" s="118">
        <f t="shared" si="6"/>
        <v>0</v>
      </c>
      <c r="DP211" s="179" t="e">
        <f>VLOOKUP(B211,#REF!,22,0)</f>
        <v>#REF!</v>
      </c>
    </row>
    <row r="212" spans="1:120" s="179" customFormat="1" ht="19.5" customHeight="1">
      <c r="A212" s="12">
        <f t="shared" si="7"/>
        <v>205</v>
      </c>
      <c r="B212" s="151">
        <v>2021257059</v>
      </c>
      <c r="C212" s="152" t="s">
        <v>3</v>
      </c>
      <c r="D212" s="152" t="s">
        <v>723</v>
      </c>
      <c r="E212" s="152" t="s">
        <v>724</v>
      </c>
      <c r="F212" s="153">
        <v>35430</v>
      </c>
      <c r="G212" s="152" t="s">
        <v>83</v>
      </c>
      <c r="H212" s="152" t="s">
        <v>86</v>
      </c>
      <c r="I212" s="163" t="s">
        <v>93</v>
      </c>
      <c r="J212" s="154">
        <v>6.5</v>
      </c>
      <c r="K212" s="154">
        <v>7</v>
      </c>
      <c r="L212" s="156">
        <v>9.6999999999999993</v>
      </c>
      <c r="M212" s="155">
        <v>8.6999999999999993</v>
      </c>
      <c r="N212" s="156">
        <v>7.6</v>
      </c>
      <c r="O212" s="155">
        <v>6.1</v>
      </c>
      <c r="P212" s="155"/>
      <c r="Q212" s="163"/>
      <c r="R212" s="155"/>
      <c r="S212" s="155"/>
      <c r="T212" s="155"/>
      <c r="U212" s="155"/>
      <c r="V212" s="154">
        <v>5.6</v>
      </c>
      <c r="W212" s="163">
        <v>6.4</v>
      </c>
      <c r="X212" s="154">
        <v>8.1</v>
      </c>
      <c r="Y212" s="154">
        <v>8.1999999999999993</v>
      </c>
      <c r="Z212" s="154">
        <v>7.6</v>
      </c>
      <c r="AA212" s="155"/>
      <c r="AB212" s="163">
        <v>6.6</v>
      </c>
      <c r="AC212" s="155">
        <v>6.6</v>
      </c>
      <c r="AD212" s="155"/>
      <c r="AE212" s="154">
        <v>6.4</v>
      </c>
      <c r="AF212" s="154">
        <v>5.4</v>
      </c>
      <c r="AG212" s="154">
        <v>5.9</v>
      </c>
      <c r="AH212" s="154">
        <v>7.2</v>
      </c>
      <c r="AI212" s="163"/>
      <c r="AJ212" s="163"/>
      <c r="AK212" s="163">
        <v>5.7</v>
      </c>
      <c r="AL212" s="163"/>
      <c r="AM212" s="155"/>
      <c r="AN212" s="155"/>
      <c r="AO212" s="155"/>
      <c r="AP212" s="155"/>
      <c r="AQ212" s="155"/>
      <c r="AR212" s="155"/>
      <c r="AS212" s="155"/>
      <c r="AT212" s="155"/>
      <c r="AU212" s="157">
        <v>32</v>
      </c>
      <c r="AV212" s="158">
        <v>16</v>
      </c>
      <c r="AW212" s="154">
        <v>4.3</v>
      </c>
      <c r="AX212" s="154">
        <v>7.8</v>
      </c>
      <c r="AY212" s="155"/>
      <c r="AZ212" s="155" t="s">
        <v>93</v>
      </c>
      <c r="BA212" s="155"/>
      <c r="BB212" s="155"/>
      <c r="BC212" s="163"/>
      <c r="BD212" s="155"/>
      <c r="BE212" s="155"/>
      <c r="BF212" s="155"/>
      <c r="BG212" s="155"/>
      <c r="BH212" s="155"/>
      <c r="BI212" s="155"/>
      <c r="BJ212" s="155"/>
      <c r="BK212" s="155"/>
      <c r="BL212" s="157">
        <v>2</v>
      </c>
      <c r="BM212" s="158">
        <v>3</v>
      </c>
      <c r="BN212" s="154">
        <v>5.5</v>
      </c>
      <c r="BO212" s="154">
        <v>6.7</v>
      </c>
      <c r="BP212" s="155">
        <v>7.3</v>
      </c>
      <c r="BQ212" s="163"/>
      <c r="BR212" s="154">
        <v>6.8</v>
      </c>
      <c r="BS212" s="156">
        <v>5.5</v>
      </c>
      <c r="BT212" s="156">
        <v>7.8</v>
      </c>
      <c r="BU212" s="155"/>
      <c r="BV212" s="154">
        <v>7.8</v>
      </c>
      <c r="BW212" s="163">
        <v>6.9</v>
      </c>
      <c r="BX212" s="155">
        <v>8.4</v>
      </c>
      <c r="BY212" s="155" t="s">
        <v>93</v>
      </c>
      <c r="BZ212" s="155"/>
      <c r="CA212" s="155"/>
      <c r="CB212" s="154" t="s">
        <v>93</v>
      </c>
      <c r="CC212" s="155"/>
      <c r="CD212" s="155">
        <v>5.9</v>
      </c>
      <c r="CE212" s="155"/>
      <c r="CF212" s="155"/>
      <c r="CG212" s="155"/>
      <c r="CI212" s="163">
        <v>7.2</v>
      </c>
      <c r="CJ212" s="157">
        <v>27</v>
      </c>
      <c r="CK212" s="158">
        <v>26</v>
      </c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  <c r="CW212" s="155"/>
      <c r="CX212" s="155"/>
      <c r="CY212" s="155"/>
      <c r="CZ212" s="155"/>
      <c r="DA212" s="155"/>
      <c r="DB212" s="157">
        <v>0</v>
      </c>
      <c r="DC212" s="158">
        <v>25</v>
      </c>
      <c r="DD212" s="155"/>
      <c r="DE212" s="155"/>
      <c r="DF212" s="157">
        <v>0</v>
      </c>
      <c r="DG212" s="158">
        <v>5</v>
      </c>
      <c r="DH212" s="157">
        <v>61</v>
      </c>
      <c r="DI212" s="158">
        <v>75</v>
      </c>
      <c r="DJ212" s="159">
        <v>136</v>
      </c>
      <c r="DK212" s="160">
        <v>61</v>
      </c>
      <c r="DL212" s="160">
        <v>6.99</v>
      </c>
      <c r="DM212" s="160">
        <v>2.82</v>
      </c>
      <c r="DN212" s="152" t="s">
        <v>202</v>
      </c>
      <c r="DO212" s="118">
        <f t="shared" si="6"/>
        <v>0</v>
      </c>
      <c r="DP212" s="179" t="e">
        <f>VLOOKUP(B212,#REF!,22,0)</f>
        <v>#REF!</v>
      </c>
    </row>
    <row r="213" spans="1:120" s="179" customFormat="1" ht="19.5" customHeight="1">
      <c r="A213" s="12">
        <f t="shared" si="7"/>
        <v>206</v>
      </c>
      <c r="B213" s="151">
        <v>1921252345</v>
      </c>
      <c r="C213" s="152" t="s">
        <v>6</v>
      </c>
      <c r="D213" s="152" t="s">
        <v>318</v>
      </c>
      <c r="E213" s="152" t="s">
        <v>52</v>
      </c>
      <c r="F213" s="153">
        <v>34985</v>
      </c>
      <c r="G213" s="152" t="s">
        <v>83</v>
      </c>
      <c r="H213" s="152" t="s">
        <v>88</v>
      </c>
      <c r="I213" s="155"/>
      <c r="J213" s="155">
        <v>5.9</v>
      </c>
      <c r="K213" s="155">
        <v>0</v>
      </c>
      <c r="L213" s="154">
        <v>7.5</v>
      </c>
      <c r="M213" s="156">
        <v>6.6</v>
      </c>
      <c r="N213" s="154">
        <v>5.2</v>
      </c>
      <c r="O213" s="156">
        <v>5.7</v>
      </c>
      <c r="P213" s="155"/>
      <c r="Q213" s="155"/>
      <c r="R213" s="155"/>
      <c r="S213" s="155"/>
      <c r="T213" s="155"/>
      <c r="U213" s="155"/>
      <c r="V213" s="155">
        <v>0</v>
      </c>
      <c r="W213" s="155"/>
      <c r="X213" s="154"/>
      <c r="Y213" s="156"/>
      <c r="Z213" s="155"/>
      <c r="AA213" s="155"/>
      <c r="AB213" s="156">
        <v>0</v>
      </c>
      <c r="AC213" s="155"/>
      <c r="AD213" s="155"/>
      <c r="AE213" s="156">
        <v>6.4</v>
      </c>
      <c r="AF213" s="156">
        <v>6.3</v>
      </c>
      <c r="AG213" s="156">
        <v>6.7</v>
      </c>
      <c r="AH213" s="156">
        <v>7.1</v>
      </c>
      <c r="AI213" s="155">
        <v>0</v>
      </c>
      <c r="AJ213" s="155">
        <v>0</v>
      </c>
      <c r="AK213" s="155">
        <v>0</v>
      </c>
      <c r="AL213" s="155">
        <v>0</v>
      </c>
      <c r="AM213" s="155"/>
      <c r="AN213" s="155"/>
      <c r="AO213" s="155"/>
      <c r="AP213" s="155"/>
      <c r="AQ213" s="155"/>
      <c r="AR213" s="155"/>
      <c r="AS213" s="155"/>
      <c r="AT213" s="155"/>
      <c r="AU213" s="157">
        <v>17</v>
      </c>
      <c r="AV213" s="158">
        <v>31</v>
      </c>
      <c r="AW213" s="156">
        <v>6.6</v>
      </c>
      <c r="AX213" s="155">
        <v>0</v>
      </c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7">
        <v>1</v>
      </c>
      <c r="BM213" s="158">
        <v>4</v>
      </c>
      <c r="BN213" s="156">
        <v>5.3</v>
      </c>
      <c r="BO213" s="155">
        <v>0</v>
      </c>
      <c r="BP213" s="155"/>
      <c r="BQ213" s="155"/>
      <c r="BR213" s="154">
        <v>8.1</v>
      </c>
      <c r="BS213" s="155">
        <v>0</v>
      </c>
      <c r="BT213" s="155">
        <v>0</v>
      </c>
      <c r="BU213" s="155"/>
      <c r="BV213" s="154">
        <v>6.7</v>
      </c>
      <c r="BW213" s="156">
        <v>4</v>
      </c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I213" s="155"/>
      <c r="CJ213" s="157">
        <v>12</v>
      </c>
      <c r="CK213" s="158">
        <v>41</v>
      </c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  <c r="CW213" s="155"/>
      <c r="CX213" s="155"/>
      <c r="CY213" s="155"/>
      <c r="CZ213" s="155"/>
      <c r="DA213" s="155"/>
      <c r="DB213" s="157">
        <v>0</v>
      </c>
      <c r="DC213" s="158">
        <v>25</v>
      </c>
      <c r="DD213" s="155"/>
      <c r="DE213" s="155"/>
      <c r="DF213" s="157">
        <v>0</v>
      </c>
      <c r="DG213" s="158">
        <v>5</v>
      </c>
      <c r="DH213" s="157">
        <v>30</v>
      </c>
      <c r="DI213" s="158">
        <v>106</v>
      </c>
      <c r="DJ213" s="159">
        <v>136</v>
      </c>
      <c r="DK213" s="160">
        <v>47</v>
      </c>
      <c r="DL213" s="160">
        <v>3.91</v>
      </c>
      <c r="DM213" s="160">
        <v>1.48</v>
      </c>
      <c r="DN213" s="152" t="s">
        <v>202</v>
      </c>
      <c r="DO213" s="118">
        <f t="shared" si="6"/>
        <v>0</v>
      </c>
      <c r="DP213" s="179" t="e">
        <f>VLOOKUP(B213,#REF!,22,0)</f>
        <v>#REF!</v>
      </c>
    </row>
    <row r="214" spans="1:120" s="179" customFormat="1" ht="19.5" customHeight="1">
      <c r="A214" s="12">
        <f t="shared" si="7"/>
        <v>207</v>
      </c>
      <c r="B214" s="151">
        <v>2020257895</v>
      </c>
      <c r="C214" s="152" t="s">
        <v>4</v>
      </c>
      <c r="D214" s="152" t="s">
        <v>725</v>
      </c>
      <c r="E214" s="152" t="s">
        <v>726</v>
      </c>
      <c r="F214" s="153">
        <v>35309</v>
      </c>
      <c r="G214" s="152" t="s">
        <v>84</v>
      </c>
      <c r="H214" s="152" t="s">
        <v>87</v>
      </c>
      <c r="I214" s="163" t="s">
        <v>93</v>
      </c>
      <c r="J214" s="154" t="s">
        <v>93</v>
      </c>
      <c r="K214" s="154" t="s">
        <v>93</v>
      </c>
      <c r="L214" s="154">
        <v>9.8000000000000007</v>
      </c>
      <c r="M214" s="154">
        <v>8.3000000000000007</v>
      </c>
      <c r="N214" s="154">
        <v>7.8</v>
      </c>
      <c r="O214" s="154">
        <v>7.1</v>
      </c>
      <c r="P214" s="155"/>
      <c r="Q214" s="155"/>
      <c r="R214" s="155"/>
      <c r="S214" s="155"/>
      <c r="T214" s="155"/>
      <c r="U214" s="155"/>
      <c r="V214" s="154"/>
      <c r="W214" s="155"/>
      <c r="X214" s="154">
        <v>8.4</v>
      </c>
      <c r="Y214" s="154" t="s">
        <v>93</v>
      </c>
      <c r="Z214" s="154"/>
      <c r="AA214" s="155"/>
      <c r="AB214" s="154" t="s">
        <v>93</v>
      </c>
      <c r="AC214" s="156"/>
      <c r="AD214" s="155"/>
      <c r="AE214" s="154" t="s">
        <v>97</v>
      </c>
      <c r="AF214" s="154">
        <v>7.8</v>
      </c>
      <c r="AG214" s="154" t="s">
        <v>97</v>
      </c>
      <c r="AH214" s="154" t="s">
        <v>97</v>
      </c>
      <c r="AI214" s="155">
        <v>7.3</v>
      </c>
      <c r="AJ214" s="163" t="s">
        <v>93</v>
      </c>
      <c r="AK214" s="154">
        <v>8.6</v>
      </c>
      <c r="AL214" s="154">
        <v>8.1</v>
      </c>
      <c r="AM214" s="155"/>
      <c r="AN214" s="155"/>
      <c r="AO214" s="155"/>
      <c r="AP214" s="155"/>
      <c r="AQ214" s="155"/>
      <c r="AR214" s="155"/>
      <c r="AS214" s="155"/>
      <c r="AT214" s="155"/>
      <c r="AU214" s="157">
        <v>19</v>
      </c>
      <c r="AV214" s="158">
        <v>29</v>
      </c>
      <c r="AW214" s="154" t="s">
        <v>93</v>
      </c>
      <c r="AX214" s="154"/>
      <c r="AY214" s="155"/>
      <c r="AZ214" s="163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7">
        <v>0</v>
      </c>
      <c r="BM214" s="158">
        <v>5</v>
      </c>
      <c r="BN214" s="154" t="s">
        <v>93</v>
      </c>
      <c r="BO214" s="154"/>
      <c r="BP214" s="155"/>
      <c r="BQ214" s="163"/>
      <c r="BR214" s="154">
        <v>8.3000000000000007</v>
      </c>
      <c r="BS214" s="154"/>
      <c r="BT214" s="154"/>
      <c r="BU214" s="155"/>
      <c r="BV214" s="154">
        <v>6.9</v>
      </c>
      <c r="BW214" s="154" t="s">
        <v>93</v>
      </c>
      <c r="BX214" s="163"/>
      <c r="BY214" s="163"/>
      <c r="BZ214" s="155"/>
      <c r="CA214" s="155"/>
      <c r="CB214" s="163"/>
      <c r="CC214" s="155"/>
      <c r="CD214" s="163"/>
      <c r="CE214" s="155"/>
      <c r="CF214" s="155"/>
      <c r="CG214" s="155"/>
      <c r="CI214" s="163">
        <v>8.1999999999999993</v>
      </c>
      <c r="CJ214" s="157">
        <v>7</v>
      </c>
      <c r="CK214" s="158">
        <v>46</v>
      </c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  <c r="CW214" s="155"/>
      <c r="CX214" s="155"/>
      <c r="CY214" s="155"/>
      <c r="CZ214" s="155"/>
      <c r="DA214" s="155"/>
      <c r="DB214" s="157">
        <v>0</v>
      </c>
      <c r="DC214" s="158">
        <v>25</v>
      </c>
      <c r="DD214" s="155"/>
      <c r="DE214" s="155"/>
      <c r="DF214" s="157">
        <v>0</v>
      </c>
      <c r="DG214" s="158">
        <v>5</v>
      </c>
      <c r="DH214" s="157">
        <v>26</v>
      </c>
      <c r="DI214" s="158">
        <v>110</v>
      </c>
      <c r="DJ214" s="159">
        <v>136</v>
      </c>
      <c r="DK214" s="160">
        <v>26</v>
      </c>
      <c r="DL214" s="160">
        <v>8.08</v>
      </c>
      <c r="DM214" s="160">
        <v>3.44</v>
      </c>
      <c r="DN214" s="152" t="s">
        <v>202</v>
      </c>
      <c r="DO214" s="118">
        <f t="shared" si="6"/>
        <v>0</v>
      </c>
      <c r="DP214" s="179" t="e">
        <f>VLOOKUP(B214,#REF!,22,0)</f>
        <v>#REF!</v>
      </c>
    </row>
    <row r="215" spans="1:120" s="179" customFormat="1" ht="19.5" customHeight="1">
      <c r="A215" s="12">
        <f t="shared" si="7"/>
        <v>208</v>
      </c>
      <c r="B215" s="151">
        <v>2020267182</v>
      </c>
      <c r="C215" s="152" t="s">
        <v>42</v>
      </c>
      <c r="D215" s="152" t="s">
        <v>394</v>
      </c>
      <c r="E215" s="152" t="s">
        <v>616</v>
      </c>
      <c r="F215" s="153">
        <v>35076</v>
      </c>
      <c r="G215" s="152" t="s">
        <v>84</v>
      </c>
      <c r="H215" s="152" t="s">
        <v>86</v>
      </c>
      <c r="I215" s="163" t="s">
        <v>93</v>
      </c>
      <c r="J215" s="154">
        <v>7.5</v>
      </c>
      <c r="K215" s="154" t="s">
        <v>93</v>
      </c>
      <c r="L215" s="154">
        <v>7.6</v>
      </c>
      <c r="M215" s="154">
        <v>6.4</v>
      </c>
      <c r="N215" s="154">
        <v>5.9</v>
      </c>
      <c r="O215" s="154">
        <v>6.4</v>
      </c>
      <c r="P215" s="155">
        <v>9.3000000000000007</v>
      </c>
      <c r="Q215" s="163"/>
      <c r="R215" s="155"/>
      <c r="S215" s="155"/>
      <c r="T215" s="155"/>
      <c r="U215" s="155"/>
      <c r="V215" s="154">
        <v>7.3</v>
      </c>
      <c r="W215" s="163"/>
      <c r="X215" s="154">
        <v>8.1999999999999993</v>
      </c>
      <c r="Y215" s="154">
        <v>8.5</v>
      </c>
      <c r="Z215" s="154">
        <v>8.4</v>
      </c>
      <c r="AA215" s="155"/>
      <c r="AB215" s="154">
        <v>6.5</v>
      </c>
      <c r="AC215" s="154">
        <v>5.8</v>
      </c>
      <c r="AD215" s="155"/>
      <c r="AE215" s="154">
        <v>5.7</v>
      </c>
      <c r="AF215" s="154">
        <v>7.4</v>
      </c>
      <c r="AG215" s="156">
        <v>7.4</v>
      </c>
      <c r="AH215" s="154">
        <v>5.8</v>
      </c>
      <c r="AI215" s="156">
        <v>5.8</v>
      </c>
      <c r="AJ215" s="163">
        <v>6.8</v>
      </c>
      <c r="AK215" s="155" t="s">
        <v>93</v>
      </c>
      <c r="AL215" s="163">
        <v>5.4</v>
      </c>
      <c r="AM215" s="155"/>
      <c r="AN215" s="155"/>
      <c r="AO215" s="155"/>
      <c r="AP215" s="155"/>
      <c r="AQ215" s="155"/>
      <c r="AR215" s="155"/>
      <c r="AS215" s="155"/>
      <c r="AT215" s="155"/>
      <c r="AU215" s="157">
        <v>32</v>
      </c>
      <c r="AV215" s="158">
        <v>16</v>
      </c>
      <c r="AW215" s="154">
        <v>7.3</v>
      </c>
      <c r="AX215" s="154">
        <v>6.2</v>
      </c>
      <c r="AY215" s="155" t="s">
        <v>93</v>
      </c>
      <c r="AZ215" s="155"/>
      <c r="BA215" s="155"/>
      <c r="BB215" s="155"/>
      <c r="BC215" s="163"/>
      <c r="BD215" s="155"/>
      <c r="BE215" s="155"/>
      <c r="BF215" s="155"/>
      <c r="BG215" s="155"/>
      <c r="BH215" s="155"/>
      <c r="BI215" s="155"/>
      <c r="BJ215" s="155"/>
      <c r="BK215" s="155"/>
      <c r="BL215" s="157">
        <v>2</v>
      </c>
      <c r="BM215" s="158">
        <v>3</v>
      </c>
      <c r="BN215" s="154">
        <v>6.9</v>
      </c>
      <c r="BO215" s="154">
        <v>6.3</v>
      </c>
      <c r="BP215" s="155"/>
      <c r="BQ215" s="155"/>
      <c r="BR215" s="154">
        <v>7.1</v>
      </c>
      <c r="BS215" s="154">
        <v>8.6</v>
      </c>
      <c r="BT215" s="154">
        <v>6.5</v>
      </c>
      <c r="BU215" s="155"/>
      <c r="BV215" s="154">
        <v>5.5</v>
      </c>
      <c r="BW215" s="154">
        <v>7.8</v>
      </c>
      <c r="BX215" s="163">
        <v>6.8</v>
      </c>
      <c r="BY215" s="163" t="s">
        <v>93</v>
      </c>
      <c r="BZ215" s="155"/>
      <c r="CA215" s="155"/>
      <c r="CB215" s="163" t="s">
        <v>93</v>
      </c>
      <c r="CC215" s="155"/>
      <c r="CD215" s="163">
        <v>7.2</v>
      </c>
      <c r="CE215" s="155"/>
      <c r="CF215" s="155"/>
      <c r="CG215" s="155"/>
      <c r="CI215" s="163">
        <v>8.1999999999999993</v>
      </c>
      <c r="CJ215" s="157">
        <v>25</v>
      </c>
      <c r="CK215" s="158">
        <v>28</v>
      </c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  <c r="CW215" s="155"/>
      <c r="CX215" s="155"/>
      <c r="CY215" s="155"/>
      <c r="CZ215" s="155"/>
      <c r="DA215" s="155"/>
      <c r="DB215" s="157">
        <v>0</v>
      </c>
      <c r="DC215" s="158">
        <v>25</v>
      </c>
      <c r="DD215" s="155"/>
      <c r="DE215" s="155"/>
      <c r="DF215" s="157">
        <v>0</v>
      </c>
      <c r="DG215" s="158">
        <v>5</v>
      </c>
      <c r="DH215" s="157">
        <v>59</v>
      </c>
      <c r="DI215" s="158">
        <v>77</v>
      </c>
      <c r="DJ215" s="159">
        <v>136</v>
      </c>
      <c r="DK215" s="160">
        <v>59</v>
      </c>
      <c r="DL215" s="160">
        <v>6.93</v>
      </c>
      <c r="DM215" s="160">
        <v>2.78</v>
      </c>
      <c r="DN215" s="152" t="s">
        <v>202</v>
      </c>
      <c r="DO215" s="118">
        <f t="shared" si="6"/>
        <v>0</v>
      </c>
      <c r="DP215" s="179" t="e">
        <f>VLOOKUP(B215,#REF!,22,0)</f>
        <v>#REF!</v>
      </c>
    </row>
    <row r="216" spans="1:120" s="179" customFormat="1" ht="19.5" customHeight="1">
      <c r="A216" s="12">
        <f t="shared" si="7"/>
        <v>209</v>
      </c>
      <c r="B216" s="151">
        <v>171326188</v>
      </c>
      <c r="C216" s="152" t="s">
        <v>3</v>
      </c>
      <c r="D216" s="152" t="s">
        <v>327</v>
      </c>
      <c r="E216" s="152" t="s">
        <v>442</v>
      </c>
      <c r="F216" s="153">
        <v>33635</v>
      </c>
      <c r="G216" s="152" t="s">
        <v>84</v>
      </c>
      <c r="H216" s="152" t="s">
        <v>86</v>
      </c>
      <c r="I216" s="163">
        <v>8.1999999999999993</v>
      </c>
      <c r="J216" s="154">
        <v>7.1</v>
      </c>
      <c r="K216" s="154">
        <v>8.3000000000000007</v>
      </c>
      <c r="L216" s="154">
        <v>7.5</v>
      </c>
      <c r="M216" s="154">
        <v>7.9</v>
      </c>
      <c r="N216" s="154">
        <v>10</v>
      </c>
      <c r="O216" s="154">
        <v>8</v>
      </c>
      <c r="P216" s="155"/>
      <c r="Q216" s="156">
        <v>6.7</v>
      </c>
      <c r="R216" s="155"/>
      <c r="S216" s="155"/>
      <c r="T216" s="155"/>
      <c r="U216" s="155">
        <v>7.5</v>
      </c>
      <c r="V216" s="163">
        <v>9</v>
      </c>
      <c r="W216" s="155"/>
      <c r="X216" s="154">
        <v>8.1</v>
      </c>
      <c r="Y216" s="154" t="s">
        <v>530</v>
      </c>
      <c r="Z216" s="154">
        <v>8.8000000000000007</v>
      </c>
      <c r="AA216" s="154">
        <v>8</v>
      </c>
      <c r="AB216" s="154">
        <v>7.1</v>
      </c>
      <c r="AC216" s="163">
        <v>8.3000000000000007</v>
      </c>
      <c r="AD216" s="155">
        <v>8.1999999999999993</v>
      </c>
      <c r="AE216" s="154" t="s">
        <v>530</v>
      </c>
      <c r="AF216" s="154" t="s">
        <v>530</v>
      </c>
      <c r="AG216" s="154" t="s">
        <v>530</v>
      </c>
      <c r="AH216" s="154" t="s">
        <v>530</v>
      </c>
      <c r="AI216" s="154" t="s">
        <v>530</v>
      </c>
      <c r="AJ216" s="163" t="s">
        <v>530</v>
      </c>
      <c r="AK216" s="163" t="s">
        <v>530</v>
      </c>
      <c r="AL216" s="155" t="s">
        <v>530</v>
      </c>
      <c r="AM216" s="155" t="s">
        <v>530</v>
      </c>
      <c r="AN216" s="155">
        <v>7.3</v>
      </c>
      <c r="AO216" s="155" t="s">
        <v>530</v>
      </c>
      <c r="AP216" s="155">
        <v>6.3</v>
      </c>
      <c r="AQ216" s="155">
        <v>6.3</v>
      </c>
      <c r="AR216" s="155"/>
      <c r="AS216" s="155">
        <v>7.2</v>
      </c>
      <c r="AT216" s="155">
        <v>6.2</v>
      </c>
      <c r="AU216" s="157">
        <v>51</v>
      </c>
      <c r="AV216" s="158">
        <v>0</v>
      </c>
      <c r="AW216" s="154">
        <v>7.6</v>
      </c>
      <c r="AX216" s="154">
        <v>8.5</v>
      </c>
      <c r="AY216" s="163">
        <v>8.5</v>
      </c>
      <c r="AZ216" s="155"/>
      <c r="BA216" s="155"/>
      <c r="BB216" s="155"/>
      <c r="BC216" s="155"/>
      <c r="BD216" s="155"/>
      <c r="BE216" s="155">
        <v>7.6</v>
      </c>
      <c r="BF216" s="155"/>
      <c r="BG216" s="155"/>
      <c r="BH216" s="155"/>
      <c r="BI216" s="155"/>
      <c r="BJ216" s="155"/>
      <c r="BK216" s="155">
        <v>7.6</v>
      </c>
      <c r="BL216" s="157">
        <v>5</v>
      </c>
      <c r="BM216" s="158">
        <v>0</v>
      </c>
      <c r="BN216" s="154">
        <v>9.4</v>
      </c>
      <c r="BO216" s="156">
        <v>8.1</v>
      </c>
      <c r="BP216" s="155">
        <v>8.3000000000000007</v>
      </c>
      <c r="BQ216" s="155">
        <v>9.3000000000000007</v>
      </c>
      <c r="BR216" s="154">
        <v>7.8</v>
      </c>
      <c r="BS216" s="163">
        <v>8.3000000000000007</v>
      </c>
      <c r="BT216" s="154">
        <v>8.1</v>
      </c>
      <c r="BU216" s="155">
        <v>7.7</v>
      </c>
      <c r="BV216" s="154">
        <v>8.1999999999999993</v>
      </c>
      <c r="BW216" s="154">
        <v>7.1</v>
      </c>
      <c r="BX216" s="154">
        <v>7.5</v>
      </c>
      <c r="BY216" s="163">
        <v>9.4</v>
      </c>
      <c r="BZ216" s="155">
        <v>7.9</v>
      </c>
      <c r="CA216" s="155">
        <v>8.4</v>
      </c>
      <c r="CB216" s="163">
        <v>6.9</v>
      </c>
      <c r="CC216" s="155"/>
      <c r="CD216" s="163">
        <v>7.9</v>
      </c>
      <c r="CE216" s="155">
        <v>5.9</v>
      </c>
      <c r="CF216" s="155">
        <v>6.4</v>
      </c>
      <c r="CG216" s="155">
        <v>8.1</v>
      </c>
      <c r="CI216" s="155">
        <v>8.6999999999999993</v>
      </c>
      <c r="CJ216" s="157">
        <v>53</v>
      </c>
      <c r="CK216" s="158">
        <v>0</v>
      </c>
      <c r="CL216" s="155">
        <v>7.5</v>
      </c>
      <c r="CM216" s="155">
        <v>9</v>
      </c>
      <c r="CN216" s="155"/>
      <c r="CO216" s="155">
        <v>7.8</v>
      </c>
      <c r="CP216" s="155">
        <v>7.7</v>
      </c>
      <c r="CQ216" s="155">
        <v>6.3</v>
      </c>
      <c r="CR216" s="155">
        <v>7.6</v>
      </c>
      <c r="CS216" s="155">
        <v>7.3</v>
      </c>
      <c r="CT216" s="155">
        <v>8.9</v>
      </c>
      <c r="CU216" s="155"/>
      <c r="CV216" s="155"/>
      <c r="CW216" s="155"/>
      <c r="CX216" s="155">
        <v>8.3000000000000007</v>
      </c>
      <c r="CY216" s="155">
        <v>8.8000000000000007</v>
      </c>
      <c r="CZ216" s="155"/>
      <c r="DA216" s="155"/>
      <c r="DB216" s="157">
        <v>23</v>
      </c>
      <c r="DC216" s="158">
        <v>2</v>
      </c>
      <c r="DD216" s="155" t="s">
        <v>93</v>
      </c>
      <c r="DE216" s="155"/>
      <c r="DF216" s="157">
        <v>0</v>
      </c>
      <c r="DG216" s="158">
        <v>5</v>
      </c>
      <c r="DH216" s="157">
        <v>132</v>
      </c>
      <c r="DI216" s="158">
        <v>7</v>
      </c>
      <c r="DJ216" s="159">
        <v>136</v>
      </c>
      <c r="DK216" s="160">
        <v>121</v>
      </c>
      <c r="DL216" s="160">
        <v>7.87</v>
      </c>
      <c r="DM216" s="160">
        <v>3.36</v>
      </c>
      <c r="DN216" s="152" t="s">
        <v>643</v>
      </c>
      <c r="DO216" s="118">
        <f t="shared" si="6"/>
        <v>11</v>
      </c>
      <c r="DP216" s="179" t="e">
        <f>VLOOKUP(B216,#REF!,22,0)</f>
        <v>#REF!</v>
      </c>
    </row>
    <row r="217" spans="1:120" s="179" customFormat="1" ht="19.5" customHeight="1">
      <c r="A217" s="12">
        <f t="shared" si="7"/>
        <v>210</v>
      </c>
      <c r="B217" s="151">
        <v>2020254554</v>
      </c>
      <c r="C217" s="152" t="s">
        <v>14</v>
      </c>
      <c r="D217" s="152" t="s">
        <v>32</v>
      </c>
      <c r="E217" s="152" t="s">
        <v>442</v>
      </c>
      <c r="F217" s="153">
        <v>35165</v>
      </c>
      <c r="G217" s="152" t="s">
        <v>84</v>
      </c>
      <c r="H217" s="152" t="s">
        <v>86</v>
      </c>
      <c r="I217" s="154" t="s">
        <v>93</v>
      </c>
      <c r="J217" s="154" t="s">
        <v>93</v>
      </c>
      <c r="K217" s="154" t="s">
        <v>93</v>
      </c>
      <c r="L217" s="154">
        <v>9.1</v>
      </c>
      <c r="M217" s="154">
        <v>8.9</v>
      </c>
      <c r="N217" s="154">
        <v>5.6</v>
      </c>
      <c r="O217" s="163">
        <v>6.1</v>
      </c>
      <c r="P217" s="155"/>
      <c r="Q217" s="155">
        <v>6.3</v>
      </c>
      <c r="R217" s="155"/>
      <c r="S217" s="155"/>
      <c r="T217" s="155"/>
      <c r="U217" s="155"/>
      <c r="V217" s="155">
        <v>7.1</v>
      </c>
      <c r="W217" s="155"/>
      <c r="X217" s="154">
        <v>8.1</v>
      </c>
      <c r="Y217" s="154">
        <v>8.3000000000000007</v>
      </c>
      <c r="Z217" s="154">
        <v>8.1</v>
      </c>
      <c r="AA217" s="155"/>
      <c r="AB217" s="154">
        <v>6.3</v>
      </c>
      <c r="AC217" s="154">
        <v>6.9</v>
      </c>
      <c r="AD217" s="155"/>
      <c r="AE217" s="154">
        <v>7.2</v>
      </c>
      <c r="AF217" s="154">
        <v>6.8</v>
      </c>
      <c r="AG217" s="154">
        <v>7</v>
      </c>
      <c r="AH217" s="154">
        <v>6.4</v>
      </c>
      <c r="AI217" s="163">
        <v>5.8</v>
      </c>
      <c r="AJ217" s="155"/>
      <c r="AK217" s="155" t="s">
        <v>93</v>
      </c>
      <c r="AL217" s="155" t="s">
        <v>93</v>
      </c>
      <c r="AM217" s="155" t="s">
        <v>93</v>
      </c>
      <c r="AN217" s="155"/>
      <c r="AO217" s="155"/>
      <c r="AP217" s="155"/>
      <c r="AQ217" s="155"/>
      <c r="AR217" s="155"/>
      <c r="AS217" s="155"/>
      <c r="AT217" s="155"/>
      <c r="AU217" s="157">
        <v>28</v>
      </c>
      <c r="AV217" s="158">
        <v>20</v>
      </c>
      <c r="AW217" s="154">
        <v>6.9</v>
      </c>
      <c r="AX217" s="156">
        <v>4.8</v>
      </c>
      <c r="AY217" s="163" t="s">
        <v>93</v>
      </c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7">
        <v>2</v>
      </c>
      <c r="BM217" s="158">
        <v>3</v>
      </c>
      <c r="BN217" s="154">
        <v>7.1</v>
      </c>
      <c r="BO217" s="155">
        <v>5.8</v>
      </c>
      <c r="BP217" s="155"/>
      <c r="BQ217" s="155"/>
      <c r="BR217" s="154">
        <v>6.4</v>
      </c>
      <c r="BS217" s="163">
        <v>5.7</v>
      </c>
      <c r="BT217" s="154">
        <v>6.4</v>
      </c>
      <c r="BU217" s="155"/>
      <c r="BV217" s="154">
        <v>6.3</v>
      </c>
      <c r="BW217" s="154" t="s">
        <v>93</v>
      </c>
      <c r="BX217" s="163"/>
      <c r="BY217" s="155"/>
      <c r="BZ217" s="155"/>
      <c r="CA217" s="155"/>
      <c r="CB217" s="163">
        <v>6.9</v>
      </c>
      <c r="CC217" s="155"/>
      <c r="CD217" s="163">
        <v>6.5</v>
      </c>
      <c r="CE217" s="155"/>
      <c r="CF217" s="155"/>
      <c r="CG217" s="155"/>
      <c r="CI217" s="163">
        <v>7.9</v>
      </c>
      <c r="CJ217" s="157">
        <v>23</v>
      </c>
      <c r="CK217" s="158">
        <v>30</v>
      </c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  <c r="CW217" s="155"/>
      <c r="CX217" s="155"/>
      <c r="CY217" s="155"/>
      <c r="CZ217" s="155"/>
      <c r="DA217" s="155"/>
      <c r="DB217" s="157">
        <v>0</v>
      </c>
      <c r="DC217" s="158">
        <v>25</v>
      </c>
      <c r="DD217" s="155"/>
      <c r="DE217" s="155"/>
      <c r="DF217" s="157">
        <v>0</v>
      </c>
      <c r="DG217" s="158">
        <v>5</v>
      </c>
      <c r="DH217" s="157">
        <v>53</v>
      </c>
      <c r="DI217" s="158">
        <v>83</v>
      </c>
      <c r="DJ217" s="159">
        <v>136</v>
      </c>
      <c r="DK217" s="160">
        <v>55</v>
      </c>
      <c r="DL217" s="160">
        <v>6.6</v>
      </c>
      <c r="DM217" s="160">
        <v>2.62</v>
      </c>
      <c r="DN217" s="152" t="s">
        <v>202</v>
      </c>
      <c r="DO217" s="118">
        <f t="shared" si="6"/>
        <v>0</v>
      </c>
      <c r="DP217" s="179" t="e">
        <f>VLOOKUP(B217,#REF!,22,0)</f>
        <v>#REF!</v>
      </c>
    </row>
    <row r="218" spans="1:120" s="179" customFormat="1" ht="19.5" customHeight="1">
      <c r="A218" s="12">
        <f t="shared" si="7"/>
        <v>211</v>
      </c>
      <c r="B218" s="151">
        <v>2020258213</v>
      </c>
      <c r="C218" s="152" t="s">
        <v>497</v>
      </c>
      <c r="D218" s="152" t="s">
        <v>727</v>
      </c>
      <c r="E218" s="152" t="s">
        <v>442</v>
      </c>
      <c r="F218" s="153">
        <v>35180</v>
      </c>
      <c r="G218" s="152" t="s">
        <v>84</v>
      </c>
      <c r="H218" s="152" t="s">
        <v>86</v>
      </c>
      <c r="I218" s="163">
        <v>7.7</v>
      </c>
      <c r="J218" s="154">
        <v>7.3</v>
      </c>
      <c r="K218" s="154">
        <v>7.8</v>
      </c>
      <c r="L218" s="154">
        <v>8.6999999999999993</v>
      </c>
      <c r="M218" s="154">
        <v>7.2</v>
      </c>
      <c r="N218" s="154">
        <v>5</v>
      </c>
      <c r="O218" s="154">
        <v>5.0999999999999996</v>
      </c>
      <c r="P218" s="155"/>
      <c r="Q218" s="155">
        <v>5.8</v>
      </c>
      <c r="R218" s="155"/>
      <c r="S218" s="155"/>
      <c r="T218" s="155"/>
      <c r="U218" s="155"/>
      <c r="V218" s="154">
        <v>6.4</v>
      </c>
      <c r="W218" s="163">
        <v>6.5</v>
      </c>
      <c r="X218" s="154">
        <v>8.1999999999999993</v>
      </c>
      <c r="Y218" s="154">
        <v>8.6</v>
      </c>
      <c r="Z218" s="154">
        <v>7.6</v>
      </c>
      <c r="AA218" s="155"/>
      <c r="AB218" s="154">
        <v>6.5</v>
      </c>
      <c r="AC218" s="154">
        <v>5.6</v>
      </c>
      <c r="AD218" s="155"/>
      <c r="AE218" s="163">
        <v>6.8</v>
      </c>
      <c r="AF218" s="154">
        <v>6.8</v>
      </c>
      <c r="AG218" s="154">
        <v>6</v>
      </c>
      <c r="AH218" s="154">
        <v>6</v>
      </c>
      <c r="AI218" s="155">
        <v>7.5</v>
      </c>
      <c r="AJ218" s="155">
        <v>6.8</v>
      </c>
      <c r="AK218" s="163">
        <v>5.0999999999999996</v>
      </c>
      <c r="AL218" s="155">
        <v>6.9</v>
      </c>
      <c r="AM218" s="155" t="s">
        <v>93</v>
      </c>
      <c r="AN218" s="155"/>
      <c r="AO218" s="155"/>
      <c r="AP218" s="155"/>
      <c r="AQ218" s="155"/>
      <c r="AR218" s="155"/>
      <c r="AS218" s="155"/>
      <c r="AT218" s="155"/>
      <c r="AU218" s="157">
        <v>39</v>
      </c>
      <c r="AV218" s="158">
        <v>9</v>
      </c>
      <c r="AW218" s="154">
        <v>6.1</v>
      </c>
      <c r="AX218" s="154">
        <v>6.3</v>
      </c>
      <c r="AY218" s="155"/>
      <c r="AZ218" s="163"/>
      <c r="BA218" s="155"/>
      <c r="BB218" s="155"/>
      <c r="BC218" s="155" t="s">
        <v>93</v>
      </c>
      <c r="BD218" s="155"/>
      <c r="BE218" s="155"/>
      <c r="BF218" s="155"/>
      <c r="BG218" s="155"/>
      <c r="BH218" s="155"/>
      <c r="BI218" s="155"/>
      <c r="BJ218" s="155"/>
      <c r="BK218" s="155"/>
      <c r="BL218" s="157">
        <v>2</v>
      </c>
      <c r="BM218" s="158">
        <v>3</v>
      </c>
      <c r="BN218" s="154">
        <v>7</v>
      </c>
      <c r="BO218" s="154">
        <v>6</v>
      </c>
      <c r="BP218" s="163"/>
      <c r="BQ218" s="155"/>
      <c r="BR218" s="154">
        <v>5.6</v>
      </c>
      <c r="BS218" s="154">
        <v>6.7</v>
      </c>
      <c r="BT218" s="154">
        <v>6.3</v>
      </c>
      <c r="BU218" s="155"/>
      <c r="BV218" s="154">
        <v>7.1</v>
      </c>
      <c r="BW218" s="154" t="s">
        <v>93</v>
      </c>
      <c r="BX218" s="163"/>
      <c r="BY218" s="163"/>
      <c r="BZ218" s="155"/>
      <c r="CA218" s="155"/>
      <c r="CB218" s="163" t="s">
        <v>93</v>
      </c>
      <c r="CC218" s="155"/>
      <c r="CD218" s="163">
        <v>6.2</v>
      </c>
      <c r="CE218" s="155"/>
      <c r="CF218" s="155"/>
      <c r="CG218" s="155"/>
      <c r="CI218" s="163">
        <v>7.9</v>
      </c>
      <c r="CJ218" s="157">
        <v>20</v>
      </c>
      <c r="CK218" s="158">
        <v>33</v>
      </c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  <c r="CW218" s="155"/>
      <c r="CX218" s="155"/>
      <c r="CY218" s="155"/>
      <c r="CZ218" s="155"/>
      <c r="DA218" s="155"/>
      <c r="DB218" s="157">
        <v>0</v>
      </c>
      <c r="DC218" s="158">
        <v>25</v>
      </c>
      <c r="DD218" s="155"/>
      <c r="DE218" s="155"/>
      <c r="DF218" s="157">
        <v>0</v>
      </c>
      <c r="DG218" s="158">
        <v>5</v>
      </c>
      <c r="DH218" s="157">
        <v>61</v>
      </c>
      <c r="DI218" s="158">
        <v>75</v>
      </c>
      <c r="DJ218" s="159">
        <v>136</v>
      </c>
      <c r="DK218" s="160">
        <v>61</v>
      </c>
      <c r="DL218" s="160">
        <v>6.64</v>
      </c>
      <c r="DM218" s="160">
        <v>2.65</v>
      </c>
      <c r="DN218" s="152" t="s">
        <v>202</v>
      </c>
      <c r="DO218" s="118">
        <f t="shared" si="6"/>
        <v>0</v>
      </c>
      <c r="DP218" s="179" t="e">
        <f>VLOOKUP(B218,#REF!,22,0)</f>
        <v>#REF!</v>
      </c>
    </row>
    <row r="219" spans="1:120" s="179" customFormat="1" ht="19.5" customHeight="1">
      <c r="A219" s="12">
        <f t="shared" si="7"/>
        <v>212</v>
      </c>
      <c r="B219" s="151">
        <v>2020264208</v>
      </c>
      <c r="C219" s="152" t="s">
        <v>728</v>
      </c>
      <c r="D219" s="152" t="s">
        <v>45</v>
      </c>
      <c r="E219" s="152" t="s">
        <v>442</v>
      </c>
      <c r="F219" s="153">
        <v>35400</v>
      </c>
      <c r="G219" s="152" t="s">
        <v>84</v>
      </c>
      <c r="H219" s="152" t="s">
        <v>86</v>
      </c>
      <c r="I219" s="154" t="s">
        <v>93</v>
      </c>
      <c r="J219" s="154">
        <v>7.6</v>
      </c>
      <c r="K219" s="154">
        <v>8.1999999999999993</v>
      </c>
      <c r="L219" s="154">
        <v>9.5</v>
      </c>
      <c r="M219" s="154">
        <v>7</v>
      </c>
      <c r="N219" s="156">
        <v>8.3000000000000007</v>
      </c>
      <c r="O219" s="154">
        <v>7</v>
      </c>
      <c r="P219" s="155"/>
      <c r="Q219" s="154"/>
      <c r="R219" s="155"/>
      <c r="S219" s="155"/>
      <c r="T219" s="155"/>
      <c r="U219" s="154"/>
      <c r="V219" s="154">
        <v>7.5</v>
      </c>
      <c r="W219" s="155" t="s">
        <v>93</v>
      </c>
      <c r="X219" s="154">
        <v>8.4</v>
      </c>
      <c r="Y219" s="162">
        <v>8.1999999999999993</v>
      </c>
      <c r="Z219" s="154">
        <v>7.9</v>
      </c>
      <c r="AA219" s="154"/>
      <c r="AB219" s="154">
        <v>7.9</v>
      </c>
      <c r="AC219" s="154">
        <v>5.8</v>
      </c>
      <c r="AD219" s="154"/>
      <c r="AE219" s="162">
        <v>6.3</v>
      </c>
      <c r="AF219" s="162">
        <v>5.9</v>
      </c>
      <c r="AG219" s="162">
        <v>5.0999999999999996</v>
      </c>
      <c r="AH219" s="162">
        <v>7</v>
      </c>
      <c r="AI219" s="162">
        <v>0</v>
      </c>
      <c r="AJ219" s="162"/>
      <c r="AK219" s="162" t="s">
        <v>93</v>
      </c>
      <c r="AL219" s="162">
        <v>6.7</v>
      </c>
      <c r="AM219" s="162"/>
      <c r="AN219" s="154"/>
      <c r="AO219" s="162"/>
      <c r="AP219" s="154"/>
      <c r="AQ219" s="154"/>
      <c r="AR219" s="155"/>
      <c r="AS219" s="154"/>
      <c r="AT219" s="154"/>
      <c r="AU219" s="157">
        <v>30</v>
      </c>
      <c r="AV219" s="158">
        <v>18</v>
      </c>
      <c r="AW219" s="154">
        <v>7.5</v>
      </c>
      <c r="AX219" s="154">
        <v>6.9</v>
      </c>
      <c r="AY219" s="154"/>
      <c r="AZ219" s="155"/>
      <c r="BA219" s="155" t="s">
        <v>93</v>
      </c>
      <c r="BB219" s="155"/>
      <c r="BC219" s="155"/>
      <c r="BD219" s="155"/>
      <c r="BE219" s="154"/>
      <c r="BF219" s="155"/>
      <c r="BG219" s="155"/>
      <c r="BH219" s="155"/>
      <c r="BI219" s="155"/>
      <c r="BJ219" s="155"/>
      <c r="BK219" s="154"/>
      <c r="BL219" s="157">
        <v>2</v>
      </c>
      <c r="BM219" s="158">
        <v>3</v>
      </c>
      <c r="BN219" s="154">
        <v>7.1</v>
      </c>
      <c r="BO219" s="154">
        <v>7.7</v>
      </c>
      <c r="BP219" s="154">
        <v>7</v>
      </c>
      <c r="BQ219" s="154"/>
      <c r="BR219" s="154">
        <v>7.9</v>
      </c>
      <c r="BS219" s="154">
        <v>7.3</v>
      </c>
      <c r="BT219" s="154">
        <v>7.6</v>
      </c>
      <c r="BU219" s="154"/>
      <c r="BV219" s="154">
        <v>7.4</v>
      </c>
      <c r="BW219" s="154">
        <v>8</v>
      </c>
      <c r="BX219" s="154" t="s">
        <v>93</v>
      </c>
      <c r="BY219" s="154" t="s">
        <v>93</v>
      </c>
      <c r="BZ219" s="154"/>
      <c r="CA219" s="154"/>
      <c r="CB219" s="154">
        <v>6.7</v>
      </c>
      <c r="CC219" s="155"/>
      <c r="CD219" s="154" t="s">
        <v>93</v>
      </c>
      <c r="CE219" s="154"/>
      <c r="CF219" s="154"/>
      <c r="CG219" s="154"/>
      <c r="CI219" s="154">
        <v>8.6999999999999993</v>
      </c>
      <c r="CJ219" s="157">
        <v>25</v>
      </c>
      <c r="CK219" s="158">
        <v>28</v>
      </c>
      <c r="CL219" s="154"/>
      <c r="CM219" s="154"/>
      <c r="CN219" s="155"/>
      <c r="CO219" s="154"/>
      <c r="CP219" s="154"/>
      <c r="CQ219" s="154"/>
      <c r="CR219" s="154"/>
      <c r="CS219" s="154"/>
      <c r="CT219" s="154"/>
      <c r="CU219" s="155"/>
      <c r="CV219" s="155"/>
      <c r="CW219" s="155"/>
      <c r="CX219" s="154" t="s">
        <v>93</v>
      </c>
      <c r="CY219" s="154"/>
      <c r="CZ219" s="155"/>
      <c r="DA219" s="155"/>
      <c r="DB219" s="157">
        <v>0</v>
      </c>
      <c r="DC219" s="158">
        <v>25</v>
      </c>
      <c r="DD219" s="155"/>
      <c r="DE219" s="155"/>
      <c r="DF219" s="157">
        <v>0</v>
      </c>
      <c r="DG219" s="158">
        <v>5</v>
      </c>
      <c r="DH219" s="157">
        <v>57</v>
      </c>
      <c r="DI219" s="158">
        <v>79</v>
      </c>
      <c r="DJ219" s="159">
        <v>136</v>
      </c>
      <c r="DK219" s="160">
        <v>58</v>
      </c>
      <c r="DL219" s="160">
        <v>7.33</v>
      </c>
      <c r="DM219" s="160">
        <v>3.09</v>
      </c>
      <c r="DN219" s="152" t="s">
        <v>202</v>
      </c>
      <c r="DO219" s="118">
        <f t="shared" si="6"/>
        <v>0</v>
      </c>
      <c r="DP219" s="179" t="e">
        <f>VLOOKUP(B219,#REF!,22,0)</f>
        <v>#REF!</v>
      </c>
    </row>
    <row r="220" spans="1:120" s="179" customFormat="1" ht="19.5" customHeight="1">
      <c r="A220" s="12">
        <f t="shared" si="7"/>
        <v>213</v>
      </c>
      <c r="B220" s="151">
        <v>1920255453</v>
      </c>
      <c r="C220" s="152" t="s">
        <v>12</v>
      </c>
      <c r="D220" s="152" t="s">
        <v>729</v>
      </c>
      <c r="E220" s="152" t="s">
        <v>444</v>
      </c>
      <c r="F220" s="153">
        <v>34848</v>
      </c>
      <c r="G220" s="152" t="s">
        <v>84</v>
      </c>
      <c r="H220" s="152" t="s">
        <v>88</v>
      </c>
      <c r="I220" s="163">
        <v>10</v>
      </c>
      <c r="J220" s="163">
        <v>6.4</v>
      </c>
      <c r="K220" s="163">
        <v>8</v>
      </c>
      <c r="L220" s="154">
        <v>8.1</v>
      </c>
      <c r="M220" s="154">
        <v>6.5</v>
      </c>
      <c r="N220" s="154">
        <v>7.9</v>
      </c>
      <c r="O220" s="154">
        <v>8.9</v>
      </c>
      <c r="P220" s="155"/>
      <c r="Q220" s="154">
        <v>7.8</v>
      </c>
      <c r="R220" s="155"/>
      <c r="S220" s="155"/>
      <c r="T220" s="155"/>
      <c r="U220" s="155"/>
      <c r="V220" s="154">
        <v>8.6</v>
      </c>
      <c r="W220" s="155"/>
      <c r="X220" s="154"/>
      <c r="Y220" s="154" t="s">
        <v>93</v>
      </c>
      <c r="Z220" s="154"/>
      <c r="AA220" s="155"/>
      <c r="AB220" s="154">
        <v>8.6999999999999993</v>
      </c>
      <c r="AC220" s="156">
        <v>7.8</v>
      </c>
      <c r="AD220" s="155"/>
      <c r="AE220" s="154">
        <v>6.8</v>
      </c>
      <c r="AF220" s="154">
        <v>7.6</v>
      </c>
      <c r="AG220" s="154">
        <v>5.8</v>
      </c>
      <c r="AH220" s="154">
        <v>7.1</v>
      </c>
      <c r="AI220" s="154">
        <v>6.3</v>
      </c>
      <c r="AJ220" s="155">
        <v>6.7</v>
      </c>
      <c r="AK220" s="163">
        <v>0</v>
      </c>
      <c r="AL220" s="163" t="s">
        <v>93</v>
      </c>
      <c r="AM220" s="163"/>
      <c r="AN220" s="155"/>
      <c r="AO220" s="155"/>
      <c r="AP220" s="155"/>
      <c r="AQ220" s="155"/>
      <c r="AR220" s="155"/>
      <c r="AS220" s="155"/>
      <c r="AT220" s="155"/>
      <c r="AU220" s="157">
        <v>32</v>
      </c>
      <c r="AV220" s="158">
        <v>16</v>
      </c>
      <c r="AW220" s="154">
        <v>7.2</v>
      </c>
      <c r="AX220" s="154">
        <v>5.8</v>
      </c>
      <c r="AY220" s="163" t="s">
        <v>93</v>
      </c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7">
        <v>2</v>
      </c>
      <c r="BM220" s="158">
        <v>3</v>
      </c>
      <c r="BN220" s="154">
        <v>7.4</v>
      </c>
      <c r="BO220" s="154">
        <v>6.9</v>
      </c>
      <c r="BP220" s="155">
        <v>7.5</v>
      </c>
      <c r="BQ220" s="155"/>
      <c r="BR220" s="154">
        <v>8.4</v>
      </c>
      <c r="BS220" s="154">
        <v>8.1</v>
      </c>
      <c r="BT220" s="154">
        <v>7.3</v>
      </c>
      <c r="BU220" s="155"/>
      <c r="BV220" s="154">
        <v>7.6</v>
      </c>
      <c r="BW220" s="163">
        <v>9.1999999999999993</v>
      </c>
      <c r="BX220" s="155">
        <v>7.7</v>
      </c>
      <c r="BY220" s="155" t="s">
        <v>93</v>
      </c>
      <c r="BZ220" s="155"/>
      <c r="CA220" s="155"/>
      <c r="CB220" s="163">
        <v>5.8</v>
      </c>
      <c r="CC220" s="155"/>
      <c r="CD220" s="163">
        <v>8.8000000000000007</v>
      </c>
      <c r="CE220" s="155"/>
      <c r="CF220" s="155"/>
      <c r="CG220" s="155"/>
      <c r="CI220" s="163">
        <v>8.9</v>
      </c>
      <c r="CJ220" s="157">
        <v>30</v>
      </c>
      <c r="CK220" s="158">
        <v>23</v>
      </c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  <c r="CW220" s="155"/>
      <c r="CX220" s="155" t="s">
        <v>93</v>
      </c>
      <c r="CY220" s="155"/>
      <c r="CZ220" s="155"/>
      <c r="DA220" s="155"/>
      <c r="DB220" s="157">
        <v>0</v>
      </c>
      <c r="DC220" s="158">
        <v>25</v>
      </c>
      <c r="DD220" s="155"/>
      <c r="DE220" s="155"/>
      <c r="DF220" s="157">
        <v>0</v>
      </c>
      <c r="DG220" s="158">
        <v>5</v>
      </c>
      <c r="DH220" s="157">
        <v>64</v>
      </c>
      <c r="DI220" s="158">
        <v>72</v>
      </c>
      <c r="DJ220" s="159">
        <v>136</v>
      </c>
      <c r="DK220" s="160">
        <v>65</v>
      </c>
      <c r="DL220" s="160">
        <v>7.63</v>
      </c>
      <c r="DM220" s="160">
        <v>3.24</v>
      </c>
      <c r="DN220" s="152" t="s">
        <v>202</v>
      </c>
      <c r="DO220" s="118">
        <f t="shared" si="6"/>
        <v>0</v>
      </c>
      <c r="DP220" s="179" t="e">
        <f>VLOOKUP(B220,#REF!,22,0)</f>
        <v>#REF!</v>
      </c>
    </row>
    <row r="221" spans="1:120" s="179" customFormat="1" ht="19.5" customHeight="1">
      <c r="A221" s="12">
        <f t="shared" si="7"/>
        <v>214</v>
      </c>
      <c r="B221" s="151">
        <v>2021254323</v>
      </c>
      <c r="C221" s="152" t="s">
        <v>12</v>
      </c>
      <c r="D221" s="152" t="s">
        <v>730</v>
      </c>
      <c r="E221" s="152" t="s">
        <v>447</v>
      </c>
      <c r="F221" s="153">
        <v>35148</v>
      </c>
      <c r="G221" s="152" t="s">
        <v>83</v>
      </c>
      <c r="H221" s="152" t="s">
        <v>86</v>
      </c>
      <c r="I221" s="154" t="s">
        <v>93</v>
      </c>
      <c r="J221" s="154">
        <v>0</v>
      </c>
      <c r="K221" s="154">
        <v>0</v>
      </c>
      <c r="L221" s="154">
        <v>8.8000000000000007</v>
      </c>
      <c r="M221" s="154">
        <v>8.6999999999999993</v>
      </c>
      <c r="N221" s="154">
        <v>7.7</v>
      </c>
      <c r="O221" s="154">
        <v>6.5</v>
      </c>
      <c r="P221" s="155"/>
      <c r="Q221" s="163"/>
      <c r="R221" s="155"/>
      <c r="S221" s="155"/>
      <c r="T221" s="155"/>
      <c r="U221" s="155"/>
      <c r="V221" s="154">
        <v>7.7</v>
      </c>
      <c r="W221" s="163"/>
      <c r="X221" s="154">
        <v>7.6</v>
      </c>
      <c r="Y221" s="154">
        <v>8.3000000000000007</v>
      </c>
      <c r="Z221" s="154">
        <v>6.4</v>
      </c>
      <c r="AA221" s="155"/>
      <c r="AB221" s="154">
        <v>6.7</v>
      </c>
      <c r="AC221" s="154">
        <v>0</v>
      </c>
      <c r="AD221" s="155"/>
      <c r="AE221" s="154">
        <v>5.8</v>
      </c>
      <c r="AF221" s="154">
        <v>6.7</v>
      </c>
      <c r="AG221" s="154">
        <v>6.4</v>
      </c>
      <c r="AH221" s="154">
        <v>5.7</v>
      </c>
      <c r="AI221" s="154">
        <v>5.9</v>
      </c>
      <c r="AJ221" s="163">
        <v>0</v>
      </c>
      <c r="AK221" s="163">
        <v>6.5</v>
      </c>
      <c r="AL221" s="154" t="s">
        <v>93</v>
      </c>
      <c r="AM221" s="163"/>
      <c r="AN221" s="155"/>
      <c r="AO221" s="155"/>
      <c r="AP221" s="155"/>
      <c r="AQ221" s="155"/>
      <c r="AR221" s="155"/>
      <c r="AS221" s="155"/>
      <c r="AT221" s="155"/>
      <c r="AU221" s="157">
        <v>24</v>
      </c>
      <c r="AV221" s="158">
        <v>24</v>
      </c>
      <c r="AW221" s="154">
        <v>7.1</v>
      </c>
      <c r="AX221" s="154">
        <v>6.3</v>
      </c>
      <c r="AY221" s="155"/>
      <c r="AZ221" s="155" t="s">
        <v>93</v>
      </c>
      <c r="BA221" s="155"/>
      <c r="BB221" s="155"/>
      <c r="BC221" s="163"/>
      <c r="BD221" s="155"/>
      <c r="BE221" s="155"/>
      <c r="BF221" s="155"/>
      <c r="BG221" s="155"/>
      <c r="BH221" s="155"/>
      <c r="BI221" s="155"/>
      <c r="BJ221" s="155"/>
      <c r="BK221" s="155"/>
      <c r="BL221" s="157">
        <v>2</v>
      </c>
      <c r="BM221" s="158">
        <v>3</v>
      </c>
      <c r="BN221" s="154">
        <v>6.3</v>
      </c>
      <c r="BO221" s="154">
        <v>4.3</v>
      </c>
      <c r="BP221" s="155">
        <v>6.9</v>
      </c>
      <c r="BQ221" s="155"/>
      <c r="BR221" s="154">
        <v>7.9</v>
      </c>
      <c r="BS221" s="154">
        <v>6.8</v>
      </c>
      <c r="BT221" s="154">
        <v>7.3</v>
      </c>
      <c r="BU221" s="155"/>
      <c r="BV221" s="154">
        <v>6.2</v>
      </c>
      <c r="BW221" s="163">
        <v>8.1999999999999993</v>
      </c>
      <c r="BX221" s="155">
        <v>7.9</v>
      </c>
      <c r="BY221" s="155" t="s">
        <v>93</v>
      </c>
      <c r="BZ221" s="155"/>
      <c r="CA221" s="155"/>
      <c r="CB221" s="163" t="s">
        <v>93</v>
      </c>
      <c r="CC221" s="155"/>
      <c r="CD221" s="163">
        <v>6.7</v>
      </c>
      <c r="CE221" s="155"/>
      <c r="CF221" s="155"/>
      <c r="CG221" s="155"/>
      <c r="CI221" s="163">
        <v>6.9</v>
      </c>
      <c r="CJ221" s="157">
        <v>27</v>
      </c>
      <c r="CK221" s="158">
        <v>26</v>
      </c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  <c r="CW221" s="155"/>
      <c r="CX221" s="155"/>
      <c r="CY221" s="155"/>
      <c r="CZ221" s="155"/>
      <c r="DA221" s="155"/>
      <c r="DB221" s="157">
        <v>0</v>
      </c>
      <c r="DC221" s="158">
        <v>25</v>
      </c>
      <c r="DD221" s="155"/>
      <c r="DE221" s="155"/>
      <c r="DF221" s="157">
        <v>0</v>
      </c>
      <c r="DG221" s="158">
        <v>5</v>
      </c>
      <c r="DH221" s="157">
        <v>53</v>
      </c>
      <c r="DI221" s="158">
        <v>83</v>
      </c>
      <c r="DJ221" s="159">
        <v>136</v>
      </c>
      <c r="DK221" s="160">
        <v>61</v>
      </c>
      <c r="DL221" s="160">
        <v>6.11</v>
      </c>
      <c r="DM221" s="160">
        <v>2.4700000000000002</v>
      </c>
      <c r="DN221" s="152" t="s">
        <v>202</v>
      </c>
      <c r="DO221" s="118">
        <f t="shared" si="6"/>
        <v>0</v>
      </c>
      <c r="DP221" s="179" t="e">
        <f>VLOOKUP(B221,#REF!,22,0)</f>
        <v>#REF!</v>
      </c>
    </row>
    <row r="222" spans="1:120" s="179" customFormat="1" ht="19.5" customHeight="1">
      <c r="A222" s="12">
        <f t="shared" si="7"/>
        <v>215</v>
      </c>
      <c r="B222" s="151">
        <v>161325875</v>
      </c>
      <c r="C222" s="152" t="s">
        <v>3</v>
      </c>
      <c r="D222" s="152" t="s">
        <v>731</v>
      </c>
      <c r="E222" s="152" t="s">
        <v>79</v>
      </c>
      <c r="F222" s="153">
        <v>33653</v>
      </c>
      <c r="G222" s="152" t="s">
        <v>83</v>
      </c>
      <c r="H222" s="152" t="s">
        <v>86</v>
      </c>
      <c r="I222" s="163" t="s">
        <v>530</v>
      </c>
      <c r="J222" s="154" t="s">
        <v>530</v>
      </c>
      <c r="K222" s="154">
        <v>7.5</v>
      </c>
      <c r="L222" s="154" t="s">
        <v>530</v>
      </c>
      <c r="M222" s="154" t="s">
        <v>530</v>
      </c>
      <c r="N222" s="154" t="s">
        <v>530</v>
      </c>
      <c r="O222" s="154">
        <v>5.0999999999999996</v>
      </c>
      <c r="P222" s="155"/>
      <c r="Q222" s="155" t="s">
        <v>530</v>
      </c>
      <c r="R222" s="155"/>
      <c r="S222" s="155"/>
      <c r="T222" s="155"/>
      <c r="U222" s="155">
        <v>6.8</v>
      </c>
      <c r="V222" s="154">
        <v>8</v>
      </c>
      <c r="W222" s="163"/>
      <c r="X222" s="154">
        <v>7.7</v>
      </c>
      <c r="Y222" s="154" t="s">
        <v>530</v>
      </c>
      <c r="Z222" s="154">
        <v>7.2</v>
      </c>
      <c r="AA222" s="155" t="s">
        <v>530</v>
      </c>
      <c r="AB222" s="154" t="s">
        <v>530</v>
      </c>
      <c r="AC222" s="154">
        <v>6.4</v>
      </c>
      <c r="AD222" s="155" t="s">
        <v>530</v>
      </c>
      <c r="AE222" s="154" t="s">
        <v>530</v>
      </c>
      <c r="AF222" s="154">
        <v>6.2</v>
      </c>
      <c r="AG222" s="154">
        <v>7.2</v>
      </c>
      <c r="AH222" s="154" t="s">
        <v>530</v>
      </c>
      <c r="AI222" s="156" t="s">
        <v>530</v>
      </c>
      <c r="AJ222" s="155">
        <v>6.2</v>
      </c>
      <c r="AK222" s="163">
        <v>4.7</v>
      </c>
      <c r="AL222" s="154" t="s">
        <v>530</v>
      </c>
      <c r="AM222" s="155" t="s">
        <v>530</v>
      </c>
      <c r="AN222" s="155">
        <v>8</v>
      </c>
      <c r="AO222" s="155">
        <v>5.9</v>
      </c>
      <c r="AP222" s="155" t="s">
        <v>530</v>
      </c>
      <c r="AQ222" s="155">
        <v>6.3</v>
      </c>
      <c r="AR222" s="155"/>
      <c r="AS222" s="155">
        <v>5.8</v>
      </c>
      <c r="AT222" s="155">
        <v>4.7</v>
      </c>
      <c r="AU222" s="157">
        <v>51</v>
      </c>
      <c r="AV222" s="158">
        <v>0</v>
      </c>
      <c r="AW222" s="154" t="s">
        <v>530</v>
      </c>
      <c r="AX222" s="154" t="s">
        <v>530</v>
      </c>
      <c r="AY222" s="155" t="s">
        <v>530</v>
      </c>
      <c r="AZ222" s="155"/>
      <c r="BA222" s="163"/>
      <c r="BB222" s="155"/>
      <c r="BC222" s="155"/>
      <c r="BD222" s="155"/>
      <c r="BE222" s="155"/>
      <c r="BF222" s="155">
        <v>4.7</v>
      </c>
      <c r="BG222" s="155"/>
      <c r="BH222" s="155"/>
      <c r="BI222" s="155"/>
      <c r="BJ222" s="155"/>
      <c r="BK222" s="155">
        <v>6.4</v>
      </c>
      <c r="BL222" s="157">
        <v>5</v>
      </c>
      <c r="BM222" s="158">
        <v>0</v>
      </c>
      <c r="BN222" s="154" t="s">
        <v>530</v>
      </c>
      <c r="BO222" s="154" t="s">
        <v>530</v>
      </c>
      <c r="BP222" s="163">
        <v>7.5</v>
      </c>
      <c r="BQ222" s="155">
        <v>5.8</v>
      </c>
      <c r="BR222" s="154" t="s">
        <v>530</v>
      </c>
      <c r="BS222" s="154">
        <v>5.8</v>
      </c>
      <c r="BT222" s="154" t="s">
        <v>530</v>
      </c>
      <c r="BU222" s="155">
        <v>7.4</v>
      </c>
      <c r="BV222" s="154" t="s">
        <v>530</v>
      </c>
      <c r="BW222" s="154" t="s">
        <v>530</v>
      </c>
      <c r="BX222" s="163" t="s">
        <v>530</v>
      </c>
      <c r="BY222" s="163" t="s">
        <v>530</v>
      </c>
      <c r="BZ222" s="155">
        <v>6</v>
      </c>
      <c r="CA222" s="155" t="s">
        <v>530</v>
      </c>
      <c r="CB222" s="163">
        <v>6.2</v>
      </c>
      <c r="CC222" s="155"/>
      <c r="CD222" s="163" t="s">
        <v>530</v>
      </c>
      <c r="CE222" s="155" t="s">
        <v>530</v>
      </c>
      <c r="CF222" s="155" t="s">
        <v>530</v>
      </c>
      <c r="CG222" s="155">
        <v>6.2</v>
      </c>
      <c r="CI222" s="163">
        <v>7.9</v>
      </c>
      <c r="CJ222" s="157">
        <v>53</v>
      </c>
      <c r="CK222" s="158">
        <v>0</v>
      </c>
      <c r="CL222" s="155" t="s">
        <v>530</v>
      </c>
      <c r="CM222" s="155">
        <v>5.9</v>
      </c>
      <c r="CN222" s="155" t="s">
        <v>530</v>
      </c>
      <c r="CO222" s="155"/>
      <c r="CP222" s="155" t="s">
        <v>530</v>
      </c>
      <c r="CQ222" s="155">
        <v>5.6</v>
      </c>
      <c r="CR222" s="155">
        <v>4.5999999999999996</v>
      </c>
      <c r="CS222" s="155"/>
      <c r="CT222" s="155"/>
      <c r="CU222" s="155">
        <v>5.4</v>
      </c>
      <c r="CV222" s="155"/>
      <c r="CW222" s="155"/>
      <c r="CX222" s="163">
        <v>9.4</v>
      </c>
      <c r="CY222" s="155">
        <v>8.6999999999999993</v>
      </c>
      <c r="CZ222" s="155"/>
      <c r="DA222" s="155">
        <v>5.5</v>
      </c>
      <c r="DB222" s="157">
        <v>22</v>
      </c>
      <c r="DC222" s="158">
        <v>3</v>
      </c>
      <c r="DD222" s="155" t="s">
        <v>93</v>
      </c>
      <c r="DE222" s="155"/>
      <c r="DF222" s="157">
        <v>0</v>
      </c>
      <c r="DG222" s="158">
        <v>5</v>
      </c>
      <c r="DH222" s="157">
        <v>131</v>
      </c>
      <c r="DI222" s="158">
        <v>8</v>
      </c>
      <c r="DJ222" s="159">
        <v>136</v>
      </c>
      <c r="DK222" s="160">
        <v>61</v>
      </c>
      <c r="DL222" s="160">
        <v>6.45</v>
      </c>
      <c r="DM222" s="160">
        <v>2.5099999999999998</v>
      </c>
      <c r="DN222" s="152" t="s">
        <v>732</v>
      </c>
      <c r="DO222" s="118">
        <f t="shared" si="6"/>
        <v>73</v>
      </c>
      <c r="DP222" s="179" t="e">
        <f>VLOOKUP(B222,#REF!,22,0)</f>
        <v>#REF!</v>
      </c>
    </row>
    <row r="223" spans="1:120" s="179" customFormat="1" ht="19.5" customHeight="1">
      <c r="A223" s="12">
        <f t="shared" si="7"/>
        <v>216</v>
      </c>
      <c r="B223" s="151">
        <v>2020253497</v>
      </c>
      <c r="C223" s="152" t="s">
        <v>16</v>
      </c>
      <c r="D223" s="152" t="s">
        <v>581</v>
      </c>
      <c r="E223" s="152" t="s">
        <v>451</v>
      </c>
      <c r="F223" s="153">
        <v>35429</v>
      </c>
      <c r="G223" s="152" t="s">
        <v>84</v>
      </c>
      <c r="H223" s="152" t="s">
        <v>86</v>
      </c>
      <c r="I223" s="156">
        <v>8.9</v>
      </c>
      <c r="J223" s="154">
        <v>7.9</v>
      </c>
      <c r="K223" s="154">
        <v>8.3000000000000007</v>
      </c>
      <c r="L223" s="154">
        <v>8.6</v>
      </c>
      <c r="M223" s="154">
        <v>10</v>
      </c>
      <c r="N223" s="154">
        <v>6.8</v>
      </c>
      <c r="O223" s="154">
        <v>7.2</v>
      </c>
      <c r="P223" s="155"/>
      <c r="Q223" s="163">
        <v>8.8000000000000007</v>
      </c>
      <c r="R223" s="155"/>
      <c r="S223" s="155"/>
      <c r="T223" s="155"/>
      <c r="U223" s="155"/>
      <c r="V223" s="163">
        <v>7.5</v>
      </c>
      <c r="W223" s="155"/>
      <c r="X223" s="155">
        <v>8.1999999999999993</v>
      </c>
      <c r="Y223" s="163">
        <v>8.5</v>
      </c>
      <c r="Z223" s="155">
        <v>8.1999999999999993</v>
      </c>
      <c r="AA223" s="155"/>
      <c r="AB223" s="154">
        <v>6</v>
      </c>
      <c r="AC223" s="154"/>
      <c r="AD223" s="155">
        <v>8.3000000000000007</v>
      </c>
      <c r="AE223" s="154" t="s">
        <v>97</v>
      </c>
      <c r="AF223" s="154">
        <v>8.4</v>
      </c>
      <c r="AG223" s="154">
        <v>6.6</v>
      </c>
      <c r="AH223" s="154">
        <v>7.6</v>
      </c>
      <c r="AI223" s="154">
        <v>7.2</v>
      </c>
      <c r="AJ223" s="163" t="s">
        <v>93</v>
      </c>
      <c r="AK223" s="156" t="s">
        <v>93</v>
      </c>
      <c r="AL223" s="163" t="s">
        <v>93</v>
      </c>
      <c r="AM223" s="155">
        <v>7.6</v>
      </c>
      <c r="AN223" s="155"/>
      <c r="AO223" s="155"/>
      <c r="AP223" s="155"/>
      <c r="AQ223" s="155"/>
      <c r="AR223" s="155"/>
      <c r="AS223" s="155"/>
      <c r="AT223" s="155"/>
      <c r="AU223" s="157">
        <v>34</v>
      </c>
      <c r="AV223" s="158">
        <v>14</v>
      </c>
      <c r="AW223" s="154">
        <v>6.2</v>
      </c>
      <c r="AX223" s="154">
        <v>7.8</v>
      </c>
      <c r="AY223" s="163" t="s">
        <v>93</v>
      </c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7">
        <v>2</v>
      </c>
      <c r="BM223" s="158">
        <v>3</v>
      </c>
      <c r="BN223" s="154">
        <v>6.8</v>
      </c>
      <c r="BO223" s="154">
        <v>5.8</v>
      </c>
      <c r="BP223" s="163">
        <v>6.4</v>
      </c>
      <c r="BQ223" s="155"/>
      <c r="BR223" s="154">
        <v>5.8</v>
      </c>
      <c r="BS223" s="154">
        <v>7.3</v>
      </c>
      <c r="BT223" s="154">
        <v>8</v>
      </c>
      <c r="BU223" s="155"/>
      <c r="BV223" s="154">
        <v>5.8</v>
      </c>
      <c r="BW223" s="154">
        <v>7.7</v>
      </c>
      <c r="BX223" s="154">
        <v>8.1999999999999993</v>
      </c>
      <c r="BY223" s="163" t="s">
        <v>93</v>
      </c>
      <c r="BZ223" s="155"/>
      <c r="CA223" s="155"/>
      <c r="CB223" s="163">
        <v>7</v>
      </c>
      <c r="CC223" s="155"/>
      <c r="CD223" s="163" t="s">
        <v>93</v>
      </c>
      <c r="CE223" s="155"/>
      <c r="CF223" s="155"/>
      <c r="CG223" s="155"/>
      <c r="CI223" s="163" t="s">
        <v>93</v>
      </c>
      <c r="CJ223" s="157">
        <v>26</v>
      </c>
      <c r="CK223" s="158">
        <v>27</v>
      </c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  <c r="CW223" s="155"/>
      <c r="CX223" s="163"/>
      <c r="CY223" s="155"/>
      <c r="CZ223" s="155"/>
      <c r="DA223" s="155"/>
      <c r="DB223" s="157">
        <v>0</v>
      </c>
      <c r="DC223" s="158">
        <v>25</v>
      </c>
      <c r="DD223" s="155"/>
      <c r="DE223" s="155"/>
      <c r="DF223" s="157">
        <v>0</v>
      </c>
      <c r="DG223" s="158">
        <v>5</v>
      </c>
      <c r="DH223" s="157">
        <v>62</v>
      </c>
      <c r="DI223" s="158">
        <v>74</v>
      </c>
      <c r="DJ223" s="159">
        <v>136</v>
      </c>
      <c r="DK223" s="160">
        <v>62</v>
      </c>
      <c r="DL223" s="160">
        <v>7.47</v>
      </c>
      <c r="DM223" s="160">
        <v>3.12</v>
      </c>
      <c r="DN223" s="152" t="s">
        <v>202</v>
      </c>
      <c r="DO223" s="118">
        <f t="shared" si="6"/>
        <v>0</v>
      </c>
      <c r="DP223" s="179" t="e">
        <f>VLOOKUP(B223,#REF!,22,0)</f>
        <v>#REF!</v>
      </c>
    </row>
    <row r="224" spans="1:120" s="179" customFormat="1" ht="19.5" customHeight="1">
      <c r="A224" s="12">
        <f t="shared" si="7"/>
        <v>217</v>
      </c>
      <c r="B224" s="151">
        <v>2020256254</v>
      </c>
      <c r="C224" s="152" t="s">
        <v>3</v>
      </c>
      <c r="D224" s="152" t="s">
        <v>733</v>
      </c>
      <c r="E224" s="152" t="s">
        <v>451</v>
      </c>
      <c r="F224" s="153">
        <v>35399</v>
      </c>
      <c r="G224" s="152" t="s">
        <v>84</v>
      </c>
      <c r="H224" s="152" t="s">
        <v>87</v>
      </c>
      <c r="I224" s="163"/>
      <c r="J224" s="156"/>
      <c r="K224" s="156"/>
      <c r="L224" s="154">
        <v>8.3000000000000007</v>
      </c>
      <c r="M224" s="154" t="s">
        <v>93</v>
      </c>
      <c r="N224" s="154">
        <v>8.1</v>
      </c>
      <c r="O224" s="154" t="s">
        <v>93</v>
      </c>
      <c r="P224" s="155"/>
      <c r="Q224" s="155"/>
      <c r="R224" s="155"/>
      <c r="S224" s="155"/>
      <c r="T224" s="155"/>
      <c r="U224" s="155"/>
      <c r="V224" s="154"/>
      <c r="W224" s="155"/>
      <c r="X224" s="154">
        <v>8.6</v>
      </c>
      <c r="Y224" s="154" t="s">
        <v>93</v>
      </c>
      <c r="Z224" s="154"/>
      <c r="AA224" s="155"/>
      <c r="AB224" s="154" t="s">
        <v>93</v>
      </c>
      <c r="AC224" s="156"/>
      <c r="AD224" s="155"/>
      <c r="AE224" s="154" t="s">
        <v>93</v>
      </c>
      <c r="AF224" s="154" t="s">
        <v>93</v>
      </c>
      <c r="AG224" s="154" t="s">
        <v>93</v>
      </c>
      <c r="AH224" s="154" t="s">
        <v>93</v>
      </c>
      <c r="AI224" s="154"/>
      <c r="AJ224" s="163"/>
      <c r="AK224" s="154"/>
      <c r="AL224" s="163"/>
      <c r="AM224" s="155"/>
      <c r="AN224" s="155"/>
      <c r="AO224" s="155"/>
      <c r="AP224" s="155"/>
      <c r="AQ224" s="155"/>
      <c r="AR224" s="155"/>
      <c r="AS224" s="155"/>
      <c r="AT224" s="155"/>
      <c r="AU224" s="157">
        <v>7</v>
      </c>
      <c r="AV224" s="158">
        <v>41</v>
      </c>
      <c r="AW224" s="154" t="s">
        <v>93</v>
      </c>
      <c r="AX224" s="154"/>
      <c r="AY224" s="155"/>
      <c r="AZ224" s="163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7">
        <v>0</v>
      </c>
      <c r="BM224" s="158">
        <v>5</v>
      </c>
      <c r="BN224" s="154" t="s">
        <v>93</v>
      </c>
      <c r="BO224" s="156"/>
      <c r="BP224" s="163"/>
      <c r="BQ224" s="155"/>
      <c r="BR224" s="154">
        <v>7.9</v>
      </c>
      <c r="BS224" s="154"/>
      <c r="BT224" s="163"/>
      <c r="BU224" s="155"/>
      <c r="BV224" s="154">
        <v>4.9000000000000004</v>
      </c>
      <c r="BW224" s="154" t="s">
        <v>93</v>
      </c>
      <c r="BX224" s="163"/>
      <c r="BY224" s="163"/>
      <c r="BZ224" s="155"/>
      <c r="CA224" s="155"/>
      <c r="CB224" s="163"/>
      <c r="CC224" s="155"/>
      <c r="CD224" s="163"/>
      <c r="CE224" s="155"/>
      <c r="CF224" s="155"/>
      <c r="CG224" s="155"/>
      <c r="CI224" s="163"/>
      <c r="CJ224" s="157">
        <v>6</v>
      </c>
      <c r="CK224" s="158">
        <v>47</v>
      </c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  <c r="CW224" s="155"/>
      <c r="CX224" s="155"/>
      <c r="CY224" s="155"/>
      <c r="CZ224" s="155"/>
      <c r="DA224" s="155"/>
      <c r="DB224" s="157">
        <v>0</v>
      </c>
      <c r="DC224" s="158">
        <v>25</v>
      </c>
      <c r="DD224" s="155"/>
      <c r="DE224" s="155"/>
      <c r="DF224" s="157">
        <v>0</v>
      </c>
      <c r="DG224" s="158">
        <v>5</v>
      </c>
      <c r="DH224" s="157">
        <v>13</v>
      </c>
      <c r="DI224" s="158">
        <v>123</v>
      </c>
      <c r="DJ224" s="159">
        <v>136</v>
      </c>
      <c r="DK224" s="160">
        <v>13</v>
      </c>
      <c r="DL224" s="160">
        <v>7.4</v>
      </c>
      <c r="DM224" s="160">
        <v>3.14</v>
      </c>
      <c r="DN224" s="152" t="s">
        <v>202</v>
      </c>
      <c r="DO224" s="118">
        <f t="shared" si="6"/>
        <v>0</v>
      </c>
      <c r="DP224" s="179" t="e">
        <f>VLOOKUP(B224,#REF!,22,0)</f>
        <v>#REF!</v>
      </c>
    </row>
    <row r="225" spans="1:120" s="179" customFormat="1" ht="19.5" customHeight="1">
      <c r="A225" s="12">
        <f t="shared" si="7"/>
        <v>218</v>
      </c>
      <c r="B225" s="151">
        <v>2020257198</v>
      </c>
      <c r="C225" s="152" t="s">
        <v>15</v>
      </c>
      <c r="D225" s="152" t="s">
        <v>10</v>
      </c>
      <c r="E225" s="152" t="s">
        <v>451</v>
      </c>
      <c r="F225" s="153">
        <v>34329</v>
      </c>
      <c r="G225" s="152" t="s">
        <v>84</v>
      </c>
      <c r="H225" s="152" t="s">
        <v>86</v>
      </c>
      <c r="I225" s="154" t="s">
        <v>93</v>
      </c>
      <c r="J225" s="154">
        <v>8</v>
      </c>
      <c r="K225" s="154">
        <v>8</v>
      </c>
      <c r="L225" s="154">
        <v>6.4</v>
      </c>
      <c r="M225" s="156">
        <v>5.4</v>
      </c>
      <c r="N225" s="154">
        <v>8.5</v>
      </c>
      <c r="O225" s="154">
        <v>6.5</v>
      </c>
      <c r="P225" s="155"/>
      <c r="Q225" s="154">
        <v>6.8</v>
      </c>
      <c r="R225" s="155"/>
      <c r="S225" s="155"/>
      <c r="T225" s="155"/>
      <c r="U225" s="155"/>
      <c r="V225" s="154">
        <v>9</v>
      </c>
      <c r="W225" s="155"/>
      <c r="X225" s="154">
        <v>8.6</v>
      </c>
      <c r="Y225" s="154">
        <v>8.4</v>
      </c>
      <c r="Z225" s="154">
        <v>8.1999999999999993</v>
      </c>
      <c r="AA225" s="155"/>
      <c r="AB225" s="154">
        <v>5.9</v>
      </c>
      <c r="AC225" s="155">
        <v>6.9</v>
      </c>
      <c r="AD225" s="163"/>
      <c r="AE225" s="162" t="s">
        <v>97</v>
      </c>
      <c r="AF225" s="154">
        <v>6.8</v>
      </c>
      <c r="AG225" s="154">
        <v>6.3</v>
      </c>
      <c r="AH225" s="154">
        <v>5.6</v>
      </c>
      <c r="AI225" s="154">
        <v>6.1</v>
      </c>
      <c r="AJ225" s="163">
        <v>5.9</v>
      </c>
      <c r="AK225" s="163" t="s">
        <v>93</v>
      </c>
      <c r="AL225" s="163" t="s">
        <v>93</v>
      </c>
      <c r="AM225" s="154" t="s">
        <v>93</v>
      </c>
      <c r="AN225" s="155"/>
      <c r="AO225" s="155"/>
      <c r="AP225" s="155"/>
      <c r="AQ225" s="155"/>
      <c r="AR225" s="155"/>
      <c r="AS225" s="155"/>
      <c r="AT225" s="155"/>
      <c r="AU225" s="157">
        <v>33</v>
      </c>
      <c r="AV225" s="158">
        <v>15</v>
      </c>
      <c r="AW225" s="154">
        <v>6.8</v>
      </c>
      <c r="AX225" s="154">
        <v>6</v>
      </c>
      <c r="AY225" s="163" t="s">
        <v>93</v>
      </c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7">
        <v>2</v>
      </c>
      <c r="BM225" s="158">
        <v>3</v>
      </c>
      <c r="BN225" s="154">
        <v>5.8</v>
      </c>
      <c r="BO225" s="154">
        <v>5.7</v>
      </c>
      <c r="BP225" s="163"/>
      <c r="BQ225" s="155"/>
      <c r="BR225" s="154">
        <v>7.9</v>
      </c>
      <c r="BS225" s="154">
        <v>6.9</v>
      </c>
      <c r="BT225" s="154">
        <v>6.3</v>
      </c>
      <c r="BU225" s="155"/>
      <c r="BV225" s="154">
        <v>6.1</v>
      </c>
      <c r="BW225" s="154" t="s">
        <v>93</v>
      </c>
      <c r="BX225" s="163"/>
      <c r="BY225" s="163"/>
      <c r="BZ225" s="155"/>
      <c r="CA225" s="155"/>
      <c r="CB225" s="163">
        <v>7.3</v>
      </c>
      <c r="CC225" s="155"/>
      <c r="CD225" s="163">
        <v>6.8</v>
      </c>
      <c r="CE225" s="155"/>
      <c r="CF225" s="155"/>
      <c r="CG225" s="155"/>
      <c r="CI225" s="163">
        <v>8.4</v>
      </c>
      <c r="CJ225" s="157">
        <v>23</v>
      </c>
      <c r="CK225" s="158">
        <v>30</v>
      </c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  <c r="CW225" s="155"/>
      <c r="CX225" s="155"/>
      <c r="CY225" s="155"/>
      <c r="CZ225" s="155"/>
      <c r="DA225" s="155"/>
      <c r="DB225" s="157">
        <v>0</v>
      </c>
      <c r="DC225" s="158">
        <v>25</v>
      </c>
      <c r="DD225" s="155"/>
      <c r="DE225" s="155"/>
      <c r="DF225" s="157">
        <v>0</v>
      </c>
      <c r="DG225" s="158">
        <v>5</v>
      </c>
      <c r="DH225" s="157">
        <v>58</v>
      </c>
      <c r="DI225" s="158">
        <v>78</v>
      </c>
      <c r="DJ225" s="159">
        <v>136</v>
      </c>
      <c r="DK225" s="160">
        <v>60</v>
      </c>
      <c r="DL225" s="160">
        <v>6.66</v>
      </c>
      <c r="DM225" s="160">
        <v>2.65</v>
      </c>
      <c r="DN225" s="152" t="s">
        <v>202</v>
      </c>
      <c r="DO225" s="118">
        <f t="shared" si="6"/>
        <v>0</v>
      </c>
      <c r="DP225" s="179" t="e">
        <f>VLOOKUP(B225,#REF!,22,0)</f>
        <v>#REF!</v>
      </c>
    </row>
    <row r="226" spans="1:120" s="179" customFormat="1" ht="19.5" customHeight="1">
      <c r="A226" s="12">
        <f t="shared" si="7"/>
        <v>219</v>
      </c>
      <c r="B226" s="151">
        <v>2026252639</v>
      </c>
      <c r="C226" s="152" t="s">
        <v>14</v>
      </c>
      <c r="D226" s="152" t="s">
        <v>584</v>
      </c>
      <c r="E226" s="152" t="s">
        <v>451</v>
      </c>
      <c r="F226" s="153">
        <v>33308</v>
      </c>
      <c r="G226" s="152" t="s">
        <v>84</v>
      </c>
      <c r="H226" s="152" t="s">
        <v>86</v>
      </c>
      <c r="I226" s="155" t="s">
        <v>530</v>
      </c>
      <c r="J226" s="155" t="s">
        <v>530</v>
      </c>
      <c r="K226" s="155">
        <v>8.8000000000000007</v>
      </c>
      <c r="L226" s="154" t="s">
        <v>530</v>
      </c>
      <c r="M226" s="163" t="s">
        <v>530</v>
      </c>
      <c r="N226" s="154" t="s">
        <v>530</v>
      </c>
      <c r="O226" s="163">
        <v>9.5</v>
      </c>
      <c r="P226" s="155"/>
      <c r="Q226" s="155" t="s">
        <v>530</v>
      </c>
      <c r="R226" s="155"/>
      <c r="S226" s="155"/>
      <c r="T226" s="155"/>
      <c r="U226" s="155">
        <v>7.6</v>
      </c>
      <c r="V226" s="155">
        <v>8.4</v>
      </c>
      <c r="W226" s="155"/>
      <c r="X226" s="154">
        <v>8.6</v>
      </c>
      <c r="Y226" s="163" t="s">
        <v>530</v>
      </c>
      <c r="Z226" s="155">
        <v>8.4</v>
      </c>
      <c r="AA226" s="155" t="s">
        <v>530</v>
      </c>
      <c r="AB226" s="163" t="s">
        <v>530</v>
      </c>
      <c r="AC226" s="155">
        <v>8.1999999999999993</v>
      </c>
      <c r="AD226" s="155" t="s">
        <v>530</v>
      </c>
      <c r="AE226" s="163" t="s">
        <v>530</v>
      </c>
      <c r="AF226" s="163">
        <v>8.8000000000000007</v>
      </c>
      <c r="AG226" s="163">
        <v>8.1</v>
      </c>
      <c r="AH226" s="163" t="s">
        <v>530</v>
      </c>
      <c r="AI226" s="155" t="s">
        <v>530</v>
      </c>
      <c r="AJ226" s="155">
        <v>8.3000000000000007</v>
      </c>
      <c r="AK226" s="155">
        <v>7.7</v>
      </c>
      <c r="AL226" s="155" t="s">
        <v>530</v>
      </c>
      <c r="AM226" s="155" t="s">
        <v>97</v>
      </c>
      <c r="AN226" s="155">
        <v>7.9</v>
      </c>
      <c r="AO226" s="155">
        <v>7.3</v>
      </c>
      <c r="AP226" s="155" t="s">
        <v>530</v>
      </c>
      <c r="AQ226" s="155">
        <v>6.9</v>
      </c>
      <c r="AR226" s="155">
        <v>8.9</v>
      </c>
      <c r="AS226" s="155">
        <v>7.1</v>
      </c>
      <c r="AT226" s="155">
        <v>8.1</v>
      </c>
      <c r="AU226" s="157">
        <v>52</v>
      </c>
      <c r="AV226" s="158">
        <v>0</v>
      </c>
      <c r="AW226" s="163" t="s">
        <v>530</v>
      </c>
      <c r="AX226" s="155" t="s">
        <v>530</v>
      </c>
      <c r="AY226" s="155" t="s">
        <v>530</v>
      </c>
      <c r="AZ226" s="155"/>
      <c r="BA226" s="155"/>
      <c r="BB226" s="155"/>
      <c r="BC226" s="155"/>
      <c r="BD226" s="155"/>
      <c r="BE226" s="155"/>
      <c r="BF226" s="155"/>
      <c r="BG226" s="155">
        <v>6.6</v>
      </c>
      <c r="BH226" s="155"/>
      <c r="BI226" s="155"/>
      <c r="BJ226" s="155"/>
      <c r="BK226" s="155">
        <v>6.3</v>
      </c>
      <c r="BL226" s="157">
        <v>5</v>
      </c>
      <c r="BM226" s="158">
        <v>0</v>
      </c>
      <c r="BN226" s="163" t="s">
        <v>530</v>
      </c>
      <c r="BO226" s="155" t="s">
        <v>530</v>
      </c>
      <c r="BP226" s="155">
        <v>6.1</v>
      </c>
      <c r="BQ226" s="155">
        <v>7.5</v>
      </c>
      <c r="BR226" s="154" t="s">
        <v>530</v>
      </c>
      <c r="BS226" s="155">
        <v>6.7</v>
      </c>
      <c r="BT226" s="155" t="s">
        <v>530</v>
      </c>
      <c r="BU226" s="155">
        <v>6.1</v>
      </c>
      <c r="BV226" s="154" t="s">
        <v>530</v>
      </c>
      <c r="BW226" s="163" t="s">
        <v>530</v>
      </c>
      <c r="BX226" s="155" t="s">
        <v>530</v>
      </c>
      <c r="BY226" s="155" t="s">
        <v>530</v>
      </c>
      <c r="BZ226" s="155">
        <v>7.4</v>
      </c>
      <c r="CA226" s="155" t="s">
        <v>530</v>
      </c>
      <c r="CB226" s="155">
        <v>7</v>
      </c>
      <c r="CC226" s="155"/>
      <c r="CD226" s="155" t="s">
        <v>530</v>
      </c>
      <c r="CE226" s="155" t="s">
        <v>530</v>
      </c>
      <c r="CF226" s="155" t="s">
        <v>530</v>
      </c>
      <c r="CG226" s="155">
        <v>7.8</v>
      </c>
      <c r="CI226" s="155">
        <v>9</v>
      </c>
      <c r="CJ226" s="157">
        <v>53</v>
      </c>
      <c r="CK226" s="158">
        <v>0</v>
      </c>
      <c r="CL226" s="155" t="s">
        <v>530</v>
      </c>
      <c r="CM226" s="155" t="s">
        <v>530</v>
      </c>
      <c r="CN226" s="155"/>
      <c r="CO226" s="155" t="s">
        <v>530</v>
      </c>
      <c r="CP226" s="155" t="s">
        <v>530</v>
      </c>
      <c r="CQ226" s="155" t="s">
        <v>530</v>
      </c>
      <c r="CR226" s="155">
        <v>7.3</v>
      </c>
      <c r="CS226" s="155">
        <v>6.6</v>
      </c>
      <c r="CT226" s="155">
        <v>9.1999999999999993</v>
      </c>
      <c r="CU226" s="155"/>
      <c r="CV226" s="155"/>
      <c r="CW226" s="155"/>
      <c r="CX226" s="155">
        <v>9.1999999999999993</v>
      </c>
      <c r="CY226" s="155">
        <v>7.6</v>
      </c>
      <c r="CZ226" s="155"/>
      <c r="DA226" s="155" t="s">
        <v>530</v>
      </c>
      <c r="DB226" s="157">
        <v>25</v>
      </c>
      <c r="DC226" s="158">
        <v>0</v>
      </c>
      <c r="DD226" s="155"/>
      <c r="DE226" s="155" t="s">
        <v>93</v>
      </c>
      <c r="DF226" s="157">
        <v>0</v>
      </c>
      <c r="DG226" s="158">
        <v>5</v>
      </c>
      <c r="DH226" s="157">
        <v>135</v>
      </c>
      <c r="DI226" s="158">
        <v>5</v>
      </c>
      <c r="DJ226" s="159">
        <v>136</v>
      </c>
      <c r="DK226" s="160">
        <v>56</v>
      </c>
      <c r="DL226" s="160">
        <v>7.7</v>
      </c>
      <c r="DM226" s="160">
        <v>3.28</v>
      </c>
      <c r="DN226" s="152" t="s">
        <v>202</v>
      </c>
      <c r="DO226" s="118">
        <f t="shared" si="6"/>
        <v>79</v>
      </c>
      <c r="DP226" s="179" t="e">
        <f>VLOOKUP(B226,#REF!,22,0)</f>
        <v>#REF!</v>
      </c>
    </row>
    <row r="227" spans="1:120" s="179" customFormat="1" ht="19.5" customHeight="1">
      <c r="A227" s="12">
        <f t="shared" si="7"/>
        <v>220</v>
      </c>
      <c r="B227" s="151">
        <v>2026252687</v>
      </c>
      <c r="C227" s="152" t="s">
        <v>3</v>
      </c>
      <c r="D227" s="152" t="s">
        <v>734</v>
      </c>
      <c r="E227" s="152" t="s">
        <v>451</v>
      </c>
      <c r="F227" s="153">
        <v>33576</v>
      </c>
      <c r="G227" s="152" t="s">
        <v>84</v>
      </c>
      <c r="H227" s="152" t="s">
        <v>86</v>
      </c>
      <c r="I227" s="163">
        <v>8.4</v>
      </c>
      <c r="J227" s="154">
        <v>8.3000000000000007</v>
      </c>
      <c r="K227" s="154">
        <v>8.5</v>
      </c>
      <c r="L227" s="154" t="s">
        <v>530</v>
      </c>
      <c r="M227" s="154" t="s">
        <v>530</v>
      </c>
      <c r="N227" s="154" t="s">
        <v>530</v>
      </c>
      <c r="O227" s="154">
        <v>9.4</v>
      </c>
      <c r="P227" s="155"/>
      <c r="Q227" s="154">
        <v>8</v>
      </c>
      <c r="R227" s="155"/>
      <c r="S227" s="155"/>
      <c r="T227" s="155"/>
      <c r="U227" s="155">
        <v>7.9</v>
      </c>
      <c r="V227" s="154">
        <v>9</v>
      </c>
      <c r="W227" s="155"/>
      <c r="X227" s="154">
        <v>8.1999999999999993</v>
      </c>
      <c r="Y227" s="154">
        <v>8.1999999999999993</v>
      </c>
      <c r="Z227" s="154">
        <v>8.4</v>
      </c>
      <c r="AA227" s="155" t="s">
        <v>530</v>
      </c>
      <c r="AB227" s="154" t="s">
        <v>530</v>
      </c>
      <c r="AC227" s="163" t="s">
        <v>530</v>
      </c>
      <c r="AD227" s="155" t="s">
        <v>530</v>
      </c>
      <c r="AE227" s="162" t="s">
        <v>530</v>
      </c>
      <c r="AF227" s="154">
        <v>8.6999999999999993</v>
      </c>
      <c r="AG227" s="154">
        <v>7.6</v>
      </c>
      <c r="AH227" s="154" t="s">
        <v>530</v>
      </c>
      <c r="AI227" s="154" t="s">
        <v>530</v>
      </c>
      <c r="AJ227" s="163">
        <v>8.6999999999999993</v>
      </c>
      <c r="AK227" s="163">
        <v>6.6</v>
      </c>
      <c r="AL227" s="163" t="s">
        <v>530</v>
      </c>
      <c r="AM227" s="163" t="s">
        <v>530</v>
      </c>
      <c r="AN227" s="155">
        <v>8.6</v>
      </c>
      <c r="AO227" s="155">
        <v>6.4</v>
      </c>
      <c r="AP227" s="155" t="s">
        <v>530</v>
      </c>
      <c r="AQ227" s="155">
        <v>6.7</v>
      </c>
      <c r="AR227" s="155"/>
      <c r="AS227" s="155">
        <v>6.7</v>
      </c>
      <c r="AT227" s="155">
        <v>7.8</v>
      </c>
      <c r="AU227" s="157">
        <v>51</v>
      </c>
      <c r="AV227" s="158">
        <v>0</v>
      </c>
      <c r="AW227" s="154" t="s">
        <v>530</v>
      </c>
      <c r="AX227" s="154" t="s">
        <v>530</v>
      </c>
      <c r="AY227" s="163" t="s">
        <v>530</v>
      </c>
      <c r="AZ227" s="155"/>
      <c r="BA227" s="155"/>
      <c r="BB227" s="155"/>
      <c r="BC227" s="155"/>
      <c r="BD227" s="155"/>
      <c r="BE227" s="155" t="s">
        <v>93</v>
      </c>
      <c r="BF227" s="155"/>
      <c r="BG227" s="155">
        <v>6.3</v>
      </c>
      <c r="BH227" s="155"/>
      <c r="BI227" s="155"/>
      <c r="BJ227" s="155"/>
      <c r="BK227" s="155">
        <v>5.2</v>
      </c>
      <c r="BL227" s="157">
        <v>5</v>
      </c>
      <c r="BM227" s="158">
        <v>0</v>
      </c>
      <c r="BN227" s="154" t="s">
        <v>530</v>
      </c>
      <c r="BO227" s="154">
        <v>8.6999999999999993</v>
      </c>
      <c r="BP227" s="155">
        <v>7.2</v>
      </c>
      <c r="BQ227" s="155">
        <v>8.4</v>
      </c>
      <c r="BR227" s="154" t="s">
        <v>530</v>
      </c>
      <c r="BS227" s="156" t="s">
        <v>530</v>
      </c>
      <c r="BT227" s="154" t="s">
        <v>530</v>
      </c>
      <c r="BU227" s="155">
        <v>6.9</v>
      </c>
      <c r="BV227" s="154" t="s">
        <v>530</v>
      </c>
      <c r="BW227" s="163">
        <v>9</v>
      </c>
      <c r="BX227" s="155" t="s">
        <v>530</v>
      </c>
      <c r="BY227" s="155" t="s">
        <v>530</v>
      </c>
      <c r="BZ227" s="155" t="s">
        <v>93</v>
      </c>
      <c r="CA227" s="155" t="s">
        <v>530</v>
      </c>
      <c r="CB227" s="163">
        <v>9.1</v>
      </c>
      <c r="CC227" s="155"/>
      <c r="CD227" s="163" t="s">
        <v>530</v>
      </c>
      <c r="CE227" s="155">
        <v>8.5</v>
      </c>
      <c r="CF227" s="155">
        <v>8.8000000000000007</v>
      </c>
      <c r="CG227" s="155" t="s">
        <v>530</v>
      </c>
      <c r="CI227" s="163">
        <v>8.6</v>
      </c>
      <c r="CJ227" s="157">
        <v>50</v>
      </c>
      <c r="CK227" s="158">
        <v>3</v>
      </c>
      <c r="CL227" s="155" t="s">
        <v>530</v>
      </c>
      <c r="CM227" s="155">
        <v>9.3000000000000007</v>
      </c>
      <c r="CN227" s="155" t="s">
        <v>530</v>
      </c>
      <c r="CO227" s="155"/>
      <c r="CP227" s="155" t="s">
        <v>530</v>
      </c>
      <c r="CQ227" s="155" t="s">
        <v>530</v>
      </c>
      <c r="CR227" s="155">
        <v>6.5</v>
      </c>
      <c r="CS227" s="155">
        <v>8</v>
      </c>
      <c r="CT227" s="155">
        <v>8.6</v>
      </c>
      <c r="CU227" s="155"/>
      <c r="CV227" s="155"/>
      <c r="CW227" s="155"/>
      <c r="CX227" s="155">
        <v>9.4</v>
      </c>
      <c r="CY227" s="155">
        <v>9.1</v>
      </c>
      <c r="CZ227" s="155" t="s">
        <v>530</v>
      </c>
      <c r="DA227" s="155"/>
      <c r="DB227" s="157">
        <v>25</v>
      </c>
      <c r="DC227" s="158">
        <v>0</v>
      </c>
      <c r="DD227" s="155" t="s">
        <v>93</v>
      </c>
      <c r="DE227" s="155"/>
      <c r="DF227" s="157">
        <v>0</v>
      </c>
      <c r="DG227" s="158">
        <v>5</v>
      </c>
      <c r="DH227" s="157">
        <v>131</v>
      </c>
      <c r="DI227" s="158">
        <v>8</v>
      </c>
      <c r="DJ227" s="159">
        <v>136</v>
      </c>
      <c r="DK227" s="160">
        <v>64</v>
      </c>
      <c r="DL227" s="160">
        <v>8.24</v>
      </c>
      <c r="DM227" s="160">
        <v>3.62</v>
      </c>
      <c r="DN227" s="152" t="s">
        <v>202</v>
      </c>
      <c r="DO227" s="118">
        <f t="shared" si="6"/>
        <v>67</v>
      </c>
      <c r="DP227" s="179" t="e">
        <f>VLOOKUP(B227,#REF!,22,0)</f>
        <v>#REF!</v>
      </c>
    </row>
    <row r="228" spans="1:120" s="179" customFormat="1" ht="19.5" customHeight="1">
      <c r="A228" s="12">
        <f t="shared" si="7"/>
        <v>221</v>
      </c>
      <c r="B228" s="151">
        <v>2020258288</v>
      </c>
      <c r="C228" s="152" t="s">
        <v>14</v>
      </c>
      <c r="D228" s="152" t="s">
        <v>26</v>
      </c>
      <c r="E228" s="152" t="s">
        <v>621</v>
      </c>
      <c r="F228" s="153">
        <v>35170</v>
      </c>
      <c r="G228" s="152" t="s">
        <v>84</v>
      </c>
      <c r="H228" s="152" t="s">
        <v>86</v>
      </c>
      <c r="I228" s="163" t="s">
        <v>93</v>
      </c>
      <c r="J228" s="154">
        <v>7.6</v>
      </c>
      <c r="K228" s="154">
        <v>7.6</v>
      </c>
      <c r="L228" s="154">
        <v>6.5</v>
      </c>
      <c r="M228" s="154">
        <v>8.9</v>
      </c>
      <c r="N228" s="154">
        <v>5.5</v>
      </c>
      <c r="O228" s="154">
        <v>6.9</v>
      </c>
      <c r="P228" s="155"/>
      <c r="Q228" s="163" t="s">
        <v>93</v>
      </c>
      <c r="R228" s="155"/>
      <c r="S228" s="155"/>
      <c r="T228" s="155"/>
      <c r="U228" s="155"/>
      <c r="V228" s="154">
        <v>6.9</v>
      </c>
      <c r="W228" s="155"/>
      <c r="X228" s="154">
        <v>8.1999999999999993</v>
      </c>
      <c r="Y228" s="154">
        <v>8.3000000000000007</v>
      </c>
      <c r="Z228" s="154">
        <v>8.1</v>
      </c>
      <c r="AA228" s="155"/>
      <c r="AB228" s="154">
        <v>6.5</v>
      </c>
      <c r="AC228" s="154">
        <v>7</v>
      </c>
      <c r="AD228" s="155"/>
      <c r="AE228" s="154">
        <v>6.5</v>
      </c>
      <c r="AF228" s="155"/>
      <c r="AG228" s="154">
        <v>5.6</v>
      </c>
      <c r="AH228" s="154">
        <v>5.0999999999999996</v>
      </c>
      <c r="AI228" s="163">
        <v>6.2</v>
      </c>
      <c r="AJ228" s="155"/>
      <c r="AK228" s="163">
        <v>0</v>
      </c>
      <c r="AL228" s="156">
        <v>0</v>
      </c>
      <c r="AM228" s="155"/>
      <c r="AN228" s="155"/>
      <c r="AO228" s="155"/>
      <c r="AP228" s="155"/>
      <c r="AQ228" s="155"/>
      <c r="AR228" s="155"/>
      <c r="AS228" s="155"/>
      <c r="AT228" s="155"/>
      <c r="AU228" s="157">
        <v>29</v>
      </c>
      <c r="AV228" s="158">
        <v>19</v>
      </c>
      <c r="AW228" s="154">
        <v>7.4</v>
      </c>
      <c r="AX228" s="154">
        <v>8.4</v>
      </c>
      <c r="AY228" s="163" t="s">
        <v>93</v>
      </c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7">
        <v>2</v>
      </c>
      <c r="BM228" s="158">
        <v>3</v>
      </c>
      <c r="BN228" s="154">
        <v>6.1</v>
      </c>
      <c r="BO228" s="154">
        <v>7.2</v>
      </c>
      <c r="BP228" s="155"/>
      <c r="BQ228" s="155"/>
      <c r="BR228" s="154">
        <v>6.7</v>
      </c>
      <c r="BS228" s="154">
        <v>8.3000000000000007</v>
      </c>
      <c r="BT228" s="154">
        <v>7.3</v>
      </c>
      <c r="BU228" s="155"/>
      <c r="BV228" s="154">
        <v>7.3</v>
      </c>
      <c r="BW228" s="154">
        <v>7.3</v>
      </c>
      <c r="BX228" s="163">
        <v>7.5</v>
      </c>
      <c r="BY228" s="163" t="s">
        <v>93</v>
      </c>
      <c r="BZ228" s="155"/>
      <c r="CA228" s="155"/>
      <c r="CB228" s="163">
        <v>6.4</v>
      </c>
      <c r="CC228" s="155"/>
      <c r="CD228" s="163" t="s">
        <v>93</v>
      </c>
      <c r="CE228" s="155"/>
      <c r="CF228" s="155"/>
      <c r="CG228" s="155"/>
      <c r="CI228" s="163">
        <v>8.1999999999999993</v>
      </c>
      <c r="CJ228" s="157">
        <v>25</v>
      </c>
      <c r="CK228" s="158">
        <v>28</v>
      </c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  <c r="CW228" s="155"/>
      <c r="CX228" s="163" t="s">
        <v>93</v>
      </c>
      <c r="CY228" s="155"/>
      <c r="CZ228" s="155"/>
      <c r="DA228" s="155"/>
      <c r="DB228" s="157">
        <v>0</v>
      </c>
      <c r="DC228" s="158">
        <v>25</v>
      </c>
      <c r="DD228" s="155"/>
      <c r="DE228" s="155"/>
      <c r="DF228" s="157">
        <v>0</v>
      </c>
      <c r="DG228" s="158">
        <v>5</v>
      </c>
      <c r="DH228" s="157">
        <v>56</v>
      </c>
      <c r="DI228" s="158">
        <v>80</v>
      </c>
      <c r="DJ228" s="159">
        <v>136</v>
      </c>
      <c r="DK228" s="160">
        <v>58</v>
      </c>
      <c r="DL228" s="160">
        <v>6.79</v>
      </c>
      <c r="DM228" s="160">
        <v>2.79</v>
      </c>
      <c r="DN228" s="152" t="s">
        <v>202</v>
      </c>
      <c r="DO228" s="118">
        <f t="shared" si="6"/>
        <v>0</v>
      </c>
      <c r="DP228" s="179" t="e">
        <f>VLOOKUP(B228,#REF!,22,0)</f>
        <v>#REF!</v>
      </c>
    </row>
    <row r="229" spans="1:120" ht="13.5" customHeight="1">
      <c r="A229"/>
      <c r="H229" t="s">
        <v>508</v>
      </c>
      <c r="AV229">
        <v>26</v>
      </c>
      <c r="BM229">
        <v>38</v>
      </c>
      <c r="CK229">
        <v>27</v>
      </c>
      <c r="DC229">
        <v>24</v>
      </c>
      <c r="DG229">
        <v>0</v>
      </c>
      <c r="DI229">
        <v>0</v>
      </c>
    </row>
  </sheetData>
  <mergeCells count="124">
    <mergeCell ref="DD4:DD5"/>
    <mergeCell ref="DE4:DE5"/>
    <mergeCell ref="CV4:CV5"/>
    <mergeCell ref="CW4:CW5"/>
    <mergeCell ref="CX4:CX5"/>
    <mergeCell ref="CY4:CY5"/>
    <mergeCell ref="CZ4:CZ5"/>
    <mergeCell ref="DA4:DA5"/>
    <mergeCell ref="CN4:CP4"/>
    <mergeCell ref="CQ4:CQ5"/>
    <mergeCell ref="CR4:CR5"/>
    <mergeCell ref="CS4:CS5"/>
    <mergeCell ref="CT4:CT5"/>
    <mergeCell ref="CU4:CU5"/>
    <mergeCell ref="CE4:CE5"/>
    <mergeCell ref="CF4:CF5"/>
    <mergeCell ref="CG4:CG5"/>
    <mergeCell ref="CI4:CI5"/>
    <mergeCell ref="CL4:CL5"/>
    <mergeCell ref="CM4:CM5"/>
    <mergeCell ref="BY4:BY5"/>
    <mergeCell ref="BZ4:BZ5"/>
    <mergeCell ref="CA4:CA5"/>
    <mergeCell ref="CB4:CB5"/>
    <mergeCell ref="CC4:CC5"/>
    <mergeCell ref="CD4:CD5"/>
    <mergeCell ref="BO4:BO5"/>
    <mergeCell ref="BP4:BP5"/>
    <mergeCell ref="BQ4:BQ5"/>
    <mergeCell ref="BR4:BR5"/>
    <mergeCell ref="BS4:BS5"/>
    <mergeCell ref="BT4:BT5"/>
    <mergeCell ref="BG4:BG5"/>
    <mergeCell ref="BH4:BH5"/>
    <mergeCell ref="BI4:BI5"/>
    <mergeCell ref="BJ4:BJ5"/>
    <mergeCell ref="BK4:BK5"/>
    <mergeCell ref="BN4:BN5"/>
    <mergeCell ref="AG4:AG5"/>
    <mergeCell ref="AH4:AH5"/>
    <mergeCell ref="AW4:AW5"/>
    <mergeCell ref="AX4:AX5"/>
    <mergeCell ref="AY4:AY5"/>
    <mergeCell ref="AZ4:AZ5"/>
    <mergeCell ref="BA4:BA5"/>
    <mergeCell ref="BB4:BB5"/>
    <mergeCell ref="AO4:AO5"/>
    <mergeCell ref="AP4:AP5"/>
    <mergeCell ref="AQ4:AQ5"/>
    <mergeCell ref="AR4:AR5"/>
    <mergeCell ref="AS4:AS5"/>
    <mergeCell ref="AT4:AT5"/>
    <mergeCell ref="AA4:AA5"/>
    <mergeCell ref="AB4:AB5"/>
    <mergeCell ref="DB3:DB5"/>
    <mergeCell ref="DC3:DC5"/>
    <mergeCell ref="DD3:DE3"/>
    <mergeCell ref="BE3:BJ3"/>
    <mergeCell ref="BL3:BL5"/>
    <mergeCell ref="BM3:BM5"/>
    <mergeCell ref="BN3:BP3"/>
    <mergeCell ref="BQ3:BS3"/>
    <mergeCell ref="BC4:BC5"/>
    <mergeCell ref="BD4:BD5"/>
    <mergeCell ref="BE4:BE5"/>
    <mergeCell ref="BF4:BF5"/>
    <mergeCell ref="AI4:AI5"/>
    <mergeCell ref="AJ4:AJ5"/>
    <mergeCell ref="AK4:AK5"/>
    <mergeCell ref="AL4:AL5"/>
    <mergeCell ref="AM4:AM5"/>
    <mergeCell ref="AN4:AN5"/>
    <mergeCell ref="AC4:AC5"/>
    <mergeCell ref="AD4:AD5"/>
    <mergeCell ref="AE4:AE5"/>
    <mergeCell ref="AF4:AF5"/>
    <mergeCell ref="DH2:DH5"/>
    <mergeCell ref="DI2:DI5"/>
    <mergeCell ref="DJ2:DJ5"/>
    <mergeCell ref="DK2:DN5"/>
    <mergeCell ref="DO2:DO4"/>
    <mergeCell ref="I3:K3"/>
    <mergeCell ref="L3:M3"/>
    <mergeCell ref="N3:O3"/>
    <mergeCell ref="P3:Z3"/>
    <mergeCell ref="AA3:AD3"/>
    <mergeCell ref="DF3:DF5"/>
    <mergeCell ref="DG3:DG5"/>
    <mergeCell ref="I4:I5"/>
    <mergeCell ref="J4:J5"/>
    <mergeCell ref="K4:K5"/>
    <mergeCell ref="L4:L5"/>
    <mergeCell ref="M4:M5"/>
    <mergeCell ref="CL3:CM3"/>
    <mergeCell ref="CN3:CQ3"/>
    <mergeCell ref="CR3:CS3"/>
    <mergeCell ref="CT3:CW3"/>
    <mergeCell ref="CX3:CY3"/>
    <mergeCell ref="CZ3:DA3"/>
    <mergeCell ref="BT3:BU3"/>
    <mergeCell ref="B2:H5"/>
    <mergeCell ref="I2:AV2"/>
    <mergeCell ref="AW2:BM2"/>
    <mergeCell ref="BN2:CK2"/>
    <mergeCell ref="CL2:DC2"/>
    <mergeCell ref="DD2:DG2"/>
    <mergeCell ref="AE3:AT3"/>
    <mergeCell ref="AU3:AU5"/>
    <mergeCell ref="AV3:AV5"/>
    <mergeCell ref="AW3:AX3"/>
    <mergeCell ref="BV3:CA3"/>
    <mergeCell ref="CC3:CD3"/>
    <mergeCell ref="CH3:CH5"/>
    <mergeCell ref="CJ3:CJ5"/>
    <mergeCell ref="CK3:CK5"/>
    <mergeCell ref="BU4:BU5"/>
    <mergeCell ref="BV4:BV5"/>
    <mergeCell ref="BW4:BW5"/>
    <mergeCell ref="BX4:BX5"/>
    <mergeCell ref="AY3:BD3"/>
    <mergeCell ref="N4:O4"/>
    <mergeCell ref="P4:R4"/>
    <mergeCell ref="S4:W4"/>
    <mergeCell ref="X4:Z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9"/>
  <sheetViews>
    <sheetView showGridLines="0" workbookViewId="0">
      <pane xSplit="5" ySplit="5" topLeftCell="I6" activePane="bottomRight" state="frozen"/>
      <selection pane="topRight" activeCell="F1" sqref="F1"/>
      <selection pane="bottomLeft" activeCell="A9" sqref="A9"/>
      <selection pane="bottomRight" activeCell="D7" sqref="D7"/>
    </sheetView>
  </sheetViews>
  <sheetFormatPr defaultRowHeight="15"/>
  <cols>
    <col min="1" max="1" width="5" style="12" customWidth="1"/>
    <col min="2" max="2" width="10.42578125" customWidth="1"/>
    <col min="3" max="3" width="7.7109375" customWidth="1"/>
    <col min="4" max="4" width="10.42578125" customWidth="1"/>
    <col min="5" max="5" width="5.42578125" customWidth="1"/>
    <col min="6" max="7" width="10.7109375" hidden="1" customWidth="1"/>
    <col min="8" max="8" width="15.5703125" hidden="1" customWidth="1"/>
    <col min="9" max="38" width="4.5703125" customWidth="1"/>
    <col min="39" max="39" width="7.85546875" customWidth="1"/>
    <col min="40" max="46" width="4.5703125" customWidth="1"/>
    <col min="47" max="47" width="5.42578125" customWidth="1"/>
    <col min="48" max="48" width="5.28515625" customWidth="1"/>
    <col min="49" max="62" width="4.5703125" customWidth="1"/>
    <col min="63" max="63" width="5.140625" customWidth="1"/>
    <col min="64" max="65" width="5.7109375" customWidth="1"/>
    <col min="66" max="87" width="4.5703125" customWidth="1"/>
    <col min="88" max="89" width="5.140625" customWidth="1"/>
    <col min="90" max="105" width="4.5703125" customWidth="1"/>
    <col min="106" max="106" width="5.85546875" customWidth="1"/>
    <col min="107" max="107" width="6.42578125" customWidth="1"/>
    <col min="108" max="109" width="4.5703125" customWidth="1"/>
    <col min="110" max="110" width="6.140625" customWidth="1"/>
    <col min="111" max="111" width="7" customWidth="1"/>
    <col min="112" max="113" width="4.7109375" customWidth="1"/>
    <col min="114" max="119" width="5.28515625" customWidth="1"/>
    <col min="120" max="120" width="5" customWidth="1"/>
    <col min="121" max="121" width="7.140625" customWidth="1"/>
    <col min="122" max="122" width="10.140625" customWidth="1"/>
  </cols>
  <sheetData>
    <row r="1" spans="1:122" ht="35.25" customHeight="1">
      <c r="B1" s="243" t="s">
        <v>0</v>
      </c>
      <c r="C1" s="243"/>
      <c r="D1" s="243"/>
      <c r="E1" s="243"/>
      <c r="F1" s="243"/>
      <c r="G1" s="243"/>
      <c r="H1" s="243"/>
      <c r="I1" s="243" t="s">
        <v>90</v>
      </c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 t="s">
        <v>125</v>
      </c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 t="s">
        <v>138</v>
      </c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 t="s">
        <v>160</v>
      </c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 t="s">
        <v>187</v>
      </c>
      <c r="DE1" s="243"/>
      <c r="DF1" s="243"/>
      <c r="DG1" s="243"/>
      <c r="DH1" s="243" t="s">
        <v>193</v>
      </c>
      <c r="DI1" s="243" t="s">
        <v>194</v>
      </c>
      <c r="DJ1" s="243" t="s">
        <v>195</v>
      </c>
      <c r="DK1" s="289" t="s">
        <v>193</v>
      </c>
      <c r="DL1" s="209" t="s">
        <v>194</v>
      </c>
      <c r="DM1" s="292" t="s">
        <v>195</v>
      </c>
      <c r="DN1" s="289" t="s">
        <v>208</v>
      </c>
      <c r="DO1" s="289" t="s">
        <v>209</v>
      </c>
      <c r="DP1" s="289" t="s">
        <v>210</v>
      </c>
      <c r="DQ1" s="244" t="s">
        <v>211</v>
      </c>
      <c r="DR1" s="302" t="s">
        <v>735</v>
      </c>
    </row>
    <row r="2" spans="1:122" ht="70.5" customHeight="1">
      <c r="B2" s="243"/>
      <c r="C2" s="243"/>
      <c r="D2" s="243"/>
      <c r="E2" s="243"/>
      <c r="F2" s="243"/>
      <c r="G2" s="243"/>
      <c r="H2" s="243"/>
      <c r="I2" s="243" t="s">
        <v>91</v>
      </c>
      <c r="J2" s="243"/>
      <c r="K2" s="243"/>
      <c r="L2" s="243" t="s">
        <v>105</v>
      </c>
      <c r="M2" s="243"/>
      <c r="N2" s="243" t="s">
        <v>108</v>
      </c>
      <c r="O2" s="243"/>
      <c r="P2" s="243" t="s">
        <v>112</v>
      </c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 t="s">
        <v>118</v>
      </c>
      <c r="AB2" s="243"/>
      <c r="AC2" s="243"/>
      <c r="AD2" s="243"/>
      <c r="AE2" s="246" t="s">
        <v>511</v>
      </c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3" t="s">
        <v>122</v>
      </c>
      <c r="AV2" s="243" t="s">
        <v>124</v>
      </c>
      <c r="AW2" s="243" t="s">
        <v>126</v>
      </c>
      <c r="AX2" s="243"/>
      <c r="AY2" s="243" t="s">
        <v>129</v>
      </c>
      <c r="AZ2" s="243"/>
      <c r="BA2" s="243"/>
      <c r="BB2" s="243"/>
      <c r="BC2" s="243"/>
      <c r="BD2" s="243"/>
      <c r="BE2" s="243" t="s">
        <v>512</v>
      </c>
      <c r="BF2" s="243"/>
      <c r="BG2" s="243"/>
      <c r="BH2" s="243"/>
      <c r="BI2" s="243"/>
      <c r="BJ2" s="243"/>
      <c r="BK2" s="103" t="s">
        <v>247</v>
      </c>
      <c r="BL2" s="243" t="s">
        <v>136</v>
      </c>
      <c r="BM2" s="243" t="s">
        <v>137</v>
      </c>
      <c r="BN2" s="243" t="s">
        <v>139</v>
      </c>
      <c r="BO2" s="243"/>
      <c r="BP2" s="243"/>
      <c r="BQ2" s="243" t="s">
        <v>142</v>
      </c>
      <c r="BR2" s="243"/>
      <c r="BS2" s="243"/>
      <c r="BT2" s="243" t="s">
        <v>144</v>
      </c>
      <c r="BU2" s="243"/>
      <c r="BV2" s="243" t="s">
        <v>146</v>
      </c>
      <c r="BW2" s="243"/>
      <c r="BX2" s="243"/>
      <c r="BY2" s="243"/>
      <c r="BZ2" s="243"/>
      <c r="CA2" s="243"/>
      <c r="CB2" s="103" t="s">
        <v>248</v>
      </c>
      <c r="CC2" s="304" t="s">
        <v>249</v>
      </c>
      <c r="CD2" s="305"/>
      <c r="CE2" s="103" t="s">
        <v>151</v>
      </c>
      <c r="CF2" s="103" t="s">
        <v>153</v>
      </c>
      <c r="CG2" s="103" t="s">
        <v>250</v>
      </c>
      <c r="CH2" s="243" t="s">
        <v>146</v>
      </c>
      <c r="CI2" s="103" t="s">
        <v>156</v>
      </c>
      <c r="CJ2" s="243" t="s">
        <v>158</v>
      </c>
      <c r="CK2" s="243" t="s">
        <v>159</v>
      </c>
      <c r="CL2" s="243" t="s">
        <v>178</v>
      </c>
      <c r="CM2" s="243"/>
      <c r="CN2" s="243" t="s">
        <v>252</v>
      </c>
      <c r="CO2" s="243"/>
      <c r="CP2" s="243"/>
      <c r="CQ2" s="243"/>
      <c r="CR2" s="243" t="s">
        <v>253</v>
      </c>
      <c r="CS2" s="243"/>
      <c r="CT2" s="304" t="s">
        <v>254</v>
      </c>
      <c r="CU2" s="305"/>
      <c r="CV2" s="305"/>
      <c r="CW2" s="305"/>
      <c r="CX2" s="243" t="s">
        <v>156</v>
      </c>
      <c r="CY2" s="243"/>
      <c r="CZ2" s="304" t="s">
        <v>255</v>
      </c>
      <c r="DA2" s="305"/>
      <c r="DB2" s="243" t="s">
        <v>185</v>
      </c>
      <c r="DC2" s="243" t="s">
        <v>186</v>
      </c>
      <c r="DD2" s="304" t="s">
        <v>256</v>
      </c>
      <c r="DE2" s="305"/>
      <c r="DF2" s="243" t="s">
        <v>191</v>
      </c>
      <c r="DG2" s="243" t="s">
        <v>192</v>
      </c>
      <c r="DH2" s="243"/>
      <c r="DI2" s="243"/>
      <c r="DJ2" s="243"/>
      <c r="DK2" s="290"/>
      <c r="DL2" s="210"/>
      <c r="DM2" s="293"/>
      <c r="DN2" s="290"/>
      <c r="DO2" s="290"/>
      <c r="DP2" s="290"/>
      <c r="DQ2" s="245"/>
      <c r="DR2" s="302"/>
    </row>
    <row r="3" spans="1:122" ht="42.75" customHeight="1">
      <c r="B3" s="243"/>
      <c r="C3" s="243"/>
      <c r="D3" s="243"/>
      <c r="E3" s="243"/>
      <c r="F3" s="243"/>
      <c r="G3" s="243"/>
      <c r="H3" s="243"/>
      <c r="I3" s="243" t="s">
        <v>92</v>
      </c>
      <c r="J3" s="243" t="s">
        <v>94</v>
      </c>
      <c r="K3" s="243" t="s">
        <v>257</v>
      </c>
      <c r="L3" s="243" t="s">
        <v>106</v>
      </c>
      <c r="M3" s="243" t="s">
        <v>107</v>
      </c>
      <c r="N3" s="243" t="s">
        <v>264</v>
      </c>
      <c r="O3" s="243"/>
      <c r="P3" s="304" t="s">
        <v>113</v>
      </c>
      <c r="Q3" s="305"/>
      <c r="R3" s="305"/>
      <c r="S3" s="259" t="s">
        <v>513</v>
      </c>
      <c r="T3" s="260"/>
      <c r="U3" s="260"/>
      <c r="V3" s="260"/>
      <c r="W3" s="260"/>
      <c r="X3" s="243" t="s">
        <v>514</v>
      </c>
      <c r="Y3" s="243"/>
      <c r="Z3" s="243"/>
      <c r="AA3" s="243" t="s">
        <v>119</v>
      </c>
      <c r="AB3" s="243" t="s">
        <v>120</v>
      </c>
      <c r="AC3" s="243" t="s">
        <v>267</v>
      </c>
      <c r="AD3" s="243" t="s">
        <v>121</v>
      </c>
      <c r="AE3" s="246" t="s">
        <v>96</v>
      </c>
      <c r="AF3" s="246" t="s">
        <v>98</v>
      </c>
      <c r="AG3" s="246" t="s">
        <v>99</v>
      </c>
      <c r="AH3" s="246" t="s">
        <v>100</v>
      </c>
      <c r="AI3" s="243" t="s">
        <v>101</v>
      </c>
      <c r="AJ3" s="243" t="s">
        <v>102</v>
      </c>
      <c r="AK3" s="243" t="s">
        <v>103</v>
      </c>
      <c r="AL3" s="243" t="s">
        <v>104</v>
      </c>
      <c r="AM3" s="243" t="s">
        <v>515</v>
      </c>
      <c r="AN3" s="243" t="s">
        <v>516</v>
      </c>
      <c r="AO3" s="243" t="s">
        <v>517</v>
      </c>
      <c r="AP3" s="243" t="s">
        <v>518</v>
      </c>
      <c r="AQ3" s="306" t="s">
        <v>519</v>
      </c>
      <c r="AR3" s="306" t="s">
        <v>520</v>
      </c>
      <c r="AS3" s="306" t="s">
        <v>521</v>
      </c>
      <c r="AT3" s="306" t="s">
        <v>522</v>
      </c>
      <c r="AU3" s="243"/>
      <c r="AV3" s="243"/>
      <c r="AW3" s="243" t="s">
        <v>127</v>
      </c>
      <c r="AX3" s="243" t="s">
        <v>128</v>
      </c>
      <c r="AY3" s="243" t="s">
        <v>130</v>
      </c>
      <c r="AZ3" s="243" t="s">
        <v>131</v>
      </c>
      <c r="BA3" s="243" t="s">
        <v>132</v>
      </c>
      <c r="BB3" s="243" t="s">
        <v>133</v>
      </c>
      <c r="BC3" s="243" t="s">
        <v>134</v>
      </c>
      <c r="BD3" s="243" t="s">
        <v>135</v>
      </c>
      <c r="BE3" s="243" t="s">
        <v>268</v>
      </c>
      <c r="BF3" s="243" t="s">
        <v>269</v>
      </c>
      <c r="BG3" s="243" t="s">
        <v>270</v>
      </c>
      <c r="BH3" s="243" t="s">
        <v>523</v>
      </c>
      <c r="BI3" s="243" t="s">
        <v>271</v>
      </c>
      <c r="BJ3" s="243" t="s">
        <v>524</v>
      </c>
      <c r="BK3" s="243" t="s">
        <v>272</v>
      </c>
      <c r="BL3" s="243"/>
      <c r="BM3" s="243"/>
      <c r="BN3" s="243" t="s">
        <v>140</v>
      </c>
      <c r="BO3" s="243" t="s">
        <v>141</v>
      </c>
      <c r="BP3" s="243" t="s">
        <v>273</v>
      </c>
      <c r="BQ3" s="243" t="s">
        <v>274</v>
      </c>
      <c r="BR3" s="243" t="s">
        <v>143</v>
      </c>
      <c r="BS3" s="243" t="s">
        <v>275</v>
      </c>
      <c r="BT3" s="243" t="s">
        <v>145</v>
      </c>
      <c r="BU3" s="243" t="s">
        <v>276</v>
      </c>
      <c r="BV3" s="243" t="s">
        <v>147</v>
      </c>
      <c r="BW3" s="243" t="s">
        <v>148</v>
      </c>
      <c r="BX3" s="243" t="s">
        <v>168</v>
      </c>
      <c r="BY3" s="243" t="s">
        <v>169</v>
      </c>
      <c r="BZ3" s="243" t="s">
        <v>277</v>
      </c>
      <c r="CA3" s="243" t="s">
        <v>170</v>
      </c>
      <c r="CB3" s="243" t="s">
        <v>278</v>
      </c>
      <c r="CC3" s="243" t="s">
        <v>279</v>
      </c>
      <c r="CD3" s="243" t="s">
        <v>150</v>
      </c>
      <c r="CE3" s="243" t="s">
        <v>152</v>
      </c>
      <c r="CF3" s="243" t="s">
        <v>155</v>
      </c>
      <c r="CG3" s="243" t="s">
        <v>280</v>
      </c>
      <c r="CH3" s="243"/>
      <c r="CI3" s="243" t="s">
        <v>157</v>
      </c>
      <c r="CJ3" s="243"/>
      <c r="CK3" s="243"/>
      <c r="CL3" s="243" t="s">
        <v>179</v>
      </c>
      <c r="CM3" s="243" t="s">
        <v>281</v>
      </c>
      <c r="CN3" s="304" t="s">
        <v>629</v>
      </c>
      <c r="CO3" s="305"/>
      <c r="CP3" s="305"/>
      <c r="CQ3" s="243" t="s">
        <v>165</v>
      </c>
      <c r="CR3" s="243" t="s">
        <v>283</v>
      </c>
      <c r="CS3" s="243" t="s">
        <v>284</v>
      </c>
      <c r="CT3" s="243" t="s">
        <v>285</v>
      </c>
      <c r="CU3" s="243" t="s">
        <v>286</v>
      </c>
      <c r="CV3" s="243" t="s">
        <v>287</v>
      </c>
      <c r="CW3" s="243" t="s">
        <v>288</v>
      </c>
      <c r="CX3" s="243" t="s">
        <v>184</v>
      </c>
      <c r="CY3" s="243" t="s">
        <v>289</v>
      </c>
      <c r="CZ3" s="243" t="s">
        <v>162</v>
      </c>
      <c r="DA3" s="243" t="s">
        <v>174</v>
      </c>
      <c r="DB3" s="243"/>
      <c r="DC3" s="243"/>
      <c r="DD3" s="243" t="s">
        <v>290</v>
      </c>
      <c r="DE3" s="243" t="s">
        <v>291</v>
      </c>
      <c r="DF3" s="243"/>
      <c r="DG3" s="243"/>
      <c r="DH3" s="243"/>
      <c r="DI3" s="243"/>
      <c r="DJ3" s="243"/>
      <c r="DK3" s="290"/>
      <c r="DL3" s="210"/>
      <c r="DM3" s="293"/>
      <c r="DN3" s="290"/>
      <c r="DO3" s="290"/>
      <c r="DP3" s="290"/>
      <c r="DQ3" s="245"/>
      <c r="DR3" s="302"/>
    </row>
    <row r="4" spans="1:122" ht="66" customHeight="1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103" t="s">
        <v>111</v>
      </c>
      <c r="O4" s="103" t="s">
        <v>309</v>
      </c>
      <c r="P4" s="103" t="s">
        <v>114</v>
      </c>
      <c r="Q4" s="103" t="s">
        <v>115</v>
      </c>
      <c r="R4" s="103" t="s">
        <v>116</v>
      </c>
      <c r="S4" s="103" t="s">
        <v>525</v>
      </c>
      <c r="T4" s="103" t="s">
        <v>526</v>
      </c>
      <c r="U4" s="103" t="s">
        <v>310</v>
      </c>
      <c r="V4" s="103" t="s">
        <v>311</v>
      </c>
      <c r="W4" s="103" t="s">
        <v>312</v>
      </c>
      <c r="X4" s="103" t="s">
        <v>527</v>
      </c>
      <c r="Y4" s="103" t="s">
        <v>528</v>
      </c>
      <c r="Z4" s="103" t="s">
        <v>529</v>
      </c>
      <c r="AA4" s="243"/>
      <c r="AB4" s="243"/>
      <c r="AC4" s="243"/>
      <c r="AD4" s="243"/>
      <c r="AE4" s="246"/>
      <c r="AF4" s="246"/>
      <c r="AG4" s="246"/>
      <c r="AH4" s="246"/>
      <c r="AI4" s="243"/>
      <c r="AJ4" s="243"/>
      <c r="AK4" s="243"/>
      <c r="AL4" s="243"/>
      <c r="AM4" s="243"/>
      <c r="AN4" s="243"/>
      <c r="AO4" s="243"/>
      <c r="AP4" s="243"/>
      <c r="AQ4" s="306"/>
      <c r="AR4" s="306"/>
      <c r="AS4" s="306"/>
      <c r="AT4" s="306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103" t="s">
        <v>166</v>
      </c>
      <c r="CO4" s="103" t="s">
        <v>182</v>
      </c>
      <c r="CP4" s="103" t="s">
        <v>163</v>
      </c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120"/>
      <c r="DL4" s="291"/>
      <c r="DM4" s="122"/>
      <c r="DN4" s="103"/>
      <c r="DO4" s="103"/>
      <c r="DP4" s="103"/>
      <c r="DQ4" s="303"/>
      <c r="DR4" s="302"/>
    </row>
    <row r="5" spans="1:122" ht="20.25" customHeight="1">
      <c r="B5" s="103" t="s">
        <v>1</v>
      </c>
      <c r="C5" s="103" t="s">
        <v>2</v>
      </c>
      <c r="D5" s="103" t="s">
        <v>19</v>
      </c>
      <c r="E5" s="103" t="s">
        <v>54</v>
      </c>
      <c r="F5" s="103" t="s">
        <v>81</v>
      </c>
      <c r="G5" s="103" t="s">
        <v>82</v>
      </c>
      <c r="H5" s="103" t="s">
        <v>85</v>
      </c>
      <c r="I5" s="104">
        <v>2</v>
      </c>
      <c r="J5" s="104">
        <v>2</v>
      </c>
      <c r="K5" s="104">
        <v>2</v>
      </c>
      <c r="L5" s="104">
        <v>3</v>
      </c>
      <c r="M5" s="104">
        <v>3</v>
      </c>
      <c r="N5" s="104">
        <v>3</v>
      </c>
      <c r="O5" s="104">
        <v>2</v>
      </c>
      <c r="P5" s="104">
        <v>2</v>
      </c>
      <c r="Q5" s="104">
        <v>2</v>
      </c>
      <c r="R5" s="104">
        <v>2</v>
      </c>
      <c r="S5" s="104">
        <v>2</v>
      </c>
      <c r="T5" s="104">
        <v>2</v>
      </c>
      <c r="U5" s="104">
        <v>2</v>
      </c>
      <c r="V5" s="104">
        <v>2</v>
      </c>
      <c r="W5" s="104">
        <v>2</v>
      </c>
      <c r="X5" s="104">
        <v>1</v>
      </c>
      <c r="Y5" s="104">
        <v>1</v>
      </c>
      <c r="Z5" s="104">
        <v>1</v>
      </c>
      <c r="AA5" s="104">
        <v>3</v>
      </c>
      <c r="AB5" s="104">
        <v>2</v>
      </c>
      <c r="AC5" s="104">
        <v>3</v>
      </c>
      <c r="AD5" s="104">
        <v>2</v>
      </c>
      <c r="AE5" s="104">
        <v>1</v>
      </c>
      <c r="AF5" s="104">
        <v>1</v>
      </c>
      <c r="AG5" s="104">
        <v>1</v>
      </c>
      <c r="AH5" s="104">
        <v>1</v>
      </c>
      <c r="AI5" s="104">
        <v>1</v>
      </c>
      <c r="AJ5" s="104">
        <v>1</v>
      </c>
      <c r="AK5" s="104">
        <v>1</v>
      </c>
      <c r="AL5" s="104">
        <v>1</v>
      </c>
      <c r="AM5" s="104">
        <v>1</v>
      </c>
      <c r="AN5" s="104">
        <v>1</v>
      </c>
      <c r="AO5" s="104">
        <v>1</v>
      </c>
      <c r="AP5" s="104">
        <v>1</v>
      </c>
      <c r="AQ5" s="104">
        <v>1</v>
      </c>
      <c r="AR5" s="104">
        <v>1</v>
      </c>
      <c r="AS5" s="104">
        <v>1</v>
      </c>
      <c r="AT5" s="104">
        <v>1</v>
      </c>
      <c r="AU5" s="103" t="s">
        <v>123</v>
      </c>
      <c r="AV5" s="103" t="s">
        <v>123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3" t="s">
        <v>123</v>
      </c>
      <c r="BM5" s="103" t="s">
        <v>123</v>
      </c>
      <c r="BN5" s="104">
        <v>3</v>
      </c>
      <c r="BO5" s="104">
        <v>3</v>
      </c>
      <c r="BP5" s="104">
        <v>2</v>
      </c>
      <c r="BQ5" s="104">
        <v>3</v>
      </c>
      <c r="BR5" s="104">
        <v>3</v>
      </c>
      <c r="BS5" s="104">
        <v>2</v>
      </c>
      <c r="BT5" s="104">
        <v>2</v>
      </c>
      <c r="BU5" s="104">
        <v>3</v>
      </c>
      <c r="BV5" s="104">
        <v>3</v>
      </c>
      <c r="BW5" s="104">
        <v>3</v>
      </c>
      <c r="BX5" s="104">
        <v>2</v>
      </c>
      <c r="BY5" s="104">
        <v>2</v>
      </c>
      <c r="BZ5" s="104">
        <v>3</v>
      </c>
      <c r="CA5" s="104">
        <v>3</v>
      </c>
      <c r="CB5" s="104">
        <v>3</v>
      </c>
      <c r="CC5" s="104"/>
      <c r="CD5" s="104"/>
      <c r="CE5" s="104">
        <v>3</v>
      </c>
      <c r="CF5" s="104">
        <v>3</v>
      </c>
      <c r="CG5" s="104">
        <v>3</v>
      </c>
      <c r="CI5" s="104">
        <v>1</v>
      </c>
      <c r="CJ5" s="103" t="s">
        <v>123</v>
      </c>
      <c r="CK5" s="103" t="s">
        <v>123</v>
      </c>
      <c r="CL5" s="104">
        <v>3</v>
      </c>
      <c r="CM5" s="104">
        <v>2</v>
      </c>
      <c r="CN5" s="104">
        <v>3</v>
      </c>
      <c r="CO5" s="104">
        <v>3</v>
      </c>
      <c r="CP5" s="104">
        <v>2</v>
      </c>
      <c r="CQ5" s="104">
        <v>3</v>
      </c>
      <c r="CR5" s="104">
        <v>3</v>
      </c>
      <c r="CS5" s="104">
        <v>3</v>
      </c>
      <c r="CT5" s="104"/>
      <c r="CU5" s="104"/>
      <c r="CV5" s="104"/>
      <c r="CW5" s="104"/>
      <c r="CX5" s="104">
        <v>1</v>
      </c>
      <c r="CY5" s="104">
        <v>1</v>
      </c>
      <c r="CZ5" s="104"/>
      <c r="DA5" s="104"/>
      <c r="DB5" s="103" t="s">
        <v>123</v>
      </c>
      <c r="DC5" s="103" t="s">
        <v>123</v>
      </c>
      <c r="DD5" s="104">
        <v>5</v>
      </c>
      <c r="DE5" s="104">
        <v>5</v>
      </c>
      <c r="DF5" s="103" t="s">
        <v>123</v>
      </c>
      <c r="DG5" s="103" t="s">
        <v>123</v>
      </c>
      <c r="DH5" s="103" t="s">
        <v>123</v>
      </c>
      <c r="DI5" s="103" t="s">
        <v>123</v>
      </c>
      <c r="DJ5" s="103" t="s">
        <v>123</v>
      </c>
      <c r="DK5" s="103"/>
      <c r="DL5" s="103"/>
      <c r="DM5" s="103"/>
      <c r="DN5" s="103"/>
      <c r="DO5" s="103"/>
      <c r="DP5" s="103"/>
      <c r="DQ5" s="103"/>
      <c r="DR5" s="103"/>
    </row>
    <row r="6" spans="1:122" ht="31.5" customHeight="1">
      <c r="B6" s="202" t="s">
        <v>736</v>
      </c>
      <c r="C6" s="194"/>
      <c r="D6" s="194"/>
      <c r="E6" s="194"/>
      <c r="F6" s="194"/>
      <c r="G6" s="194"/>
      <c r="H6" s="194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4"/>
      <c r="AV6" s="194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4"/>
      <c r="BM6" s="194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203"/>
      <c r="CI6" s="195"/>
      <c r="CJ6" s="194"/>
      <c r="CK6" s="194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4"/>
      <c r="DC6" s="194"/>
      <c r="DD6" s="195"/>
      <c r="DE6" s="195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</row>
    <row r="7" spans="1:122" s="179" customFormat="1" ht="24" customHeight="1">
      <c r="A7" s="12">
        <v>1</v>
      </c>
      <c r="B7" s="151">
        <v>161325245</v>
      </c>
      <c r="C7" s="152" t="s">
        <v>375</v>
      </c>
      <c r="D7" s="152" t="s">
        <v>327</v>
      </c>
      <c r="E7" s="152" t="s">
        <v>634</v>
      </c>
      <c r="F7" s="153">
        <v>33768</v>
      </c>
      <c r="G7" s="152" t="s">
        <v>84</v>
      </c>
      <c r="H7" s="152" t="s">
        <v>86</v>
      </c>
      <c r="I7" s="126" t="s">
        <v>530</v>
      </c>
      <c r="J7" s="126" t="s">
        <v>530</v>
      </c>
      <c r="K7" s="126">
        <v>8.3000000000000007</v>
      </c>
      <c r="L7" s="126" t="s">
        <v>530</v>
      </c>
      <c r="M7" s="126" t="s">
        <v>530</v>
      </c>
      <c r="N7" s="126" t="s">
        <v>530</v>
      </c>
      <c r="O7" s="126">
        <v>6</v>
      </c>
      <c r="P7" s="126">
        <v>0</v>
      </c>
      <c r="Q7" s="126" t="s">
        <v>530</v>
      </c>
      <c r="R7" s="126">
        <v>0</v>
      </c>
      <c r="S7" s="126">
        <v>0</v>
      </c>
      <c r="T7" s="126">
        <v>0</v>
      </c>
      <c r="U7" s="126">
        <v>7</v>
      </c>
      <c r="V7" s="126">
        <v>7.2</v>
      </c>
      <c r="W7" s="126">
        <v>0</v>
      </c>
      <c r="X7" s="126">
        <v>8.4</v>
      </c>
      <c r="Y7" s="126" t="s">
        <v>530</v>
      </c>
      <c r="Z7" s="126">
        <v>9</v>
      </c>
      <c r="AA7" s="126" t="s">
        <v>530</v>
      </c>
      <c r="AB7" s="126" t="s">
        <v>530</v>
      </c>
      <c r="AC7" s="126">
        <v>7.8</v>
      </c>
      <c r="AD7" s="126" t="s">
        <v>530</v>
      </c>
      <c r="AE7" s="126" t="s">
        <v>530</v>
      </c>
      <c r="AF7" s="126">
        <v>6.6</v>
      </c>
      <c r="AG7" s="126">
        <v>7.5</v>
      </c>
      <c r="AH7" s="126" t="s">
        <v>530</v>
      </c>
      <c r="AI7" s="126" t="s">
        <v>530</v>
      </c>
      <c r="AJ7" s="126">
        <v>7.3</v>
      </c>
      <c r="AK7" s="126">
        <v>7.3</v>
      </c>
      <c r="AL7" s="126" t="s">
        <v>530</v>
      </c>
      <c r="AM7" s="126" t="s">
        <v>530</v>
      </c>
      <c r="AN7" s="126">
        <v>4.5</v>
      </c>
      <c r="AO7" s="126">
        <v>6.9</v>
      </c>
      <c r="AP7" s="126" t="s">
        <v>530</v>
      </c>
      <c r="AQ7" s="126">
        <v>7.2</v>
      </c>
      <c r="AR7" s="126">
        <v>7.5</v>
      </c>
      <c r="AS7" s="126">
        <v>6.8</v>
      </c>
      <c r="AT7" s="126">
        <v>6.8</v>
      </c>
      <c r="AU7" s="157">
        <v>52</v>
      </c>
      <c r="AV7" s="158">
        <v>0</v>
      </c>
      <c r="AW7" s="126" t="s">
        <v>530</v>
      </c>
      <c r="AX7" s="126" t="s">
        <v>530</v>
      </c>
      <c r="AY7" s="126" t="s">
        <v>530</v>
      </c>
      <c r="AZ7" s="126">
        <v>0</v>
      </c>
      <c r="BA7" s="126">
        <v>0</v>
      </c>
      <c r="BB7" s="126">
        <v>0</v>
      </c>
      <c r="BC7" s="126">
        <v>0</v>
      </c>
      <c r="BD7" s="126">
        <v>0</v>
      </c>
      <c r="BE7" s="126">
        <v>6.7</v>
      </c>
      <c r="BF7" s="126">
        <v>0</v>
      </c>
      <c r="BG7" s="126">
        <v>0</v>
      </c>
      <c r="BH7" s="126">
        <v>0</v>
      </c>
      <c r="BI7" s="126">
        <v>0</v>
      </c>
      <c r="BJ7" s="126">
        <v>0</v>
      </c>
      <c r="BK7" s="126">
        <v>7.4</v>
      </c>
      <c r="BL7" s="157">
        <v>5</v>
      </c>
      <c r="BM7" s="158">
        <v>0</v>
      </c>
      <c r="BN7" s="126" t="s">
        <v>530</v>
      </c>
      <c r="BO7" s="126" t="s">
        <v>530</v>
      </c>
      <c r="BP7" s="126">
        <v>6.6</v>
      </c>
      <c r="BQ7" s="126">
        <v>7.4</v>
      </c>
      <c r="BR7" s="126" t="s">
        <v>530</v>
      </c>
      <c r="BS7" s="126">
        <v>6.5</v>
      </c>
      <c r="BT7" s="126" t="s">
        <v>530</v>
      </c>
      <c r="BU7" s="126">
        <v>6.3</v>
      </c>
      <c r="BV7" s="126" t="s">
        <v>530</v>
      </c>
      <c r="BW7" s="126" t="s">
        <v>530</v>
      </c>
      <c r="BX7" s="126" t="s">
        <v>530</v>
      </c>
      <c r="BY7" s="126" t="s">
        <v>530</v>
      </c>
      <c r="BZ7" s="126">
        <v>7.1</v>
      </c>
      <c r="CA7" s="126" t="s">
        <v>530</v>
      </c>
      <c r="CB7" s="126">
        <v>7</v>
      </c>
      <c r="CC7" s="126">
        <v>0</v>
      </c>
      <c r="CD7" s="126" t="s">
        <v>530</v>
      </c>
      <c r="CE7" s="126" t="s">
        <v>530</v>
      </c>
      <c r="CF7" s="126" t="s">
        <v>530</v>
      </c>
      <c r="CG7" s="126">
        <v>8.1</v>
      </c>
      <c r="CI7" s="126">
        <v>9.5</v>
      </c>
      <c r="CJ7" s="157">
        <v>53</v>
      </c>
      <c r="CK7" s="197">
        <v>0</v>
      </c>
      <c r="CL7" s="126" t="s">
        <v>530</v>
      </c>
      <c r="CM7" s="126">
        <v>9</v>
      </c>
      <c r="CN7" s="126" t="s">
        <v>530</v>
      </c>
      <c r="CO7" s="126">
        <v>0</v>
      </c>
      <c r="CP7" s="126" t="s">
        <v>530</v>
      </c>
      <c r="CQ7" s="126">
        <v>7.1</v>
      </c>
      <c r="CR7" s="126">
        <v>5.3</v>
      </c>
      <c r="CS7" s="126">
        <v>8</v>
      </c>
      <c r="CT7" s="126">
        <v>7.6</v>
      </c>
      <c r="CU7" s="126">
        <v>0</v>
      </c>
      <c r="CV7" s="126">
        <v>0</v>
      </c>
      <c r="CW7" s="126">
        <v>0</v>
      </c>
      <c r="CX7" s="126">
        <v>9.1999999999999993</v>
      </c>
      <c r="CY7" s="126">
        <v>8.6999999999999993</v>
      </c>
      <c r="CZ7" s="126">
        <v>0</v>
      </c>
      <c r="DA7" s="126">
        <v>8.1999999999999993</v>
      </c>
      <c r="DB7" s="157">
        <v>25</v>
      </c>
      <c r="DC7" s="197">
        <v>0</v>
      </c>
      <c r="DD7" s="126" t="s">
        <v>93</v>
      </c>
      <c r="DE7" s="126">
        <v>0</v>
      </c>
      <c r="DF7" s="197">
        <v>0</v>
      </c>
      <c r="DG7" s="197">
        <v>5</v>
      </c>
      <c r="DH7" s="204">
        <v>135</v>
      </c>
      <c r="DI7" s="197">
        <v>5</v>
      </c>
      <c r="DJ7" s="204">
        <v>136</v>
      </c>
      <c r="DK7" s="159">
        <v>130</v>
      </c>
      <c r="DL7" s="159">
        <v>0</v>
      </c>
      <c r="DM7" s="159">
        <v>131</v>
      </c>
      <c r="DN7" s="159">
        <v>130</v>
      </c>
      <c r="DO7" s="199">
        <v>7.31</v>
      </c>
      <c r="DP7" s="199">
        <v>3.07</v>
      </c>
      <c r="DQ7" s="129">
        <v>0</v>
      </c>
      <c r="DR7" s="159" t="s">
        <v>454</v>
      </c>
    </row>
    <row r="8" spans="1:122" s="179" customFormat="1" ht="19.5" customHeight="1">
      <c r="A8" s="12">
        <f t="shared" ref="A8:A39" si="0">A7+1</f>
        <v>2</v>
      </c>
      <c r="B8" s="151">
        <v>171325877</v>
      </c>
      <c r="C8" s="152" t="s">
        <v>16</v>
      </c>
      <c r="D8" s="152" t="s">
        <v>24</v>
      </c>
      <c r="E8" s="152" t="s">
        <v>405</v>
      </c>
      <c r="F8" s="153">
        <v>34029</v>
      </c>
      <c r="G8" s="152" t="s">
        <v>84</v>
      </c>
      <c r="H8" s="152" t="s">
        <v>86</v>
      </c>
      <c r="I8" s="126">
        <v>8.1999999999999993</v>
      </c>
      <c r="J8" s="126">
        <v>7.7</v>
      </c>
      <c r="K8" s="126">
        <v>6.1</v>
      </c>
      <c r="L8" s="126">
        <v>9.1999999999999993</v>
      </c>
      <c r="M8" s="126">
        <v>10</v>
      </c>
      <c r="N8" s="126">
        <v>8.8000000000000007</v>
      </c>
      <c r="O8" s="126">
        <v>5.0999999999999996</v>
      </c>
      <c r="P8" s="126">
        <v>0</v>
      </c>
      <c r="Q8" s="126">
        <v>5.2</v>
      </c>
      <c r="R8" s="126">
        <v>0</v>
      </c>
      <c r="S8" s="126">
        <v>0</v>
      </c>
      <c r="T8" s="126">
        <v>0</v>
      </c>
      <c r="U8" s="126">
        <v>7.8</v>
      </c>
      <c r="V8" s="126">
        <v>7.4</v>
      </c>
      <c r="W8" s="126">
        <v>0</v>
      </c>
      <c r="X8" s="126">
        <v>8.9</v>
      </c>
      <c r="Y8" s="126" t="s">
        <v>530</v>
      </c>
      <c r="Z8" s="126">
        <v>8</v>
      </c>
      <c r="AA8" s="126">
        <v>8.1999999999999993</v>
      </c>
      <c r="AB8" s="126">
        <v>7.7</v>
      </c>
      <c r="AC8" s="126">
        <v>8.6999999999999993</v>
      </c>
      <c r="AD8" s="126">
        <v>7.7</v>
      </c>
      <c r="AE8" s="126" t="s">
        <v>530</v>
      </c>
      <c r="AF8" s="126" t="s">
        <v>530</v>
      </c>
      <c r="AG8" s="126" t="s">
        <v>530</v>
      </c>
      <c r="AH8" s="126" t="s">
        <v>530</v>
      </c>
      <c r="AI8" s="126" t="s">
        <v>530</v>
      </c>
      <c r="AJ8" s="126">
        <v>6.3</v>
      </c>
      <c r="AK8" s="126" t="s">
        <v>530</v>
      </c>
      <c r="AL8" s="126">
        <v>5.8</v>
      </c>
      <c r="AM8" s="126">
        <v>5.5</v>
      </c>
      <c r="AN8" s="126">
        <v>7.7</v>
      </c>
      <c r="AO8" s="126">
        <v>5.3</v>
      </c>
      <c r="AP8" s="126">
        <v>6.3</v>
      </c>
      <c r="AQ8" s="126">
        <v>6.3</v>
      </c>
      <c r="AR8" s="126">
        <v>6.8</v>
      </c>
      <c r="AS8" s="126">
        <v>0</v>
      </c>
      <c r="AT8" s="126">
        <v>6.5</v>
      </c>
      <c r="AU8" s="157">
        <v>51</v>
      </c>
      <c r="AV8" s="158">
        <v>0</v>
      </c>
      <c r="AW8" s="126">
        <v>6.9</v>
      </c>
      <c r="AX8" s="126">
        <v>7.2</v>
      </c>
      <c r="AY8" s="126">
        <v>7.6</v>
      </c>
      <c r="AZ8" s="126">
        <v>0</v>
      </c>
      <c r="BA8" s="126">
        <v>0</v>
      </c>
      <c r="BB8" s="126">
        <v>0</v>
      </c>
      <c r="BC8" s="126">
        <v>0</v>
      </c>
      <c r="BD8" s="126">
        <v>0</v>
      </c>
      <c r="BE8" s="126">
        <v>0</v>
      </c>
      <c r="BF8" s="126">
        <v>0</v>
      </c>
      <c r="BG8" s="126">
        <v>7.4</v>
      </c>
      <c r="BH8" s="126">
        <v>0</v>
      </c>
      <c r="BI8" s="126">
        <v>0</v>
      </c>
      <c r="BJ8" s="126">
        <v>0</v>
      </c>
      <c r="BK8" s="126">
        <v>6</v>
      </c>
      <c r="BL8" s="157">
        <v>5</v>
      </c>
      <c r="BM8" s="158">
        <v>0</v>
      </c>
      <c r="BN8" s="126">
        <v>9</v>
      </c>
      <c r="BO8" s="126">
        <v>9.6</v>
      </c>
      <c r="BP8" s="126">
        <v>7.9</v>
      </c>
      <c r="BQ8" s="126">
        <v>7.3</v>
      </c>
      <c r="BR8" s="126">
        <v>9.1</v>
      </c>
      <c r="BS8" s="126">
        <v>7</v>
      </c>
      <c r="BT8" s="126">
        <v>6.4</v>
      </c>
      <c r="BU8" s="126">
        <v>6.3</v>
      </c>
      <c r="BV8" s="126">
        <v>8.8000000000000007</v>
      </c>
      <c r="BW8" s="126">
        <v>4</v>
      </c>
      <c r="BX8" s="126">
        <v>8.1999999999999993</v>
      </c>
      <c r="BY8" s="126">
        <v>8.1</v>
      </c>
      <c r="BZ8" s="126">
        <v>6.1</v>
      </c>
      <c r="CA8" s="126">
        <v>5.7</v>
      </c>
      <c r="CB8" s="126">
        <v>7.5</v>
      </c>
      <c r="CC8" s="126">
        <v>0</v>
      </c>
      <c r="CD8" s="126">
        <v>7.8</v>
      </c>
      <c r="CE8" s="126">
        <v>7.1</v>
      </c>
      <c r="CF8" s="126">
        <v>6.8</v>
      </c>
      <c r="CG8" s="126">
        <v>8.1999999999999993</v>
      </c>
      <c r="CI8" s="126">
        <v>8.5</v>
      </c>
      <c r="CJ8" s="157">
        <v>53</v>
      </c>
      <c r="CK8" s="197">
        <v>0</v>
      </c>
      <c r="CL8" s="126">
        <v>8.3000000000000007</v>
      </c>
      <c r="CM8" s="126">
        <v>8.6</v>
      </c>
      <c r="CN8" s="126">
        <v>0</v>
      </c>
      <c r="CO8" s="126">
        <v>9.5</v>
      </c>
      <c r="CP8" s="126">
        <v>6.9</v>
      </c>
      <c r="CQ8" s="126">
        <v>6.2</v>
      </c>
      <c r="CR8" s="126">
        <v>5.8</v>
      </c>
      <c r="CS8" s="126">
        <v>8.4</v>
      </c>
      <c r="CT8" s="126">
        <v>0</v>
      </c>
      <c r="CU8" s="126">
        <v>7.1</v>
      </c>
      <c r="CV8" s="126">
        <v>0</v>
      </c>
      <c r="CW8" s="126">
        <v>0</v>
      </c>
      <c r="CX8" s="126">
        <v>9.5</v>
      </c>
      <c r="CY8" s="126">
        <v>6</v>
      </c>
      <c r="CZ8" s="126">
        <v>0</v>
      </c>
      <c r="DA8" s="126">
        <v>8.4</v>
      </c>
      <c r="DB8" s="157">
        <v>25</v>
      </c>
      <c r="DC8" s="197">
        <v>0</v>
      </c>
      <c r="DD8" s="126" t="s">
        <v>93</v>
      </c>
      <c r="DE8" s="126">
        <v>0</v>
      </c>
      <c r="DF8" s="197">
        <v>0</v>
      </c>
      <c r="DG8" s="197">
        <v>5</v>
      </c>
      <c r="DH8" s="204">
        <v>134</v>
      </c>
      <c r="DI8" s="197">
        <v>5</v>
      </c>
      <c r="DJ8" s="204">
        <v>136</v>
      </c>
      <c r="DK8" s="159">
        <v>129</v>
      </c>
      <c r="DL8" s="159">
        <v>0</v>
      </c>
      <c r="DM8" s="159">
        <v>131</v>
      </c>
      <c r="DN8" s="159">
        <v>129</v>
      </c>
      <c r="DO8" s="199">
        <v>7.54</v>
      </c>
      <c r="DP8" s="199">
        <v>3.14</v>
      </c>
      <c r="DQ8" s="129">
        <v>0</v>
      </c>
      <c r="DR8" s="159" t="s">
        <v>454</v>
      </c>
    </row>
    <row r="9" spans="1:122" s="179" customFormat="1" ht="19.5" customHeight="1">
      <c r="A9" s="12">
        <f t="shared" si="0"/>
        <v>3</v>
      </c>
      <c r="B9" s="151">
        <v>171325912</v>
      </c>
      <c r="C9" s="152" t="s">
        <v>6</v>
      </c>
      <c r="D9" s="152" t="s">
        <v>484</v>
      </c>
      <c r="E9" s="152" t="s">
        <v>348</v>
      </c>
      <c r="F9" s="153">
        <v>33858</v>
      </c>
      <c r="G9" s="152" t="s">
        <v>84</v>
      </c>
      <c r="H9" s="152" t="s">
        <v>86</v>
      </c>
      <c r="I9" s="126">
        <v>7.2</v>
      </c>
      <c r="J9" s="126">
        <v>6.1</v>
      </c>
      <c r="K9" s="126">
        <v>6</v>
      </c>
      <c r="L9" s="126">
        <v>6.5</v>
      </c>
      <c r="M9" s="126">
        <v>7</v>
      </c>
      <c r="N9" s="126">
        <v>5.8</v>
      </c>
      <c r="O9" s="126">
        <v>5.4</v>
      </c>
      <c r="P9" s="126">
        <v>0</v>
      </c>
      <c r="Q9" s="126">
        <v>6</v>
      </c>
      <c r="R9" s="126">
        <v>0</v>
      </c>
      <c r="S9" s="126">
        <v>0</v>
      </c>
      <c r="T9" s="126">
        <v>0</v>
      </c>
      <c r="U9" s="126">
        <v>6.5</v>
      </c>
      <c r="V9" s="126">
        <v>8</v>
      </c>
      <c r="W9" s="126">
        <v>0</v>
      </c>
      <c r="X9" s="126">
        <v>7.3</v>
      </c>
      <c r="Y9" s="126" t="s">
        <v>530</v>
      </c>
      <c r="Z9" s="126">
        <v>6.9</v>
      </c>
      <c r="AA9" s="126">
        <v>6.9</v>
      </c>
      <c r="AB9" s="126">
        <v>6.1</v>
      </c>
      <c r="AC9" s="126">
        <v>6.8</v>
      </c>
      <c r="AD9" s="126">
        <v>6.2</v>
      </c>
      <c r="AE9" s="126" t="s">
        <v>530</v>
      </c>
      <c r="AF9" s="126" t="s">
        <v>530</v>
      </c>
      <c r="AG9" s="126" t="s">
        <v>530</v>
      </c>
      <c r="AH9" s="126" t="s">
        <v>530</v>
      </c>
      <c r="AI9" s="126" t="s">
        <v>530</v>
      </c>
      <c r="AJ9" s="126" t="s">
        <v>530</v>
      </c>
      <c r="AK9" s="126" t="s">
        <v>530</v>
      </c>
      <c r="AL9" s="126" t="s">
        <v>530</v>
      </c>
      <c r="AM9" s="126" t="s">
        <v>530</v>
      </c>
      <c r="AN9" s="126">
        <v>6.5</v>
      </c>
      <c r="AO9" s="126" t="s">
        <v>530</v>
      </c>
      <c r="AP9" s="126">
        <v>5.9</v>
      </c>
      <c r="AQ9" s="126">
        <v>4.7</v>
      </c>
      <c r="AR9" s="126">
        <v>0</v>
      </c>
      <c r="AS9" s="126">
        <v>8</v>
      </c>
      <c r="AT9" s="126">
        <v>0</v>
      </c>
      <c r="AU9" s="157">
        <v>50</v>
      </c>
      <c r="AV9" s="158">
        <v>0</v>
      </c>
      <c r="AW9" s="126">
        <v>7.8</v>
      </c>
      <c r="AX9" s="126">
        <v>5.2</v>
      </c>
      <c r="AY9" s="126">
        <v>0</v>
      </c>
      <c r="AZ9" s="126">
        <v>0</v>
      </c>
      <c r="BA9" s="126">
        <v>5.3</v>
      </c>
      <c r="BB9" s="126">
        <v>0</v>
      </c>
      <c r="BC9" s="126">
        <v>0</v>
      </c>
      <c r="BD9" s="126">
        <v>0</v>
      </c>
      <c r="BE9" s="126">
        <v>0</v>
      </c>
      <c r="BF9" s="126">
        <v>0</v>
      </c>
      <c r="BG9" s="126">
        <v>5.9</v>
      </c>
      <c r="BH9" s="126">
        <v>0</v>
      </c>
      <c r="BI9" s="126">
        <v>0</v>
      </c>
      <c r="BJ9" s="126">
        <v>0</v>
      </c>
      <c r="BK9" s="126">
        <v>5.5</v>
      </c>
      <c r="BL9" s="157">
        <v>5</v>
      </c>
      <c r="BM9" s="158">
        <v>0</v>
      </c>
      <c r="BN9" s="126">
        <v>9.3000000000000007</v>
      </c>
      <c r="BO9" s="126">
        <v>6</v>
      </c>
      <c r="BP9" s="126">
        <v>5.9</v>
      </c>
      <c r="BQ9" s="126">
        <v>6.9</v>
      </c>
      <c r="BR9" s="126">
        <v>7.5</v>
      </c>
      <c r="BS9" s="126">
        <v>7.2</v>
      </c>
      <c r="BT9" s="126">
        <v>7.4</v>
      </c>
      <c r="BU9" s="126">
        <v>6.2</v>
      </c>
      <c r="BV9" s="126">
        <v>7.5</v>
      </c>
      <c r="BW9" s="126">
        <v>4.9000000000000004</v>
      </c>
      <c r="BX9" s="126">
        <v>5.8</v>
      </c>
      <c r="BY9" s="126">
        <v>5.0999999999999996</v>
      </c>
      <c r="BZ9" s="126">
        <v>7.4</v>
      </c>
      <c r="CA9" s="126">
        <v>7.3</v>
      </c>
      <c r="CB9" s="126">
        <v>6.2</v>
      </c>
      <c r="CC9" s="126">
        <v>0</v>
      </c>
      <c r="CD9" s="126">
        <v>5.2</v>
      </c>
      <c r="CE9" s="126">
        <v>5.6</v>
      </c>
      <c r="CF9" s="126">
        <v>5.5</v>
      </c>
      <c r="CG9" s="126">
        <v>6.8</v>
      </c>
      <c r="CI9" s="126">
        <v>7.2</v>
      </c>
      <c r="CJ9" s="157">
        <v>53</v>
      </c>
      <c r="CK9" s="197">
        <v>0</v>
      </c>
      <c r="CL9" s="126">
        <v>5.6</v>
      </c>
      <c r="CM9" s="126">
        <v>6.4</v>
      </c>
      <c r="CN9" s="126">
        <v>0</v>
      </c>
      <c r="CO9" s="126">
        <v>7.27</v>
      </c>
      <c r="CP9" s="126">
        <v>5.0999999999999996</v>
      </c>
      <c r="CQ9" s="126">
        <v>4.9000000000000004</v>
      </c>
      <c r="CR9" s="126">
        <v>6.4</v>
      </c>
      <c r="CS9" s="126">
        <v>5.5</v>
      </c>
      <c r="CT9" s="126">
        <v>0</v>
      </c>
      <c r="CU9" s="126">
        <v>6</v>
      </c>
      <c r="CV9" s="126">
        <v>0</v>
      </c>
      <c r="CW9" s="126">
        <v>0</v>
      </c>
      <c r="CX9" s="126">
        <v>7.6</v>
      </c>
      <c r="CY9" s="126">
        <v>8</v>
      </c>
      <c r="CZ9" s="126">
        <v>0</v>
      </c>
      <c r="DA9" s="126">
        <v>6.9</v>
      </c>
      <c r="DB9" s="157">
        <v>25</v>
      </c>
      <c r="DC9" s="197">
        <v>0</v>
      </c>
      <c r="DD9" s="126" t="s">
        <v>93</v>
      </c>
      <c r="DE9" s="126">
        <v>0</v>
      </c>
      <c r="DF9" s="197">
        <v>0</v>
      </c>
      <c r="DG9" s="197">
        <v>5</v>
      </c>
      <c r="DH9" s="204">
        <v>133</v>
      </c>
      <c r="DI9" s="197">
        <v>5</v>
      </c>
      <c r="DJ9" s="204">
        <v>136</v>
      </c>
      <c r="DK9" s="159">
        <v>128</v>
      </c>
      <c r="DL9" s="159">
        <v>0</v>
      </c>
      <c r="DM9" s="159">
        <v>131</v>
      </c>
      <c r="DN9" s="159">
        <v>128</v>
      </c>
      <c r="DO9" s="199">
        <v>6.44</v>
      </c>
      <c r="DP9" s="199">
        <v>2.5</v>
      </c>
      <c r="DQ9" s="129">
        <v>0</v>
      </c>
      <c r="DR9" s="159" t="s">
        <v>454</v>
      </c>
    </row>
    <row r="10" spans="1:122" s="179" customFormat="1" ht="19.5" customHeight="1">
      <c r="A10" s="12">
        <f t="shared" si="0"/>
        <v>4</v>
      </c>
      <c r="B10" s="151">
        <v>161325312</v>
      </c>
      <c r="C10" s="152" t="s">
        <v>14</v>
      </c>
      <c r="D10" s="152" t="s">
        <v>541</v>
      </c>
      <c r="E10" s="152" t="s">
        <v>63</v>
      </c>
      <c r="F10" s="153">
        <v>33757</v>
      </c>
      <c r="G10" s="152" t="s">
        <v>84</v>
      </c>
      <c r="H10" s="152" t="s">
        <v>86</v>
      </c>
      <c r="I10" s="126" t="s">
        <v>530</v>
      </c>
      <c r="J10" s="126" t="s">
        <v>530</v>
      </c>
      <c r="K10" s="126">
        <v>8.6</v>
      </c>
      <c r="L10" s="126" t="s">
        <v>530</v>
      </c>
      <c r="M10" s="126" t="s">
        <v>530</v>
      </c>
      <c r="N10" s="126" t="s">
        <v>530</v>
      </c>
      <c r="O10" s="126">
        <v>9.9</v>
      </c>
      <c r="P10" s="126">
        <v>0</v>
      </c>
      <c r="Q10" s="126" t="s">
        <v>530</v>
      </c>
      <c r="R10" s="126">
        <v>0</v>
      </c>
      <c r="S10" s="126">
        <v>0</v>
      </c>
      <c r="T10" s="126">
        <v>0</v>
      </c>
      <c r="U10" s="126">
        <v>7.8</v>
      </c>
      <c r="V10" s="126">
        <v>8.6</v>
      </c>
      <c r="W10" s="126">
        <v>0</v>
      </c>
      <c r="X10" s="126">
        <v>8.9</v>
      </c>
      <c r="Y10" s="126" t="s">
        <v>530</v>
      </c>
      <c r="Z10" s="126">
        <v>8.4</v>
      </c>
      <c r="AA10" s="126" t="s">
        <v>530</v>
      </c>
      <c r="AB10" s="126" t="s">
        <v>530</v>
      </c>
      <c r="AC10" s="126">
        <v>8.6</v>
      </c>
      <c r="AD10" s="126" t="s">
        <v>530</v>
      </c>
      <c r="AE10" s="126" t="s">
        <v>530</v>
      </c>
      <c r="AF10" s="126">
        <v>7.2</v>
      </c>
      <c r="AG10" s="126">
        <v>7.2</v>
      </c>
      <c r="AH10" s="126" t="s">
        <v>530</v>
      </c>
      <c r="AI10" s="126" t="s">
        <v>530</v>
      </c>
      <c r="AJ10" s="126">
        <v>6.7</v>
      </c>
      <c r="AK10" s="126">
        <v>7.1</v>
      </c>
      <c r="AL10" s="126" t="s">
        <v>530</v>
      </c>
      <c r="AM10" s="126" t="s">
        <v>530</v>
      </c>
      <c r="AN10" s="126">
        <v>9.4</v>
      </c>
      <c r="AO10" s="126">
        <v>6.9</v>
      </c>
      <c r="AP10" s="126" t="s">
        <v>530</v>
      </c>
      <c r="AQ10" s="126">
        <v>6.3</v>
      </c>
      <c r="AR10" s="126">
        <v>0</v>
      </c>
      <c r="AS10" s="126">
        <v>0</v>
      </c>
      <c r="AT10" s="126">
        <v>8.9</v>
      </c>
      <c r="AU10" s="157">
        <v>50</v>
      </c>
      <c r="AV10" s="158">
        <v>0</v>
      </c>
      <c r="AW10" s="126" t="s">
        <v>530</v>
      </c>
      <c r="AX10" s="126" t="s">
        <v>530</v>
      </c>
      <c r="AY10" s="126" t="s">
        <v>530</v>
      </c>
      <c r="AZ10" s="126">
        <v>0</v>
      </c>
      <c r="BA10" s="126">
        <v>0</v>
      </c>
      <c r="BB10" s="126">
        <v>0</v>
      </c>
      <c r="BC10" s="126">
        <v>0</v>
      </c>
      <c r="BD10" s="126">
        <v>0</v>
      </c>
      <c r="BE10" s="126">
        <v>0</v>
      </c>
      <c r="BF10" s="126">
        <v>0</v>
      </c>
      <c r="BG10" s="126">
        <v>6.3</v>
      </c>
      <c r="BH10" s="126">
        <v>0</v>
      </c>
      <c r="BI10" s="126">
        <v>0</v>
      </c>
      <c r="BJ10" s="126">
        <v>0</v>
      </c>
      <c r="BK10" s="126">
        <v>6.8</v>
      </c>
      <c r="BL10" s="157">
        <v>5</v>
      </c>
      <c r="BM10" s="158">
        <v>0</v>
      </c>
      <c r="BN10" s="126" t="s">
        <v>530</v>
      </c>
      <c r="BO10" s="126" t="s">
        <v>530</v>
      </c>
      <c r="BP10" s="126">
        <v>9.1</v>
      </c>
      <c r="BQ10" s="126">
        <v>8.6</v>
      </c>
      <c r="BR10" s="126" t="s">
        <v>530</v>
      </c>
      <c r="BS10" s="126">
        <v>9.1999999999999993</v>
      </c>
      <c r="BT10" s="126" t="s">
        <v>530</v>
      </c>
      <c r="BU10" s="126">
        <v>8.8000000000000007</v>
      </c>
      <c r="BV10" s="126" t="s">
        <v>530</v>
      </c>
      <c r="BW10" s="126" t="s">
        <v>530</v>
      </c>
      <c r="BX10" s="126" t="s">
        <v>530</v>
      </c>
      <c r="BY10" s="126" t="s">
        <v>530</v>
      </c>
      <c r="BZ10" s="126">
        <v>8.3000000000000007</v>
      </c>
      <c r="CA10" s="126" t="s">
        <v>530</v>
      </c>
      <c r="CB10" s="126">
        <v>8.1</v>
      </c>
      <c r="CC10" s="126">
        <v>0</v>
      </c>
      <c r="CD10" s="126" t="s">
        <v>530</v>
      </c>
      <c r="CE10" s="126" t="s">
        <v>530</v>
      </c>
      <c r="CF10" s="126" t="s">
        <v>530</v>
      </c>
      <c r="CG10" s="126">
        <v>9</v>
      </c>
      <c r="CI10" s="126">
        <v>9</v>
      </c>
      <c r="CJ10" s="157">
        <v>53</v>
      </c>
      <c r="CK10" s="197">
        <v>0</v>
      </c>
      <c r="CL10" s="126" t="s">
        <v>530</v>
      </c>
      <c r="CM10" s="126" t="s">
        <v>530</v>
      </c>
      <c r="CN10" s="126">
        <v>0</v>
      </c>
      <c r="CO10" s="126" t="s">
        <v>530</v>
      </c>
      <c r="CP10" s="126" t="s">
        <v>530</v>
      </c>
      <c r="CQ10" s="126" t="s">
        <v>530</v>
      </c>
      <c r="CR10" s="126">
        <v>8.9</v>
      </c>
      <c r="CS10" s="126">
        <v>7.4</v>
      </c>
      <c r="CT10" s="126">
        <v>9</v>
      </c>
      <c r="CU10" s="126">
        <v>0</v>
      </c>
      <c r="CV10" s="126">
        <v>0</v>
      </c>
      <c r="CW10" s="126">
        <v>0</v>
      </c>
      <c r="CX10" s="126">
        <v>8.8000000000000007</v>
      </c>
      <c r="CY10" s="126">
        <v>8.6999999999999993</v>
      </c>
      <c r="CZ10" s="126" t="s">
        <v>530</v>
      </c>
      <c r="DA10" s="126">
        <v>0</v>
      </c>
      <c r="DB10" s="157">
        <v>25</v>
      </c>
      <c r="DC10" s="197">
        <v>0</v>
      </c>
      <c r="DD10" s="126" t="s">
        <v>93</v>
      </c>
      <c r="DE10" s="126">
        <v>0</v>
      </c>
      <c r="DF10" s="197">
        <v>0</v>
      </c>
      <c r="DG10" s="197">
        <v>5</v>
      </c>
      <c r="DH10" s="204">
        <v>133</v>
      </c>
      <c r="DI10" s="197">
        <v>5</v>
      </c>
      <c r="DJ10" s="204">
        <v>136</v>
      </c>
      <c r="DK10" s="159">
        <v>128</v>
      </c>
      <c r="DL10" s="159">
        <v>0</v>
      </c>
      <c r="DM10" s="159">
        <v>131</v>
      </c>
      <c r="DN10" s="159">
        <v>128</v>
      </c>
      <c r="DO10" s="199">
        <v>8.4499999999999993</v>
      </c>
      <c r="DP10" s="199">
        <v>3.72</v>
      </c>
      <c r="DQ10" s="129">
        <v>0</v>
      </c>
      <c r="DR10" s="159" t="s">
        <v>454</v>
      </c>
    </row>
    <row r="11" spans="1:122" s="179" customFormat="1" ht="19.5" customHeight="1">
      <c r="A11" s="12">
        <f t="shared" si="0"/>
        <v>5</v>
      </c>
      <c r="B11" s="151">
        <v>171575520</v>
      </c>
      <c r="C11" s="152" t="s">
        <v>14</v>
      </c>
      <c r="D11" s="152" t="s">
        <v>407</v>
      </c>
      <c r="E11" s="152" t="s">
        <v>547</v>
      </c>
      <c r="F11" s="153">
        <v>34304</v>
      </c>
      <c r="G11" s="152" t="s">
        <v>84</v>
      </c>
      <c r="H11" s="152" t="s">
        <v>86</v>
      </c>
      <c r="I11" s="126">
        <v>8.3000000000000007</v>
      </c>
      <c r="J11" s="126">
        <v>7.6</v>
      </c>
      <c r="K11" s="126">
        <v>8.6999999999999993</v>
      </c>
      <c r="L11" s="126">
        <v>6.1</v>
      </c>
      <c r="M11" s="126">
        <v>6.4</v>
      </c>
      <c r="N11" s="126">
        <v>6</v>
      </c>
      <c r="O11" s="126">
        <v>5.5</v>
      </c>
      <c r="P11" s="126">
        <v>0</v>
      </c>
      <c r="Q11" s="126">
        <v>6.9</v>
      </c>
      <c r="R11" s="126">
        <v>0</v>
      </c>
      <c r="S11" s="126">
        <v>0</v>
      </c>
      <c r="T11" s="126">
        <v>0</v>
      </c>
      <c r="U11" s="126">
        <v>7.8</v>
      </c>
      <c r="V11" s="126">
        <v>8.6</v>
      </c>
      <c r="W11" s="126">
        <v>0</v>
      </c>
      <c r="X11" s="126">
        <v>8.5</v>
      </c>
      <c r="Y11" s="126" t="s">
        <v>530</v>
      </c>
      <c r="Z11" s="126">
        <v>8.6</v>
      </c>
      <c r="AA11" s="126">
        <v>6.5</v>
      </c>
      <c r="AB11" s="126">
        <v>5.7</v>
      </c>
      <c r="AC11" s="126">
        <v>8.5</v>
      </c>
      <c r="AD11" s="126">
        <v>7.7</v>
      </c>
      <c r="AE11" s="126" t="s">
        <v>530</v>
      </c>
      <c r="AF11" s="126" t="s">
        <v>530</v>
      </c>
      <c r="AG11" s="126" t="s">
        <v>530</v>
      </c>
      <c r="AH11" s="126" t="s">
        <v>530</v>
      </c>
      <c r="AI11" s="126" t="s">
        <v>530</v>
      </c>
      <c r="AJ11" s="126">
        <v>5.9</v>
      </c>
      <c r="AK11" s="126" t="s">
        <v>530</v>
      </c>
      <c r="AL11" s="126">
        <v>6.9</v>
      </c>
      <c r="AM11" s="126">
        <v>7</v>
      </c>
      <c r="AN11" s="126">
        <v>6.8</v>
      </c>
      <c r="AO11" s="126">
        <v>5.2</v>
      </c>
      <c r="AP11" s="126">
        <v>6.7</v>
      </c>
      <c r="AQ11" s="126">
        <v>0</v>
      </c>
      <c r="AR11" s="126">
        <v>8.1</v>
      </c>
      <c r="AS11" s="126">
        <v>7.7</v>
      </c>
      <c r="AT11" s="126">
        <v>0</v>
      </c>
      <c r="AU11" s="157">
        <v>50</v>
      </c>
      <c r="AV11" s="158">
        <v>0</v>
      </c>
      <c r="AW11" s="126">
        <v>7.8</v>
      </c>
      <c r="AX11" s="126">
        <v>7.6</v>
      </c>
      <c r="AY11" s="126">
        <v>0</v>
      </c>
      <c r="AZ11" s="126">
        <v>0</v>
      </c>
      <c r="BA11" s="126">
        <v>5.3</v>
      </c>
      <c r="BB11" s="126">
        <v>0</v>
      </c>
      <c r="BC11" s="126">
        <v>0</v>
      </c>
      <c r="BD11" s="126">
        <v>0</v>
      </c>
      <c r="BE11" s="126">
        <v>7.3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6.8</v>
      </c>
      <c r="BL11" s="157">
        <v>5</v>
      </c>
      <c r="BM11" s="158">
        <v>0</v>
      </c>
      <c r="BN11" s="126">
        <v>6.1</v>
      </c>
      <c r="BO11" s="126">
        <v>6.4</v>
      </c>
      <c r="BP11" s="126">
        <v>6</v>
      </c>
      <c r="BQ11" s="126">
        <v>7.5</v>
      </c>
      <c r="BR11" s="126">
        <v>6.3</v>
      </c>
      <c r="BS11" s="126">
        <v>8</v>
      </c>
      <c r="BT11" s="126">
        <v>5.7</v>
      </c>
      <c r="BU11" s="126">
        <v>8.8000000000000007</v>
      </c>
      <c r="BV11" s="126">
        <v>6</v>
      </c>
      <c r="BW11" s="126">
        <v>6.7</v>
      </c>
      <c r="BX11" s="126">
        <v>8.1</v>
      </c>
      <c r="BY11" s="126">
        <v>7.5</v>
      </c>
      <c r="BZ11" s="126">
        <v>8.9</v>
      </c>
      <c r="CA11" s="126">
        <v>7.3</v>
      </c>
      <c r="CB11" s="126">
        <v>8.1</v>
      </c>
      <c r="CC11" s="126">
        <v>0</v>
      </c>
      <c r="CD11" s="126">
        <v>5.6</v>
      </c>
      <c r="CE11" s="126">
        <v>5.0999999999999996</v>
      </c>
      <c r="CF11" s="126">
        <v>6.3</v>
      </c>
      <c r="CG11" s="126">
        <v>8.1999999999999993</v>
      </c>
      <c r="CI11" s="126">
        <v>7.9</v>
      </c>
      <c r="CJ11" s="157">
        <v>53</v>
      </c>
      <c r="CK11" s="197">
        <v>0</v>
      </c>
      <c r="CL11" s="126">
        <v>8.1999999999999993</v>
      </c>
      <c r="CM11" s="126">
        <v>7.4</v>
      </c>
      <c r="CN11" s="126">
        <v>0</v>
      </c>
      <c r="CO11" s="126">
        <v>6.8</v>
      </c>
      <c r="CP11" s="126">
        <v>5.6</v>
      </c>
      <c r="CQ11" s="126">
        <v>4.4000000000000004</v>
      </c>
      <c r="CR11" s="126">
        <v>7.2</v>
      </c>
      <c r="CS11" s="126">
        <v>7.2</v>
      </c>
      <c r="CT11" s="126">
        <v>0</v>
      </c>
      <c r="CU11" s="126">
        <v>8.1</v>
      </c>
      <c r="CV11" s="126">
        <v>0</v>
      </c>
      <c r="CW11" s="126">
        <v>0</v>
      </c>
      <c r="CX11" s="126">
        <v>7.6</v>
      </c>
      <c r="CY11" s="126">
        <v>8.6</v>
      </c>
      <c r="CZ11" s="126">
        <v>0</v>
      </c>
      <c r="DA11" s="126">
        <v>6.4</v>
      </c>
      <c r="DB11" s="157">
        <v>25</v>
      </c>
      <c r="DC11" s="197">
        <v>0</v>
      </c>
      <c r="DD11" s="126" t="s">
        <v>93</v>
      </c>
      <c r="DE11" s="126">
        <v>0</v>
      </c>
      <c r="DF11" s="197">
        <v>0</v>
      </c>
      <c r="DG11" s="197">
        <v>5</v>
      </c>
      <c r="DH11" s="204">
        <v>133</v>
      </c>
      <c r="DI11" s="197">
        <v>5</v>
      </c>
      <c r="DJ11" s="204">
        <v>136</v>
      </c>
      <c r="DK11" s="159">
        <v>128</v>
      </c>
      <c r="DL11" s="159">
        <v>0</v>
      </c>
      <c r="DM11" s="159">
        <v>131</v>
      </c>
      <c r="DN11" s="159">
        <v>128</v>
      </c>
      <c r="DO11" s="199">
        <v>7.01</v>
      </c>
      <c r="DP11" s="199">
        <v>2.88</v>
      </c>
      <c r="DQ11" s="129">
        <v>0</v>
      </c>
      <c r="DR11" s="159" t="s">
        <v>454</v>
      </c>
    </row>
    <row r="12" spans="1:122" s="179" customFormat="1" ht="19.5" customHeight="1">
      <c r="A12" s="12">
        <f t="shared" si="0"/>
        <v>6</v>
      </c>
      <c r="B12" s="151">
        <v>171325969</v>
      </c>
      <c r="C12" s="152" t="s">
        <v>3</v>
      </c>
      <c r="D12" s="152" t="s">
        <v>72</v>
      </c>
      <c r="E12" s="152" t="s">
        <v>668</v>
      </c>
      <c r="F12" s="153">
        <v>34327</v>
      </c>
      <c r="G12" s="152" t="s">
        <v>83</v>
      </c>
      <c r="H12" s="152" t="s">
        <v>86</v>
      </c>
      <c r="I12" s="126">
        <v>8.6</v>
      </c>
      <c r="J12" s="126">
        <v>7</v>
      </c>
      <c r="K12" s="126">
        <v>6.1</v>
      </c>
      <c r="L12" s="126">
        <v>6.1</v>
      </c>
      <c r="M12" s="126">
        <v>6.7</v>
      </c>
      <c r="N12" s="126">
        <v>5.4</v>
      </c>
      <c r="O12" s="126">
        <v>4.7</v>
      </c>
      <c r="P12" s="126">
        <v>0</v>
      </c>
      <c r="Q12" s="126">
        <v>4.9000000000000004</v>
      </c>
      <c r="R12" s="126">
        <v>0</v>
      </c>
      <c r="S12" s="126">
        <v>0</v>
      </c>
      <c r="T12" s="126">
        <v>0</v>
      </c>
      <c r="U12" s="126">
        <v>6.9</v>
      </c>
      <c r="V12" s="126">
        <v>8.4</v>
      </c>
      <c r="W12" s="126">
        <v>0</v>
      </c>
      <c r="X12" s="126">
        <v>8.6</v>
      </c>
      <c r="Y12" s="126" t="s">
        <v>530</v>
      </c>
      <c r="Z12" s="126">
        <v>9.3000000000000007</v>
      </c>
      <c r="AA12" s="126">
        <v>7.8</v>
      </c>
      <c r="AB12" s="126">
        <v>7</v>
      </c>
      <c r="AC12" s="126">
        <v>7.3</v>
      </c>
      <c r="AD12" s="126">
        <v>8.3000000000000007</v>
      </c>
      <c r="AE12" s="126" t="s">
        <v>530</v>
      </c>
      <c r="AF12" s="126" t="s">
        <v>530</v>
      </c>
      <c r="AG12" s="126" t="s">
        <v>530</v>
      </c>
      <c r="AH12" s="126" t="s">
        <v>530</v>
      </c>
      <c r="AI12" s="126" t="s">
        <v>530</v>
      </c>
      <c r="AJ12" s="126">
        <v>5.8</v>
      </c>
      <c r="AK12" s="126" t="s">
        <v>530</v>
      </c>
      <c r="AL12" s="126">
        <v>7.2</v>
      </c>
      <c r="AM12" s="126">
        <v>6.4</v>
      </c>
      <c r="AN12" s="126">
        <v>5.3</v>
      </c>
      <c r="AO12" s="126">
        <v>6.8</v>
      </c>
      <c r="AP12" s="126">
        <v>5.9</v>
      </c>
      <c r="AQ12" s="126">
        <v>6.9</v>
      </c>
      <c r="AR12" s="126">
        <v>0</v>
      </c>
      <c r="AS12" s="126">
        <v>5.7</v>
      </c>
      <c r="AT12" s="126">
        <v>0</v>
      </c>
      <c r="AU12" s="157">
        <v>50</v>
      </c>
      <c r="AV12" s="158">
        <v>0</v>
      </c>
      <c r="AW12" s="126">
        <v>6.7</v>
      </c>
      <c r="AX12" s="126">
        <v>6.8</v>
      </c>
      <c r="AY12" s="126">
        <v>5.5</v>
      </c>
      <c r="AZ12" s="126">
        <v>0</v>
      </c>
      <c r="BA12" s="126">
        <v>0</v>
      </c>
      <c r="BB12" s="126">
        <v>0</v>
      </c>
      <c r="BC12" s="126">
        <v>0</v>
      </c>
      <c r="BD12" s="126">
        <v>0</v>
      </c>
      <c r="BE12" s="126">
        <v>0</v>
      </c>
      <c r="BF12" s="126">
        <v>0</v>
      </c>
      <c r="BG12" s="126">
        <v>5.0999999999999996</v>
      </c>
      <c r="BH12" s="126">
        <v>0</v>
      </c>
      <c r="BI12" s="126">
        <v>0</v>
      </c>
      <c r="BJ12" s="126">
        <v>0</v>
      </c>
      <c r="BK12" s="126">
        <v>6.4</v>
      </c>
      <c r="BL12" s="157">
        <v>5</v>
      </c>
      <c r="BM12" s="158">
        <v>0</v>
      </c>
      <c r="BN12" s="126">
        <v>7.8</v>
      </c>
      <c r="BO12" s="126">
        <v>8.1</v>
      </c>
      <c r="BP12" s="126">
        <v>8.6</v>
      </c>
      <c r="BQ12" s="126">
        <v>5.6</v>
      </c>
      <c r="BR12" s="126">
        <v>7.3</v>
      </c>
      <c r="BS12" s="126">
        <v>6.3</v>
      </c>
      <c r="BT12" s="126">
        <v>8.4</v>
      </c>
      <c r="BU12" s="126">
        <v>7.2</v>
      </c>
      <c r="BV12" s="126">
        <v>4.5</v>
      </c>
      <c r="BW12" s="126">
        <v>7.9</v>
      </c>
      <c r="BX12" s="126">
        <v>6.6</v>
      </c>
      <c r="BY12" s="126">
        <v>6.8</v>
      </c>
      <c r="BZ12" s="126">
        <v>5.6</v>
      </c>
      <c r="CA12" s="126">
        <v>6</v>
      </c>
      <c r="CB12" s="126">
        <v>7</v>
      </c>
      <c r="CC12" s="126">
        <v>0</v>
      </c>
      <c r="CD12" s="126">
        <v>5.5</v>
      </c>
      <c r="CE12" s="126">
        <v>6.6</v>
      </c>
      <c r="CF12" s="126">
        <v>5.8</v>
      </c>
      <c r="CG12" s="126">
        <v>6.6</v>
      </c>
      <c r="CI12" s="126">
        <v>9</v>
      </c>
      <c r="CJ12" s="157">
        <v>53</v>
      </c>
      <c r="CK12" s="197">
        <v>0</v>
      </c>
      <c r="CL12" s="126">
        <v>6.6</v>
      </c>
      <c r="CM12" s="126">
        <v>8.1999999999999993</v>
      </c>
      <c r="CN12" s="126">
        <v>0</v>
      </c>
      <c r="CO12" s="126">
        <v>6.2</v>
      </c>
      <c r="CP12" s="126">
        <v>7.5</v>
      </c>
      <c r="CQ12" s="126">
        <v>5.9</v>
      </c>
      <c r="CR12" s="126">
        <v>5</v>
      </c>
      <c r="CS12" s="126">
        <v>5.9</v>
      </c>
      <c r="CT12" s="126">
        <v>0</v>
      </c>
      <c r="CU12" s="126">
        <v>7.2</v>
      </c>
      <c r="CV12" s="126">
        <v>0</v>
      </c>
      <c r="CW12" s="126">
        <v>0</v>
      </c>
      <c r="CX12" s="126">
        <v>9.9</v>
      </c>
      <c r="CY12" s="126">
        <v>8.4</v>
      </c>
      <c r="CZ12" s="126">
        <v>0</v>
      </c>
      <c r="DA12" s="126">
        <v>6.8</v>
      </c>
      <c r="DB12" s="157">
        <v>25</v>
      </c>
      <c r="DC12" s="197">
        <v>0</v>
      </c>
      <c r="DD12" s="126" t="s">
        <v>93</v>
      </c>
      <c r="DE12" s="126">
        <v>0</v>
      </c>
      <c r="DF12" s="197">
        <v>0</v>
      </c>
      <c r="DG12" s="197">
        <v>5</v>
      </c>
      <c r="DH12" s="204">
        <v>133</v>
      </c>
      <c r="DI12" s="197">
        <v>5</v>
      </c>
      <c r="DJ12" s="204">
        <v>136</v>
      </c>
      <c r="DK12" s="159">
        <v>128</v>
      </c>
      <c r="DL12" s="159">
        <v>0</v>
      </c>
      <c r="DM12" s="159">
        <v>131</v>
      </c>
      <c r="DN12" s="159">
        <v>128</v>
      </c>
      <c r="DO12" s="199">
        <v>6.74</v>
      </c>
      <c r="DP12" s="199">
        <v>2.69</v>
      </c>
      <c r="DQ12" s="129">
        <v>0</v>
      </c>
      <c r="DR12" s="159" t="s">
        <v>454</v>
      </c>
    </row>
    <row r="13" spans="1:122" s="179" customFormat="1" ht="19.5" customHeight="1">
      <c r="A13" s="12">
        <f t="shared" si="0"/>
        <v>7</v>
      </c>
      <c r="B13" s="151">
        <v>171326002</v>
      </c>
      <c r="C13" s="152" t="s">
        <v>3</v>
      </c>
      <c r="D13" s="152" t="s">
        <v>392</v>
      </c>
      <c r="E13" s="152" t="s">
        <v>65</v>
      </c>
      <c r="F13" s="153">
        <v>34125</v>
      </c>
      <c r="G13" s="152" t="s">
        <v>84</v>
      </c>
      <c r="H13" s="152" t="s">
        <v>86</v>
      </c>
      <c r="I13" s="126">
        <v>6.3</v>
      </c>
      <c r="J13" s="126">
        <v>8.3000000000000007</v>
      </c>
      <c r="K13" s="126">
        <v>8.8000000000000007</v>
      </c>
      <c r="L13" s="126">
        <v>8.8000000000000007</v>
      </c>
      <c r="M13" s="126">
        <v>9.4</v>
      </c>
      <c r="N13" s="126">
        <v>8.1</v>
      </c>
      <c r="O13" s="126">
        <v>8.1</v>
      </c>
      <c r="P13" s="126">
        <v>0</v>
      </c>
      <c r="Q13" s="126">
        <v>5.5</v>
      </c>
      <c r="R13" s="126">
        <v>0</v>
      </c>
      <c r="S13" s="126">
        <v>0</v>
      </c>
      <c r="T13" s="126">
        <v>0</v>
      </c>
      <c r="U13" s="126">
        <v>6.6</v>
      </c>
      <c r="V13" s="126">
        <v>8.3000000000000007</v>
      </c>
      <c r="W13" s="126">
        <v>0</v>
      </c>
      <c r="X13" s="126">
        <v>8.8000000000000007</v>
      </c>
      <c r="Y13" s="126" t="s">
        <v>530</v>
      </c>
      <c r="Z13" s="126">
        <v>8.6</v>
      </c>
      <c r="AA13" s="126">
        <v>6.5</v>
      </c>
      <c r="AB13" s="126">
        <v>6.8</v>
      </c>
      <c r="AC13" s="126">
        <v>6.4</v>
      </c>
      <c r="AD13" s="126">
        <v>6.4</v>
      </c>
      <c r="AE13" s="126" t="s">
        <v>530</v>
      </c>
      <c r="AF13" s="126" t="s">
        <v>530</v>
      </c>
      <c r="AG13" s="126" t="s">
        <v>530</v>
      </c>
      <c r="AH13" s="126" t="s">
        <v>530</v>
      </c>
      <c r="AI13" s="126" t="s">
        <v>530</v>
      </c>
      <c r="AJ13" s="126">
        <v>6.7</v>
      </c>
      <c r="AK13" s="126" t="s">
        <v>530</v>
      </c>
      <c r="AL13" s="126">
        <v>8</v>
      </c>
      <c r="AM13" s="126">
        <v>7.1</v>
      </c>
      <c r="AN13" s="126">
        <v>7.6</v>
      </c>
      <c r="AO13" s="126">
        <v>6.6</v>
      </c>
      <c r="AP13" s="126">
        <v>6.2</v>
      </c>
      <c r="AQ13" s="126">
        <v>0</v>
      </c>
      <c r="AR13" s="126">
        <v>0</v>
      </c>
      <c r="AS13" s="126">
        <v>6.6</v>
      </c>
      <c r="AT13" s="126">
        <v>8.6999999999999993</v>
      </c>
      <c r="AU13" s="157">
        <v>50</v>
      </c>
      <c r="AV13" s="158">
        <v>0</v>
      </c>
      <c r="AW13" s="126">
        <v>6.2</v>
      </c>
      <c r="AX13" s="126">
        <v>7.2</v>
      </c>
      <c r="AY13" s="126">
        <v>0</v>
      </c>
      <c r="AZ13" s="126">
        <v>0</v>
      </c>
      <c r="BA13" s="126">
        <v>6.8</v>
      </c>
      <c r="BB13" s="126">
        <v>0</v>
      </c>
      <c r="BC13" s="126">
        <v>0</v>
      </c>
      <c r="BD13" s="126">
        <v>0</v>
      </c>
      <c r="BE13" s="126">
        <v>0</v>
      </c>
      <c r="BF13" s="126">
        <v>0</v>
      </c>
      <c r="BG13" s="126">
        <v>6.9</v>
      </c>
      <c r="BH13" s="126">
        <v>0</v>
      </c>
      <c r="BI13" s="126">
        <v>0</v>
      </c>
      <c r="BJ13" s="126">
        <v>0</v>
      </c>
      <c r="BK13" s="126">
        <v>7.5</v>
      </c>
      <c r="BL13" s="157">
        <v>5</v>
      </c>
      <c r="BM13" s="158">
        <v>0</v>
      </c>
      <c r="BN13" s="126">
        <v>8.6999999999999993</v>
      </c>
      <c r="BO13" s="126">
        <v>6.8</v>
      </c>
      <c r="BP13" s="126">
        <v>7</v>
      </c>
      <c r="BQ13" s="126">
        <v>7.6</v>
      </c>
      <c r="BR13" s="126">
        <v>6.9</v>
      </c>
      <c r="BS13" s="126">
        <v>8.9</v>
      </c>
      <c r="BT13" s="126">
        <v>7.4</v>
      </c>
      <c r="BU13" s="126">
        <v>6.3</v>
      </c>
      <c r="BV13" s="126">
        <v>7.2</v>
      </c>
      <c r="BW13" s="126">
        <v>8.1999999999999993</v>
      </c>
      <c r="BX13" s="126">
        <v>6.7</v>
      </c>
      <c r="BY13" s="126">
        <v>6.8</v>
      </c>
      <c r="BZ13" s="126">
        <v>7</v>
      </c>
      <c r="CA13" s="126">
        <v>5.5</v>
      </c>
      <c r="CB13" s="126">
        <v>7.5</v>
      </c>
      <c r="CC13" s="126">
        <v>0</v>
      </c>
      <c r="CD13" s="126">
        <v>7.7</v>
      </c>
      <c r="CE13" s="126">
        <v>7.2</v>
      </c>
      <c r="CF13" s="126">
        <v>6.6</v>
      </c>
      <c r="CG13" s="126">
        <v>8.3000000000000007</v>
      </c>
      <c r="CI13" s="126">
        <v>8.5</v>
      </c>
      <c r="CJ13" s="157">
        <v>53</v>
      </c>
      <c r="CK13" s="197">
        <v>0</v>
      </c>
      <c r="CL13" s="126">
        <v>8.6999999999999993</v>
      </c>
      <c r="CM13" s="126">
        <v>8</v>
      </c>
      <c r="CN13" s="126">
        <v>0</v>
      </c>
      <c r="CO13" s="126">
        <v>7.6</v>
      </c>
      <c r="CP13" s="126">
        <v>7.7</v>
      </c>
      <c r="CQ13" s="126">
        <v>6.9</v>
      </c>
      <c r="CR13" s="126">
        <v>7.5</v>
      </c>
      <c r="CS13" s="126">
        <v>8.3000000000000007</v>
      </c>
      <c r="CT13" s="126">
        <v>0</v>
      </c>
      <c r="CU13" s="126">
        <v>6.6</v>
      </c>
      <c r="CV13" s="126">
        <v>0</v>
      </c>
      <c r="CW13" s="126">
        <v>0</v>
      </c>
      <c r="CX13" s="126">
        <v>8.8000000000000007</v>
      </c>
      <c r="CY13" s="126">
        <v>7.6</v>
      </c>
      <c r="CZ13" s="126">
        <v>0</v>
      </c>
      <c r="DA13" s="126">
        <v>7.5</v>
      </c>
      <c r="DB13" s="157">
        <v>25</v>
      </c>
      <c r="DC13" s="197">
        <v>0</v>
      </c>
      <c r="DD13" s="126" t="s">
        <v>93</v>
      </c>
      <c r="DE13" s="126">
        <v>0</v>
      </c>
      <c r="DF13" s="197">
        <v>0</v>
      </c>
      <c r="DG13" s="197">
        <v>5</v>
      </c>
      <c r="DH13" s="204">
        <v>133</v>
      </c>
      <c r="DI13" s="197">
        <v>5</v>
      </c>
      <c r="DJ13" s="204">
        <v>136</v>
      </c>
      <c r="DK13" s="159">
        <v>128</v>
      </c>
      <c r="DL13" s="159">
        <v>0</v>
      </c>
      <c r="DM13" s="159">
        <v>131</v>
      </c>
      <c r="DN13" s="159">
        <v>128</v>
      </c>
      <c r="DO13" s="199">
        <v>7.46</v>
      </c>
      <c r="DP13" s="199">
        <v>3.16</v>
      </c>
      <c r="DQ13" s="129">
        <v>0</v>
      </c>
      <c r="DR13" s="159" t="s">
        <v>454</v>
      </c>
    </row>
    <row r="14" spans="1:122" s="179" customFormat="1" ht="19.5" customHeight="1">
      <c r="A14" s="12">
        <f t="shared" si="0"/>
        <v>8</v>
      </c>
      <c r="B14" s="151">
        <v>171326018</v>
      </c>
      <c r="C14" s="152" t="s">
        <v>14</v>
      </c>
      <c r="D14" s="152" t="s">
        <v>679</v>
      </c>
      <c r="E14" s="152" t="s">
        <v>395</v>
      </c>
      <c r="F14" s="153">
        <v>34003</v>
      </c>
      <c r="G14" s="152" t="s">
        <v>84</v>
      </c>
      <c r="H14" s="152" t="s">
        <v>86</v>
      </c>
      <c r="I14" s="126">
        <v>7.2</v>
      </c>
      <c r="J14" s="126">
        <v>7.1</v>
      </c>
      <c r="K14" s="126">
        <v>8.4</v>
      </c>
      <c r="L14" s="126">
        <v>8.8000000000000007</v>
      </c>
      <c r="M14" s="126">
        <v>7.7</v>
      </c>
      <c r="N14" s="126">
        <v>5.8</v>
      </c>
      <c r="O14" s="126">
        <v>8.1999999999999993</v>
      </c>
      <c r="P14" s="126">
        <v>0</v>
      </c>
      <c r="Q14" s="126">
        <v>5.7</v>
      </c>
      <c r="R14" s="126">
        <v>0</v>
      </c>
      <c r="S14" s="126">
        <v>0</v>
      </c>
      <c r="T14" s="126">
        <v>0</v>
      </c>
      <c r="U14" s="126">
        <v>6.8</v>
      </c>
      <c r="V14" s="126">
        <v>8</v>
      </c>
      <c r="W14" s="126">
        <v>0</v>
      </c>
      <c r="X14" s="126">
        <v>8.5</v>
      </c>
      <c r="Y14" s="126" t="s">
        <v>530</v>
      </c>
      <c r="Z14" s="126">
        <v>9.3000000000000007</v>
      </c>
      <c r="AA14" s="126">
        <v>5.7</v>
      </c>
      <c r="AB14" s="126">
        <v>6</v>
      </c>
      <c r="AC14" s="126">
        <v>7.2</v>
      </c>
      <c r="AD14" s="126">
        <v>6.3</v>
      </c>
      <c r="AE14" s="126" t="s">
        <v>530</v>
      </c>
      <c r="AF14" s="126" t="s">
        <v>530</v>
      </c>
      <c r="AG14" s="126" t="s">
        <v>530</v>
      </c>
      <c r="AH14" s="126" t="s">
        <v>530</v>
      </c>
      <c r="AI14" s="126" t="s">
        <v>530</v>
      </c>
      <c r="AJ14" s="126" t="s">
        <v>530</v>
      </c>
      <c r="AK14" s="126" t="s">
        <v>530</v>
      </c>
      <c r="AL14" s="126" t="s">
        <v>530</v>
      </c>
      <c r="AM14" s="126" t="s">
        <v>530</v>
      </c>
      <c r="AN14" s="126">
        <v>6.9</v>
      </c>
      <c r="AO14" s="126" t="s">
        <v>530</v>
      </c>
      <c r="AP14" s="126">
        <v>6.6</v>
      </c>
      <c r="AQ14" s="126">
        <v>0</v>
      </c>
      <c r="AR14" s="126">
        <v>0</v>
      </c>
      <c r="AS14" s="126">
        <v>6.4</v>
      </c>
      <c r="AT14" s="126">
        <v>6.7</v>
      </c>
      <c r="AU14" s="157">
        <v>50</v>
      </c>
      <c r="AV14" s="158">
        <v>0</v>
      </c>
      <c r="AW14" s="126">
        <v>6.3</v>
      </c>
      <c r="AX14" s="126">
        <v>6.3</v>
      </c>
      <c r="AY14" s="126">
        <v>0</v>
      </c>
      <c r="AZ14" s="126">
        <v>0</v>
      </c>
      <c r="BA14" s="126">
        <v>9.6</v>
      </c>
      <c r="BB14" s="126">
        <v>0</v>
      </c>
      <c r="BC14" s="126">
        <v>0</v>
      </c>
      <c r="BD14" s="126">
        <v>0</v>
      </c>
      <c r="BE14" s="126">
        <v>0</v>
      </c>
      <c r="BF14" s="126">
        <v>0</v>
      </c>
      <c r="BG14" s="126">
        <v>7.3</v>
      </c>
      <c r="BH14" s="126">
        <v>0</v>
      </c>
      <c r="BI14" s="126">
        <v>0</v>
      </c>
      <c r="BJ14" s="126">
        <v>0</v>
      </c>
      <c r="BK14" s="126">
        <v>7.8</v>
      </c>
      <c r="BL14" s="157">
        <v>5</v>
      </c>
      <c r="BM14" s="158">
        <v>0</v>
      </c>
      <c r="BN14" s="126">
        <v>6.6</v>
      </c>
      <c r="BO14" s="126">
        <v>6</v>
      </c>
      <c r="BP14" s="126">
        <v>5.2</v>
      </c>
      <c r="BQ14" s="126">
        <v>5.9</v>
      </c>
      <c r="BR14" s="126">
        <v>6.2</v>
      </c>
      <c r="BS14" s="126">
        <v>7.5</v>
      </c>
      <c r="BT14" s="126">
        <v>5.7</v>
      </c>
      <c r="BU14" s="126">
        <v>7.9</v>
      </c>
      <c r="BV14" s="126">
        <v>5.4</v>
      </c>
      <c r="BW14" s="126">
        <v>5.6</v>
      </c>
      <c r="BX14" s="126">
        <v>6.4</v>
      </c>
      <c r="BY14" s="126">
        <v>5</v>
      </c>
      <c r="BZ14" s="126">
        <v>5.2</v>
      </c>
      <c r="CA14" s="126">
        <v>4.7</v>
      </c>
      <c r="CB14" s="126">
        <v>6.1</v>
      </c>
      <c r="CC14" s="126">
        <v>0</v>
      </c>
      <c r="CD14" s="126">
        <v>6.4</v>
      </c>
      <c r="CE14" s="126">
        <v>6.2</v>
      </c>
      <c r="CF14" s="126">
        <v>5.4</v>
      </c>
      <c r="CG14" s="126">
        <v>7.9</v>
      </c>
      <c r="CI14" s="126">
        <v>8.9</v>
      </c>
      <c r="CJ14" s="157">
        <v>53</v>
      </c>
      <c r="CK14" s="197">
        <v>0</v>
      </c>
      <c r="CL14" s="126">
        <v>8</v>
      </c>
      <c r="CM14" s="126">
        <v>7.4</v>
      </c>
      <c r="CN14" s="126">
        <v>0</v>
      </c>
      <c r="CO14" s="126">
        <v>7.6</v>
      </c>
      <c r="CP14" s="126">
        <v>6.9</v>
      </c>
      <c r="CQ14" s="126">
        <v>5.2</v>
      </c>
      <c r="CR14" s="126">
        <v>6.1</v>
      </c>
      <c r="CS14" s="126">
        <v>5.9</v>
      </c>
      <c r="CT14" s="126">
        <v>6.7</v>
      </c>
      <c r="CU14" s="126">
        <v>0</v>
      </c>
      <c r="CV14" s="126">
        <v>0</v>
      </c>
      <c r="CW14" s="126">
        <v>0</v>
      </c>
      <c r="CX14" s="126">
        <v>9</v>
      </c>
      <c r="CY14" s="126">
        <v>9.5</v>
      </c>
      <c r="CZ14" s="126">
        <v>0</v>
      </c>
      <c r="DA14" s="126">
        <v>6.3</v>
      </c>
      <c r="DB14" s="157">
        <v>25</v>
      </c>
      <c r="DC14" s="197">
        <v>0</v>
      </c>
      <c r="DD14" s="126" t="s">
        <v>93</v>
      </c>
      <c r="DE14" s="126">
        <v>0</v>
      </c>
      <c r="DF14" s="197">
        <v>0</v>
      </c>
      <c r="DG14" s="197">
        <v>5</v>
      </c>
      <c r="DH14" s="204">
        <v>133</v>
      </c>
      <c r="DI14" s="197">
        <v>5</v>
      </c>
      <c r="DJ14" s="204">
        <v>136</v>
      </c>
      <c r="DK14" s="159">
        <v>128</v>
      </c>
      <c r="DL14" s="159">
        <v>0</v>
      </c>
      <c r="DM14" s="159">
        <v>131</v>
      </c>
      <c r="DN14" s="159">
        <v>128</v>
      </c>
      <c r="DO14" s="199">
        <v>6.61</v>
      </c>
      <c r="DP14" s="199">
        <v>2.59</v>
      </c>
      <c r="DQ14" s="129">
        <v>0</v>
      </c>
      <c r="DR14" s="159" t="s">
        <v>454</v>
      </c>
    </row>
    <row r="15" spans="1:122" s="179" customFormat="1" ht="19.5" customHeight="1">
      <c r="A15" s="12">
        <f t="shared" si="0"/>
        <v>9</v>
      </c>
      <c r="B15" s="151">
        <v>171575659</v>
      </c>
      <c r="C15" s="152" t="s">
        <v>3</v>
      </c>
      <c r="D15" s="152" t="s">
        <v>26</v>
      </c>
      <c r="E15" s="152" t="s">
        <v>72</v>
      </c>
      <c r="F15" s="153">
        <v>34315</v>
      </c>
      <c r="G15" s="152" t="s">
        <v>84</v>
      </c>
      <c r="H15" s="152" t="s">
        <v>86</v>
      </c>
      <c r="I15" s="126">
        <v>7.9</v>
      </c>
      <c r="J15" s="126">
        <v>8</v>
      </c>
      <c r="K15" s="126">
        <v>8.8000000000000007</v>
      </c>
      <c r="L15" s="126">
        <v>6.5</v>
      </c>
      <c r="M15" s="126">
        <v>8.6</v>
      </c>
      <c r="N15" s="126">
        <v>8</v>
      </c>
      <c r="O15" s="126">
        <v>9.6999999999999993</v>
      </c>
      <c r="P15" s="126">
        <v>0</v>
      </c>
      <c r="Q15" s="126">
        <v>7</v>
      </c>
      <c r="R15" s="126">
        <v>0</v>
      </c>
      <c r="S15" s="126">
        <v>0</v>
      </c>
      <c r="T15" s="126">
        <v>0</v>
      </c>
      <c r="U15" s="126">
        <v>8.4</v>
      </c>
      <c r="V15" s="126">
        <v>7.9</v>
      </c>
      <c r="W15" s="126">
        <v>0</v>
      </c>
      <c r="X15" s="126">
        <v>8.8000000000000007</v>
      </c>
      <c r="Y15" s="126" t="s">
        <v>530</v>
      </c>
      <c r="Z15" s="126">
        <v>9.1999999999999993</v>
      </c>
      <c r="AA15" s="126">
        <v>7.4</v>
      </c>
      <c r="AB15" s="126">
        <v>6.6</v>
      </c>
      <c r="AC15" s="126">
        <v>8.1999999999999993</v>
      </c>
      <c r="AD15" s="126">
        <v>8.3000000000000007</v>
      </c>
      <c r="AE15" s="126" t="s">
        <v>530</v>
      </c>
      <c r="AF15" s="126" t="s">
        <v>530</v>
      </c>
      <c r="AG15" s="126" t="s">
        <v>530</v>
      </c>
      <c r="AH15" s="126" t="s">
        <v>530</v>
      </c>
      <c r="AI15" s="126" t="s">
        <v>530</v>
      </c>
      <c r="AJ15" s="126">
        <v>6.7</v>
      </c>
      <c r="AK15" s="126" t="s">
        <v>530</v>
      </c>
      <c r="AL15" s="126">
        <v>6.7</v>
      </c>
      <c r="AM15" s="126">
        <v>6.9</v>
      </c>
      <c r="AN15" s="126">
        <v>6.7</v>
      </c>
      <c r="AO15" s="126">
        <v>5.6</v>
      </c>
      <c r="AP15" s="126">
        <v>6.2</v>
      </c>
      <c r="AQ15" s="126">
        <v>6.5</v>
      </c>
      <c r="AR15" s="126">
        <v>6.8</v>
      </c>
      <c r="AS15" s="126">
        <v>0</v>
      </c>
      <c r="AT15" s="126">
        <v>7.4</v>
      </c>
      <c r="AU15" s="157">
        <v>51</v>
      </c>
      <c r="AV15" s="158">
        <v>0</v>
      </c>
      <c r="AW15" s="126">
        <v>6</v>
      </c>
      <c r="AX15" s="126">
        <v>9.1999999999999993</v>
      </c>
      <c r="AY15" s="126">
        <v>0</v>
      </c>
      <c r="AZ15" s="126">
        <v>0</v>
      </c>
      <c r="BA15" s="126">
        <v>5.2</v>
      </c>
      <c r="BB15" s="126">
        <v>0</v>
      </c>
      <c r="BC15" s="126">
        <v>0</v>
      </c>
      <c r="BD15" s="126">
        <v>0</v>
      </c>
      <c r="BE15" s="126">
        <v>7.3</v>
      </c>
      <c r="BF15" s="126">
        <v>0</v>
      </c>
      <c r="BG15" s="126">
        <v>0</v>
      </c>
      <c r="BH15" s="126">
        <v>0</v>
      </c>
      <c r="BI15" s="126">
        <v>0</v>
      </c>
      <c r="BJ15" s="126">
        <v>0</v>
      </c>
      <c r="BK15" s="126">
        <v>8.6999999999999993</v>
      </c>
      <c r="BL15" s="157">
        <v>5</v>
      </c>
      <c r="BM15" s="158">
        <v>0</v>
      </c>
      <c r="BN15" s="126">
        <v>6.9</v>
      </c>
      <c r="BO15" s="126">
        <v>7.3</v>
      </c>
      <c r="BP15" s="126">
        <v>6.6</v>
      </c>
      <c r="BQ15" s="126">
        <v>9.3000000000000007</v>
      </c>
      <c r="BR15" s="126">
        <v>9.1</v>
      </c>
      <c r="BS15" s="126">
        <v>8.1</v>
      </c>
      <c r="BT15" s="126">
        <v>8.1</v>
      </c>
      <c r="BU15" s="126">
        <v>5.9</v>
      </c>
      <c r="BV15" s="126">
        <v>7.7</v>
      </c>
      <c r="BW15" s="126">
        <v>6.8</v>
      </c>
      <c r="BX15" s="126">
        <v>7.9</v>
      </c>
      <c r="BY15" s="126">
        <v>8.8000000000000007</v>
      </c>
      <c r="BZ15" s="126">
        <v>8.3000000000000007</v>
      </c>
      <c r="CA15" s="126">
        <v>9.6</v>
      </c>
      <c r="CB15" s="126">
        <v>8.5</v>
      </c>
      <c r="CC15" s="126">
        <v>0</v>
      </c>
      <c r="CD15" s="126">
        <v>7.2</v>
      </c>
      <c r="CE15" s="126">
        <v>7</v>
      </c>
      <c r="CF15" s="126">
        <v>6.6</v>
      </c>
      <c r="CG15" s="126">
        <v>8.3000000000000007</v>
      </c>
      <c r="CI15" s="126">
        <v>9.5</v>
      </c>
      <c r="CJ15" s="157">
        <v>53</v>
      </c>
      <c r="CK15" s="197">
        <v>0</v>
      </c>
      <c r="CL15" s="126">
        <v>8.6999999999999993</v>
      </c>
      <c r="CM15" s="126">
        <v>8.6999999999999993</v>
      </c>
      <c r="CN15" s="126">
        <v>0</v>
      </c>
      <c r="CO15" s="126">
        <v>8.4</v>
      </c>
      <c r="CP15" s="126">
        <v>7.6</v>
      </c>
      <c r="CQ15" s="126">
        <v>8.9</v>
      </c>
      <c r="CR15" s="126">
        <v>8.8000000000000007</v>
      </c>
      <c r="CS15" s="126">
        <v>7.6</v>
      </c>
      <c r="CT15" s="126">
        <v>0</v>
      </c>
      <c r="CU15" s="126">
        <v>9.1999999999999993</v>
      </c>
      <c r="CV15" s="126">
        <v>0</v>
      </c>
      <c r="CW15" s="126">
        <v>0</v>
      </c>
      <c r="CX15" s="126">
        <v>8.8000000000000007</v>
      </c>
      <c r="CY15" s="126">
        <v>8.6999999999999993</v>
      </c>
      <c r="CZ15" s="126">
        <v>0</v>
      </c>
      <c r="DA15" s="126">
        <v>6.6</v>
      </c>
      <c r="DB15" s="157">
        <v>25</v>
      </c>
      <c r="DC15" s="197">
        <v>0</v>
      </c>
      <c r="DD15" s="126" t="s">
        <v>93</v>
      </c>
      <c r="DE15" s="126">
        <v>0</v>
      </c>
      <c r="DF15" s="197">
        <v>0</v>
      </c>
      <c r="DG15" s="197">
        <v>5</v>
      </c>
      <c r="DH15" s="204">
        <v>134</v>
      </c>
      <c r="DI15" s="197">
        <v>5</v>
      </c>
      <c r="DJ15" s="204">
        <v>136</v>
      </c>
      <c r="DK15" s="159">
        <v>129</v>
      </c>
      <c r="DL15" s="159">
        <v>0</v>
      </c>
      <c r="DM15" s="159">
        <v>131</v>
      </c>
      <c r="DN15" s="159">
        <v>129</v>
      </c>
      <c r="DO15" s="199">
        <v>7.88</v>
      </c>
      <c r="DP15" s="199">
        <v>3.38</v>
      </c>
      <c r="DQ15" s="129">
        <v>0</v>
      </c>
      <c r="DR15" s="159" t="s">
        <v>454</v>
      </c>
    </row>
    <row r="16" spans="1:122" s="179" customFormat="1" ht="19.5" customHeight="1">
      <c r="A16" s="12">
        <f t="shared" si="0"/>
        <v>10</v>
      </c>
      <c r="B16" s="151">
        <v>2020257956</v>
      </c>
      <c r="C16" s="152" t="s">
        <v>14</v>
      </c>
      <c r="D16" s="152" t="s">
        <v>44</v>
      </c>
      <c r="E16" s="152" t="s">
        <v>74</v>
      </c>
      <c r="F16" s="153">
        <v>33812</v>
      </c>
      <c r="G16" s="152" t="s">
        <v>84</v>
      </c>
      <c r="H16" s="152" t="s">
        <v>86</v>
      </c>
      <c r="I16" s="126">
        <v>8.5</v>
      </c>
      <c r="J16" s="126">
        <v>7.5</v>
      </c>
      <c r="K16" s="126">
        <v>8.4</v>
      </c>
      <c r="L16" s="126" t="s">
        <v>530</v>
      </c>
      <c r="M16" s="126">
        <v>8.6</v>
      </c>
      <c r="N16" s="126" t="s">
        <v>530</v>
      </c>
      <c r="O16" s="126">
        <v>8.6</v>
      </c>
      <c r="P16" s="126">
        <v>0</v>
      </c>
      <c r="Q16" s="126" t="s">
        <v>530</v>
      </c>
      <c r="R16" s="126">
        <v>0</v>
      </c>
      <c r="S16" s="126">
        <v>0</v>
      </c>
      <c r="T16" s="126">
        <v>0</v>
      </c>
      <c r="U16" s="126">
        <v>7.4</v>
      </c>
      <c r="V16" s="126">
        <v>7.8</v>
      </c>
      <c r="W16" s="126">
        <v>0</v>
      </c>
      <c r="X16" s="126">
        <v>8.6</v>
      </c>
      <c r="Y16" s="126">
        <v>9.1</v>
      </c>
      <c r="Z16" s="126">
        <v>9.1</v>
      </c>
      <c r="AA16" s="126" t="s">
        <v>530</v>
      </c>
      <c r="AB16" s="126" t="s">
        <v>530</v>
      </c>
      <c r="AC16" s="126" t="s">
        <v>530</v>
      </c>
      <c r="AD16" s="126" t="s">
        <v>530</v>
      </c>
      <c r="AE16" s="126" t="s">
        <v>530</v>
      </c>
      <c r="AF16" s="126">
        <v>7.1</v>
      </c>
      <c r="AG16" s="126">
        <v>6.4</v>
      </c>
      <c r="AH16" s="126" t="s">
        <v>530</v>
      </c>
      <c r="AI16" s="126" t="s">
        <v>530</v>
      </c>
      <c r="AJ16" s="126">
        <v>6</v>
      </c>
      <c r="AK16" s="126">
        <v>6.3</v>
      </c>
      <c r="AL16" s="126" t="s">
        <v>530</v>
      </c>
      <c r="AM16" s="126" t="s">
        <v>530</v>
      </c>
      <c r="AN16" s="126">
        <v>7.3</v>
      </c>
      <c r="AO16" s="126">
        <v>6.1</v>
      </c>
      <c r="AP16" s="126">
        <v>6.9</v>
      </c>
      <c r="AQ16" s="126">
        <v>6.8</v>
      </c>
      <c r="AR16" s="126">
        <v>6.7</v>
      </c>
      <c r="AS16" s="126">
        <v>0</v>
      </c>
      <c r="AT16" s="126">
        <v>6</v>
      </c>
      <c r="AU16" s="157">
        <v>51</v>
      </c>
      <c r="AV16" s="158">
        <v>0</v>
      </c>
      <c r="AW16" s="126" t="s">
        <v>530</v>
      </c>
      <c r="AX16" s="126" t="s">
        <v>530</v>
      </c>
      <c r="AY16" s="126" t="s">
        <v>530</v>
      </c>
      <c r="AZ16" s="126">
        <v>0</v>
      </c>
      <c r="BA16" s="126">
        <v>0</v>
      </c>
      <c r="BB16" s="126">
        <v>0</v>
      </c>
      <c r="BC16" s="126">
        <v>0</v>
      </c>
      <c r="BD16" s="126">
        <v>0</v>
      </c>
      <c r="BE16" s="126">
        <v>8.1999999999999993</v>
      </c>
      <c r="BF16" s="126">
        <v>0</v>
      </c>
      <c r="BG16" s="126">
        <v>0</v>
      </c>
      <c r="BH16" s="126">
        <v>0</v>
      </c>
      <c r="BI16" s="126">
        <v>0</v>
      </c>
      <c r="BJ16" s="126">
        <v>0</v>
      </c>
      <c r="BK16" s="126">
        <v>5.3</v>
      </c>
      <c r="BL16" s="157">
        <v>5</v>
      </c>
      <c r="BM16" s="158">
        <v>0</v>
      </c>
      <c r="BN16" s="126" t="s">
        <v>530</v>
      </c>
      <c r="BO16" s="126" t="s">
        <v>530</v>
      </c>
      <c r="BP16" s="126">
        <v>7.6</v>
      </c>
      <c r="BQ16" s="126">
        <v>8.5</v>
      </c>
      <c r="BR16" s="126" t="s">
        <v>530</v>
      </c>
      <c r="BS16" s="126" t="s">
        <v>530</v>
      </c>
      <c r="BT16" s="126" t="s">
        <v>530</v>
      </c>
      <c r="BU16" s="126">
        <v>5.7</v>
      </c>
      <c r="BV16" s="126" t="s">
        <v>530</v>
      </c>
      <c r="BW16" s="126">
        <v>9.1999999999999993</v>
      </c>
      <c r="BX16" s="126" t="s">
        <v>530</v>
      </c>
      <c r="BY16" s="126" t="s">
        <v>530</v>
      </c>
      <c r="BZ16" s="126">
        <v>8.6999999999999993</v>
      </c>
      <c r="CA16" s="126" t="s">
        <v>530</v>
      </c>
      <c r="CB16" s="126">
        <v>8.1999999999999993</v>
      </c>
      <c r="CC16" s="126">
        <v>0</v>
      </c>
      <c r="CD16" s="126" t="s">
        <v>530</v>
      </c>
      <c r="CE16" s="126">
        <v>9.1</v>
      </c>
      <c r="CF16" s="126">
        <v>9.1999999999999993</v>
      </c>
      <c r="CG16" s="126" t="s">
        <v>530</v>
      </c>
      <c r="CI16" s="126">
        <v>8.5</v>
      </c>
      <c r="CJ16" s="157">
        <v>53</v>
      </c>
      <c r="CK16" s="197">
        <v>0</v>
      </c>
      <c r="CL16" s="126" t="s">
        <v>530</v>
      </c>
      <c r="CM16" s="126">
        <v>8.5</v>
      </c>
      <c r="CN16" s="126">
        <v>8.9</v>
      </c>
      <c r="CO16" s="126">
        <v>0</v>
      </c>
      <c r="CP16" s="126" t="s">
        <v>530</v>
      </c>
      <c r="CQ16" s="126" t="s">
        <v>530</v>
      </c>
      <c r="CR16" s="126">
        <v>8.9</v>
      </c>
      <c r="CS16" s="126">
        <v>8</v>
      </c>
      <c r="CT16" s="126">
        <v>0</v>
      </c>
      <c r="CU16" s="126">
        <v>8.8000000000000007</v>
      </c>
      <c r="CV16" s="126">
        <v>0</v>
      </c>
      <c r="CW16" s="126">
        <v>0</v>
      </c>
      <c r="CX16" s="126">
        <v>8.4</v>
      </c>
      <c r="CY16" s="126">
        <v>8.1999999999999993</v>
      </c>
      <c r="CZ16" s="126" t="s">
        <v>530</v>
      </c>
      <c r="DA16" s="126">
        <v>0</v>
      </c>
      <c r="DB16" s="157">
        <v>25</v>
      </c>
      <c r="DC16" s="197">
        <v>0</v>
      </c>
      <c r="DD16" s="126" t="s">
        <v>93</v>
      </c>
      <c r="DE16" s="126">
        <v>0</v>
      </c>
      <c r="DF16" s="197">
        <v>0</v>
      </c>
      <c r="DG16" s="197">
        <v>5</v>
      </c>
      <c r="DH16" s="204">
        <v>134</v>
      </c>
      <c r="DI16" s="197">
        <v>5</v>
      </c>
      <c r="DJ16" s="204">
        <v>136</v>
      </c>
      <c r="DK16" s="159">
        <v>129</v>
      </c>
      <c r="DL16" s="159">
        <v>0</v>
      </c>
      <c r="DM16" s="159">
        <v>131</v>
      </c>
      <c r="DN16" s="159">
        <v>129</v>
      </c>
      <c r="DO16" s="199">
        <v>8.1</v>
      </c>
      <c r="DP16" s="199">
        <v>3.55</v>
      </c>
      <c r="DQ16" s="129">
        <v>0</v>
      </c>
      <c r="DR16" s="159" t="s">
        <v>454</v>
      </c>
    </row>
    <row r="17" spans="1:122" s="179" customFormat="1" ht="19.5" customHeight="1">
      <c r="A17" s="12">
        <f t="shared" si="0"/>
        <v>11</v>
      </c>
      <c r="B17" s="151">
        <v>171326144</v>
      </c>
      <c r="C17" s="152" t="s">
        <v>10</v>
      </c>
      <c r="D17" s="152" t="s">
        <v>541</v>
      </c>
      <c r="E17" s="152" t="s">
        <v>424</v>
      </c>
      <c r="F17" s="153">
        <v>33988</v>
      </c>
      <c r="G17" s="152" t="s">
        <v>84</v>
      </c>
      <c r="H17" s="152" t="s">
        <v>86</v>
      </c>
      <c r="I17" s="126">
        <v>7</v>
      </c>
      <c r="J17" s="126">
        <v>8.6</v>
      </c>
      <c r="K17" s="126">
        <v>6.4</v>
      </c>
      <c r="L17" s="126">
        <v>6.4</v>
      </c>
      <c r="M17" s="126">
        <v>9</v>
      </c>
      <c r="N17" s="126">
        <v>6</v>
      </c>
      <c r="O17" s="126">
        <v>7.3</v>
      </c>
      <c r="P17" s="126">
        <v>0</v>
      </c>
      <c r="Q17" s="126">
        <v>5.5</v>
      </c>
      <c r="R17" s="126">
        <v>0</v>
      </c>
      <c r="S17" s="126">
        <v>0</v>
      </c>
      <c r="T17" s="126">
        <v>0</v>
      </c>
      <c r="U17" s="126">
        <v>7</v>
      </c>
      <c r="V17" s="126">
        <v>7.9</v>
      </c>
      <c r="W17" s="126">
        <v>0</v>
      </c>
      <c r="X17" s="126">
        <v>8.8000000000000007</v>
      </c>
      <c r="Y17" s="126" t="s">
        <v>530</v>
      </c>
      <c r="Z17" s="126">
        <v>8</v>
      </c>
      <c r="AA17" s="126">
        <v>5.8</v>
      </c>
      <c r="AB17" s="126">
        <v>7</v>
      </c>
      <c r="AC17" s="126">
        <v>7.2</v>
      </c>
      <c r="AD17" s="126">
        <v>8.4</v>
      </c>
      <c r="AE17" s="126" t="s">
        <v>530</v>
      </c>
      <c r="AF17" s="126">
        <v>5.2</v>
      </c>
      <c r="AG17" s="126">
        <v>5.9</v>
      </c>
      <c r="AH17" s="126" t="s">
        <v>530</v>
      </c>
      <c r="AI17" s="126" t="s">
        <v>530</v>
      </c>
      <c r="AJ17" s="126">
        <v>5.2</v>
      </c>
      <c r="AK17" s="126" t="s">
        <v>530</v>
      </c>
      <c r="AL17" s="126">
        <v>6.1</v>
      </c>
      <c r="AM17" s="126">
        <v>6.5</v>
      </c>
      <c r="AN17" s="126">
        <v>5.3</v>
      </c>
      <c r="AO17" s="126">
        <v>6.6</v>
      </c>
      <c r="AP17" s="126">
        <v>7.1</v>
      </c>
      <c r="AQ17" s="126">
        <v>0</v>
      </c>
      <c r="AR17" s="126">
        <v>6.3</v>
      </c>
      <c r="AS17" s="126">
        <v>8.1999999999999993</v>
      </c>
      <c r="AT17" s="126">
        <v>0</v>
      </c>
      <c r="AU17" s="157">
        <v>50</v>
      </c>
      <c r="AV17" s="158">
        <v>0</v>
      </c>
      <c r="AW17" s="126">
        <v>8.6</v>
      </c>
      <c r="AX17" s="126">
        <v>8.5</v>
      </c>
      <c r="AY17" s="126">
        <v>0</v>
      </c>
      <c r="AZ17" s="126">
        <v>0</v>
      </c>
      <c r="BA17" s="126">
        <v>8.4</v>
      </c>
      <c r="BB17" s="126">
        <v>0</v>
      </c>
      <c r="BC17" s="126">
        <v>0</v>
      </c>
      <c r="BD17" s="126">
        <v>0</v>
      </c>
      <c r="BE17" s="126">
        <v>0</v>
      </c>
      <c r="BF17" s="126">
        <v>0</v>
      </c>
      <c r="BG17" s="126">
        <v>6.8</v>
      </c>
      <c r="BH17" s="126">
        <v>0</v>
      </c>
      <c r="BI17" s="126">
        <v>0</v>
      </c>
      <c r="BJ17" s="126">
        <v>0</v>
      </c>
      <c r="BK17" s="126">
        <v>7.7</v>
      </c>
      <c r="BL17" s="157">
        <v>5</v>
      </c>
      <c r="BM17" s="158">
        <v>0</v>
      </c>
      <c r="BN17" s="126">
        <v>8.6999999999999993</v>
      </c>
      <c r="BO17" s="126">
        <v>7.3</v>
      </c>
      <c r="BP17" s="126">
        <v>6.3</v>
      </c>
      <c r="BQ17" s="126">
        <v>6</v>
      </c>
      <c r="BR17" s="126">
        <v>6.5</v>
      </c>
      <c r="BS17" s="126">
        <v>8</v>
      </c>
      <c r="BT17" s="126">
        <v>7.1</v>
      </c>
      <c r="BU17" s="126">
        <v>8</v>
      </c>
      <c r="BV17" s="126">
        <v>7</v>
      </c>
      <c r="BW17" s="126">
        <v>9.1</v>
      </c>
      <c r="BX17" s="126">
        <v>7.4</v>
      </c>
      <c r="BY17" s="126">
        <v>7.8</v>
      </c>
      <c r="BZ17" s="126">
        <v>5.7</v>
      </c>
      <c r="CA17" s="126">
        <v>7.1</v>
      </c>
      <c r="CB17" s="126">
        <v>6.6</v>
      </c>
      <c r="CC17" s="126">
        <v>0</v>
      </c>
      <c r="CD17" s="126">
        <v>8.6999999999999993</v>
      </c>
      <c r="CE17" s="126">
        <v>6.9</v>
      </c>
      <c r="CF17" s="126">
        <v>6.9</v>
      </c>
      <c r="CG17" s="126">
        <v>8.1999999999999993</v>
      </c>
      <c r="CI17" s="126">
        <v>8.5</v>
      </c>
      <c r="CJ17" s="157">
        <v>53</v>
      </c>
      <c r="CK17" s="197">
        <v>0</v>
      </c>
      <c r="CL17" s="126">
        <v>8.5</v>
      </c>
      <c r="CM17" s="126">
        <v>7.4</v>
      </c>
      <c r="CN17" s="126">
        <v>0</v>
      </c>
      <c r="CO17" s="126">
        <v>8</v>
      </c>
      <c r="CP17" s="126">
        <v>6.9</v>
      </c>
      <c r="CQ17" s="126">
        <v>6.8</v>
      </c>
      <c r="CR17" s="126">
        <v>6.7</v>
      </c>
      <c r="CS17" s="126">
        <v>7.9</v>
      </c>
      <c r="CT17" s="126">
        <v>0</v>
      </c>
      <c r="CU17" s="126">
        <v>7.4</v>
      </c>
      <c r="CV17" s="126">
        <v>0</v>
      </c>
      <c r="CW17" s="126">
        <v>0</v>
      </c>
      <c r="CX17" s="126">
        <v>8</v>
      </c>
      <c r="CY17" s="126">
        <v>7.6</v>
      </c>
      <c r="CZ17" s="126">
        <v>0</v>
      </c>
      <c r="DA17" s="126">
        <v>9.1</v>
      </c>
      <c r="DB17" s="157">
        <v>25</v>
      </c>
      <c r="DC17" s="197">
        <v>0</v>
      </c>
      <c r="DD17" s="126" t="s">
        <v>93</v>
      </c>
      <c r="DE17" s="126">
        <v>0</v>
      </c>
      <c r="DF17" s="197">
        <v>0</v>
      </c>
      <c r="DG17" s="197">
        <v>5</v>
      </c>
      <c r="DH17" s="204">
        <v>133</v>
      </c>
      <c r="DI17" s="197">
        <v>5</v>
      </c>
      <c r="DJ17" s="204">
        <v>136</v>
      </c>
      <c r="DK17" s="159">
        <v>128</v>
      </c>
      <c r="DL17" s="159">
        <v>0</v>
      </c>
      <c r="DM17" s="159">
        <v>131</v>
      </c>
      <c r="DN17" s="159">
        <v>128</v>
      </c>
      <c r="DO17" s="199">
        <v>7.26</v>
      </c>
      <c r="DP17" s="199">
        <v>3.03</v>
      </c>
      <c r="DQ17" s="129">
        <v>0</v>
      </c>
      <c r="DR17" s="159" t="s">
        <v>454</v>
      </c>
    </row>
    <row r="18" spans="1:122" s="179" customFormat="1" ht="19.5" customHeight="1">
      <c r="A18" s="12">
        <f t="shared" si="0"/>
        <v>12</v>
      </c>
      <c r="B18" s="151">
        <v>161325767</v>
      </c>
      <c r="C18" s="152" t="s">
        <v>6</v>
      </c>
      <c r="D18" s="152" t="s">
        <v>39</v>
      </c>
      <c r="E18" s="152" t="s">
        <v>434</v>
      </c>
      <c r="F18" s="153">
        <v>33900</v>
      </c>
      <c r="G18" s="152" t="s">
        <v>84</v>
      </c>
      <c r="H18" s="152" t="s">
        <v>86</v>
      </c>
      <c r="I18" s="126" t="s">
        <v>530</v>
      </c>
      <c r="J18" s="126" t="s">
        <v>530</v>
      </c>
      <c r="K18" s="126">
        <v>8.5</v>
      </c>
      <c r="L18" s="126" t="s">
        <v>530</v>
      </c>
      <c r="M18" s="126" t="s">
        <v>530</v>
      </c>
      <c r="N18" s="126" t="s">
        <v>530</v>
      </c>
      <c r="O18" s="126">
        <v>6.8</v>
      </c>
      <c r="P18" s="126">
        <v>0</v>
      </c>
      <c r="Q18" s="126" t="s">
        <v>530</v>
      </c>
      <c r="R18" s="126">
        <v>0</v>
      </c>
      <c r="S18" s="126">
        <v>0</v>
      </c>
      <c r="T18" s="126">
        <v>0</v>
      </c>
      <c r="U18" s="126">
        <v>7.2</v>
      </c>
      <c r="V18" s="126">
        <v>7.9</v>
      </c>
      <c r="W18" s="126">
        <v>0</v>
      </c>
      <c r="X18" s="126">
        <v>7.7</v>
      </c>
      <c r="Y18" s="126" t="s">
        <v>530</v>
      </c>
      <c r="Z18" s="126">
        <v>8</v>
      </c>
      <c r="AA18" s="126" t="s">
        <v>530</v>
      </c>
      <c r="AB18" s="126" t="s">
        <v>530</v>
      </c>
      <c r="AC18" s="126">
        <v>7</v>
      </c>
      <c r="AD18" s="126" t="s">
        <v>530</v>
      </c>
      <c r="AE18" s="126" t="s">
        <v>530</v>
      </c>
      <c r="AF18" s="126">
        <v>7.8</v>
      </c>
      <c r="AG18" s="126">
        <v>8.6</v>
      </c>
      <c r="AH18" s="126" t="s">
        <v>530</v>
      </c>
      <c r="AI18" s="126" t="s">
        <v>530</v>
      </c>
      <c r="AJ18" s="126">
        <v>9.6</v>
      </c>
      <c r="AK18" s="126">
        <v>7.5</v>
      </c>
      <c r="AL18" s="126" t="s">
        <v>530</v>
      </c>
      <c r="AM18" s="126" t="s">
        <v>530</v>
      </c>
      <c r="AN18" s="126">
        <v>7.4</v>
      </c>
      <c r="AO18" s="126">
        <v>6.5</v>
      </c>
      <c r="AP18" s="126" t="s">
        <v>530</v>
      </c>
      <c r="AQ18" s="126">
        <v>7</v>
      </c>
      <c r="AR18" s="126">
        <v>7.8</v>
      </c>
      <c r="AS18" s="126">
        <v>5.7</v>
      </c>
      <c r="AT18" s="126">
        <v>6.2</v>
      </c>
      <c r="AU18" s="157">
        <v>52</v>
      </c>
      <c r="AV18" s="158">
        <v>0</v>
      </c>
      <c r="AW18" s="126" t="s">
        <v>530</v>
      </c>
      <c r="AX18" s="126" t="s">
        <v>530</v>
      </c>
      <c r="AY18" s="126" t="s">
        <v>530</v>
      </c>
      <c r="AZ18" s="126">
        <v>0</v>
      </c>
      <c r="BA18" s="126">
        <v>0</v>
      </c>
      <c r="BB18" s="126">
        <v>0</v>
      </c>
      <c r="BC18" s="126">
        <v>0</v>
      </c>
      <c r="BD18" s="126">
        <v>0</v>
      </c>
      <c r="BE18" s="126">
        <v>0</v>
      </c>
      <c r="BF18" s="126">
        <v>0</v>
      </c>
      <c r="BG18" s="126">
        <v>6.1</v>
      </c>
      <c r="BH18" s="126">
        <v>0</v>
      </c>
      <c r="BI18" s="126">
        <v>0</v>
      </c>
      <c r="BJ18" s="126">
        <v>0</v>
      </c>
      <c r="BK18" s="126">
        <v>7.1</v>
      </c>
      <c r="BL18" s="157">
        <v>5</v>
      </c>
      <c r="BM18" s="158">
        <v>0</v>
      </c>
      <c r="BN18" s="126" t="s">
        <v>530</v>
      </c>
      <c r="BO18" s="126" t="s">
        <v>530</v>
      </c>
      <c r="BP18" s="126">
        <v>7.5</v>
      </c>
      <c r="BQ18" s="126">
        <v>8.1</v>
      </c>
      <c r="BR18" s="126" t="s">
        <v>530</v>
      </c>
      <c r="BS18" s="126">
        <v>6.1</v>
      </c>
      <c r="BT18" s="126" t="s">
        <v>530</v>
      </c>
      <c r="BU18" s="126">
        <v>7.6</v>
      </c>
      <c r="BV18" s="126" t="s">
        <v>530</v>
      </c>
      <c r="BW18" s="126" t="s">
        <v>530</v>
      </c>
      <c r="BX18" s="126" t="s">
        <v>530</v>
      </c>
      <c r="BY18" s="126" t="s">
        <v>530</v>
      </c>
      <c r="BZ18" s="126">
        <v>7.3</v>
      </c>
      <c r="CA18" s="126" t="s">
        <v>530</v>
      </c>
      <c r="CB18" s="126">
        <v>7.6</v>
      </c>
      <c r="CC18" s="126">
        <v>0</v>
      </c>
      <c r="CD18" s="126" t="s">
        <v>530</v>
      </c>
      <c r="CE18" s="126" t="s">
        <v>530</v>
      </c>
      <c r="CF18" s="126" t="s">
        <v>530</v>
      </c>
      <c r="CG18" s="126">
        <v>6.8</v>
      </c>
      <c r="CI18" s="126">
        <v>8.6999999999999993</v>
      </c>
      <c r="CJ18" s="157">
        <v>53</v>
      </c>
      <c r="CK18" s="197">
        <v>0</v>
      </c>
      <c r="CL18" s="126" t="s">
        <v>530</v>
      </c>
      <c r="CM18" s="126" t="s">
        <v>530</v>
      </c>
      <c r="CN18" s="126">
        <v>0</v>
      </c>
      <c r="CO18" s="126" t="s">
        <v>530</v>
      </c>
      <c r="CP18" s="126" t="s">
        <v>530</v>
      </c>
      <c r="CQ18" s="126" t="s">
        <v>530</v>
      </c>
      <c r="CR18" s="126">
        <v>6.5</v>
      </c>
      <c r="CS18" s="126">
        <v>6.2</v>
      </c>
      <c r="CT18" s="126">
        <v>6.3</v>
      </c>
      <c r="CU18" s="126">
        <v>0</v>
      </c>
      <c r="CV18" s="126">
        <v>0</v>
      </c>
      <c r="CW18" s="126">
        <v>0</v>
      </c>
      <c r="CX18" s="126">
        <v>8.4</v>
      </c>
      <c r="CY18" s="126">
        <v>8.1999999999999993</v>
      </c>
      <c r="CZ18" s="126">
        <v>0</v>
      </c>
      <c r="DA18" s="126" t="s">
        <v>530</v>
      </c>
      <c r="DB18" s="157">
        <v>25</v>
      </c>
      <c r="DC18" s="197">
        <v>0</v>
      </c>
      <c r="DD18" s="126" t="s">
        <v>93</v>
      </c>
      <c r="DE18" s="126">
        <v>0</v>
      </c>
      <c r="DF18" s="197">
        <v>0</v>
      </c>
      <c r="DG18" s="197">
        <v>5</v>
      </c>
      <c r="DH18" s="204">
        <v>135</v>
      </c>
      <c r="DI18" s="197">
        <v>5</v>
      </c>
      <c r="DJ18" s="204">
        <v>136</v>
      </c>
      <c r="DK18" s="159">
        <v>130</v>
      </c>
      <c r="DL18" s="159">
        <v>0</v>
      </c>
      <c r="DM18" s="159">
        <v>131</v>
      </c>
      <c r="DN18" s="159">
        <v>130</v>
      </c>
      <c r="DO18" s="199">
        <v>7.3</v>
      </c>
      <c r="DP18" s="199">
        <v>3.08</v>
      </c>
      <c r="DQ18" s="129">
        <v>0</v>
      </c>
      <c r="DR18" s="159" t="s">
        <v>454</v>
      </c>
    </row>
    <row r="19" spans="1:122" ht="31.5" customHeight="1">
      <c r="B19" s="202" t="s">
        <v>737</v>
      </c>
      <c r="C19" s="194"/>
      <c r="D19" s="194"/>
      <c r="E19" s="194"/>
      <c r="F19" s="194"/>
      <c r="G19" s="194"/>
      <c r="H19" s="194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4"/>
      <c r="AV19" s="194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4"/>
      <c r="BM19" s="194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203"/>
      <c r="CI19" s="195"/>
      <c r="CJ19" s="194"/>
      <c r="CK19" s="194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4"/>
      <c r="DC19" s="194"/>
      <c r="DD19" s="195"/>
      <c r="DE19" s="195"/>
      <c r="DF19" s="194"/>
      <c r="DG19" s="194"/>
      <c r="DH19" s="194"/>
      <c r="DI19" s="194"/>
      <c r="DJ19" s="194"/>
      <c r="DK19" s="194"/>
      <c r="DL19" s="194"/>
      <c r="DM19" s="194"/>
      <c r="DN19" s="194"/>
      <c r="DO19" s="194"/>
      <c r="DP19" s="194"/>
      <c r="DQ19" s="194"/>
      <c r="DR19" s="194"/>
    </row>
    <row r="20" spans="1:122" s="179" customFormat="1" ht="19.5" customHeight="1">
      <c r="A20" s="12">
        <v>1</v>
      </c>
      <c r="B20" s="151">
        <v>171325875</v>
      </c>
      <c r="C20" s="152" t="s">
        <v>6</v>
      </c>
      <c r="D20" s="152" t="s">
        <v>330</v>
      </c>
      <c r="E20" s="152" t="s">
        <v>637</v>
      </c>
      <c r="F20" s="153">
        <v>34334</v>
      </c>
      <c r="G20" s="152" t="s">
        <v>83</v>
      </c>
      <c r="H20" s="152" t="s">
        <v>86</v>
      </c>
      <c r="I20" s="126">
        <v>6.9</v>
      </c>
      <c r="J20" s="126">
        <v>6.5</v>
      </c>
      <c r="K20" s="126">
        <v>6.3</v>
      </c>
      <c r="L20" s="126">
        <v>7.4</v>
      </c>
      <c r="M20" s="126">
        <v>5.4</v>
      </c>
      <c r="N20" s="126">
        <v>7.8</v>
      </c>
      <c r="O20" s="126">
        <v>8.4</v>
      </c>
      <c r="P20" s="126">
        <v>0</v>
      </c>
      <c r="Q20" s="126">
        <v>5.7</v>
      </c>
      <c r="R20" s="126">
        <v>0</v>
      </c>
      <c r="S20" s="126">
        <v>0</v>
      </c>
      <c r="T20" s="126">
        <v>0</v>
      </c>
      <c r="U20" s="126">
        <v>6.7</v>
      </c>
      <c r="V20" s="126">
        <v>7.7</v>
      </c>
      <c r="W20" s="126">
        <v>0</v>
      </c>
      <c r="X20" s="126">
        <v>8.8000000000000007</v>
      </c>
      <c r="Y20" s="126" t="s">
        <v>530</v>
      </c>
      <c r="Z20" s="126">
        <v>8.8000000000000007</v>
      </c>
      <c r="AA20" s="126">
        <v>6.1</v>
      </c>
      <c r="AB20" s="126">
        <v>5.6</v>
      </c>
      <c r="AC20" s="126">
        <v>6.5</v>
      </c>
      <c r="AD20" s="126">
        <v>7.7</v>
      </c>
      <c r="AE20" s="126" t="s">
        <v>530</v>
      </c>
      <c r="AF20" s="126" t="s">
        <v>530</v>
      </c>
      <c r="AG20" s="126" t="s">
        <v>530</v>
      </c>
      <c r="AH20" s="126" t="s">
        <v>530</v>
      </c>
      <c r="AI20" s="126" t="s">
        <v>530</v>
      </c>
      <c r="AJ20" s="126">
        <v>7</v>
      </c>
      <c r="AK20" s="126" t="s">
        <v>530</v>
      </c>
      <c r="AL20" s="126">
        <v>7</v>
      </c>
      <c r="AM20" s="126">
        <v>7.1</v>
      </c>
      <c r="AN20" s="205" t="s">
        <v>93</v>
      </c>
      <c r="AO20" s="126">
        <v>5.7</v>
      </c>
      <c r="AP20" s="126">
        <v>5.9</v>
      </c>
      <c r="AQ20" s="126">
        <v>6.4</v>
      </c>
      <c r="AR20" s="126">
        <v>0</v>
      </c>
      <c r="AS20" s="126">
        <v>5.7</v>
      </c>
      <c r="AT20" s="126">
        <v>7.9</v>
      </c>
      <c r="AU20" s="157">
        <v>50</v>
      </c>
      <c r="AV20" s="158">
        <v>0</v>
      </c>
      <c r="AW20" s="126">
        <v>8.8000000000000007</v>
      </c>
      <c r="AX20" s="126">
        <v>8.5</v>
      </c>
      <c r="AY20" s="126">
        <v>0</v>
      </c>
      <c r="AZ20" s="126">
        <v>7.3</v>
      </c>
      <c r="BA20" s="126">
        <v>0</v>
      </c>
      <c r="BB20" s="126">
        <v>0</v>
      </c>
      <c r="BC20" s="126">
        <v>0</v>
      </c>
      <c r="BD20" s="126">
        <v>0</v>
      </c>
      <c r="BE20" s="126">
        <v>0</v>
      </c>
      <c r="BF20" s="126">
        <v>9.1999999999999993</v>
      </c>
      <c r="BG20" s="126">
        <v>0</v>
      </c>
      <c r="BH20" s="126">
        <v>0</v>
      </c>
      <c r="BI20" s="126">
        <v>0</v>
      </c>
      <c r="BJ20" s="126">
        <v>0</v>
      </c>
      <c r="BK20" s="126">
        <v>7.6</v>
      </c>
      <c r="BL20" s="157">
        <v>5</v>
      </c>
      <c r="BM20" s="158">
        <v>0</v>
      </c>
      <c r="BN20" s="126">
        <v>8.4</v>
      </c>
      <c r="BO20" s="126">
        <v>7.7</v>
      </c>
      <c r="BP20" s="126">
        <v>6.9</v>
      </c>
      <c r="BQ20" s="126">
        <v>7.1</v>
      </c>
      <c r="BR20" s="126">
        <v>6.9</v>
      </c>
      <c r="BS20" s="126">
        <v>8.8000000000000007</v>
      </c>
      <c r="BT20" s="126">
        <v>7.5</v>
      </c>
      <c r="BU20" s="126">
        <v>6.2</v>
      </c>
      <c r="BV20" s="126">
        <v>6</v>
      </c>
      <c r="BW20" s="126">
        <v>6.7</v>
      </c>
      <c r="BX20" s="126">
        <v>6.3</v>
      </c>
      <c r="BY20" s="126">
        <v>6.2</v>
      </c>
      <c r="BZ20" s="126">
        <v>8</v>
      </c>
      <c r="CA20" s="126">
        <v>6.9</v>
      </c>
      <c r="CB20" s="126">
        <v>6.8</v>
      </c>
      <c r="CC20" s="126">
        <v>0</v>
      </c>
      <c r="CD20" s="126">
        <v>6.4</v>
      </c>
      <c r="CE20" s="126">
        <v>6.1</v>
      </c>
      <c r="CF20" s="126">
        <v>7.3</v>
      </c>
      <c r="CG20" s="126">
        <v>7.2</v>
      </c>
      <c r="CI20" s="126">
        <v>8.6</v>
      </c>
      <c r="CJ20" s="157">
        <v>53</v>
      </c>
      <c r="CK20" s="197">
        <v>0</v>
      </c>
      <c r="CL20" s="126">
        <v>8.3000000000000007</v>
      </c>
      <c r="CM20" s="126">
        <v>6.5</v>
      </c>
      <c r="CN20" s="126">
        <v>0</v>
      </c>
      <c r="CO20" s="126">
        <v>7</v>
      </c>
      <c r="CP20" s="126">
        <v>7.7</v>
      </c>
      <c r="CQ20" s="126">
        <v>7</v>
      </c>
      <c r="CR20" s="126">
        <v>6.1</v>
      </c>
      <c r="CS20" s="126">
        <v>7.7</v>
      </c>
      <c r="CT20" s="126">
        <v>7</v>
      </c>
      <c r="CU20" s="126">
        <v>0</v>
      </c>
      <c r="CV20" s="126">
        <v>0</v>
      </c>
      <c r="CW20" s="126">
        <v>0</v>
      </c>
      <c r="CX20" s="126">
        <v>7.8</v>
      </c>
      <c r="CY20" s="126">
        <v>9.3000000000000007</v>
      </c>
      <c r="CZ20" s="126">
        <v>0</v>
      </c>
      <c r="DA20" s="126">
        <v>7.7</v>
      </c>
      <c r="DB20" s="157">
        <v>25</v>
      </c>
      <c r="DC20" s="197">
        <v>0</v>
      </c>
      <c r="DD20" s="126" t="s">
        <v>93</v>
      </c>
      <c r="DE20" s="126">
        <v>0</v>
      </c>
      <c r="DF20" s="197">
        <v>0</v>
      </c>
      <c r="DG20" s="197">
        <v>5</v>
      </c>
      <c r="DH20" s="204">
        <v>133</v>
      </c>
      <c r="DI20" s="197">
        <v>5</v>
      </c>
      <c r="DJ20" s="204">
        <v>136</v>
      </c>
      <c r="DK20" s="159">
        <v>128</v>
      </c>
      <c r="DL20" s="206">
        <v>1</v>
      </c>
      <c r="DM20" s="159">
        <v>131</v>
      </c>
      <c r="DN20" s="159">
        <v>129</v>
      </c>
      <c r="DO20" s="199">
        <v>7.02</v>
      </c>
      <c r="DP20" s="199">
        <v>2.86</v>
      </c>
      <c r="DQ20" s="129">
        <v>8.1967213114754103E-3</v>
      </c>
      <c r="DR20" s="159" t="s">
        <v>213</v>
      </c>
    </row>
    <row r="21" spans="1:122" s="179" customFormat="1" ht="19.5" customHeight="1">
      <c r="A21" s="12">
        <f t="shared" si="0"/>
        <v>2</v>
      </c>
      <c r="B21" s="151">
        <v>171325883</v>
      </c>
      <c r="C21" s="152" t="s">
        <v>3</v>
      </c>
      <c r="D21" s="152" t="s">
        <v>338</v>
      </c>
      <c r="E21" s="152" t="s">
        <v>58</v>
      </c>
      <c r="F21" s="153">
        <v>34270</v>
      </c>
      <c r="G21" s="152" t="s">
        <v>83</v>
      </c>
      <c r="H21" s="152" t="s">
        <v>86</v>
      </c>
      <c r="I21" s="126">
        <v>8.8000000000000007</v>
      </c>
      <c r="J21" s="126">
        <v>7.1</v>
      </c>
      <c r="K21" s="126">
        <v>8</v>
      </c>
      <c r="L21" s="126">
        <v>7.6</v>
      </c>
      <c r="M21" s="126">
        <v>9.6999999999999993</v>
      </c>
      <c r="N21" s="126">
        <v>6.4</v>
      </c>
      <c r="O21" s="126">
        <v>6.2</v>
      </c>
      <c r="P21" s="126">
        <v>0</v>
      </c>
      <c r="Q21" s="126">
        <v>7.6</v>
      </c>
      <c r="R21" s="126">
        <v>0</v>
      </c>
      <c r="S21" s="126">
        <v>0</v>
      </c>
      <c r="T21" s="126">
        <v>0</v>
      </c>
      <c r="U21" s="126">
        <v>6.5</v>
      </c>
      <c r="V21" s="126">
        <v>6.1</v>
      </c>
      <c r="W21" s="126">
        <v>0</v>
      </c>
      <c r="X21" s="126">
        <v>8.6</v>
      </c>
      <c r="Y21" s="126" t="s">
        <v>530</v>
      </c>
      <c r="Z21" s="126">
        <v>7.6</v>
      </c>
      <c r="AA21" s="126">
        <v>5.5</v>
      </c>
      <c r="AB21" s="126">
        <v>6.1</v>
      </c>
      <c r="AC21" s="126">
        <v>5.9</v>
      </c>
      <c r="AD21" s="126">
        <v>6.9</v>
      </c>
      <c r="AE21" s="126" t="s">
        <v>530</v>
      </c>
      <c r="AF21" s="126" t="s">
        <v>530</v>
      </c>
      <c r="AG21" s="126" t="s">
        <v>530</v>
      </c>
      <c r="AH21" s="126" t="s">
        <v>530</v>
      </c>
      <c r="AI21" s="126" t="s">
        <v>530</v>
      </c>
      <c r="AJ21" s="126">
        <v>6</v>
      </c>
      <c r="AK21" s="126" t="s">
        <v>530</v>
      </c>
      <c r="AL21" s="126">
        <v>6.4</v>
      </c>
      <c r="AM21" s="126">
        <v>7.3</v>
      </c>
      <c r="AN21" s="205" t="s">
        <v>93</v>
      </c>
      <c r="AO21" s="126">
        <v>4.5999999999999996</v>
      </c>
      <c r="AP21" s="126">
        <v>6.5</v>
      </c>
      <c r="AQ21" s="126">
        <v>6.1</v>
      </c>
      <c r="AR21" s="126">
        <v>0</v>
      </c>
      <c r="AS21" s="126">
        <v>5.3</v>
      </c>
      <c r="AT21" s="126">
        <v>7.7</v>
      </c>
      <c r="AU21" s="157">
        <v>50</v>
      </c>
      <c r="AV21" s="158">
        <v>0</v>
      </c>
      <c r="AW21" s="126">
        <v>7.7</v>
      </c>
      <c r="AX21" s="126">
        <v>9.1999999999999993</v>
      </c>
      <c r="AY21" s="126">
        <v>0</v>
      </c>
      <c r="AZ21" s="126">
        <v>4.3</v>
      </c>
      <c r="BA21" s="126">
        <v>0</v>
      </c>
      <c r="BB21" s="126">
        <v>0</v>
      </c>
      <c r="BC21" s="126">
        <v>0</v>
      </c>
      <c r="BD21" s="126">
        <v>0</v>
      </c>
      <c r="BE21" s="126">
        <v>0</v>
      </c>
      <c r="BF21" s="126">
        <v>5.8</v>
      </c>
      <c r="BG21" s="126">
        <v>0</v>
      </c>
      <c r="BH21" s="126">
        <v>0</v>
      </c>
      <c r="BI21" s="126">
        <v>0</v>
      </c>
      <c r="BJ21" s="126">
        <v>0</v>
      </c>
      <c r="BK21" s="126">
        <v>5.6</v>
      </c>
      <c r="BL21" s="157">
        <v>5</v>
      </c>
      <c r="BM21" s="158">
        <v>0</v>
      </c>
      <c r="BN21" s="126">
        <v>8.6</v>
      </c>
      <c r="BO21" s="126">
        <v>7.6</v>
      </c>
      <c r="BP21" s="126">
        <v>6.5</v>
      </c>
      <c r="BQ21" s="126">
        <v>7.2</v>
      </c>
      <c r="BR21" s="126">
        <v>7.5</v>
      </c>
      <c r="BS21" s="126">
        <v>8.1</v>
      </c>
      <c r="BT21" s="126">
        <v>4.7</v>
      </c>
      <c r="BU21" s="126">
        <v>5.9</v>
      </c>
      <c r="BV21" s="126">
        <v>6.4</v>
      </c>
      <c r="BW21" s="126">
        <v>5.6</v>
      </c>
      <c r="BX21" s="126">
        <v>5.3</v>
      </c>
      <c r="BY21" s="126">
        <v>5</v>
      </c>
      <c r="BZ21" s="126">
        <v>6.7</v>
      </c>
      <c r="CA21" s="126">
        <v>4.5999999999999996</v>
      </c>
      <c r="CB21" s="126">
        <v>5.9</v>
      </c>
      <c r="CC21" s="126">
        <v>0</v>
      </c>
      <c r="CD21" s="126">
        <v>6.5</v>
      </c>
      <c r="CE21" s="126">
        <v>6.3</v>
      </c>
      <c r="CF21" s="126">
        <v>6.3</v>
      </c>
      <c r="CG21" s="126">
        <v>6.7</v>
      </c>
      <c r="CI21" s="126">
        <v>8</v>
      </c>
      <c r="CJ21" s="157">
        <v>53</v>
      </c>
      <c r="CK21" s="197">
        <v>0</v>
      </c>
      <c r="CL21" s="126">
        <v>7.1</v>
      </c>
      <c r="CM21" s="126">
        <v>5.5</v>
      </c>
      <c r="CN21" s="126">
        <v>0</v>
      </c>
      <c r="CO21" s="126">
        <v>8.3000000000000007</v>
      </c>
      <c r="CP21" s="126">
        <v>7</v>
      </c>
      <c r="CQ21" s="126">
        <v>6</v>
      </c>
      <c r="CR21" s="126">
        <v>6.8</v>
      </c>
      <c r="CS21" s="126">
        <v>0</v>
      </c>
      <c r="CT21" s="126">
        <v>0</v>
      </c>
      <c r="CU21" s="126">
        <v>0</v>
      </c>
      <c r="CV21" s="126">
        <v>0</v>
      </c>
      <c r="CW21" s="126">
        <v>0</v>
      </c>
      <c r="CX21" s="126">
        <v>7.8</v>
      </c>
      <c r="CY21" s="126">
        <v>9.3000000000000007</v>
      </c>
      <c r="CZ21" s="126">
        <v>0</v>
      </c>
      <c r="DA21" s="126">
        <v>0</v>
      </c>
      <c r="DB21" s="157">
        <v>18</v>
      </c>
      <c r="DC21" s="197">
        <v>7</v>
      </c>
      <c r="DD21" s="126" t="s">
        <v>93</v>
      </c>
      <c r="DE21" s="126">
        <v>0</v>
      </c>
      <c r="DF21" s="197">
        <v>0</v>
      </c>
      <c r="DG21" s="197">
        <v>5</v>
      </c>
      <c r="DH21" s="204">
        <v>126</v>
      </c>
      <c r="DI21" s="197">
        <v>12</v>
      </c>
      <c r="DJ21" s="204">
        <v>136</v>
      </c>
      <c r="DK21" s="159">
        <v>121</v>
      </c>
      <c r="DL21" s="206">
        <v>8</v>
      </c>
      <c r="DM21" s="159">
        <v>131</v>
      </c>
      <c r="DN21" s="159">
        <v>129</v>
      </c>
      <c r="DO21" s="199">
        <v>6.73</v>
      </c>
      <c r="DP21" s="199">
        <v>2.7</v>
      </c>
      <c r="DQ21" s="129">
        <v>6.5573770491803282E-2</v>
      </c>
      <c r="DR21" s="159" t="s">
        <v>213</v>
      </c>
    </row>
    <row r="22" spans="1:122" s="179" customFormat="1" ht="19.5" customHeight="1">
      <c r="A22" s="12">
        <f t="shared" si="0"/>
        <v>3</v>
      </c>
      <c r="B22" s="151">
        <v>2021268399</v>
      </c>
      <c r="C22" s="152" t="s">
        <v>12</v>
      </c>
      <c r="D22" s="152" t="s">
        <v>42</v>
      </c>
      <c r="E22" s="152" t="s">
        <v>354</v>
      </c>
      <c r="F22" s="153">
        <v>34138</v>
      </c>
      <c r="G22" s="152" t="s">
        <v>83</v>
      </c>
      <c r="H22" s="152" t="s">
        <v>86</v>
      </c>
      <c r="I22" s="126">
        <v>8.1999999999999993</v>
      </c>
      <c r="J22" s="126">
        <v>8.4</v>
      </c>
      <c r="K22" s="126" t="s">
        <v>93</v>
      </c>
      <c r="L22" s="126" t="s">
        <v>530</v>
      </c>
      <c r="M22" s="126" t="s">
        <v>530</v>
      </c>
      <c r="N22" s="126" t="s">
        <v>530</v>
      </c>
      <c r="O22" s="126">
        <v>6.4</v>
      </c>
      <c r="P22" s="126">
        <v>0</v>
      </c>
      <c r="Q22" s="126">
        <v>7.8</v>
      </c>
      <c r="R22" s="126">
        <v>0</v>
      </c>
      <c r="S22" s="126">
        <v>0</v>
      </c>
      <c r="T22" s="126">
        <v>7</v>
      </c>
      <c r="U22" s="126">
        <v>7.2</v>
      </c>
      <c r="V22" s="126">
        <v>0</v>
      </c>
      <c r="W22" s="126">
        <v>0</v>
      </c>
      <c r="X22" s="126">
        <v>8.4</v>
      </c>
      <c r="Y22" s="126">
        <v>9</v>
      </c>
      <c r="Z22" s="126">
        <v>8.9</v>
      </c>
      <c r="AA22" s="126" t="s">
        <v>530</v>
      </c>
      <c r="AB22" s="126" t="s">
        <v>530</v>
      </c>
      <c r="AC22" s="126" t="s">
        <v>530</v>
      </c>
      <c r="AD22" s="126" t="s">
        <v>530</v>
      </c>
      <c r="AE22" s="126" t="s">
        <v>530</v>
      </c>
      <c r="AF22" s="126">
        <v>7.6</v>
      </c>
      <c r="AG22" s="126">
        <v>7.8</v>
      </c>
      <c r="AH22" s="126" t="s">
        <v>530</v>
      </c>
      <c r="AI22" s="126" t="s">
        <v>530</v>
      </c>
      <c r="AJ22" s="126">
        <v>7.1</v>
      </c>
      <c r="AK22" s="126">
        <v>5.9</v>
      </c>
      <c r="AL22" s="126" t="s">
        <v>530</v>
      </c>
      <c r="AM22" s="126" t="s">
        <v>530</v>
      </c>
      <c r="AN22" s="126">
        <v>6.4</v>
      </c>
      <c r="AO22" s="126">
        <v>6.7</v>
      </c>
      <c r="AP22" s="126" t="s">
        <v>530</v>
      </c>
      <c r="AQ22" s="126">
        <v>0</v>
      </c>
      <c r="AR22" s="126">
        <v>0</v>
      </c>
      <c r="AS22" s="126">
        <v>8.1</v>
      </c>
      <c r="AT22" s="126">
        <v>0</v>
      </c>
      <c r="AU22" s="157">
        <v>47</v>
      </c>
      <c r="AV22" s="158">
        <v>2</v>
      </c>
      <c r="AW22" s="126" t="s">
        <v>530</v>
      </c>
      <c r="AX22" s="126" t="s">
        <v>530</v>
      </c>
      <c r="AY22" s="126" t="s">
        <v>530</v>
      </c>
      <c r="AZ22" s="126">
        <v>0</v>
      </c>
      <c r="BA22" s="126">
        <v>0</v>
      </c>
      <c r="BB22" s="126">
        <v>0</v>
      </c>
      <c r="BC22" s="126">
        <v>0</v>
      </c>
      <c r="BD22" s="126">
        <v>0</v>
      </c>
      <c r="BE22" s="126">
        <v>0</v>
      </c>
      <c r="BF22" s="126">
        <v>5.4</v>
      </c>
      <c r="BG22" s="126">
        <v>0</v>
      </c>
      <c r="BH22" s="126">
        <v>0</v>
      </c>
      <c r="BI22" s="126">
        <v>0</v>
      </c>
      <c r="BJ22" s="126">
        <v>0</v>
      </c>
      <c r="BK22" s="126">
        <v>7.3</v>
      </c>
      <c r="BL22" s="157">
        <v>5</v>
      </c>
      <c r="BM22" s="158">
        <v>0</v>
      </c>
      <c r="BN22" s="126" t="s">
        <v>530</v>
      </c>
      <c r="BO22" s="126" t="s">
        <v>530</v>
      </c>
      <c r="BP22" s="126">
        <v>6.9</v>
      </c>
      <c r="BQ22" s="126" t="s">
        <v>93</v>
      </c>
      <c r="BR22" s="126">
        <v>6.7</v>
      </c>
      <c r="BS22" s="126" t="s">
        <v>530</v>
      </c>
      <c r="BT22" s="126" t="s">
        <v>530</v>
      </c>
      <c r="BU22" s="126">
        <v>7.8</v>
      </c>
      <c r="BV22" s="126" t="s">
        <v>530</v>
      </c>
      <c r="BW22" s="126">
        <v>8.9</v>
      </c>
      <c r="BX22" s="126">
        <v>7.9</v>
      </c>
      <c r="BY22" s="126" t="s">
        <v>530</v>
      </c>
      <c r="BZ22" s="126">
        <v>7.7</v>
      </c>
      <c r="CA22" s="126" t="s">
        <v>530</v>
      </c>
      <c r="CB22" s="126" t="s">
        <v>530</v>
      </c>
      <c r="CC22" s="126">
        <v>0</v>
      </c>
      <c r="CD22" s="126">
        <v>8.4</v>
      </c>
      <c r="CE22" s="126">
        <v>8.8000000000000007</v>
      </c>
      <c r="CF22" s="126" t="s">
        <v>530</v>
      </c>
      <c r="CG22" s="126" t="s">
        <v>530</v>
      </c>
      <c r="CI22" s="126">
        <v>7.8</v>
      </c>
      <c r="CJ22" s="157">
        <v>50</v>
      </c>
      <c r="CK22" s="197">
        <v>3</v>
      </c>
      <c r="CL22" s="126" t="s">
        <v>530</v>
      </c>
      <c r="CM22" s="126">
        <v>8.4</v>
      </c>
      <c r="CN22" s="126">
        <v>7.6</v>
      </c>
      <c r="CO22" s="126">
        <v>0</v>
      </c>
      <c r="CP22" s="126" t="s">
        <v>530</v>
      </c>
      <c r="CQ22" s="126" t="s">
        <v>530</v>
      </c>
      <c r="CR22" s="126">
        <v>8.5</v>
      </c>
      <c r="CS22" s="126">
        <v>7.5</v>
      </c>
      <c r="CT22" s="126">
        <v>7.6</v>
      </c>
      <c r="CU22" s="126">
        <v>0</v>
      </c>
      <c r="CV22" s="126">
        <v>0</v>
      </c>
      <c r="CW22" s="126">
        <v>0</v>
      </c>
      <c r="CX22" s="126">
        <v>9.5</v>
      </c>
      <c r="CY22" s="126">
        <v>8.9</v>
      </c>
      <c r="CZ22" s="126" t="s">
        <v>530</v>
      </c>
      <c r="DA22" s="126">
        <v>0</v>
      </c>
      <c r="DB22" s="157">
        <v>25</v>
      </c>
      <c r="DC22" s="197">
        <v>0</v>
      </c>
      <c r="DD22" s="126" t="s">
        <v>93</v>
      </c>
      <c r="DE22" s="126">
        <v>0</v>
      </c>
      <c r="DF22" s="197">
        <v>0</v>
      </c>
      <c r="DG22" s="197">
        <v>5</v>
      </c>
      <c r="DH22" s="204">
        <v>127</v>
      </c>
      <c r="DI22" s="197">
        <v>10</v>
      </c>
      <c r="DJ22" s="204">
        <v>136</v>
      </c>
      <c r="DK22" s="159">
        <v>122</v>
      </c>
      <c r="DL22" s="159">
        <v>5</v>
      </c>
      <c r="DM22" s="159">
        <v>131</v>
      </c>
      <c r="DN22" s="159">
        <v>127</v>
      </c>
      <c r="DO22" s="199">
        <v>7.82</v>
      </c>
      <c r="DP22" s="199">
        <v>3.37</v>
      </c>
      <c r="DQ22" s="129">
        <v>7.6923076923076927E-2</v>
      </c>
      <c r="DR22" s="159" t="s">
        <v>213</v>
      </c>
    </row>
    <row r="23" spans="1:122" s="179" customFormat="1" ht="19.5" customHeight="1">
      <c r="A23" s="12">
        <f t="shared" si="0"/>
        <v>4</v>
      </c>
      <c r="B23" s="151">
        <v>2020253043</v>
      </c>
      <c r="C23" s="152" t="s">
        <v>325</v>
      </c>
      <c r="D23" s="152" t="s">
        <v>676</v>
      </c>
      <c r="E23" s="152" t="s">
        <v>393</v>
      </c>
      <c r="F23" s="153">
        <v>33922</v>
      </c>
      <c r="G23" s="152" t="s">
        <v>84</v>
      </c>
      <c r="H23" s="152" t="s">
        <v>86</v>
      </c>
      <c r="I23" s="126">
        <v>8.1999999999999993</v>
      </c>
      <c r="J23" s="126">
        <v>7.3</v>
      </c>
      <c r="K23" s="126">
        <v>8.5</v>
      </c>
      <c r="L23" s="126" t="s">
        <v>530</v>
      </c>
      <c r="M23" s="126">
        <v>7.1</v>
      </c>
      <c r="N23" s="126" t="s">
        <v>530</v>
      </c>
      <c r="O23" s="126">
        <v>5.5</v>
      </c>
      <c r="P23" s="126">
        <v>0</v>
      </c>
      <c r="Q23" s="126" t="s">
        <v>530</v>
      </c>
      <c r="R23" s="126">
        <v>0</v>
      </c>
      <c r="S23" s="126">
        <v>0</v>
      </c>
      <c r="T23" s="126">
        <v>0</v>
      </c>
      <c r="U23" s="126">
        <v>7.3</v>
      </c>
      <c r="V23" s="126">
        <v>8.5</v>
      </c>
      <c r="W23" s="126">
        <v>0</v>
      </c>
      <c r="X23" s="126">
        <v>7.8</v>
      </c>
      <c r="Y23" s="126" t="s">
        <v>93</v>
      </c>
      <c r="Z23" s="126">
        <v>0</v>
      </c>
      <c r="AA23" s="126" t="s">
        <v>530</v>
      </c>
      <c r="AB23" s="126" t="s">
        <v>530</v>
      </c>
      <c r="AC23" s="126" t="s">
        <v>530</v>
      </c>
      <c r="AD23" s="126" t="s">
        <v>530</v>
      </c>
      <c r="AE23" s="126" t="s">
        <v>530</v>
      </c>
      <c r="AF23" s="126">
        <v>6</v>
      </c>
      <c r="AG23" s="126">
        <v>5</v>
      </c>
      <c r="AH23" s="126" t="s">
        <v>530</v>
      </c>
      <c r="AI23" s="126" t="s">
        <v>530</v>
      </c>
      <c r="AJ23" s="126">
        <v>6.5</v>
      </c>
      <c r="AK23" s="126">
        <v>5.8</v>
      </c>
      <c r="AL23" s="126" t="s">
        <v>530</v>
      </c>
      <c r="AM23" s="126" t="s">
        <v>530</v>
      </c>
      <c r="AN23" s="126">
        <v>6.1</v>
      </c>
      <c r="AO23" s="205">
        <v>0</v>
      </c>
      <c r="AP23" s="126" t="s">
        <v>530</v>
      </c>
      <c r="AQ23" s="126">
        <v>5.9</v>
      </c>
      <c r="AR23" s="126">
        <v>0</v>
      </c>
      <c r="AS23" s="126">
        <v>0</v>
      </c>
      <c r="AT23" s="126">
        <v>6.1</v>
      </c>
      <c r="AU23" s="157">
        <v>47</v>
      </c>
      <c r="AV23" s="158">
        <v>2</v>
      </c>
      <c r="AW23" s="126" t="s">
        <v>530</v>
      </c>
      <c r="AX23" s="126" t="s">
        <v>530</v>
      </c>
      <c r="AY23" s="126" t="s">
        <v>530</v>
      </c>
      <c r="AZ23" s="126">
        <v>0</v>
      </c>
      <c r="BA23" s="126">
        <v>0</v>
      </c>
      <c r="BB23" s="126">
        <v>0</v>
      </c>
      <c r="BC23" s="126">
        <v>0</v>
      </c>
      <c r="BD23" s="126">
        <v>0</v>
      </c>
      <c r="BE23" s="126">
        <v>8.6999999999999993</v>
      </c>
      <c r="BF23" s="126">
        <v>0</v>
      </c>
      <c r="BG23" s="126">
        <v>0</v>
      </c>
      <c r="BH23" s="126">
        <v>0</v>
      </c>
      <c r="BI23" s="126">
        <v>0</v>
      </c>
      <c r="BJ23" s="126">
        <v>0</v>
      </c>
      <c r="BK23" s="126">
        <v>6.7</v>
      </c>
      <c r="BL23" s="157">
        <v>5</v>
      </c>
      <c r="BM23" s="158">
        <v>0</v>
      </c>
      <c r="BN23" s="126" t="s">
        <v>530</v>
      </c>
      <c r="BO23" s="126" t="s">
        <v>530</v>
      </c>
      <c r="BP23" s="126">
        <v>6.2</v>
      </c>
      <c r="BQ23" s="126">
        <v>8.1</v>
      </c>
      <c r="BR23" s="126" t="s">
        <v>530</v>
      </c>
      <c r="BS23" s="126" t="s">
        <v>530</v>
      </c>
      <c r="BT23" s="126" t="s">
        <v>530</v>
      </c>
      <c r="BU23" s="126">
        <v>5.7</v>
      </c>
      <c r="BV23" s="126" t="s">
        <v>530</v>
      </c>
      <c r="BW23" s="126">
        <v>8.8000000000000007</v>
      </c>
      <c r="BX23" s="126" t="s">
        <v>530</v>
      </c>
      <c r="BY23" s="126" t="s">
        <v>530</v>
      </c>
      <c r="BZ23" s="126">
        <v>6.2</v>
      </c>
      <c r="CA23" s="126" t="s">
        <v>530</v>
      </c>
      <c r="CB23" s="126" t="s">
        <v>530</v>
      </c>
      <c r="CC23" s="126">
        <v>0</v>
      </c>
      <c r="CD23" s="126">
        <v>6.4</v>
      </c>
      <c r="CE23" s="126">
        <v>7.6</v>
      </c>
      <c r="CF23" s="126" t="s">
        <v>530</v>
      </c>
      <c r="CG23" s="126" t="s">
        <v>530</v>
      </c>
      <c r="CI23" s="126">
        <v>8.6999999999999993</v>
      </c>
      <c r="CJ23" s="157">
        <v>53</v>
      </c>
      <c r="CK23" s="197">
        <v>0</v>
      </c>
      <c r="CL23" s="126" t="s">
        <v>530</v>
      </c>
      <c r="CM23" s="126">
        <v>7.1</v>
      </c>
      <c r="CN23" s="126" t="s">
        <v>530</v>
      </c>
      <c r="CO23" s="126">
        <v>0</v>
      </c>
      <c r="CP23" s="126" t="s">
        <v>530</v>
      </c>
      <c r="CQ23" s="126" t="s">
        <v>530</v>
      </c>
      <c r="CR23" s="126">
        <v>6.2</v>
      </c>
      <c r="CS23" s="126">
        <v>6</v>
      </c>
      <c r="CT23" s="126">
        <v>6.4</v>
      </c>
      <c r="CU23" s="126">
        <v>0</v>
      </c>
      <c r="CV23" s="126">
        <v>0</v>
      </c>
      <c r="CW23" s="126">
        <v>0</v>
      </c>
      <c r="CX23" s="126">
        <v>8.1</v>
      </c>
      <c r="CY23" s="126">
        <v>9.6</v>
      </c>
      <c r="CZ23" s="126" t="s">
        <v>530</v>
      </c>
      <c r="DA23" s="126">
        <v>0</v>
      </c>
      <c r="DB23" s="157">
        <v>25</v>
      </c>
      <c r="DC23" s="197">
        <v>0</v>
      </c>
      <c r="DD23" s="126" t="s">
        <v>93</v>
      </c>
      <c r="DE23" s="126">
        <v>0</v>
      </c>
      <c r="DF23" s="197">
        <v>0</v>
      </c>
      <c r="DG23" s="197">
        <v>5</v>
      </c>
      <c r="DH23" s="204">
        <v>130</v>
      </c>
      <c r="DI23" s="197">
        <v>7</v>
      </c>
      <c r="DJ23" s="204">
        <v>136</v>
      </c>
      <c r="DK23" s="159">
        <v>125</v>
      </c>
      <c r="DL23" s="159">
        <v>2</v>
      </c>
      <c r="DM23" s="159">
        <v>131</v>
      </c>
      <c r="DN23" s="159">
        <v>127</v>
      </c>
      <c r="DO23" s="199">
        <v>7</v>
      </c>
      <c r="DP23" s="199">
        <v>2.87</v>
      </c>
      <c r="DQ23" s="129">
        <v>3.4482758620689655E-2</v>
      </c>
      <c r="DR23" s="159" t="s">
        <v>213</v>
      </c>
    </row>
    <row r="24" spans="1:122" s="179" customFormat="1" ht="19.5" customHeight="1">
      <c r="A24" s="12">
        <f t="shared" si="0"/>
        <v>5</v>
      </c>
      <c r="B24" s="151">
        <v>2020253071</v>
      </c>
      <c r="C24" s="152" t="s">
        <v>375</v>
      </c>
      <c r="D24" s="152" t="s">
        <v>348</v>
      </c>
      <c r="E24" s="152" t="s">
        <v>83</v>
      </c>
      <c r="F24" s="153">
        <v>33836</v>
      </c>
      <c r="G24" s="152" t="s">
        <v>83</v>
      </c>
      <c r="H24" s="152" t="s">
        <v>86</v>
      </c>
      <c r="I24" s="126">
        <v>7.9</v>
      </c>
      <c r="J24" s="126">
        <v>6</v>
      </c>
      <c r="K24" s="126">
        <v>8.6999999999999993</v>
      </c>
      <c r="L24" s="126" t="s">
        <v>530</v>
      </c>
      <c r="M24" s="126">
        <v>9.1</v>
      </c>
      <c r="N24" s="126" t="s">
        <v>530</v>
      </c>
      <c r="O24" s="126" t="s">
        <v>530</v>
      </c>
      <c r="P24" s="126">
        <v>0</v>
      </c>
      <c r="Q24" s="126" t="s">
        <v>530</v>
      </c>
      <c r="R24" s="126">
        <v>0</v>
      </c>
      <c r="S24" s="126">
        <v>0</v>
      </c>
      <c r="T24" s="126">
        <v>0</v>
      </c>
      <c r="U24" s="126">
        <v>7.6</v>
      </c>
      <c r="V24" s="126">
        <v>7.6</v>
      </c>
      <c r="W24" s="126">
        <v>0</v>
      </c>
      <c r="X24" s="126">
        <v>8.5</v>
      </c>
      <c r="Y24" s="126">
        <v>8.8000000000000007</v>
      </c>
      <c r="Z24" s="126">
        <v>8.4</v>
      </c>
      <c r="AA24" s="126" t="s">
        <v>530</v>
      </c>
      <c r="AB24" s="126" t="s">
        <v>530</v>
      </c>
      <c r="AC24" s="126" t="s">
        <v>530</v>
      </c>
      <c r="AD24" s="126" t="s">
        <v>530</v>
      </c>
      <c r="AE24" s="126" t="s">
        <v>530</v>
      </c>
      <c r="AF24" s="126">
        <v>7.2</v>
      </c>
      <c r="AG24" s="126">
        <v>6.2</v>
      </c>
      <c r="AH24" s="126" t="s">
        <v>530</v>
      </c>
      <c r="AI24" s="126" t="s">
        <v>530</v>
      </c>
      <c r="AJ24" s="126">
        <v>7.3</v>
      </c>
      <c r="AK24" s="126">
        <v>5.8</v>
      </c>
      <c r="AL24" s="126" t="s">
        <v>530</v>
      </c>
      <c r="AM24" s="126" t="s">
        <v>530</v>
      </c>
      <c r="AN24" s="126">
        <v>8.1999999999999993</v>
      </c>
      <c r="AO24" s="126">
        <v>0</v>
      </c>
      <c r="AP24" s="126" t="s">
        <v>530</v>
      </c>
      <c r="AQ24" s="126">
        <v>6</v>
      </c>
      <c r="AR24" s="126">
        <v>0</v>
      </c>
      <c r="AS24" s="126">
        <v>0</v>
      </c>
      <c r="AT24" s="126">
        <v>7.4</v>
      </c>
      <c r="AU24" s="157">
        <v>49</v>
      </c>
      <c r="AV24" s="158">
        <v>0</v>
      </c>
      <c r="AW24" s="126" t="s">
        <v>530</v>
      </c>
      <c r="AX24" s="126" t="s">
        <v>530</v>
      </c>
      <c r="AY24" s="126" t="s">
        <v>530</v>
      </c>
      <c r="AZ24" s="126">
        <v>0</v>
      </c>
      <c r="BA24" s="126">
        <v>0</v>
      </c>
      <c r="BB24" s="126">
        <v>0</v>
      </c>
      <c r="BC24" s="126">
        <v>0</v>
      </c>
      <c r="BD24" s="126">
        <v>0</v>
      </c>
      <c r="BE24" s="126">
        <v>9.5</v>
      </c>
      <c r="BF24" s="126">
        <v>0</v>
      </c>
      <c r="BG24" s="126">
        <v>0</v>
      </c>
      <c r="BH24" s="126">
        <v>0</v>
      </c>
      <c r="BI24" s="126">
        <v>0</v>
      </c>
      <c r="BJ24" s="126">
        <v>0</v>
      </c>
      <c r="BK24" s="126">
        <v>8.1999999999999993</v>
      </c>
      <c r="BL24" s="157">
        <v>5</v>
      </c>
      <c r="BM24" s="158">
        <v>0</v>
      </c>
      <c r="BN24" s="126" t="s">
        <v>530</v>
      </c>
      <c r="BO24" s="126" t="s">
        <v>530</v>
      </c>
      <c r="BP24" s="126">
        <v>5.8</v>
      </c>
      <c r="BQ24" s="126">
        <v>7.4</v>
      </c>
      <c r="BR24" s="126" t="s">
        <v>530</v>
      </c>
      <c r="BS24" s="126" t="s">
        <v>530</v>
      </c>
      <c r="BT24" s="126" t="s">
        <v>530</v>
      </c>
      <c r="BU24" s="126">
        <v>7.2</v>
      </c>
      <c r="BV24" s="126" t="s">
        <v>530</v>
      </c>
      <c r="BW24" s="126">
        <v>4.9000000000000004</v>
      </c>
      <c r="BX24" s="126" t="s">
        <v>530</v>
      </c>
      <c r="BY24" s="126" t="s">
        <v>530</v>
      </c>
      <c r="BZ24" s="126">
        <v>7.5</v>
      </c>
      <c r="CA24" s="126">
        <v>6.6</v>
      </c>
      <c r="CB24" s="126" t="s">
        <v>530</v>
      </c>
      <c r="CC24" s="126">
        <v>0</v>
      </c>
      <c r="CD24" s="126">
        <v>7.9</v>
      </c>
      <c r="CE24" s="126">
        <v>8.1999999999999993</v>
      </c>
      <c r="CF24" s="126" t="s">
        <v>530</v>
      </c>
      <c r="CG24" s="126" t="s">
        <v>530</v>
      </c>
      <c r="CI24" s="126">
        <v>8.4</v>
      </c>
      <c r="CJ24" s="157">
        <v>53</v>
      </c>
      <c r="CK24" s="197">
        <v>0</v>
      </c>
      <c r="CL24" s="126" t="s">
        <v>530</v>
      </c>
      <c r="CM24" s="126">
        <v>7.3</v>
      </c>
      <c r="CN24" s="126">
        <v>0</v>
      </c>
      <c r="CO24" s="126" t="s">
        <v>530</v>
      </c>
      <c r="CP24" s="126">
        <v>8.3000000000000007</v>
      </c>
      <c r="CQ24" s="126" t="s">
        <v>530</v>
      </c>
      <c r="CR24" s="126">
        <v>5.5</v>
      </c>
      <c r="CS24" s="126">
        <v>6.9</v>
      </c>
      <c r="CT24" s="126">
        <v>0</v>
      </c>
      <c r="CU24" s="126">
        <v>0</v>
      </c>
      <c r="CV24" s="126">
        <v>0</v>
      </c>
      <c r="CW24" s="126">
        <v>0</v>
      </c>
      <c r="CX24" s="126">
        <v>8.1</v>
      </c>
      <c r="CY24" s="126">
        <v>9</v>
      </c>
      <c r="CZ24" s="126" t="s">
        <v>530</v>
      </c>
      <c r="DA24" s="126">
        <v>0</v>
      </c>
      <c r="DB24" s="157">
        <v>23</v>
      </c>
      <c r="DC24" s="197">
        <v>2</v>
      </c>
      <c r="DD24" s="126" t="s">
        <v>93</v>
      </c>
      <c r="DE24" s="126">
        <v>0</v>
      </c>
      <c r="DF24" s="197">
        <v>0</v>
      </c>
      <c r="DG24" s="197">
        <v>5</v>
      </c>
      <c r="DH24" s="204">
        <v>130</v>
      </c>
      <c r="DI24" s="197">
        <v>7</v>
      </c>
      <c r="DJ24" s="204">
        <v>136</v>
      </c>
      <c r="DK24" s="159">
        <v>125</v>
      </c>
      <c r="DL24" s="206">
        <v>3</v>
      </c>
      <c r="DM24" s="159">
        <v>131</v>
      </c>
      <c r="DN24" s="159">
        <v>128</v>
      </c>
      <c r="DO24" s="199">
        <v>7.31</v>
      </c>
      <c r="DP24" s="199">
        <v>3.05</v>
      </c>
      <c r="DQ24" s="129">
        <v>4.8387096774193547E-2</v>
      </c>
      <c r="DR24" s="159" t="s">
        <v>213</v>
      </c>
    </row>
    <row r="25" spans="1:122" s="179" customFormat="1" ht="19.5" customHeight="1">
      <c r="A25" s="12">
        <f t="shared" si="0"/>
        <v>6</v>
      </c>
      <c r="B25" s="151">
        <v>2021330897</v>
      </c>
      <c r="C25" s="152" t="s">
        <v>3</v>
      </c>
      <c r="D25" s="152" t="s">
        <v>680</v>
      </c>
      <c r="E25" s="152" t="s">
        <v>681</v>
      </c>
      <c r="F25" s="153">
        <v>33305</v>
      </c>
      <c r="G25" s="152" t="s">
        <v>83</v>
      </c>
      <c r="H25" s="152" t="s">
        <v>86</v>
      </c>
      <c r="I25" s="126" t="s">
        <v>530</v>
      </c>
      <c r="J25" s="126">
        <v>4.3</v>
      </c>
      <c r="K25" s="126">
        <v>4.7</v>
      </c>
      <c r="L25" s="126">
        <v>6.7</v>
      </c>
      <c r="M25" s="126" t="s">
        <v>530</v>
      </c>
      <c r="N25" s="126" t="s">
        <v>530</v>
      </c>
      <c r="O25" s="126">
        <v>4.5</v>
      </c>
      <c r="P25" s="126">
        <v>0</v>
      </c>
      <c r="Q25" s="126" t="s">
        <v>530</v>
      </c>
      <c r="R25" s="126">
        <v>0</v>
      </c>
      <c r="S25" s="126">
        <v>0</v>
      </c>
      <c r="T25" s="126">
        <v>0</v>
      </c>
      <c r="U25" s="126">
        <v>0</v>
      </c>
      <c r="V25" s="126">
        <v>5.9</v>
      </c>
      <c r="W25" s="126">
        <v>5.9</v>
      </c>
      <c r="X25" s="126">
        <v>8.1</v>
      </c>
      <c r="Y25" s="126" t="s">
        <v>530</v>
      </c>
      <c r="Z25" s="126">
        <v>8.6</v>
      </c>
      <c r="AA25" s="126" t="s">
        <v>530</v>
      </c>
      <c r="AB25" s="126" t="s">
        <v>530</v>
      </c>
      <c r="AC25" s="126">
        <v>5.7</v>
      </c>
      <c r="AD25" s="126" t="s">
        <v>530</v>
      </c>
      <c r="AE25" s="126" t="s">
        <v>530</v>
      </c>
      <c r="AF25" s="126" t="s">
        <v>530</v>
      </c>
      <c r="AG25" s="126" t="s">
        <v>530</v>
      </c>
      <c r="AH25" s="126" t="s">
        <v>530</v>
      </c>
      <c r="AI25" s="126" t="s">
        <v>530</v>
      </c>
      <c r="AJ25" s="126">
        <v>6.4</v>
      </c>
      <c r="AK25" s="126" t="s">
        <v>530</v>
      </c>
      <c r="AL25" s="126">
        <v>5.4</v>
      </c>
      <c r="AM25" s="126">
        <v>6.5</v>
      </c>
      <c r="AN25" s="205" t="s">
        <v>93</v>
      </c>
      <c r="AO25" s="126">
        <v>6.8</v>
      </c>
      <c r="AP25" s="126">
        <v>5.3</v>
      </c>
      <c r="AQ25" s="126">
        <v>0</v>
      </c>
      <c r="AR25" s="126">
        <v>0</v>
      </c>
      <c r="AS25" s="126">
        <v>0</v>
      </c>
      <c r="AT25" s="126">
        <v>0</v>
      </c>
      <c r="AU25" s="157">
        <v>47</v>
      </c>
      <c r="AV25" s="158">
        <v>1</v>
      </c>
      <c r="AW25" s="126">
        <v>0</v>
      </c>
      <c r="AX25" s="126">
        <v>0</v>
      </c>
      <c r="AY25" s="126">
        <v>0</v>
      </c>
      <c r="AZ25" s="126">
        <v>0</v>
      </c>
      <c r="BA25" s="126">
        <v>0</v>
      </c>
      <c r="BB25" s="126">
        <v>0</v>
      </c>
      <c r="BC25" s="126">
        <v>0</v>
      </c>
      <c r="BD25" s="126">
        <v>0</v>
      </c>
      <c r="BE25" s="126">
        <v>0</v>
      </c>
      <c r="BF25" s="126">
        <v>0</v>
      </c>
      <c r="BG25" s="126">
        <v>9.4</v>
      </c>
      <c r="BH25" s="126">
        <v>0</v>
      </c>
      <c r="BI25" s="126">
        <v>0</v>
      </c>
      <c r="BJ25" s="126">
        <v>0</v>
      </c>
      <c r="BK25" s="126" t="s">
        <v>93</v>
      </c>
      <c r="BL25" s="157">
        <v>1</v>
      </c>
      <c r="BM25" s="158">
        <v>4</v>
      </c>
      <c r="BN25" s="126" t="s">
        <v>530</v>
      </c>
      <c r="BO25" s="126" t="s">
        <v>530</v>
      </c>
      <c r="BP25" s="126">
        <v>6.1</v>
      </c>
      <c r="BQ25" s="126">
        <v>7.4</v>
      </c>
      <c r="BR25" s="126" t="s">
        <v>530</v>
      </c>
      <c r="BS25" s="126">
        <v>7.6</v>
      </c>
      <c r="BT25" s="126" t="s">
        <v>530</v>
      </c>
      <c r="BU25" s="126">
        <v>8.6</v>
      </c>
      <c r="BV25" s="126" t="s">
        <v>530</v>
      </c>
      <c r="BW25" s="126" t="s">
        <v>530</v>
      </c>
      <c r="BX25" s="126" t="s">
        <v>530</v>
      </c>
      <c r="BY25" s="126" t="s">
        <v>530</v>
      </c>
      <c r="BZ25" s="126">
        <v>7.4</v>
      </c>
      <c r="CA25" s="126" t="s">
        <v>530</v>
      </c>
      <c r="CB25" s="126">
        <v>7.1</v>
      </c>
      <c r="CC25" s="126">
        <v>0</v>
      </c>
      <c r="CD25" s="126" t="s">
        <v>530</v>
      </c>
      <c r="CE25" s="126">
        <v>6.9</v>
      </c>
      <c r="CF25" s="126" t="s">
        <v>530</v>
      </c>
      <c r="CG25" s="126">
        <v>7.5</v>
      </c>
      <c r="CI25" s="126">
        <v>8.1999999999999993</v>
      </c>
      <c r="CJ25" s="157">
        <v>53</v>
      </c>
      <c r="CK25" s="197">
        <v>0</v>
      </c>
      <c r="CL25" s="126" t="s">
        <v>530</v>
      </c>
      <c r="CM25" s="126">
        <v>7.2</v>
      </c>
      <c r="CN25" s="126">
        <v>0</v>
      </c>
      <c r="CO25" s="126" t="s">
        <v>530</v>
      </c>
      <c r="CP25" s="126" t="s">
        <v>530</v>
      </c>
      <c r="CQ25" s="126" t="s">
        <v>530</v>
      </c>
      <c r="CR25" s="126">
        <v>5.8</v>
      </c>
      <c r="CS25" s="126">
        <v>0</v>
      </c>
      <c r="CT25" s="126">
        <v>0</v>
      </c>
      <c r="CU25" s="126">
        <v>4.8</v>
      </c>
      <c r="CV25" s="126">
        <v>0</v>
      </c>
      <c r="CW25" s="126">
        <v>0</v>
      </c>
      <c r="CX25" s="126">
        <v>8.5</v>
      </c>
      <c r="CY25" s="126">
        <v>8</v>
      </c>
      <c r="CZ25" s="126">
        <v>0</v>
      </c>
      <c r="DA25" s="126" t="s">
        <v>530</v>
      </c>
      <c r="DB25" s="157">
        <v>22</v>
      </c>
      <c r="DC25" s="197">
        <v>3</v>
      </c>
      <c r="DD25" s="126" t="s">
        <v>93</v>
      </c>
      <c r="DE25" s="126">
        <v>0</v>
      </c>
      <c r="DF25" s="197">
        <v>0</v>
      </c>
      <c r="DG25" s="197">
        <v>5</v>
      </c>
      <c r="DH25" s="204">
        <v>123</v>
      </c>
      <c r="DI25" s="197">
        <v>13</v>
      </c>
      <c r="DJ25" s="204">
        <v>136</v>
      </c>
      <c r="DK25" s="159">
        <v>122</v>
      </c>
      <c r="DL25" s="159">
        <v>4</v>
      </c>
      <c r="DM25" s="159">
        <v>131</v>
      </c>
      <c r="DN25" s="159">
        <v>126</v>
      </c>
      <c r="DO25" s="199">
        <v>6.6</v>
      </c>
      <c r="DP25" s="199">
        <v>2.62</v>
      </c>
      <c r="DQ25" s="129">
        <v>6.7796610169491525E-2</v>
      </c>
      <c r="DR25" s="159" t="s">
        <v>213</v>
      </c>
    </row>
    <row r="26" spans="1:122" s="179" customFormat="1" ht="19.5" customHeight="1">
      <c r="A26" s="12">
        <f t="shared" si="0"/>
        <v>7</v>
      </c>
      <c r="B26" s="151">
        <v>171326042</v>
      </c>
      <c r="C26" s="152" t="s">
        <v>16</v>
      </c>
      <c r="D26" s="152" t="s">
        <v>581</v>
      </c>
      <c r="E26" s="152" t="s">
        <v>69</v>
      </c>
      <c r="F26" s="153">
        <v>34230</v>
      </c>
      <c r="G26" s="152" t="s">
        <v>84</v>
      </c>
      <c r="H26" s="152" t="s">
        <v>86</v>
      </c>
      <c r="I26" s="126">
        <v>7.6</v>
      </c>
      <c r="J26" s="126">
        <v>6.5</v>
      </c>
      <c r="K26" s="126">
        <v>5.9</v>
      </c>
      <c r="L26" s="126">
        <v>7.6</v>
      </c>
      <c r="M26" s="126">
        <v>6.3</v>
      </c>
      <c r="N26" s="126">
        <v>7.3</v>
      </c>
      <c r="O26" s="126">
        <v>8.3000000000000007</v>
      </c>
      <c r="P26" s="126">
        <v>0</v>
      </c>
      <c r="Q26" s="126">
        <v>5.6</v>
      </c>
      <c r="R26" s="126">
        <v>0</v>
      </c>
      <c r="S26" s="126">
        <v>0</v>
      </c>
      <c r="T26" s="126">
        <v>0</v>
      </c>
      <c r="U26" s="126">
        <v>7.4</v>
      </c>
      <c r="V26" s="126">
        <v>7.2</v>
      </c>
      <c r="W26" s="126">
        <v>0</v>
      </c>
      <c r="X26" s="126">
        <v>8.6999999999999993</v>
      </c>
      <c r="Y26" s="126" t="s">
        <v>530</v>
      </c>
      <c r="Z26" s="126">
        <v>8.6999999999999993</v>
      </c>
      <c r="AA26" s="126">
        <v>6.9</v>
      </c>
      <c r="AB26" s="126">
        <v>5.5</v>
      </c>
      <c r="AC26" s="126">
        <v>7.2</v>
      </c>
      <c r="AD26" s="126">
        <v>7.6</v>
      </c>
      <c r="AE26" s="126" t="s">
        <v>530</v>
      </c>
      <c r="AF26" s="126" t="s">
        <v>530</v>
      </c>
      <c r="AG26" s="126" t="s">
        <v>530</v>
      </c>
      <c r="AH26" s="126" t="s">
        <v>530</v>
      </c>
      <c r="AI26" s="126" t="s">
        <v>530</v>
      </c>
      <c r="AJ26" s="205">
        <v>0</v>
      </c>
      <c r="AK26" s="126" t="s">
        <v>530</v>
      </c>
      <c r="AL26" s="126">
        <v>5.6</v>
      </c>
      <c r="AM26" s="126">
        <v>6.4</v>
      </c>
      <c r="AN26" s="205">
        <v>0</v>
      </c>
      <c r="AO26" s="126">
        <v>5.8</v>
      </c>
      <c r="AP26" s="126">
        <v>6.2</v>
      </c>
      <c r="AQ26" s="126">
        <v>6.1</v>
      </c>
      <c r="AR26" s="126">
        <v>0</v>
      </c>
      <c r="AS26" s="126">
        <v>6.3</v>
      </c>
      <c r="AT26" s="126">
        <v>0</v>
      </c>
      <c r="AU26" s="157">
        <v>48</v>
      </c>
      <c r="AV26" s="158">
        <v>0</v>
      </c>
      <c r="AW26" s="126">
        <v>8.1</v>
      </c>
      <c r="AX26" s="126">
        <v>6.5</v>
      </c>
      <c r="AY26" s="126">
        <v>5.6</v>
      </c>
      <c r="AZ26" s="126">
        <v>0</v>
      </c>
      <c r="BA26" s="126">
        <v>0</v>
      </c>
      <c r="BB26" s="126">
        <v>0</v>
      </c>
      <c r="BC26" s="126">
        <v>0</v>
      </c>
      <c r="BD26" s="126">
        <v>0</v>
      </c>
      <c r="BE26" s="126">
        <v>5.8</v>
      </c>
      <c r="BF26" s="126">
        <v>0</v>
      </c>
      <c r="BG26" s="126">
        <v>0</v>
      </c>
      <c r="BH26" s="126">
        <v>0</v>
      </c>
      <c r="BI26" s="126">
        <v>0</v>
      </c>
      <c r="BJ26" s="126">
        <v>0</v>
      </c>
      <c r="BK26" s="126">
        <v>7.5</v>
      </c>
      <c r="BL26" s="157">
        <v>5</v>
      </c>
      <c r="BM26" s="158">
        <v>0</v>
      </c>
      <c r="BN26" s="126">
        <v>7.6</v>
      </c>
      <c r="BO26" s="126">
        <v>6</v>
      </c>
      <c r="BP26" s="126">
        <v>6.1</v>
      </c>
      <c r="BQ26" s="126">
        <v>6.3</v>
      </c>
      <c r="BR26" s="126">
        <v>6.8</v>
      </c>
      <c r="BS26" s="126">
        <v>6.6</v>
      </c>
      <c r="BT26" s="126">
        <v>5.5</v>
      </c>
      <c r="BU26" s="126">
        <v>8.1</v>
      </c>
      <c r="BV26" s="126">
        <v>6</v>
      </c>
      <c r="BW26" s="126">
        <v>8</v>
      </c>
      <c r="BX26" s="126">
        <v>6.8</v>
      </c>
      <c r="BY26" s="126">
        <v>5.4</v>
      </c>
      <c r="BZ26" s="126">
        <v>6.3</v>
      </c>
      <c r="CA26" s="126">
        <v>5.4</v>
      </c>
      <c r="CB26" s="126">
        <v>7.1</v>
      </c>
      <c r="CC26" s="126">
        <v>0</v>
      </c>
      <c r="CD26" s="126">
        <v>5.6</v>
      </c>
      <c r="CE26" s="126">
        <v>5.5</v>
      </c>
      <c r="CF26" s="126">
        <v>5.2</v>
      </c>
      <c r="CG26" s="126">
        <v>7.9</v>
      </c>
      <c r="CI26" s="126">
        <v>8.6</v>
      </c>
      <c r="CJ26" s="157">
        <v>53</v>
      </c>
      <c r="CK26" s="197">
        <v>0</v>
      </c>
      <c r="CL26" s="126">
        <v>6.4</v>
      </c>
      <c r="CM26" s="126">
        <v>7.8</v>
      </c>
      <c r="CN26" s="126">
        <v>0</v>
      </c>
      <c r="CO26" s="126">
        <v>8.1999999999999993</v>
      </c>
      <c r="CP26" s="126">
        <v>6.4</v>
      </c>
      <c r="CQ26" s="126">
        <v>5</v>
      </c>
      <c r="CR26" s="126">
        <v>6.3</v>
      </c>
      <c r="CS26" s="126">
        <v>9</v>
      </c>
      <c r="CT26" s="126">
        <v>0</v>
      </c>
      <c r="CU26" s="126">
        <v>0</v>
      </c>
      <c r="CV26" s="126">
        <v>0</v>
      </c>
      <c r="CW26" s="126">
        <v>0</v>
      </c>
      <c r="CX26" s="126">
        <v>10</v>
      </c>
      <c r="CY26" s="126">
        <v>9.4</v>
      </c>
      <c r="CZ26" s="126">
        <v>0</v>
      </c>
      <c r="DA26" s="126">
        <v>0</v>
      </c>
      <c r="DB26" s="157">
        <v>21</v>
      </c>
      <c r="DC26" s="197">
        <v>4</v>
      </c>
      <c r="DD26" s="126" t="s">
        <v>93</v>
      </c>
      <c r="DE26" s="126">
        <v>0</v>
      </c>
      <c r="DF26" s="197">
        <v>0</v>
      </c>
      <c r="DG26" s="197">
        <v>5</v>
      </c>
      <c r="DH26" s="204">
        <v>127</v>
      </c>
      <c r="DI26" s="197">
        <v>9</v>
      </c>
      <c r="DJ26" s="204">
        <v>136</v>
      </c>
      <c r="DK26" s="159">
        <v>122</v>
      </c>
      <c r="DL26" s="206">
        <v>6</v>
      </c>
      <c r="DM26" s="159">
        <v>131</v>
      </c>
      <c r="DN26" s="159">
        <v>128</v>
      </c>
      <c r="DO26" s="199">
        <v>6.78</v>
      </c>
      <c r="DP26" s="199">
        <v>2.7</v>
      </c>
      <c r="DQ26" s="129">
        <v>4.9586776859504134E-2</v>
      </c>
      <c r="DR26" s="159" t="s">
        <v>213</v>
      </c>
    </row>
    <row r="27" spans="1:122" s="179" customFormat="1" ht="19.5" customHeight="1">
      <c r="A27" s="12">
        <f t="shared" si="0"/>
        <v>8</v>
      </c>
      <c r="B27" s="151">
        <v>171326065</v>
      </c>
      <c r="C27" s="152" t="s">
        <v>10</v>
      </c>
      <c r="D27" s="152" t="s">
        <v>375</v>
      </c>
      <c r="E27" s="152" t="s">
        <v>585</v>
      </c>
      <c r="F27" s="153">
        <v>34056</v>
      </c>
      <c r="G27" s="152" t="s">
        <v>83</v>
      </c>
      <c r="H27" s="152" t="s">
        <v>86</v>
      </c>
      <c r="I27" s="126">
        <v>6.7</v>
      </c>
      <c r="J27" s="126">
        <v>6.8</v>
      </c>
      <c r="K27" s="126">
        <v>8</v>
      </c>
      <c r="L27" s="126">
        <v>7.3</v>
      </c>
      <c r="M27" s="126">
        <v>7.3</v>
      </c>
      <c r="N27" s="126">
        <v>5.8</v>
      </c>
      <c r="O27" s="126">
        <v>5.9</v>
      </c>
      <c r="P27" s="126">
        <v>0</v>
      </c>
      <c r="Q27" s="126">
        <v>7.2</v>
      </c>
      <c r="R27" s="126">
        <v>0</v>
      </c>
      <c r="S27" s="126">
        <v>0</v>
      </c>
      <c r="T27" s="126">
        <v>0</v>
      </c>
      <c r="U27" s="126">
        <v>6.2</v>
      </c>
      <c r="V27" s="126">
        <v>6.8</v>
      </c>
      <c r="W27" s="126">
        <v>0</v>
      </c>
      <c r="X27" s="126">
        <v>7.7</v>
      </c>
      <c r="Y27" s="126" t="s">
        <v>530</v>
      </c>
      <c r="Z27" s="126">
        <v>7.9</v>
      </c>
      <c r="AA27" s="126">
        <v>6.6</v>
      </c>
      <c r="AB27" s="126">
        <v>7.6</v>
      </c>
      <c r="AC27" s="126">
        <v>6.8</v>
      </c>
      <c r="AD27" s="126">
        <v>7.7</v>
      </c>
      <c r="AE27" s="126" t="s">
        <v>530</v>
      </c>
      <c r="AF27" s="126" t="s">
        <v>530</v>
      </c>
      <c r="AG27" s="126" t="s">
        <v>530</v>
      </c>
      <c r="AH27" s="126" t="s">
        <v>530</v>
      </c>
      <c r="AI27" s="126" t="s">
        <v>530</v>
      </c>
      <c r="AJ27" s="126">
        <v>4.9000000000000004</v>
      </c>
      <c r="AK27" s="126" t="s">
        <v>530</v>
      </c>
      <c r="AL27" s="126">
        <v>5</v>
      </c>
      <c r="AM27" s="126">
        <v>6</v>
      </c>
      <c r="AN27" s="126" t="s">
        <v>93</v>
      </c>
      <c r="AO27" s="126">
        <v>5.4</v>
      </c>
      <c r="AP27" s="126">
        <v>5.4</v>
      </c>
      <c r="AQ27" s="126">
        <v>0</v>
      </c>
      <c r="AR27" s="126">
        <v>0</v>
      </c>
      <c r="AS27" s="126">
        <v>6.5</v>
      </c>
      <c r="AT27" s="126">
        <v>0</v>
      </c>
      <c r="AU27" s="157">
        <v>48</v>
      </c>
      <c r="AV27" s="158">
        <v>0</v>
      </c>
      <c r="AW27" s="126">
        <v>7.5</v>
      </c>
      <c r="AX27" s="126">
        <v>8.5</v>
      </c>
      <c r="AY27" s="126">
        <v>0</v>
      </c>
      <c r="AZ27" s="126">
        <v>5.0999999999999996</v>
      </c>
      <c r="BA27" s="126">
        <v>0</v>
      </c>
      <c r="BB27" s="126">
        <v>0</v>
      </c>
      <c r="BC27" s="126">
        <v>0</v>
      </c>
      <c r="BD27" s="126">
        <v>0</v>
      </c>
      <c r="BE27" s="126">
        <v>0</v>
      </c>
      <c r="BF27" s="126">
        <v>9.1999999999999993</v>
      </c>
      <c r="BG27" s="126">
        <v>0</v>
      </c>
      <c r="BH27" s="126">
        <v>0</v>
      </c>
      <c r="BI27" s="126">
        <v>0</v>
      </c>
      <c r="BJ27" s="126">
        <v>0</v>
      </c>
      <c r="BK27" s="126">
        <v>5.8</v>
      </c>
      <c r="BL27" s="157">
        <v>5</v>
      </c>
      <c r="BM27" s="158">
        <v>0</v>
      </c>
      <c r="BN27" s="126">
        <v>9</v>
      </c>
      <c r="BO27" s="126">
        <v>6.3</v>
      </c>
      <c r="BP27" s="126">
        <v>7.4</v>
      </c>
      <c r="BQ27" s="126">
        <v>5.5</v>
      </c>
      <c r="BR27" s="126">
        <v>6</v>
      </c>
      <c r="BS27" s="126">
        <v>6.4</v>
      </c>
      <c r="BT27" s="126">
        <v>4.9000000000000004</v>
      </c>
      <c r="BU27" s="126">
        <v>5.5</v>
      </c>
      <c r="BV27" s="126">
        <v>7.5</v>
      </c>
      <c r="BW27" s="126">
        <v>5</v>
      </c>
      <c r="BX27" s="126">
        <v>6.6</v>
      </c>
      <c r="BY27" s="126">
        <v>6.4</v>
      </c>
      <c r="BZ27" s="126">
        <v>7.4</v>
      </c>
      <c r="CA27" s="126">
        <v>4.8</v>
      </c>
      <c r="CB27" s="126">
        <v>6.7</v>
      </c>
      <c r="CC27" s="126">
        <v>0</v>
      </c>
      <c r="CD27" s="126">
        <v>6.5</v>
      </c>
      <c r="CE27" s="126">
        <v>6</v>
      </c>
      <c r="CF27" s="126">
        <v>5.6</v>
      </c>
      <c r="CG27" s="126">
        <v>7.1</v>
      </c>
      <c r="CI27" s="126">
        <v>8.9</v>
      </c>
      <c r="CJ27" s="157">
        <v>53</v>
      </c>
      <c r="CK27" s="197">
        <v>0</v>
      </c>
      <c r="CL27" s="126">
        <v>7.1</v>
      </c>
      <c r="CM27" s="126">
        <v>7</v>
      </c>
      <c r="CN27" s="126">
        <v>0</v>
      </c>
      <c r="CO27" s="126">
        <v>8</v>
      </c>
      <c r="CP27" s="126">
        <v>5.0999999999999996</v>
      </c>
      <c r="CQ27" s="126">
        <v>5</v>
      </c>
      <c r="CR27" s="126">
        <v>5</v>
      </c>
      <c r="CS27" s="126">
        <v>8</v>
      </c>
      <c r="CT27" s="126">
        <v>0</v>
      </c>
      <c r="CU27" s="126">
        <v>0</v>
      </c>
      <c r="CV27" s="126">
        <v>0</v>
      </c>
      <c r="CW27" s="126">
        <v>0</v>
      </c>
      <c r="CX27" s="126">
        <v>7.7</v>
      </c>
      <c r="CY27" s="126">
        <v>9.3000000000000007</v>
      </c>
      <c r="CZ27" s="126">
        <v>0</v>
      </c>
      <c r="DA27" s="126">
        <v>4.9000000000000004</v>
      </c>
      <c r="DB27" s="157">
        <v>23</v>
      </c>
      <c r="DC27" s="197">
        <v>2</v>
      </c>
      <c r="DD27" s="126" t="s">
        <v>93</v>
      </c>
      <c r="DE27" s="126">
        <v>0</v>
      </c>
      <c r="DF27" s="197">
        <v>0</v>
      </c>
      <c r="DG27" s="197">
        <v>5</v>
      </c>
      <c r="DH27" s="204">
        <v>129</v>
      </c>
      <c r="DI27" s="197">
        <v>7</v>
      </c>
      <c r="DJ27" s="204">
        <v>136</v>
      </c>
      <c r="DK27" s="159">
        <v>124</v>
      </c>
      <c r="DL27" s="206">
        <v>3</v>
      </c>
      <c r="DM27" s="159">
        <v>131</v>
      </c>
      <c r="DN27" s="159">
        <v>127</v>
      </c>
      <c r="DO27" s="199">
        <v>6.54</v>
      </c>
      <c r="DP27" s="199">
        <v>2.59</v>
      </c>
      <c r="DQ27" s="129">
        <v>2.5000000000000001E-2</v>
      </c>
      <c r="DR27" s="159" t="s">
        <v>213</v>
      </c>
    </row>
    <row r="28" spans="1:122" s="179" customFormat="1" ht="19.5" customHeight="1">
      <c r="A28" s="12">
        <f t="shared" si="0"/>
        <v>9</v>
      </c>
      <c r="B28" s="151">
        <v>171326081</v>
      </c>
      <c r="C28" s="152" t="s">
        <v>3</v>
      </c>
      <c r="D28" s="152" t="s">
        <v>38</v>
      </c>
      <c r="E28" s="152" t="s">
        <v>486</v>
      </c>
      <c r="F28" s="153">
        <v>34281</v>
      </c>
      <c r="G28" s="152" t="s">
        <v>84</v>
      </c>
      <c r="H28" s="152" t="s">
        <v>86</v>
      </c>
      <c r="I28" s="126">
        <v>7.2</v>
      </c>
      <c r="J28" s="126">
        <v>5.7</v>
      </c>
      <c r="K28" s="126">
        <v>7.7</v>
      </c>
      <c r="L28" s="126">
        <v>7.4</v>
      </c>
      <c r="M28" s="126">
        <v>8.6</v>
      </c>
      <c r="N28" s="126">
        <v>4.5</v>
      </c>
      <c r="O28" s="126">
        <v>4</v>
      </c>
      <c r="P28" s="126">
        <v>0</v>
      </c>
      <c r="Q28" s="126">
        <v>5.7</v>
      </c>
      <c r="R28" s="126">
        <v>0</v>
      </c>
      <c r="S28" s="126">
        <v>0</v>
      </c>
      <c r="T28" s="126">
        <v>0</v>
      </c>
      <c r="U28" s="126">
        <v>8</v>
      </c>
      <c r="V28" s="126">
        <v>7.3</v>
      </c>
      <c r="W28" s="126">
        <v>0</v>
      </c>
      <c r="X28" s="126">
        <v>8.4</v>
      </c>
      <c r="Y28" s="126" t="s">
        <v>530</v>
      </c>
      <c r="Z28" s="126">
        <v>8.9</v>
      </c>
      <c r="AA28" s="126">
        <v>6.2</v>
      </c>
      <c r="AB28" s="126">
        <v>6.3</v>
      </c>
      <c r="AC28" s="126">
        <v>5.2</v>
      </c>
      <c r="AD28" s="126">
        <v>7.6</v>
      </c>
      <c r="AE28" s="126" t="s">
        <v>530</v>
      </c>
      <c r="AF28" s="126" t="s">
        <v>530</v>
      </c>
      <c r="AG28" s="126" t="s">
        <v>530</v>
      </c>
      <c r="AH28" s="126" t="s">
        <v>530</v>
      </c>
      <c r="AI28" s="126" t="s">
        <v>530</v>
      </c>
      <c r="AJ28" s="126">
        <v>7.1</v>
      </c>
      <c r="AK28" s="126" t="s">
        <v>530</v>
      </c>
      <c r="AL28" s="126">
        <v>5.9</v>
      </c>
      <c r="AM28" s="126">
        <v>6.1</v>
      </c>
      <c r="AN28" s="205" t="s">
        <v>93</v>
      </c>
      <c r="AO28" s="126">
        <v>7.2</v>
      </c>
      <c r="AP28" s="205">
        <v>0</v>
      </c>
      <c r="AQ28" s="126">
        <v>5.4</v>
      </c>
      <c r="AR28" s="126">
        <v>0</v>
      </c>
      <c r="AS28" s="126">
        <v>0</v>
      </c>
      <c r="AT28" s="126">
        <v>0</v>
      </c>
      <c r="AU28" s="157">
        <v>47</v>
      </c>
      <c r="AV28" s="158">
        <v>1</v>
      </c>
      <c r="AW28" s="126">
        <v>7.2</v>
      </c>
      <c r="AX28" s="126">
        <v>8.9</v>
      </c>
      <c r="AY28" s="126">
        <v>0</v>
      </c>
      <c r="AZ28" s="126">
        <v>5.6</v>
      </c>
      <c r="BA28" s="126">
        <v>0</v>
      </c>
      <c r="BB28" s="126">
        <v>0</v>
      </c>
      <c r="BC28" s="126">
        <v>0</v>
      </c>
      <c r="BD28" s="126">
        <v>0</v>
      </c>
      <c r="BE28" s="126">
        <v>0</v>
      </c>
      <c r="BF28" s="126">
        <v>4.7</v>
      </c>
      <c r="BG28" s="126">
        <v>0</v>
      </c>
      <c r="BH28" s="126">
        <v>0</v>
      </c>
      <c r="BI28" s="126">
        <v>0</v>
      </c>
      <c r="BJ28" s="126">
        <v>0</v>
      </c>
      <c r="BK28" s="126" t="s">
        <v>93</v>
      </c>
      <c r="BL28" s="157">
        <v>4</v>
      </c>
      <c r="BM28" s="158">
        <v>1</v>
      </c>
      <c r="BN28" s="126">
        <v>7.9</v>
      </c>
      <c r="BO28" s="126">
        <v>7</v>
      </c>
      <c r="BP28" s="126">
        <v>6.2</v>
      </c>
      <c r="BQ28" s="126">
        <v>7.3</v>
      </c>
      <c r="BR28" s="126">
        <v>6.4</v>
      </c>
      <c r="BS28" s="126">
        <v>6.7</v>
      </c>
      <c r="BT28" s="126">
        <v>6.1</v>
      </c>
      <c r="BU28" s="126">
        <v>5.7</v>
      </c>
      <c r="BV28" s="126">
        <v>7.2</v>
      </c>
      <c r="BW28" s="126">
        <v>7</v>
      </c>
      <c r="BX28" s="126">
        <v>6.2</v>
      </c>
      <c r="BY28" s="126">
        <v>5.8</v>
      </c>
      <c r="BZ28" s="126">
        <v>6.5</v>
      </c>
      <c r="CA28" s="126">
        <v>7.5</v>
      </c>
      <c r="CB28" s="126">
        <v>7.4</v>
      </c>
      <c r="CC28" s="126">
        <v>0</v>
      </c>
      <c r="CD28" s="126">
        <v>6</v>
      </c>
      <c r="CE28" s="126">
        <v>6.9</v>
      </c>
      <c r="CF28" s="126">
        <v>6</v>
      </c>
      <c r="CG28" s="126">
        <v>6.2</v>
      </c>
      <c r="CI28" s="126">
        <v>8.4</v>
      </c>
      <c r="CJ28" s="157">
        <v>53</v>
      </c>
      <c r="CK28" s="197">
        <v>0</v>
      </c>
      <c r="CL28" s="126">
        <v>7.6</v>
      </c>
      <c r="CM28" s="126">
        <v>5.6</v>
      </c>
      <c r="CN28" s="126">
        <v>0</v>
      </c>
      <c r="CO28" s="126">
        <v>8.1</v>
      </c>
      <c r="CP28" s="126">
        <v>6.2</v>
      </c>
      <c r="CQ28" s="126">
        <v>5.2</v>
      </c>
      <c r="CR28" s="126">
        <v>7</v>
      </c>
      <c r="CS28" s="126">
        <v>5.3</v>
      </c>
      <c r="CT28" s="126">
        <v>0</v>
      </c>
      <c r="CU28" s="126">
        <v>0</v>
      </c>
      <c r="CV28" s="126">
        <v>0</v>
      </c>
      <c r="CW28" s="126">
        <v>0</v>
      </c>
      <c r="CX28" s="126">
        <v>7.7</v>
      </c>
      <c r="CY28" s="126">
        <v>9</v>
      </c>
      <c r="CZ28" s="126">
        <v>0</v>
      </c>
      <c r="DA28" s="126">
        <v>6.3</v>
      </c>
      <c r="DB28" s="157">
        <v>23</v>
      </c>
      <c r="DC28" s="197">
        <v>2</v>
      </c>
      <c r="DD28" s="126" t="s">
        <v>93</v>
      </c>
      <c r="DE28" s="126">
        <v>0</v>
      </c>
      <c r="DF28" s="197">
        <v>0</v>
      </c>
      <c r="DG28" s="197">
        <v>5</v>
      </c>
      <c r="DH28" s="204">
        <v>127</v>
      </c>
      <c r="DI28" s="197">
        <v>9</v>
      </c>
      <c r="DJ28" s="204">
        <v>136</v>
      </c>
      <c r="DK28" s="159">
        <v>123</v>
      </c>
      <c r="DL28" s="206">
        <v>4</v>
      </c>
      <c r="DM28" s="159">
        <v>131</v>
      </c>
      <c r="DN28" s="159">
        <v>127</v>
      </c>
      <c r="DO28" s="199">
        <v>6.65</v>
      </c>
      <c r="DP28" s="199">
        <v>2.65</v>
      </c>
      <c r="DQ28" s="129">
        <v>3.3333333333333333E-2</v>
      </c>
      <c r="DR28" s="159" t="s">
        <v>213</v>
      </c>
    </row>
    <row r="29" spans="1:122" s="179" customFormat="1" ht="19.5" customHeight="1">
      <c r="A29" s="12">
        <f t="shared" si="0"/>
        <v>10</v>
      </c>
      <c r="B29" s="151">
        <v>2026252688</v>
      </c>
      <c r="C29" s="152" t="s">
        <v>7</v>
      </c>
      <c r="D29" s="152" t="s">
        <v>581</v>
      </c>
      <c r="E29" s="152" t="s">
        <v>489</v>
      </c>
      <c r="F29" s="153">
        <v>33421</v>
      </c>
      <c r="G29" s="152" t="s">
        <v>84</v>
      </c>
      <c r="H29" s="152" t="s">
        <v>86</v>
      </c>
      <c r="I29" s="126">
        <v>8</v>
      </c>
      <c r="J29" s="126">
        <v>7.7</v>
      </c>
      <c r="K29" s="126">
        <v>8.4</v>
      </c>
      <c r="L29" s="126" t="s">
        <v>530</v>
      </c>
      <c r="M29" s="126" t="s">
        <v>530</v>
      </c>
      <c r="N29" s="126" t="s">
        <v>530</v>
      </c>
      <c r="O29" s="126">
        <v>9</v>
      </c>
      <c r="P29" s="126">
        <v>0</v>
      </c>
      <c r="Q29" s="126">
        <v>7.5</v>
      </c>
      <c r="R29" s="126">
        <v>0</v>
      </c>
      <c r="S29" s="126">
        <v>0</v>
      </c>
      <c r="T29" s="126">
        <v>0</v>
      </c>
      <c r="U29" s="126">
        <v>7.3</v>
      </c>
      <c r="V29" s="126">
        <v>7.9</v>
      </c>
      <c r="W29" s="126">
        <v>0</v>
      </c>
      <c r="X29" s="126">
        <v>8</v>
      </c>
      <c r="Y29" s="126">
        <v>8.5</v>
      </c>
      <c r="Z29" s="126">
        <v>8.9</v>
      </c>
      <c r="AA29" s="126" t="s">
        <v>530</v>
      </c>
      <c r="AB29" s="126" t="s">
        <v>530</v>
      </c>
      <c r="AC29" s="126" t="s">
        <v>530</v>
      </c>
      <c r="AD29" s="126" t="s">
        <v>530</v>
      </c>
      <c r="AE29" s="126" t="s">
        <v>530</v>
      </c>
      <c r="AF29" s="126">
        <v>8.4</v>
      </c>
      <c r="AG29" s="126">
        <v>5.6</v>
      </c>
      <c r="AH29" s="126" t="s">
        <v>530</v>
      </c>
      <c r="AI29" s="126" t="s">
        <v>530</v>
      </c>
      <c r="AJ29" s="126">
        <v>8.1999999999999993</v>
      </c>
      <c r="AK29" s="126">
        <v>7.4</v>
      </c>
      <c r="AL29" s="126" t="s">
        <v>530</v>
      </c>
      <c r="AM29" s="126" t="s">
        <v>530</v>
      </c>
      <c r="AN29" s="126">
        <v>8.3000000000000007</v>
      </c>
      <c r="AO29" s="126">
        <v>6.1</v>
      </c>
      <c r="AP29" s="126" t="s">
        <v>530</v>
      </c>
      <c r="AQ29" s="126">
        <v>7.2</v>
      </c>
      <c r="AR29" s="126">
        <v>0</v>
      </c>
      <c r="AS29" s="126">
        <v>6.6</v>
      </c>
      <c r="AT29" s="126">
        <v>8</v>
      </c>
      <c r="AU29" s="157">
        <v>51</v>
      </c>
      <c r="AV29" s="158">
        <v>0</v>
      </c>
      <c r="AW29" s="126" t="s">
        <v>530</v>
      </c>
      <c r="AX29" s="126" t="s">
        <v>530</v>
      </c>
      <c r="AY29" s="126" t="s">
        <v>530</v>
      </c>
      <c r="AZ29" s="126">
        <v>0</v>
      </c>
      <c r="BA29" s="126">
        <v>0</v>
      </c>
      <c r="BB29" s="126">
        <v>0</v>
      </c>
      <c r="BC29" s="126">
        <v>0</v>
      </c>
      <c r="BD29" s="126">
        <v>0</v>
      </c>
      <c r="BE29" s="126">
        <v>0</v>
      </c>
      <c r="BF29" s="126">
        <v>0</v>
      </c>
      <c r="BG29" s="126">
        <v>6.1</v>
      </c>
      <c r="BH29" s="126">
        <v>0</v>
      </c>
      <c r="BI29" s="126">
        <v>0</v>
      </c>
      <c r="BJ29" s="126">
        <v>0</v>
      </c>
      <c r="BK29" s="126">
        <v>6</v>
      </c>
      <c r="BL29" s="157">
        <v>5</v>
      </c>
      <c r="BM29" s="158">
        <v>0</v>
      </c>
      <c r="BN29" s="126" t="s">
        <v>530</v>
      </c>
      <c r="BO29" s="126">
        <v>8.9</v>
      </c>
      <c r="BP29" s="126">
        <v>7.1</v>
      </c>
      <c r="BQ29" s="126">
        <v>8</v>
      </c>
      <c r="BR29" s="126" t="s">
        <v>530</v>
      </c>
      <c r="BS29" s="126" t="s">
        <v>530</v>
      </c>
      <c r="BT29" s="126" t="s">
        <v>530</v>
      </c>
      <c r="BU29" s="126">
        <v>7.5</v>
      </c>
      <c r="BV29" s="126" t="s">
        <v>530</v>
      </c>
      <c r="BW29" s="126">
        <v>9.3000000000000007</v>
      </c>
      <c r="BX29" s="126" t="s">
        <v>530</v>
      </c>
      <c r="BY29" s="126" t="s">
        <v>530</v>
      </c>
      <c r="BZ29" s="126" t="s">
        <v>93</v>
      </c>
      <c r="CA29" s="126" t="s">
        <v>530</v>
      </c>
      <c r="CB29" s="126">
        <v>8.3000000000000007</v>
      </c>
      <c r="CC29" s="126">
        <v>0</v>
      </c>
      <c r="CD29" s="126" t="s">
        <v>530</v>
      </c>
      <c r="CE29" s="126">
        <v>8.8000000000000007</v>
      </c>
      <c r="CF29" s="126">
        <v>9.1</v>
      </c>
      <c r="CG29" s="126" t="s">
        <v>530</v>
      </c>
      <c r="CI29" s="126">
        <v>9.1999999999999993</v>
      </c>
      <c r="CJ29" s="157">
        <v>50</v>
      </c>
      <c r="CK29" s="197">
        <v>3</v>
      </c>
      <c r="CL29" s="126" t="s">
        <v>530</v>
      </c>
      <c r="CM29" s="126">
        <v>9.1</v>
      </c>
      <c r="CN29" s="126" t="s">
        <v>530</v>
      </c>
      <c r="CO29" s="126">
        <v>0</v>
      </c>
      <c r="CP29" s="126" t="s">
        <v>530</v>
      </c>
      <c r="CQ29" s="126" t="s">
        <v>530</v>
      </c>
      <c r="CR29" s="126">
        <v>6.8</v>
      </c>
      <c r="CS29" s="126">
        <v>7.8</v>
      </c>
      <c r="CT29" s="126">
        <v>6.6</v>
      </c>
      <c r="CU29" s="126">
        <v>0</v>
      </c>
      <c r="CV29" s="126">
        <v>0</v>
      </c>
      <c r="CW29" s="126">
        <v>0</v>
      </c>
      <c r="CX29" s="126">
        <v>9.4</v>
      </c>
      <c r="CY29" s="126">
        <v>9.1</v>
      </c>
      <c r="CZ29" s="126" t="s">
        <v>530</v>
      </c>
      <c r="DA29" s="126">
        <v>0</v>
      </c>
      <c r="DB29" s="157">
        <v>25</v>
      </c>
      <c r="DC29" s="197">
        <v>0</v>
      </c>
      <c r="DD29" s="126" t="s">
        <v>93</v>
      </c>
      <c r="DE29" s="126">
        <v>0</v>
      </c>
      <c r="DF29" s="197">
        <v>0</v>
      </c>
      <c r="DG29" s="197">
        <v>5</v>
      </c>
      <c r="DH29" s="204">
        <v>131</v>
      </c>
      <c r="DI29" s="197">
        <v>8</v>
      </c>
      <c r="DJ29" s="204">
        <v>136</v>
      </c>
      <c r="DK29" s="159">
        <v>126</v>
      </c>
      <c r="DL29" s="159">
        <v>3</v>
      </c>
      <c r="DM29" s="159">
        <v>131</v>
      </c>
      <c r="DN29" s="159">
        <v>129</v>
      </c>
      <c r="DO29" s="199">
        <v>8.06</v>
      </c>
      <c r="DP29" s="199">
        <v>3.5</v>
      </c>
      <c r="DQ29" s="129">
        <v>4.6153846153846156E-2</v>
      </c>
      <c r="DR29" s="159" t="s">
        <v>213</v>
      </c>
    </row>
    <row r="30" spans="1:122" s="179" customFormat="1" ht="19.5" customHeight="1">
      <c r="A30" s="12">
        <f t="shared" si="0"/>
        <v>11</v>
      </c>
      <c r="B30" s="151">
        <v>171575695</v>
      </c>
      <c r="C30" s="152" t="s">
        <v>3</v>
      </c>
      <c r="D30" s="152" t="s">
        <v>327</v>
      </c>
      <c r="E30" s="152" t="s">
        <v>76</v>
      </c>
      <c r="F30" s="153">
        <v>33859</v>
      </c>
      <c r="G30" s="152" t="s">
        <v>84</v>
      </c>
      <c r="H30" s="152" t="s">
        <v>86</v>
      </c>
      <c r="I30" s="126">
        <v>8.3000000000000007</v>
      </c>
      <c r="J30" s="126">
        <v>7.3</v>
      </c>
      <c r="K30" s="126">
        <v>7.9</v>
      </c>
      <c r="L30" s="126">
        <v>7.3</v>
      </c>
      <c r="M30" s="126">
        <v>7.3</v>
      </c>
      <c r="N30" s="126">
        <v>5.2</v>
      </c>
      <c r="O30" s="126">
        <v>6.5</v>
      </c>
      <c r="P30" s="126">
        <v>0</v>
      </c>
      <c r="Q30" s="126">
        <v>6.7</v>
      </c>
      <c r="R30" s="126">
        <v>0</v>
      </c>
      <c r="S30" s="126">
        <v>0</v>
      </c>
      <c r="T30" s="126">
        <v>0</v>
      </c>
      <c r="U30" s="126">
        <v>6.1</v>
      </c>
      <c r="V30" s="126">
        <v>8.4</v>
      </c>
      <c r="W30" s="126">
        <v>0</v>
      </c>
      <c r="X30" s="126">
        <v>8</v>
      </c>
      <c r="Y30" s="126" t="s">
        <v>530</v>
      </c>
      <c r="Z30" s="126">
        <v>8.5</v>
      </c>
      <c r="AA30" s="126">
        <v>7.7</v>
      </c>
      <c r="AB30" s="126">
        <v>6.3</v>
      </c>
      <c r="AC30" s="126">
        <v>8</v>
      </c>
      <c r="AD30" s="126">
        <v>8.5</v>
      </c>
      <c r="AE30" s="126" t="s">
        <v>530</v>
      </c>
      <c r="AF30" s="126" t="s">
        <v>530</v>
      </c>
      <c r="AG30" s="126" t="s">
        <v>530</v>
      </c>
      <c r="AH30" s="126" t="s">
        <v>530</v>
      </c>
      <c r="AI30" s="126" t="s">
        <v>530</v>
      </c>
      <c r="AJ30" s="126">
        <v>7.9</v>
      </c>
      <c r="AK30" s="126" t="s">
        <v>530</v>
      </c>
      <c r="AL30" s="126">
        <v>6.1</v>
      </c>
      <c r="AM30" s="126">
        <v>7.6</v>
      </c>
      <c r="AN30" s="126">
        <v>6.6</v>
      </c>
      <c r="AO30" s="126">
        <v>7</v>
      </c>
      <c r="AP30" s="126">
        <v>7</v>
      </c>
      <c r="AQ30" s="126">
        <v>7.4</v>
      </c>
      <c r="AR30" s="126">
        <v>0</v>
      </c>
      <c r="AS30" s="126">
        <v>0</v>
      </c>
      <c r="AT30" s="126">
        <v>0</v>
      </c>
      <c r="AU30" s="157">
        <v>49</v>
      </c>
      <c r="AV30" s="158">
        <v>0</v>
      </c>
      <c r="AW30" s="126">
        <v>7.3</v>
      </c>
      <c r="AX30" s="126">
        <v>9.3000000000000007</v>
      </c>
      <c r="AY30" s="126">
        <v>0</v>
      </c>
      <c r="AZ30" s="126">
        <v>0</v>
      </c>
      <c r="BA30" s="126">
        <v>8.9</v>
      </c>
      <c r="BB30" s="126">
        <v>0</v>
      </c>
      <c r="BC30" s="126">
        <v>0</v>
      </c>
      <c r="BD30" s="126">
        <v>0</v>
      </c>
      <c r="BE30" s="126">
        <v>0</v>
      </c>
      <c r="BF30" s="126">
        <v>0</v>
      </c>
      <c r="BG30" s="126">
        <v>8.3000000000000007</v>
      </c>
      <c r="BH30" s="126">
        <v>0</v>
      </c>
      <c r="BI30" s="126">
        <v>0</v>
      </c>
      <c r="BJ30" s="126">
        <v>0</v>
      </c>
      <c r="BK30" s="126">
        <v>8</v>
      </c>
      <c r="BL30" s="157">
        <v>5</v>
      </c>
      <c r="BM30" s="158">
        <v>0</v>
      </c>
      <c r="BN30" s="126">
        <v>5.7</v>
      </c>
      <c r="BO30" s="126">
        <v>6.9</v>
      </c>
      <c r="BP30" s="126">
        <v>6</v>
      </c>
      <c r="BQ30" s="126">
        <v>6.3</v>
      </c>
      <c r="BR30" s="126">
        <v>8.1</v>
      </c>
      <c r="BS30" s="126">
        <v>8</v>
      </c>
      <c r="BT30" s="126">
        <v>7.1</v>
      </c>
      <c r="BU30" s="126">
        <v>8.6999999999999993</v>
      </c>
      <c r="BV30" s="126">
        <v>7.7</v>
      </c>
      <c r="BW30" s="126">
        <v>7</v>
      </c>
      <c r="BX30" s="126">
        <v>8.1999999999999993</v>
      </c>
      <c r="BY30" s="126">
        <v>7.3</v>
      </c>
      <c r="BZ30" s="126">
        <v>8.5</v>
      </c>
      <c r="CA30" s="126">
        <v>5.5</v>
      </c>
      <c r="CB30" s="126">
        <v>6.9</v>
      </c>
      <c r="CC30" s="126">
        <v>0</v>
      </c>
      <c r="CD30" s="126">
        <v>6.6</v>
      </c>
      <c r="CE30" s="126">
        <v>6.4</v>
      </c>
      <c r="CF30" s="126">
        <v>5.7</v>
      </c>
      <c r="CG30" s="126">
        <v>7.3</v>
      </c>
      <c r="CI30" s="126">
        <v>8.6</v>
      </c>
      <c r="CJ30" s="157">
        <v>53</v>
      </c>
      <c r="CK30" s="197">
        <v>0</v>
      </c>
      <c r="CL30" s="126">
        <v>8.4</v>
      </c>
      <c r="CM30" s="126">
        <v>8</v>
      </c>
      <c r="CN30" s="126">
        <v>0</v>
      </c>
      <c r="CO30" s="126">
        <v>8</v>
      </c>
      <c r="CP30" s="126">
        <v>6.8</v>
      </c>
      <c r="CQ30" s="126">
        <v>5.6</v>
      </c>
      <c r="CR30" s="126">
        <v>6</v>
      </c>
      <c r="CS30" s="126">
        <v>0</v>
      </c>
      <c r="CT30" s="126">
        <v>0</v>
      </c>
      <c r="CU30" s="126">
        <v>5.9</v>
      </c>
      <c r="CV30" s="126">
        <v>0</v>
      </c>
      <c r="CW30" s="126">
        <v>0</v>
      </c>
      <c r="CX30" s="126">
        <v>8.8000000000000007</v>
      </c>
      <c r="CY30" s="126">
        <v>8.1999999999999993</v>
      </c>
      <c r="CZ30" s="126">
        <v>0</v>
      </c>
      <c r="DA30" s="126">
        <v>5.2</v>
      </c>
      <c r="DB30" s="157">
        <v>22</v>
      </c>
      <c r="DC30" s="197">
        <v>3</v>
      </c>
      <c r="DD30" s="126" t="s">
        <v>93</v>
      </c>
      <c r="DE30" s="126">
        <v>0</v>
      </c>
      <c r="DF30" s="197">
        <v>0</v>
      </c>
      <c r="DG30" s="197">
        <v>5</v>
      </c>
      <c r="DH30" s="204">
        <v>129</v>
      </c>
      <c r="DI30" s="197">
        <v>8</v>
      </c>
      <c r="DJ30" s="204">
        <v>136</v>
      </c>
      <c r="DK30" s="159">
        <v>124</v>
      </c>
      <c r="DL30" s="159">
        <v>3</v>
      </c>
      <c r="DM30" s="159">
        <v>131</v>
      </c>
      <c r="DN30" s="159">
        <v>127</v>
      </c>
      <c r="DO30" s="199">
        <v>7.1</v>
      </c>
      <c r="DP30" s="199">
        <v>2.94</v>
      </c>
      <c r="DQ30" s="129">
        <v>2.5000000000000001E-2</v>
      </c>
      <c r="DR30" s="159" t="s">
        <v>213</v>
      </c>
    </row>
    <row r="31" spans="1:122" s="179" customFormat="1" ht="19.5" customHeight="1">
      <c r="A31" s="12">
        <f t="shared" si="0"/>
        <v>12</v>
      </c>
      <c r="B31" s="151">
        <v>171575715</v>
      </c>
      <c r="C31" s="152" t="s">
        <v>3</v>
      </c>
      <c r="D31" s="152" t="s">
        <v>717</v>
      </c>
      <c r="E31" s="152" t="s">
        <v>78</v>
      </c>
      <c r="F31" s="153">
        <v>34030</v>
      </c>
      <c r="G31" s="152" t="s">
        <v>84</v>
      </c>
      <c r="H31" s="152" t="s">
        <v>86</v>
      </c>
      <c r="I31" s="126">
        <v>8</v>
      </c>
      <c r="J31" s="126">
        <v>7.4</v>
      </c>
      <c r="K31" s="126">
        <v>7.5</v>
      </c>
      <c r="L31" s="126">
        <v>8.1</v>
      </c>
      <c r="M31" s="126">
        <v>6.4</v>
      </c>
      <c r="N31" s="126">
        <v>6.7</v>
      </c>
      <c r="O31" s="126">
        <v>8.4</v>
      </c>
      <c r="P31" s="126">
        <v>0</v>
      </c>
      <c r="Q31" s="126">
        <v>6.9</v>
      </c>
      <c r="R31" s="126">
        <v>0</v>
      </c>
      <c r="S31" s="126">
        <v>0</v>
      </c>
      <c r="T31" s="126">
        <v>0</v>
      </c>
      <c r="U31" s="126">
        <v>6.3</v>
      </c>
      <c r="V31" s="126">
        <v>7.7</v>
      </c>
      <c r="W31" s="126">
        <v>0</v>
      </c>
      <c r="X31" s="126">
        <v>7.8</v>
      </c>
      <c r="Y31" s="126" t="s">
        <v>530</v>
      </c>
      <c r="Z31" s="126">
        <v>8.6999999999999993</v>
      </c>
      <c r="AA31" s="126">
        <v>7.5</v>
      </c>
      <c r="AB31" s="126">
        <v>6.7</v>
      </c>
      <c r="AC31" s="126">
        <v>8.3000000000000007</v>
      </c>
      <c r="AD31" s="126">
        <v>8.4</v>
      </c>
      <c r="AE31" s="126" t="s">
        <v>530</v>
      </c>
      <c r="AF31" s="126" t="s">
        <v>530</v>
      </c>
      <c r="AG31" s="126" t="s">
        <v>530</v>
      </c>
      <c r="AH31" s="126" t="s">
        <v>530</v>
      </c>
      <c r="AI31" s="126" t="s">
        <v>530</v>
      </c>
      <c r="AJ31" s="126">
        <v>7.9</v>
      </c>
      <c r="AK31" s="126" t="s">
        <v>530</v>
      </c>
      <c r="AL31" s="126">
        <v>6</v>
      </c>
      <c r="AM31" s="126">
        <v>6.5</v>
      </c>
      <c r="AN31" s="126">
        <v>6.2</v>
      </c>
      <c r="AO31" s="126">
        <v>7</v>
      </c>
      <c r="AP31" s="126">
        <v>6.3</v>
      </c>
      <c r="AQ31" s="126">
        <v>7</v>
      </c>
      <c r="AR31" s="126">
        <v>0</v>
      </c>
      <c r="AS31" s="126">
        <v>0</v>
      </c>
      <c r="AT31" s="126">
        <v>0</v>
      </c>
      <c r="AU31" s="157">
        <v>49</v>
      </c>
      <c r="AV31" s="158">
        <v>0</v>
      </c>
      <c r="AW31" s="126">
        <v>7.8</v>
      </c>
      <c r="AX31" s="126">
        <v>5.4</v>
      </c>
      <c r="AY31" s="126">
        <v>6.7</v>
      </c>
      <c r="AZ31" s="126">
        <v>0</v>
      </c>
      <c r="BA31" s="126">
        <v>0</v>
      </c>
      <c r="BB31" s="126">
        <v>0</v>
      </c>
      <c r="BC31" s="126">
        <v>0</v>
      </c>
      <c r="BD31" s="126">
        <v>0</v>
      </c>
      <c r="BE31" s="126">
        <v>7</v>
      </c>
      <c r="BF31" s="126">
        <v>0</v>
      </c>
      <c r="BG31" s="126">
        <v>0</v>
      </c>
      <c r="BH31" s="126">
        <v>0</v>
      </c>
      <c r="BI31" s="126">
        <v>0</v>
      </c>
      <c r="BJ31" s="126">
        <v>0</v>
      </c>
      <c r="BK31" s="126">
        <v>7.3</v>
      </c>
      <c r="BL31" s="157">
        <v>5</v>
      </c>
      <c r="BM31" s="158">
        <v>0</v>
      </c>
      <c r="BN31" s="126">
        <v>5.9</v>
      </c>
      <c r="BO31" s="126">
        <v>5.9</v>
      </c>
      <c r="BP31" s="126">
        <v>6.7</v>
      </c>
      <c r="BQ31" s="126">
        <v>6</v>
      </c>
      <c r="BR31" s="126">
        <v>6.9</v>
      </c>
      <c r="BS31" s="126">
        <v>8.1</v>
      </c>
      <c r="BT31" s="126">
        <v>8.1999999999999993</v>
      </c>
      <c r="BU31" s="126">
        <v>8.5</v>
      </c>
      <c r="BV31" s="126">
        <v>8.6</v>
      </c>
      <c r="BW31" s="126">
        <v>6.1</v>
      </c>
      <c r="BX31" s="126">
        <v>6.7</v>
      </c>
      <c r="BY31" s="126">
        <v>7.6</v>
      </c>
      <c r="BZ31" s="126">
        <v>8.3000000000000007</v>
      </c>
      <c r="CA31" s="126">
        <v>7.4</v>
      </c>
      <c r="CB31" s="126">
        <v>7.2</v>
      </c>
      <c r="CC31" s="126">
        <v>0</v>
      </c>
      <c r="CD31" s="126">
        <v>7.1</v>
      </c>
      <c r="CE31" s="126">
        <v>6.9</v>
      </c>
      <c r="CF31" s="126">
        <v>5.5</v>
      </c>
      <c r="CG31" s="126">
        <v>7.6</v>
      </c>
      <c r="CI31" s="126">
        <v>8.6</v>
      </c>
      <c r="CJ31" s="157">
        <v>53</v>
      </c>
      <c r="CK31" s="197">
        <v>0</v>
      </c>
      <c r="CL31" s="126">
        <v>8.3000000000000007</v>
      </c>
      <c r="CM31" s="126">
        <v>9.1</v>
      </c>
      <c r="CN31" s="126">
        <v>0</v>
      </c>
      <c r="CO31" s="126">
        <v>7.3</v>
      </c>
      <c r="CP31" s="126">
        <v>8.1</v>
      </c>
      <c r="CQ31" s="126">
        <v>6.3</v>
      </c>
      <c r="CR31" s="126">
        <v>7.6</v>
      </c>
      <c r="CS31" s="126">
        <v>0</v>
      </c>
      <c r="CT31" s="126">
        <v>0</v>
      </c>
      <c r="CU31" s="126">
        <v>8.3000000000000007</v>
      </c>
      <c r="CV31" s="126">
        <v>0</v>
      </c>
      <c r="CW31" s="126">
        <v>0</v>
      </c>
      <c r="CX31" s="126">
        <v>8.8000000000000007</v>
      </c>
      <c r="CY31" s="126">
        <v>8.1999999999999993</v>
      </c>
      <c r="CZ31" s="126">
        <v>0</v>
      </c>
      <c r="DA31" s="126">
        <v>5.5</v>
      </c>
      <c r="DB31" s="157">
        <v>22</v>
      </c>
      <c r="DC31" s="197">
        <v>3</v>
      </c>
      <c r="DD31" s="126" t="s">
        <v>93</v>
      </c>
      <c r="DE31" s="126">
        <v>0</v>
      </c>
      <c r="DF31" s="197">
        <v>0</v>
      </c>
      <c r="DG31" s="197">
        <v>5</v>
      </c>
      <c r="DH31" s="204">
        <v>129</v>
      </c>
      <c r="DI31" s="197">
        <v>8</v>
      </c>
      <c r="DJ31" s="204">
        <v>136</v>
      </c>
      <c r="DK31" s="159">
        <v>124</v>
      </c>
      <c r="DL31" s="159">
        <v>3</v>
      </c>
      <c r="DM31" s="159">
        <v>131</v>
      </c>
      <c r="DN31" s="159">
        <v>127</v>
      </c>
      <c r="DO31" s="199">
        <v>7.29</v>
      </c>
      <c r="DP31" s="199">
        <v>3.05</v>
      </c>
      <c r="DQ31" s="129">
        <v>2.5000000000000001E-2</v>
      </c>
      <c r="DR31" s="159" t="s">
        <v>213</v>
      </c>
    </row>
    <row r="32" spans="1:122" s="179" customFormat="1" ht="19.5" customHeight="1">
      <c r="A32" s="12">
        <f t="shared" si="0"/>
        <v>13</v>
      </c>
      <c r="B32" s="151">
        <v>171326188</v>
      </c>
      <c r="C32" s="152" t="s">
        <v>3</v>
      </c>
      <c r="D32" s="152" t="s">
        <v>327</v>
      </c>
      <c r="E32" s="152" t="s">
        <v>442</v>
      </c>
      <c r="F32" s="153">
        <v>33635</v>
      </c>
      <c r="G32" s="152" t="s">
        <v>84</v>
      </c>
      <c r="H32" s="152" t="s">
        <v>86</v>
      </c>
      <c r="I32" s="126">
        <v>8.1999999999999993</v>
      </c>
      <c r="J32" s="126">
        <v>7.1</v>
      </c>
      <c r="K32" s="126">
        <v>8.3000000000000007</v>
      </c>
      <c r="L32" s="126">
        <v>7.5</v>
      </c>
      <c r="M32" s="126">
        <v>7.9</v>
      </c>
      <c r="N32" s="126">
        <v>10</v>
      </c>
      <c r="O32" s="126">
        <v>8</v>
      </c>
      <c r="P32" s="126">
        <v>0</v>
      </c>
      <c r="Q32" s="126">
        <v>6.7</v>
      </c>
      <c r="R32" s="126">
        <v>0</v>
      </c>
      <c r="S32" s="126">
        <v>0</v>
      </c>
      <c r="T32" s="126">
        <v>0</v>
      </c>
      <c r="U32" s="126">
        <v>7.5</v>
      </c>
      <c r="V32" s="126">
        <v>9</v>
      </c>
      <c r="W32" s="126">
        <v>0</v>
      </c>
      <c r="X32" s="126">
        <v>8.1</v>
      </c>
      <c r="Y32" s="126" t="s">
        <v>530</v>
      </c>
      <c r="Z32" s="126">
        <v>8.8000000000000007</v>
      </c>
      <c r="AA32" s="126">
        <v>8</v>
      </c>
      <c r="AB32" s="126">
        <v>7.1</v>
      </c>
      <c r="AC32" s="126">
        <v>8.3000000000000007</v>
      </c>
      <c r="AD32" s="126">
        <v>8.1999999999999993</v>
      </c>
      <c r="AE32" s="126" t="s">
        <v>530</v>
      </c>
      <c r="AF32" s="126" t="s">
        <v>530</v>
      </c>
      <c r="AG32" s="126" t="s">
        <v>530</v>
      </c>
      <c r="AH32" s="126" t="s">
        <v>530</v>
      </c>
      <c r="AI32" s="126" t="s">
        <v>530</v>
      </c>
      <c r="AJ32" s="126" t="s">
        <v>530</v>
      </c>
      <c r="AK32" s="126" t="s">
        <v>530</v>
      </c>
      <c r="AL32" s="126" t="s">
        <v>530</v>
      </c>
      <c r="AM32" s="126" t="s">
        <v>530</v>
      </c>
      <c r="AN32" s="126">
        <v>7.3</v>
      </c>
      <c r="AO32" s="126" t="s">
        <v>530</v>
      </c>
      <c r="AP32" s="126">
        <v>6.3</v>
      </c>
      <c r="AQ32" s="126">
        <v>6.3</v>
      </c>
      <c r="AR32" s="126">
        <v>0</v>
      </c>
      <c r="AS32" s="126">
        <v>7.2</v>
      </c>
      <c r="AT32" s="126">
        <v>6.2</v>
      </c>
      <c r="AU32" s="157">
        <v>51</v>
      </c>
      <c r="AV32" s="158">
        <v>0</v>
      </c>
      <c r="AW32" s="126">
        <v>7.6</v>
      </c>
      <c r="AX32" s="126">
        <v>8.5</v>
      </c>
      <c r="AY32" s="126">
        <v>8.5</v>
      </c>
      <c r="AZ32" s="126">
        <v>0</v>
      </c>
      <c r="BA32" s="126">
        <v>0</v>
      </c>
      <c r="BB32" s="126">
        <v>0</v>
      </c>
      <c r="BC32" s="126">
        <v>0</v>
      </c>
      <c r="BD32" s="126">
        <v>0</v>
      </c>
      <c r="BE32" s="126">
        <v>7.6</v>
      </c>
      <c r="BF32" s="126">
        <v>0</v>
      </c>
      <c r="BG32" s="126">
        <v>0</v>
      </c>
      <c r="BH32" s="126">
        <v>0</v>
      </c>
      <c r="BI32" s="126">
        <v>0</v>
      </c>
      <c r="BJ32" s="126">
        <v>0</v>
      </c>
      <c r="BK32" s="126">
        <v>7.6</v>
      </c>
      <c r="BL32" s="157">
        <v>5</v>
      </c>
      <c r="BM32" s="158">
        <v>0</v>
      </c>
      <c r="BN32" s="126">
        <v>9.4</v>
      </c>
      <c r="BO32" s="126">
        <v>8.1</v>
      </c>
      <c r="BP32" s="126">
        <v>8.3000000000000007</v>
      </c>
      <c r="BQ32" s="126">
        <v>9.3000000000000007</v>
      </c>
      <c r="BR32" s="126">
        <v>7.8</v>
      </c>
      <c r="BS32" s="126">
        <v>8.3000000000000007</v>
      </c>
      <c r="BT32" s="126">
        <v>8.1</v>
      </c>
      <c r="BU32" s="126">
        <v>7.7</v>
      </c>
      <c r="BV32" s="126">
        <v>8.1999999999999993</v>
      </c>
      <c r="BW32" s="126">
        <v>7.1</v>
      </c>
      <c r="BX32" s="126">
        <v>7.5</v>
      </c>
      <c r="BY32" s="126">
        <v>9.4</v>
      </c>
      <c r="BZ32" s="126">
        <v>7.9</v>
      </c>
      <c r="CA32" s="126">
        <v>8.4</v>
      </c>
      <c r="CB32" s="126">
        <v>6.9</v>
      </c>
      <c r="CC32" s="126">
        <v>0</v>
      </c>
      <c r="CD32" s="126">
        <v>7.9</v>
      </c>
      <c r="CE32" s="126">
        <v>5.9</v>
      </c>
      <c r="CF32" s="126">
        <v>6.4</v>
      </c>
      <c r="CG32" s="126">
        <v>8.1</v>
      </c>
      <c r="CI32" s="126">
        <v>8.6999999999999993</v>
      </c>
      <c r="CJ32" s="157">
        <v>53</v>
      </c>
      <c r="CK32" s="197">
        <v>0</v>
      </c>
      <c r="CL32" s="126">
        <v>7.5</v>
      </c>
      <c r="CM32" s="126">
        <v>9</v>
      </c>
      <c r="CN32" s="126">
        <v>0</v>
      </c>
      <c r="CO32" s="126">
        <v>7.8</v>
      </c>
      <c r="CP32" s="126">
        <v>7.7</v>
      </c>
      <c r="CQ32" s="126">
        <v>6.3</v>
      </c>
      <c r="CR32" s="126">
        <v>7.6</v>
      </c>
      <c r="CS32" s="126">
        <v>7.3</v>
      </c>
      <c r="CT32" s="126">
        <v>8.9</v>
      </c>
      <c r="CU32" s="126">
        <v>0</v>
      </c>
      <c r="CV32" s="126">
        <v>0</v>
      </c>
      <c r="CW32" s="126">
        <v>0</v>
      </c>
      <c r="CX32" s="126">
        <v>8.3000000000000007</v>
      </c>
      <c r="CY32" s="126">
        <v>8.8000000000000007</v>
      </c>
      <c r="CZ32" s="126">
        <v>0</v>
      </c>
      <c r="DA32" s="126">
        <v>0</v>
      </c>
      <c r="DB32" s="157">
        <v>23</v>
      </c>
      <c r="DC32" s="197">
        <v>2</v>
      </c>
      <c r="DD32" s="126" t="s">
        <v>93</v>
      </c>
      <c r="DE32" s="126">
        <v>0</v>
      </c>
      <c r="DF32" s="197">
        <v>0</v>
      </c>
      <c r="DG32" s="197">
        <v>5</v>
      </c>
      <c r="DH32" s="204">
        <v>132</v>
      </c>
      <c r="DI32" s="197">
        <v>7</v>
      </c>
      <c r="DJ32" s="204">
        <v>136</v>
      </c>
      <c r="DK32" s="159">
        <v>127</v>
      </c>
      <c r="DL32" s="159">
        <v>2</v>
      </c>
      <c r="DM32" s="159">
        <v>131</v>
      </c>
      <c r="DN32" s="159">
        <v>129</v>
      </c>
      <c r="DO32" s="199">
        <v>7.87</v>
      </c>
      <c r="DP32" s="199">
        <v>3.36</v>
      </c>
      <c r="DQ32" s="129">
        <v>1.6949152542372881E-2</v>
      </c>
      <c r="DR32" s="159" t="s">
        <v>213</v>
      </c>
    </row>
    <row r="33" spans="1:122" s="179" customFormat="1" ht="19.5" customHeight="1">
      <c r="A33" s="12">
        <f t="shared" si="0"/>
        <v>14</v>
      </c>
      <c r="B33" s="151">
        <v>161325875</v>
      </c>
      <c r="C33" s="152" t="s">
        <v>3</v>
      </c>
      <c r="D33" s="152" t="s">
        <v>731</v>
      </c>
      <c r="E33" s="152" t="s">
        <v>79</v>
      </c>
      <c r="F33" s="153">
        <v>33653</v>
      </c>
      <c r="G33" s="152" t="s">
        <v>83</v>
      </c>
      <c r="H33" s="152" t="s">
        <v>86</v>
      </c>
      <c r="I33" s="126" t="s">
        <v>530</v>
      </c>
      <c r="J33" s="126" t="s">
        <v>530</v>
      </c>
      <c r="K33" s="126">
        <v>7.5</v>
      </c>
      <c r="L33" s="126" t="s">
        <v>530</v>
      </c>
      <c r="M33" s="126" t="s">
        <v>530</v>
      </c>
      <c r="N33" s="126" t="s">
        <v>530</v>
      </c>
      <c r="O33" s="126">
        <v>5.0999999999999996</v>
      </c>
      <c r="P33" s="126">
        <v>0</v>
      </c>
      <c r="Q33" s="126" t="s">
        <v>530</v>
      </c>
      <c r="R33" s="126">
        <v>0</v>
      </c>
      <c r="S33" s="126">
        <v>0</v>
      </c>
      <c r="T33" s="126">
        <v>0</v>
      </c>
      <c r="U33" s="126">
        <v>6.8</v>
      </c>
      <c r="V33" s="126">
        <v>8</v>
      </c>
      <c r="W33" s="126">
        <v>0</v>
      </c>
      <c r="X33" s="126">
        <v>7.7</v>
      </c>
      <c r="Y33" s="126" t="s">
        <v>530</v>
      </c>
      <c r="Z33" s="126">
        <v>7.2</v>
      </c>
      <c r="AA33" s="126" t="s">
        <v>530</v>
      </c>
      <c r="AB33" s="126" t="s">
        <v>530</v>
      </c>
      <c r="AC33" s="126">
        <v>6.4</v>
      </c>
      <c r="AD33" s="126" t="s">
        <v>530</v>
      </c>
      <c r="AE33" s="126" t="s">
        <v>530</v>
      </c>
      <c r="AF33" s="126">
        <v>6.2</v>
      </c>
      <c r="AG33" s="126">
        <v>7.2</v>
      </c>
      <c r="AH33" s="126" t="s">
        <v>530</v>
      </c>
      <c r="AI33" s="126" t="s">
        <v>530</v>
      </c>
      <c r="AJ33" s="126">
        <v>6.2</v>
      </c>
      <c r="AK33" s="126">
        <v>4.7</v>
      </c>
      <c r="AL33" s="126" t="s">
        <v>530</v>
      </c>
      <c r="AM33" s="126" t="s">
        <v>530</v>
      </c>
      <c r="AN33" s="126">
        <v>8</v>
      </c>
      <c r="AO33" s="126">
        <v>5.9</v>
      </c>
      <c r="AP33" s="126" t="s">
        <v>530</v>
      </c>
      <c r="AQ33" s="126">
        <v>6.3</v>
      </c>
      <c r="AR33" s="126">
        <v>0</v>
      </c>
      <c r="AS33" s="126">
        <v>5.8</v>
      </c>
      <c r="AT33" s="126">
        <v>4.7</v>
      </c>
      <c r="AU33" s="157">
        <v>51</v>
      </c>
      <c r="AV33" s="158">
        <v>0</v>
      </c>
      <c r="AW33" s="126" t="s">
        <v>530</v>
      </c>
      <c r="AX33" s="126" t="s">
        <v>530</v>
      </c>
      <c r="AY33" s="126" t="s">
        <v>530</v>
      </c>
      <c r="AZ33" s="126">
        <v>0</v>
      </c>
      <c r="BA33" s="126">
        <v>0</v>
      </c>
      <c r="BB33" s="126">
        <v>0</v>
      </c>
      <c r="BC33" s="126">
        <v>0</v>
      </c>
      <c r="BD33" s="126">
        <v>0</v>
      </c>
      <c r="BE33" s="126">
        <v>0</v>
      </c>
      <c r="BF33" s="126">
        <v>4.7</v>
      </c>
      <c r="BG33" s="126">
        <v>0</v>
      </c>
      <c r="BH33" s="126">
        <v>0</v>
      </c>
      <c r="BI33" s="126">
        <v>0</v>
      </c>
      <c r="BJ33" s="126">
        <v>0</v>
      </c>
      <c r="BK33" s="126">
        <v>6.4</v>
      </c>
      <c r="BL33" s="157">
        <v>5</v>
      </c>
      <c r="BM33" s="158">
        <v>0</v>
      </c>
      <c r="BN33" s="126" t="s">
        <v>530</v>
      </c>
      <c r="BO33" s="126" t="s">
        <v>530</v>
      </c>
      <c r="BP33" s="126">
        <v>7.5</v>
      </c>
      <c r="BQ33" s="126">
        <v>5.8</v>
      </c>
      <c r="BR33" s="126" t="s">
        <v>530</v>
      </c>
      <c r="BS33" s="126">
        <v>5.8</v>
      </c>
      <c r="BT33" s="126" t="s">
        <v>530</v>
      </c>
      <c r="BU33" s="126">
        <v>7.4</v>
      </c>
      <c r="BV33" s="126" t="s">
        <v>530</v>
      </c>
      <c r="BW33" s="126" t="s">
        <v>530</v>
      </c>
      <c r="BX33" s="126" t="s">
        <v>530</v>
      </c>
      <c r="BY33" s="126" t="s">
        <v>530</v>
      </c>
      <c r="BZ33" s="126">
        <v>6</v>
      </c>
      <c r="CA33" s="126" t="s">
        <v>530</v>
      </c>
      <c r="CB33" s="126">
        <v>6.2</v>
      </c>
      <c r="CC33" s="126">
        <v>0</v>
      </c>
      <c r="CD33" s="126" t="s">
        <v>530</v>
      </c>
      <c r="CE33" s="126" t="s">
        <v>530</v>
      </c>
      <c r="CF33" s="126" t="s">
        <v>530</v>
      </c>
      <c r="CG33" s="126">
        <v>6.2</v>
      </c>
      <c r="CI33" s="126">
        <v>7.9</v>
      </c>
      <c r="CJ33" s="157">
        <v>53</v>
      </c>
      <c r="CK33" s="197">
        <v>0</v>
      </c>
      <c r="CL33" s="126" t="s">
        <v>530</v>
      </c>
      <c r="CM33" s="126">
        <v>5.9</v>
      </c>
      <c r="CN33" s="126" t="s">
        <v>530</v>
      </c>
      <c r="CO33" s="126">
        <v>0</v>
      </c>
      <c r="CP33" s="126" t="s">
        <v>530</v>
      </c>
      <c r="CQ33" s="126">
        <v>5.6</v>
      </c>
      <c r="CR33" s="126">
        <v>4.5999999999999996</v>
      </c>
      <c r="CS33" s="126">
        <v>0</v>
      </c>
      <c r="CT33" s="126">
        <v>0</v>
      </c>
      <c r="CU33" s="126">
        <v>5.4</v>
      </c>
      <c r="CV33" s="126">
        <v>0</v>
      </c>
      <c r="CW33" s="126">
        <v>0</v>
      </c>
      <c r="CX33" s="126">
        <v>9.4</v>
      </c>
      <c r="CY33" s="126">
        <v>8.6999999999999993</v>
      </c>
      <c r="CZ33" s="126">
        <v>0</v>
      </c>
      <c r="DA33" s="126">
        <v>5.5</v>
      </c>
      <c r="DB33" s="157">
        <v>22</v>
      </c>
      <c r="DC33" s="197">
        <v>3</v>
      </c>
      <c r="DD33" s="126" t="s">
        <v>93</v>
      </c>
      <c r="DE33" s="126">
        <v>0</v>
      </c>
      <c r="DF33" s="197">
        <v>0</v>
      </c>
      <c r="DG33" s="197">
        <v>5</v>
      </c>
      <c r="DH33" s="204">
        <v>131</v>
      </c>
      <c r="DI33" s="197">
        <v>8</v>
      </c>
      <c r="DJ33" s="204">
        <v>136</v>
      </c>
      <c r="DK33" s="159">
        <v>126</v>
      </c>
      <c r="DL33" s="159">
        <v>3</v>
      </c>
      <c r="DM33" s="159">
        <v>131</v>
      </c>
      <c r="DN33" s="159">
        <v>129</v>
      </c>
      <c r="DO33" s="199">
        <v>6.35</v>
      </c>
      <c r="DP33" s="199">
        <v>2.4500000000000002</v>
      </c>
      <c r="DQ33" s="129">
        <v>5.0847457627118647E-2</v>
      </c>
      <c r="DR33" s="159" t="s">
        <v>213</v>
      </c>
    </row>
    <row r="34" spans="1:122" s="179" customFormat="1" ht="19.5" customHeight="1">
      <c r="A34" s="12">
        <f t="shared" si="0"/>
        <v>15</v>
      </c>
      <c r="B34" s="151">
        <v>2026252687</v>
      </c>
      <c r="C34" s="152" t="s">
        <v>3</v>
      </c>
      <c r="D34" s="152" t="s">
        <v>734</v>
      </c>
      <c r="E34" s="152" t="s">
        <v>451</v>
      </c>
      <c r="F34" s="153">
        <v>33576</v>
      </c>
      <c r="G34" s="152" t="s">
        <v>84</v>
      </c>
      <c r="H34" s="152" t="s">
        <v>86</v>
      </c>
      <c r="I34" s="126">
        <v>8.4</v>
      </c>
      <c r="J34" s="126">
        <v>8.3000000000000007</v>
      </c>
      <c r="K34" s="126">
        <v>8.5</v>
      </c>
      <c r="L34" s="126" t="s">
        <v>530</v>
      </c>
      <c r="M34" s="126" t="s">
        <v>530</v>
      </c>
      <c r="N34" s="126" t="s">
        <v>530</v>
      </c>
      <c r="O34" s="126">
        <v>9.4</v>
      </c>
      <c r="P34" s="126">
        <v>0</v>
      </c>
      <c r="Q34" s="126">
        <v>8</v>
      </c>
      <c r="R34" s="126">
        <v>0</v>
      </c>
      <c r="S34" s="126">
        <v>0</v>
      </c>
      <c r="T34" s="126">
        <v>0</v>
      </c>
      <c r="U34" s="126">
        <v>7.9</v>
      </c>
      <c r="V34" s="126">
        <v>9</v>
      </c>
      <c r="W34" s="126">
        <v>0</v>
      </c>
      <c r="X34" s="126">
        <v>8.1999999999999993</v>
      </c>
      <c r="Y34" s="126">
        <v>8.1999999999999993</v>
      </c>
      <c r="Z34" s="126">
        <v>8.4</v>
      </c>
      <c r="AA34" s="126" t="s">
        <v>530</v>
      </c>
      <c r="AB34" s="126" t="s">
        <v>530</v>
      </c>
      <c r="AC34" s="126" t="s">
        <v>530</v>
      </c>
      <c r="AD34" s="126" t="s">
        <v>530</v>
      </c>
      <c r="AE34" s="126" t="s">
        <v>530</v>
      </c>
      <c r="AF34" s="126">
        <v>8.6999999999999993</v>
      </c>
      <c r="AG34" s="126">
        <v>7.6</v>
      </c>
      <c r="AH34" s="126" t="s">
        <v>530</v>
      </c>
      <c r="AI34" s="126" t="s">
        <v>530</v>
      </c>
      <c r="AJ34" s="126">
        <v>8.6999999999999993</v>
      </c>
      <c r="AK34" s="126">
        <v>6.6</v>
      </c>
      <c r="AL34" s="126" t="s">
        <v>530</v>
      </c>
      <c r="AM34" s="126" t="s">
        <v>530</v>
      </c>
      <c r="AN34" s="126">
        <v>8.6</v>
      </c>
      <c r="AO34" s="126">
        <v>6.4</v>
      </c>
      <c r="AP34" s="126" t="s">
        <v>530</v>
      </c>
      <c r="AQ34" s="126">
        <v>6.7</v>
      </c>
      <c r="AR34" s="126">
        <v>0</v>
      </c>
      <c r="AS34" s="126">
        <v>6.7</v>
      </c>
      <c r="AT34" s="126">
        <v>7.8</v>
      </c>
      <c r="AU34" s="157">
        <v>51</v>
      </c>
      <c r="AV34" s="158">
        <v>0</v>
      </c>
      <c r="AW34" s="126" t="s">
        <v>530</v>
      </c>
      <c r="AX34" s="126" t="s">
        <v>530</v>
      </c>
      <c r="AY34" s="126" t="s">
        <v>530</v>
      </c>
      <c r="AZ34" s="126">
        <v>0</v>
      </c>
      <c r="BA34" s="126">
        <v>0</v>
      </c>
      <c r="BB34" s="126">
        <v>0</v>
      </c>
      <c r="BC34" s="126">
        <v>0</v>
      </c>
      <c r="BD34" s="126">
        <v>0</v>
      </c>
      <c r="BE34" s="126" t="s">
        <v>93</v>
      </c>
      <c r="BF34" s="126">
        <v>0</v>
      </c>
      <c r="BG34" s="126">
        <v>6.3</v>
      </c>
      <c r="BH34" s="126">
        <v>0</v>
      </c>
      <c r="BI34" s="126">
        <v>0</v>
      </c>
      <c r="BJ34" s="126">
        <v>0</v>
      </c>
      <c r="BK34" s="126">
        <v>5.2</v>
      </c>
      <c r="BL34" s="157">
        <v>5</v>
      </c>
      <c r="BM34" s="158">
        <v>0</v>
      </c>
      <c r="BN34" s="126" t="s">
        <v>530</v>
      </c>
      <c r="BO34" s="126">
        <v>8.6999999999999993</v>
      </c>
      <c r="BP34" s="126">
        <v>7.2</v>
      </c>
      <c r="BQ34" s="126">
        <v>8.4</v>
      </c>
      <c r="BR34" s="126" t="s">
        <v>530</v>
      </c>
      <c r="BS34" s="126" t="s">
        <v>530</v>
      </c>
      <c r="BT34" s="126" t="s">
        <v>530</v>
      </c>
      <c r="BU34" s="126">
        <v>6.9</v>
      </c>
      <c r="BV34" s="126" t="s">
        <v>530</v>
      </c>
      <c r="BW34" s="126">
        <v>9</v>
      </c>
      <c r="BX34" s="126" t="s">
        <v>530</v>
      </c>
      <c r="BY34" s="126" t="s">
        <v>530</v>
      </c>
      <c r="BZ34" s="126" t="s">
        <v>93</v>
      </c>
      <c r="CA34" s="126" t="s">
        <v>530</v>
      </c>
      <c r="CB34" s="126">
        <v>9.1</v>
      </c>
      <c r="CC34" s="126">
        <v>0</v>
      </c>
      <c r="CD34" s="126" t="s">
        <v>530</v>
      </c>
      <c r="CE34" s="126">
        <v>8.5</v>
      </c>
      <c r="CF34" s="126">
        <v>8.8000000000000007</v>
      </c>
      <c r="CG34" s="126" t="s">
        <v>530</v>
      </c>
      <c r="CI34" s="126">
        <v>8.6</v>
      </c>
      <c r="CJ34" s="157">
        <v>50</v>
      </c>
      <c r="CK34" s="197">
        <v>3</v>
      </c>
      <c r="CL34" s="126" t="s">
        <v>530</v>
      </c>
      <c r="CM34" s="126">
        <v>9.3000000000000007</v>
      </c>
      <c r="CN34" s="126" t="s">
        <v>530</v>
      </c>
      <c r="CO34" s="126">
        <v>0</v>
      </c>
      <c r="CP34" s="126" t="s">
        <v>530</v>
      </c>
      <c r="CQ34" s="126" t="s">
        <v>530</v>
      </c>
      <c r="CR34" s="126">
        <v>6.5</v>
      </c>
      <c r="CS34" s="126">
        <v>8</v>
      </c>
      <c r="CT34" s="126">
        <v>8.6</v>
      </c>
      <c r="CU34" s="126">
        <v>0</v>
      </c>
      <c r="CV34" s="126">
        <v>0</v>
      </c>
      <c r="CW34" s="126">
        <v>0</v>
      </c>
      <c r="CX34" s="126">
        <v>9.4</v>
      </c>
      <c r="CY34" s="126">
        <v>9.1</v>
      </c>
      <c r="CZ34" s="126" t="s">
        <v>530</v>
      </c>
      <c r="DA34" s="126">
        <v>0</v>
      </c>
      <c r="DB34" s="157">
        <v>25</v>
      </c>
      <c r="DC34" s="197">
        <v>0</v>
      </c>
      <c r="DD34" s="126" t="s">
        <v>93</v>
      </c>
      <c r="DE34" s="126">
        <v>0</v>
      </c>
      <c r="DF34" s="197">
        <v>0</v>
      </c>
      <c r="DG34" s="197">
        <v>5</v>
      </c>
      <c r="DH34" s="204">
        <v>131</v>
      </c>
      <c r="DI34" s="197">
        <v>8</v>
      </c>
      <c r="DJ34" s="204">
        <v>136</v>
      </c>
      <c r="DK34" s="159">
        <v>126</v>
      </c>
      <c r="DL34" s="159">
        <v>3</v>
      </c>
      <c r="DM34" s="159">
        <v>131</v>
      </c>
      <c r="DN34" s="159">
        <v>129</v>
      </c>
      <c r="DO34" s="199">
        <v>8.24</v>
      </c>
      <c r="DP34" s="199">
        <v>3.62</v>
      </c>
      <c r="DQ34" s="129">
        <v>4.6153846153846156E-2</v>
      </c>
      <c r="DR34" s="159" t="s">
        <v>213</v>
      </c>
    </row>
    <row r="35" spans="1:122" ht="31.5" customHeight="1">
      <c r="B35" s="202" t="s">
        <v>738</v>
      </c>
      <c r="C35" s="194"/>
      <c r="D35" s="194"/>
      <c r="E35" s="194"/>
      <c r="F35" s="194"/>
      <c r="G35" s="194"/>
      <c r="H35" s="194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4"/>
      <c r="AV35" s="194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4"/>
      <c r="BM35" s="194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203"/>
      <c r="CI35" s="195"/>
      <c r="CJ35" s="194"/>
      <c r="CK35" s="194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4"/>
      <c r="DC35" s="194"/>
      <c r="DD35" s="195"/>
      <c r="DE35" s="195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</row>
    <row r="36" spans="1:122" s="179" customFormat="1" ht="19.5" customHeight="1">
      <c r="A36" s="12">
        <v>1</v>
      </c>
      <c r="B36" s="151">
        <v>2026252698</v>
      </c>
      <c r="C36" s="152" t="s">
        <v>3</v>
      </c>
      <c r="D36" s="152" t="s">
        <v>673</v>
      </c>
      <c r="E36" s="152" t="s">
        <v>382</v>
      </c>
      <c r="F36" s="153">
        <v>33742</v>
      </c>
      <c r="G36" s="152" t="s">
        <v>84</v>
      </c>
      <c r="H36" s="152" t="s">
        <v>86</v>
      </c>
      <c r="I36" s="126">
        <v>8.6</v>
      </c>
      <c r="J36" s="126">
        <v>8.3000000000000007</v>
      </c>
      <c r="K36" s="126">
        <v>8.1</v>
      </c>
      <c r="L36" s="126" t="s">
        <v>530</v>
      </c>
      <c r="M36" s="126" t="s">
        <v>530</v>
      </c>
      <c r="N36" s="126" t="s">
        <v>530</v>
      </c>
      <c r="O36" s="126">
        <v>9.5</v>
      </c>
      <c r="P36" s="126">
        <v>0</v>
      </c>
      <c r="Q36" s="126">
        <v>6.4</v>
      </c>
      <c r="R36" s="126">
        <v>0</v>
      </c>
      <c r="S36" s="126">
        <v>0</v>
      </c>
      <c r="T36" s="126">
        <v>0</v>
      </c>
      <c r="U36" s="126">
        <v>0</v>
      </c>
      <c r="V36" s="126">
        <v>8.6999999999999993</v>
      </c>
      <c r="W36" s="126">
        <v>6.7</v>
      </c>
      <c r="X36" s="126">
        <v>7.6</v>
      </c>
      <c r="Y36" s="126">
        <v>5.7</v>
      </c>
      <c r="Z36" s="126">
        <v>8.1</v>
      </c>
      <c r="AA36" s="126" t="s">
        <v>530</v>
      </c>
      <c r="AB36" s="126" t="s">
        <v>530</v>
      </c>
      <c r="AC36" s="126" t="s">
        <v>530</v>
      </c>
      <c r="AD36" s="126" t="s">
        <v>530</v>
      </c>
      <c r="AE36" s="126" t="s">
        <v>530</v>
      </c>
      <c r="AF36" s="126">
        <v>7.2</v>
      </c>
      <c r="AG36" s="126">
        <v>7.1</v>
      </c>
      <c r="AH36" s="126" t="s">
        <v>530</v>
      </c>
      <c r="AI36" s="126" t="s">
        <v>530</v>
      </c>
      <c r="AJ36" s="126">
        <v>6.6</v>
      </c>
      <c r="AK36" s="126">
        <v>6.2</v>
      </c>
      <c r="AL36" s="126" t="s">
        <v>530</v>
      </c>
      <c r="AM36" s="126" t="s">
        <v>530</v>
      </c>
      <c r="AN36" s="126">
        <v>6.5</v>
      </c>
      <c r="AO36" s="126">
        <v>7.3</v>
      </c>
      <c r="AP36" s="126" t="s">
        <v>530</v>
      </c>
      <c r="AQ36" s="126">
        <v>5.3</v>
      </c>
      <c r="AR36" s="126">
        <v>7.1</v>
      </c>
      <c r="AS36" s="126">
        <v>0</v>
      </c>
      <c r="AT36" s="126">
        <v>7.2</v>
      </c>
      <c r="AU36" s="157">
        <v>51</v>
      </c>
      <c r="AV36" s="158">
        <v>0</v>
      </c>
      <c r="AW36" s="126" t="s">
        <v>530</v>
      </c>
      <c r="AX36" s="126" t="s">
        <v>530</v>
      </c>
      <c r="AY36" s="126" t="s">
        <v>530</v>
      </c>
      <c r="AZ36" s="126">
        <v>0</v>
      </c>
      <c r="BA36" s="126">
        <v>0</v>
      </c>
      <c r="BB36" s="126">
        <v>0</v>
      </c>
      <c r="BC36" s="126">
        <v>0</v>
      </c>
      <c r="BD36" s="126">
        <v>0</v>
      </c>
      <c r="BE36" s="126">
        <v>9</v>
      </c>
      <c r="BF36" s="126">
        <v>0</v>
      </c>
      <c r="BG36" s="126">
        <v>0</v>
      </c>
      <c r="BH36" s="126">
        <v>0</v>
      </c>
      <c r="BI36" s="126">
        <v>0</v>
      </c>
      <c r="BJ36" s="126">
        <v>0</v>
      </c>
      <c r="BK36" s="126">
        <v>6.6</v>
      </c>
      <c r="BL36" s="157">
        <v>5</v>
      </c>
      <c r="BM36" s="158">
        <v>0</v>
      </c>
      <c r="BN36" s="126" t="s">
        <v>530</v>
      </c>
      <c r="BO36" s="126">
        <v>8.3000000000000007</v>
      </c>
      <c r="BP36" s="126">
        <v>7.6</v>
      </c>
      <c r="BQ36" s="126">
        <v>9.1999999999999993</v>
      </c>
      <c r="BR36" s="126" t="s">
        <v>530</v>
      </c>
      <c r="BS36" s="126" t="s">
        <v>530</v>
      </c>
      <c r="BT36" s="126" t="s">
        <v>530</v>
      </c>
      <c r="BU36" s="126">
        <v>8.1</v>
      </c>
      <c r="BV36" s="126" t="s">
        <v>530</v>
      </c>
      <c r="BW36" s="126">
        <v>10</v>
      </c>
      <c r="BX36" s="126" t="s">
        <v>530</v>
      </c>
      <c r="BY36" s="126" t="s">
        <v>530</v>
      </c>
      <c r="BZ36" s="126" t="s">
        <v>93</v>
      </c>
      <c r="CA36" s="126" t="s">
        <v>530</v>
      </c>
      <c r="CB36" s="126">
        <v>7.6</v>
      </c>
      <c r="CC36" s="126">
        <v>0</v>
      </c>
      <c r="CD36" s="126">
        <v>9.5</v>
      </c>
      <c r="CE36" s="126">
        <v>7.6</v>
      </c>
      <c r="CF36" s="126" t="s">
        <v>93</v>
      </c>
      <c r="CG36" s="126" t="s">
        <v>530</v>
      </c>
      <c r="CI36" s="126">
        <v>8.1999999999999993</v>
      </c>
      <c r="CJ36" s="157">
        <v>47</v>
      </c>
      <c r="CK36" s="197">
        <v>6</v>
      </c>
      <c r="CL36" s="126" t="s">
        <v>530</v>
      </c>
      <c r="CM36" s="126">
        <v>7.9</v>
      </c>
      <c r="CN36" s="126" t="s">
        <v>530</v>
      </c>
      <c r="CO36" s="126">
        <v>0</v>
      </c>
      <c r="CP36" s="126" t="s">
        <v>530</v>
      </c>
      <c r="CQ36" s="126" t="s">
        <v>530</v>
      </c>
      <c r="CR36" s="126">
        <v>6.7</v>
      </c>
      <c r="CS36" s="126">
        <v>7.8</v>
      </c>
      <c r="CT36" s="126">
        <v>8.4</v>
      </c>
      <c r="CU36" s="126">
        <v>0</v>
      </c>
      <c r="CV36" s="126">
        <v>0</v>
      </c>
      <c r="CW36" s="126">
        <v>0</v>
      </c>
      <c r="CX36" s="126">
        <v>9.1999999999999993</v>
      </c>
      <c r="CY36" s="126">
        <v>7</v>
      </c>
      <c r="CZ36" s="126" t="s">
        <v>530</v>
      </c>
      <c r="DA36" s="126">
        <v>0</v>
      </c>
      <c r="DB36" s="157">
        <v>25</v>
      </c>
      <c r="DC36" s="197">
        <v>0</v>
      </c>
      <c r="DD36" s="126" t="s">
        <v>93</v>
      </c>
      <c r="DE36" s="126">
        <v>0</v>
      </c>
      <c r="DF36" s="197">
        <v>0</v>
      </c>
      <c r="DG36" s="197">
        <v>5</v>
      </c>
      <c r="DH36" s="204">
        <v>128</v>
      </c>
      <c r="DI36" s="197">
        <v>11</v>
      </c>
      <c r="DJ36" s="204">
        <v>136</v>
      </c>
      <c r="DK36" s="159">
        <v>123</v>
      </c>
      <c r="DL36" s="159">
        <v>6</v>
      </c>
      <c r="DM36" s="159">
        <v>131</v>
      </c>
      <c r="DN36" s="159">
        <v>129</v>
      </c>
      <c r="DO36" s="199">
        <v>7.92</v>
      </c>
      <c r="DP36" s="199">
        <v>3.37</v>
      </c>
      <c r="DQ36" s="129">
        <v>8.8235294117647065E-2</v>
      </c>
      <c r="DR36" s="159" t="s">
        <v>214</v>
      </c>
    </row>
    <row r="37" spans="1:122" s="179" customFormat="1" ht="19.5" customHeight="1">
      <c r="A37" s="12">
        <f t="shared" si="0"/>
        <v>2</v>
      </c>
      <c r="B37" s="151">
        <v>2027252691</v>
      </c>
      <c r="C37" s="152" t="s">
        <v>370</v>
      </c>
      <c r="D37" s="152" t="s">
        <v>403</v>
      </c>
      <c r="E37" s="152" t="s">
        <v>699</v>
      </c>
      <c r="F37" s="153">
        <v>33920</v>
      </c>
      <c r="G37" s="152" t="s">
        <v>83</v>
      </c>
      <c r="H37" s="152" t="s">
        <v>86</v>
      </c>
      <c r="I37" s="126">
        <v>7.7</v>
      </c>
      <c r="J37" s="126" t="s">
        <v>93</v>
      </c>
      <c r="K37" s="126" t="s">
        <v>93</v>
      </c>
      <c r="L37" s="126" t="s">
        <v>530</v>
      </c>
      <c r="M37" s="126" t="s">
        <v>530</v>
      </c>
      <c r="N37" s="126" t="s">
        <v>530</v>
      </c>
      <c r="O37" s="126">
        <v>9</v>
      </c>
      <c r="P37" s="126">
        <v>8.4</v>
      </c>
      <c r="Q37" s="126">
        <v>0</v>
      </c>
      <c r="R37" s="126">
        <v>0</v>
      </c>
      <c r="S37" s="126">
        <v>0</v>
      </c>
      <c r="T37" s="126">
        <v>0</v>
      </c>
      <c r="U37" s="126">
        <v>7.6</v>
      </c>
      <c r="V37" s="126">
        <v>8.3000000000000007</v>
      </c>
      <c r="W37" s="126">
        <v>0</v>
      </c>
      <c r="X37" s="126">
        <v>8.5</v>
      </c>
      <c r="Y37" s="126">
        <v>8.8000000000000007</v>
      </c>
      <c r="Z37" s="126">
        <v>8.5</v>
      </c>
      <c r="AA37" s="126" t="s">
        <v>530</v>
      </c>
      <c r="AB37" s="126" t="s">
        <v>530</v>
      </c>
      <c r="AC37" s="126" t="s">
        <v>530</v>
      </c>
      <c r="AD37" s="126" t="s">
        <v>530</v>
      </c>
      <c r="AE37" s="126" t="s">
        <v>530</v>
      </c>
      <c r="AF37" s="126">
        <v>8.9</v>
      </c>
      <c r="AG37" s="126">
        <v>7.6</v>
      </c>
      <c r="AH37" s="126" t="s">
        <v>530</v>
      </c>
      <c r="AI37" s="126" t="s">
        <v>530</v>
      </c>
      <c r="AJ37" s="126">
        <v>7.3</v>
      </c>
      <c r="AK37" s="126">
        <v>7.7</v>
      </c>
      <c r="AL37" s="126" t="s">
        <v>530</v>
      </c>
      <c r="AM37" s="126" t="s">
        <v>530</v>
      </c>
      <c r="AN37" s="126">
        <v>8.4</v>
      </c>
      <c r="AO37" s="205">
        <v>0</v>
      </c>
      <c r="AP37" s="126" t="s">
        <v>530</v>
      </c>
      <c r="AQ37" s="126">
        <v>7.5</v>
      </c>
      <c r="AR37" s="126">
        <v>0</v>
      </c>
      <c r="AS37" s="126">
        <v>0</v>
      </c>
      <c r="AT37" s="126">
        <v>0</v>
      </c>
      <c r="AU37" s="157">
        <v>44</v>
      </c>
      <c r="AV37" s="158">
        <v>4</v>
      </c>
      <c r="AW37" s="126" t="s">
        <v>530</v>
      </c>
      <c r="AX37" s="126" t="s">
        <v>530</v>
      </c>
      <c r="AY37" s="126" t="s">
        <v>530</v>
      </c>
      <c r="AZ37" s="126">
        <v>0</v>
      </c>
      <c r="BA37" s="126">
        <v>0</v>
      </c>
      <c r="BB37" s="126">
        <v>0</v>
      </c>
      <c r="BC37" s="126">
        <v>0</v>
      </c>
      <c r="BD37" s="126">
        <v>0</v>
      </c>
      <c r="BE37" s="126">
        <v>6.1</v>
      </c>
      <c r="BF37" s="126">
        <v>0</v>
      </c>
      <c r="BG37" s="126">
        <v>0</v>
      </c>
      <c r="BH37" s="126">
        <v>0</v>
      </c>
      <c r="BI37" s="126">
        <v>0</v>
      </c>
      <c r="BJ37" s="126">
        <v>0</v>
      </c>
      <c r="BK37" s="126">
        <v>5.9</v>
      </c>
      <c r="BL37" s="157">
        <v>5</v>
      </c>
      <c r="BM37" s="158">
        <v>0</v>
      </c>
      <c r="BN37" s="126" t="s">
        <v>530</v>
      </c>
      <c r="BO37" s="126">
        <v>8.9</v>
      </c>
      <c r="BP37" s="126">
        <v>6.6</v>
      </c>
      <c r="BQ37" s="126">
        <v>7.8</v>
      </c>
      <c r="BR37" s="126" t="s">
        <v>530</v>
      </c>
      <c r="BS37" s="126" t="s">
        <v>530</v>
      </c>
      <c r="BT37" s="126" t="s">
        <v>530</v>
      </c>
      <c r="BU37" s="126">
        <v>8.1999999999999993</v>
      </c>
      <c r="BV37" s="126" t="s">
        <v>530</v>
      </c>
      <c r="BW37" s="126">
        <v>8.8000000000000007</v>
      </c>
      <c r="BX37" s="126" t="s">
        <v>530</v>
      </c>
      <c r="BY37" s="126" t="s">
        <v>530</v>
      </c>
      <c r="BZ37" s="126" t="s">
        <v>93</v>
      </c>
      <c r="CA37" s="126" t="s">
        <v>530</v>
      </c>
      <c r="CB37" s="126">
        <v>8.4</v>
      </c>
      <c r="CC37" s="126">
        <v>0</v>
      </c>
      <c r="CD37" s="126" t="s">
        <v>530</v>
      </c>
      <c r="CE37" s="126">
        <v>8.6999999999999993</v>
      </c>
      <c r="CF37" s="126">
        <v>7</v>
      </c>
      <c r="CG37" s="126" t="s">
        <v>530</v>
      </c>
      <c r="CI37" s="126" t="s">
        <v>93</v>
      </c>
      <c r="CJ37" s="157">
        <v>49</v>
      </c>
      <c r="CK37" s="197">
        <v>4</v>
      </c>
      <c r="CL37" s="126" t="s">
        <v>530</v>
      </c>
      <c r="CM37" s="126">
        <v>7.9</v>
      </c>
      <c r="CN37" s="126">
        <v>7.9</v>
      </c>
      <c r="CO37" s="126">
        <v>0</v>
      </c>
      <c r="CP37" s="126" t="s">
        <v>530</v>
      </c>
      <c r="CQ37" s="126" t="s">
        <v>530</v>
      </c>
      <c r="CR37" s="126">
        <v>6.5</v>
      </c>
      <c r="CS37" s="126">
        <v>8.1</v>
      </c>
      <c r="CT37" s="126">
        <v>8.4</v>
      </c>
      <c r="CU37" s="126">
        <v>0</v>
      </c>
      <c r="CV37" s="126">
        <v>0</v>
      </c>
      <c r="CW37" s="126">
        <v>0</v>
      </c>
      <c r="CX37" s="126">
        <v>8.9</v>
      </c>
      <c r="CY37" s="126">
        <v>8.6999999999999993</v>
      </c>
      <c r="CZ37" s="126" t="s">
        <v>530</v>
      </c>
      <c r="DA37" s="126">
        <v>0</v>
      </c>
      <c r="DB37" s="157">
        <v>25</v>
      </c>
      <c r="DC37" s="197">
        <v>0</v>
      </c>
      <c r="DD37" s="126" t="s">
        <v>93</v>
      </c>
      <c r="DE37" s="126">
        <v>0</v>
      </c>
      <c r="DF37" s="197">
        <v>0</v>
      </c>
      <c r="DG37" s="197">
        <v>5</v>
      </c>
      <c r="DH37" s="204">
        <v>123</v>
      </c>
      <c r="DI37" s="197">
        <v>13</v>
      </c>
      <c r="DJ37" s="204">
        <v>136</v>
      </c>
      <c r="DK37" s="159">
        <v>118</v>
      </c>
      <c r="DL37" s="206">
        <v>9</v>
      </c>
      <c r="DM37" s="159">
        <v>131</v>
      </c>
      <c r="DN37" s="159">
        <v>127</v>
      </c>
      <c r="DO37" s="199">
        <v>8.06</v>
      </c>
      <c r="DP37" s="199">
        <v>3.54</v>
      </c>
      <c r="DQ37" s="129">
        <v>0.13636363636363635</v>
      </c>
      <c r="DR37" s="159" t="s">
        <v>214</v>
      </c>
    </row>
    <row r="38" spans="1:122" s="179" customFormat="1" ht="19.5" customHeight="1">
      <c r="A38" s="12">
        <f t="shared" si="0"/>
        <v>3</v>
      </c>
      <c r="B38" s="151">
        <v>2026252680</v>
      </c>
      <c r="C38" s="152" t="s">
        <v>3</v>
      </c>
      <c r="D38" s="152" t="s">
        <v>327</v>
      </c>
      <c r="E38" s="152" t="s">
        <v>379</v>
      </c>
      <c r="F38" s="153">
        <v>34087</v>
      </c>
      <c r="G38" s="152" t="s">
        <v>84</v>
      </c>
      <c r="H38" s="152" t="s">
        <v>86</v>
      </c>
      <c r="I38" s="126">
        <v>8.8000000000000007</v>
      </c>
      <c r="J38" s="126">
        <v>8.6999999999999993</v>
      </c>
      <c r="K38" s="126">
        <v>7.9</v>
      </c>
      <c r="L38" s="126" t="s">
        <v>530</v>
      </c>
      <c r="M38" s="126" t="s">
        <v>530</v>
      </c>
      <c r="N38" s="126" t="s">
        <v>530</v>
      </c>
      <c r="O38" s="126">
        <v>6.3</v>
      </c>
      <c r="P38" s="126">
        <v>0</v>
      </c>
      <c r="Q38" s="126" t="s">
        <v>530</v>
      </c>
      <c r="R38" s="126">
        <v>0</v>
      </c>
      <c r="S38" s="126">
        <v>0</v>
      </c>
      <c r="T38" s="126">
        <v>0</v>
      </c>
      <c r="U38" s="126">
        <v>7.8</v>
      </c>
      <c r="V38" s="126">
        <v>8.8000000000000007</v>
      </c>
      <c r="W38" s="126">
        <v>0</v>
      </c>
      <c r="X38" s="126">
        <v>7.9</v>
      </c>
      <c r="Y38" s="126">
        <v>7.8</v>
      </c>
      <c r="Z38" s="126">
        <v>6.5</v>
      </c>
      <c r="AA38" s="126" t="s">
        <v>530</v>
      </c>
      <c r="AB38" s="126" t="s">
        <v>530</v>
      </c>
      <c r="AC38" s="126" t="s">
        <v>530</v>
      </c>
      <c r="AD38" s="126" t="s">
        <v>530</v>
      </c>
      <c r="AE38" s="126" t="s">
        <v>530</v>
      </c>
      <c r="AF38" s="126">
        <v>7.2</v>
      </c>
      <c r="AG38" s="126">
        <v>6.2</v>
      </c>
      <c r="AH38" s="126" t="s">
        <v>530</v>
      </c>
      <c r="AI38" s="126" t="s">
        <v>530</v>
      </c>
      <c r="AJ38" s="126">
        <v>7.6</v>
      </c>
      <c r="AK38" s="126">
        <v>6.1</v>
      </c>
      <c r="AL38" s="126" t="s">
        <v>530</v>
      </c>
      <c r="AM38" s="126" t="s">
        <v>530</v>
      </c>
      <c r="AN38" s="126">
        <v>7.4</v>
      </c>
      <c r="AO38" s="126">
        <v>6.7</v>
      </c>
      <c r="AP38" s="126" t="s">
        <v>530</v>
      </c>
      <c r="AQ38" s="126">
        <v>6.9</v>
      </c>
      <c r="AR38" s="126">
        <v>8.3000000000000007</v>
      </c>
      <c r="AS38" s="126">
        <v>0</v>
      </c>
      <c r="AT38" s="126">
        <v>6.9</v>
      </c>
      <c r="AU38" s="157">
        <v>51</v>
      </c>
      <c r="AV38" s="158">
        <v>0</v>
      </c>
      <c r="AW38" s="126" t="s">
        <v>530</v>
      </c>
      <c r="AX38" s="126" t="s">
        <v>530</v>
      </c>
      <c r="AY38" s="126" t="s">
        <v>530</v>
      </c>
      <c r="AZ38" s="126">
        <v>0</v>
      </c>
      <c r="BA38" s="126">
        <v>0</v>
      </c>
      <c r="BB38" s="126">
        <v>0</v>
      </c>
      <c r="BC38" s="126">
        <v>0</v>
      </c>
      <c r="BD38" s="126">
        <v>0</v>
      </c>
      <c r="BE38" s="126">
        <v>8.6999999999999993</v>
      </c>
      <c r="BF38" s="126">
        <v>0</v>
      </c>
      <c r="BG38" s="126">
        <v>0</v>
      </c>
      <c r="BH38" s="126">
        <v>0</v>
      </c>
      <c r="BI38" s="126">
        <v>0</v>
      </c>
      <c r="BJ38" s="126">
        <v>0</v>
      </c>
      <c r="BK38" s="126">
        <v>6.6</v>
      </c>
      <c r="BL38" s="157">
        <v>5</v>
      </c>
      <c r="BM38" s="158">
        <v>0</v>
      </c>
      <c r="BN38" s="126" t="s">
        <v>530</v>
      </c>
      <c r="BO38" s="126">
        <v>7.7</v>
      </c>
      <c r="BP38" s="126">
        <v>5.9</v>
      </c>
      <c r="BQ38" s="126">
        <v>7</v>
      </c>
      <c r="BR38" s="126">
        <v>7.9</v>
      </c>
      <c r="BS38" s="126" t="s">
        <v>530</v>
      </c>
      <c r="BT38" s="126" t="s">
        <v>530</v>
      </c>
      <c r="BU38" s="126">
        <v>7.3</v>
      </c>
      <c r="BV38" s="126" t="s">
        <v>530</v>
      </c>
      <c r="BW38" s="126">
        <v>7.9</v>
      </c>
      <c r="BX38" s="126" t="s">
        <v>530</v>
      </c>
      <c r="BY38" s="126" t="s">
        <v>530</v>
      </c>
      <c r="BZ38" s="126">
        <v>7.4</v>
      </c>
      <c r="CA38" s="126">
        <v>7.6</v>
      </c>
      <c r="CB38" s="126">
        <v>6.2</v>
      </c>
      <c r="CC38" s="126" t="s">
        <v>93</v>
      </c>
      <c r="CD38" s="126">
        <v>0</v>
      </c>
      <c r="CE38" s="126">
        <v>6.7</v>
      </c>
      <c r="CF38" s="126" t="s">
        <v>530</v>
      </c>
      <c r="CG38" s="126" t="s">
        <v>530</v>
      </c>
      <c r="CI38" s="126">
        <v>8.1999999999999993</v>
      </c>
      <c r="CJ38" s="157">
        <v>50</v>
      </c>
      <c r="CK38" s="197">
        <v>3</v>
      </c>
      <c r="CL38" s="126" t="s">
        <v>530</v>
      </c>
      <c r="CM38" s="126">
        <v>6.7</v>
      </c>
      <c r="CN38" s="126">
        <v>0</v>
      </c>
      <c r="CO38" s="126" t="s">
        <v>530</v>
      </c>
      <c r="CP38" s="126" t="s">
        <v>530</v>
      </c>
      <c r="CQ38" s="126" t="s">
        <v>530</v>
      </c>
      <c r="CR38" s="126">
        <v>7.1</v>
      </c>
      <c r="CS38" s="126">
        <v>0</v>
      </c>
      <c r="CT38" s="126">
        <v>0</v>
      </c>
      <c r="CU38" s="126">
        <v>0</v>
      </c>
      <c r="CV38" s="126">
        <v>0</v>
      </c>
      <c r="CW38" s="126">
        <v>0</v>
      </c>
      <c r="CX38" s="126" t="s">
        <v>93</v>
      </c>
      <c r="CY38" s="126">
        <v>7</v>
      </c>
      <c r="CZ38" s="126" t="s">
        <v>530</v>
      </c>
      <c r="DA38" s="126">
        <v>0</v>
      </c>
      <c r="DB38" s="157">
        <v>19</v>
      </c>
      <c r="DC38" s="197">
        <v>6</v>
      </c>
      <c r="DD38" s="126" t="s">
        <v>93</v>
      </c>
      <c r="DE38" s="126">
        <v>0</v>
      </c>
      <c r="DF38" s="197">
        <v>0</v>
      </c>
      <c r="DG38" s="197">
        <v>5</v>
      </c>
      <c r="DH38" s="204">
        <v>125</v>
      </c>
      <c r="DI38" s="197">
        <v>14</v>
      </c>
      <c r="DJ38" s="204">
        <v>136</v>
      </c>
      <c r="DK38" s="159">
        <v>120</v>
      </c>
      <c r="DL38" s="159">
        <v>9</v>
      </c>
      <c r="DM38" s="159">
        <v>131</v>
      </c>
      <c r="DN38" s="159">
        <v>129</v>
      </c>
      <c r="DO38" s="199">
        <v>7.35</v>
      </c>
      <c r="DP38" s="199">
        <v>3.06</v>
      </c>
      <c r="DQ38" s="129">
        <v>0.13043478260869565</v>
      </c>
      <c r="DR38" s="159" t="s">
        <v>214</v>
      </c>
    </row>
    <row r="39" spans="1:122" s="179" customFormat="1" ht="19.5" customHeight="1">
      <c r="A39" s="12">
        <f t="shared" si="0"/>
        <v>4</v>
      </c>
      <c r="B39" s="151">
        <v>171326743</v>
      </c>
      <c r="C39" s="152" t="s">
        <v>13</v>
      </c>
      <c r="D39" s="152" t="s">
        <v>375</v>
      </c>
      <c r="E39" s="152" t="s">
        <v>55</v>
      </c>
      <c r="F39" s="153">
        <v>34067</v>
      </c>
      <c r="G39" s="152" t="s">
        <v>84</v>
      </c>
      <c r="H39" s="152" t="s">
        <v>86</v>
      </c>
      <c r="I39" s="126">
        <v>7.6</v>
      </c>
      <c r="J39" s="126">
        <v>7.3</v>
      </c>
      <c r="K39" s="126">
        <v>8.3000000000000007</v>
      </c>
      <c r="L39" s="126">
        <v>8</v>
      </c>
      <c r="M39" s="126">
        <v>8.6</v>
      </c>
      <c r="N39" s="126">
        <v>5.6</v>
      </c>
      <c r="O39" s="126">
        <v>7.3</v>
      </c>
      <c r="P39" s="126">
        <v>0</v>
      </c>
      <c r="Q39" s="126">
        <v>6.4</v>
      </c>
      <c r="R39" s="126">
        <v>0</v>
      </c>
      <c r="S39" s="126">
        <v>0</v>
      </c>
      <c r="T39" s="126">
        <v>0</v>
      </c>
      <c r="U39" s="126">
        <v>8.3000000000000007</v>
      </c>
      <c r="V39" s="126">
        <v>8.3000000000000007</v>
      </c>
      <c r="W39" s="126">
        <v>0</v>
      </c>
      <c r="X39" s="126">
        <v>8.3000000000000007</v>
      </c>
      <c r="Y39" s="126" t="s">
        <v>530</v>
      </c>
      <c r="Z39" s="126">
        <v>8.6999999999999993</v>
      </c>
      <c r="AA39" s="126">
        <v>5.9</v>
      </c>
      <c r="AB39" s="126">
        <v>5.9</v>
      </c>
      <c r="AC39" s="126">
        <v>8.1999999999999993</v>
      </c>
      <c r="AD39" s="126">
        <v>8.8000000000000007</v>
      </c>
      <c r="AE39" s="126" t="s">
        <v>530</v>
      </c>
      <c r="AF39" s="126" t="s">
        <v>530</v>
      </c>
      <c r="AG39" s="126" t="s">
        <v>530</v>
      </c>
      <c r="AH39" s="126" t="s">
        <v>530</v>
      </c>
      <c r="AI39" s="126" t="s">
        <v>530</v>
      </c>
      <c r="AJ39" s="126">
        <v>7.3</v>
      </c>
      <c r="AK39" s="126" t="s">
        <v>530</v>
      </c>
      <c r="AL39" s="126">
        <v>7.5</v>
      </c>
      <c r="AM39" s="126">
        <v>7.5</v>
      </c>
      <c r="AN39" s="126">
        <v>6.9</v>
      </c>
      <c r="AO39" s="126">
        <v>7.8</v>
      </c>
      <c r="AP39" s="126">
        <v>7.1</v>
      </c>
      <c r="AQ39" s="126">
        <v>6.6</v>
      </c>
      <c r="AR39" s="126">
        <v>7.6</v>
      </c>
      <c r="AS39" s="126">
        <v>7.1</v>
      </c>
      <c r="AT39" s="126">
        <v>6.5</v>
      </c>
      <c r="AU39" s="157">
        <v>52</v>
      </c>
      <c r="AV39" s="158">
        <v>0</v>
      </c>
      <c r="AW39" s="126">
        <v>7</v>
      </c>
      <c r="AX39" s="126">
        <v>4.5</v>
      </c>
      <c r="AY39" s="126">
        <v>0</v>
      </c>
      <c r="AZ39" s="126">
        <v>0</v>
      </c>
      <c r="BA39" s="126">
        <v>8.4</v>
      </c>
      <c r="BB39" s="126">
        <v>0</v>
      </c>
      <c r="BC39" s="126">
        <v>0</v>
      </c>
      <c r="BD39" s="126">
        <v>0</v>
      </c>
      <c r="BE39" s="126">
        <v>9.5</v>
      </c>
      <c r="BF39" s="126">
        <v>0</v>
      </c>
      <c r="BG39" s="126">
        <v>0</v>
      </c>
      <c r="BH39" s="126">
        <v>0</v>
      </c>
      <c r="BI39" s="126">
        <v>0</v>
      </c>
      <c r="BJ39" s="126">
        <v>0</v>
      </c>
      <c r="BK39" s="126">
        <v>6.3</v>
      </c>
      <c r="BL39" s="157">
        <v>5</v>
      </c>
      <c r="BM39" s="158">
        <v>0</v>
      </c>
      <c r="BN39" s="126">
        <v>0</v>
      </c>
      <c r="BO39" s="126">
        <v>5.0999999999999996</v>
      </c>
      <c r="BP39" s="126">
        <v>7.2</v>
      </c>
      <c r="BQ39" s="126">
        <v>8</v>
      </c>
      <c r="BR39" s="126">
        <v>6.8</v>
      </c>
      <c r="BS39" s="126">
        <v>7.1</v>
      </c>
      <c r="BT39" s="126">
        <v>5.8</v>
      </c>
      <c r="BU39" s="126">
        <v>7</v>
      </c>
      <c r="BV39" s="126">
        <v>0</v>
      </c>
      <c r="BW39" s="126">
        <v>0</v>
      </c>
      <c r="BX39" s="126">
        <v>7.9</v>
      </c>
      <c r="BY39" s="126">
        <v>0</v>
      </c>
      <c r="BZ39" s="126">
        <v>7.7</v>
      </c>
      <c r="CA39" s="126">
        <v>0</v>
      </c>
      <c r="CB39" s="126">
        <v>7.7</v>
      </c>
      <c r="CC39" s="126">
        <v>0</v>
      </c>
      <c r="CD39" s="126">
        <v>6.3</v>
      </c>
      <c r="CE39" s="126">
        <v>6.8</v>
      </c>
      <c r="CF39" s="126">
        <v>0</v>
      </c>
      <c r="CG39" s="126">
        <v>8.5</v>
      </c>
      <c r="CI39" s="126">
        <v>9.1999999999999993</v>
      </c>
      <c r="CJ39" s="157">
        <v>36</v>
      </c>
      <c r="CK39" s="197">
        <v>17</v>
      </c>
      <c r="CL39" s="126">
        <v>0</v>
      </c>
      <c r="CM39" s="126">
        <v>7.9</v>
      </c>
      <c r="CN39" s="126">
        <v>0</v>
      </c>
      <c r="CO39" s="126">
        <v>9</v>
      </c>
      <c r="CP39" s="126">
        <v>6.7</v>
      </c>
      <c r="CQ39" s="126">
        <v>8.1999999999999993</v>
      </c>
      <c r="CR39" s="126">
        <v>6.2</v>
      </c>
      <c r="CS39" s="126">
        <v>6.4</v>
      </c>
      <c r="CT39" s="126">
        <v>8.1</v>
      </c>
      <c r="CU39" s="126">
        <v>0</v>
      </c>
      <c r="CV39" s="126">
        <v>0</v>
      </c>
      <c r="CW39" s="126">
        <v>0</v>
      </c>
      <c r="CX39" s="126">
        <v>8.3000000000000007</v>
      </c>
      <c r="CY39" s="126">
        <v>8.6999999999999993</v>
      </c>
      <c r="CZ39" s="126">
        <v>0</v>
      </c>
      <c r="DA39" s="126">
        <v>7.8</v>
      </c>
      <c r="DB39" s="157">
        <v>22</v>
      </c>
      <c r="DC39" s="197">
        <v>3</v>
      </c>
      <c r="DD39" s="126" t="s">
        <v>93</v>
      </c>
      <c r="DE39" s="126">
        <v>0</v>
      </c>
      <c r="DF39" s="197">
        <v>0</v>
      </c>
      <c r="DG39" s="197">
        <v>5</v>
      </c>
      <c r="DH39" s="204">
        <v>115</v>
      </c>
      <c r="DI39" s="197">
        <v>25</v>
      </c>
      <c r="DJ39" s="204">
        <v>136</v>
      </c>
      <c r="DK39" s="159">
        <v>110</v>
      </c>
      <c r="DL39" s="159">
        <v>20</v>
      </c>
      <c r="DM39" s="159">
        <v>131</v>
      </c>
      <c r="DN39" s="159">
        <v>130</v>
      </c>
      <c r="DO39" s="199">
        <v>7.36</v>
      </c>
      <c r="DP39" s="199">
        <v>3.09</v>
      </c>
      <c r="DQ39" s="129">
        <v>0.16260162601626016</v>
      </c>
      <c r="DR39" s="159" t="s">
        <v>214</v>
      </c>
    </row>
  </sheetData>
  <mergeCells count="130">
    <mergeCell ref="DD3:DD4"/>
    <mergeCell ref="DE3:DE4"/>
    <mergeCell ref="CV3:CV4"/>
    <mergeCell ref="CW3:CW4"/>
    <mergeCell ref="CX3:CX4"/>
    <mergeCell ref="CY3:CY4"/>
    <mergeCell ref="CZ3:CZ4"/>
    <mergeCell ref="DA3:DA4"/>
    <mergeCell ref="CN3:CP3"/>
    <mergeCell ref="CQ3:CQ4"/>
    <mergeCell ref="CR3:CR4"/>
    <mergeCell ref="CS3:CS4"/>
    <mergeCell ref="CT3:CT4"/>
    <mergeCell ref="CU3:CU4"/>
    <mergeCell ref="CF3:CF4"/>
    <mergeCell ref="CG3:CG4"/>
    <mergeCell ref="CI3:CI4"/>
    <mergeCell ref="CL3:CL4"/>
    <mergeCell ref="CM3:CM4"/>
    <mergeCell ref="BY3:BY4"/>
    <mergeCell ref="BZ3:BZ4"/>
    <mergeCell ref="CA3:CA4"/>
    <mergeCell ref="CB3:CB4"/>
    <mergeCell ref="CC3:CC4"/>
    <mergeCell ref="CD3:CD4"/>
    <mergeCell ref="AZ3:AZ4"/>
    <mergeCell ref="BA3:BA4"/>
    <mergeCell ref="BB3:BB4"/>
    <mergeCell ref="AO3:AO4"/>
    <mergeCell ref="AP3:AP4"/>
    <mergeCell ref="AQ3:AQ4"/>
    <mergeCell ref="AR3:AR4"/>
    <mergeCell ref="AS3:AS4"/>
    <mergeCell ref="AT3:AT4"/>
    <mergeCell ref="DC2:DC4"/>
    <mergeCell ref="DD2:DE2"/>
    <mergeCell ref="BE2:BJ2"/>
    <mergeCell ref="BL2:BL4"/>
    <mergeCell ref="BM2:BM4"/>
    <mergeCell ref="BN2:BP2"/>
    <mergeCell ref="BQ2:BS2"/>
    <mergeCell ref="BC3:BC4"/>
    <mergeCell ref="BD3:BD4"/>
    <mergeCell ref="BE3:BE4"/>
    <mergeCell ref="BF3:BF4"/>
    <mergeCell ref="BO3:BO4"/>
    <mergeCell ref="BP3:BP4"/>
    <mergeCell ref="BQ3:BQ4"/>
    <mergeCell ref="BR3:BR4"/>
    <mergeCell ref="BS3:BS4"/>
    <mergeCell ref="BT3:BT4"/>
    <mergeCell ref="BG3:BG4"/>
    <mergeCell ref="BH3:BH4"/>
    <mergeCell ref="BI3:BI4"/>
    <mergeCell ref="BJ3:BJ4"/>
    <mergeCell ref="BK3:BK4"/>
    <mergeCell ref="BN3:BN4"/>
    <mergeCell ref="CE3:CE4"/>
    <mergeCell ref="BX3:BX4"/>
    <mergeCell ref="AY2:BD2"/>
    <mergeCell ref="N3:O3"/>
    <mergeCell ref="P3:R3"/>
    <mergeCell ref="S3:W3"/>
    <mergeCell ref="X3:Z3"/>
    <mergeCell ref="AA3:AA4"/>
    <mergeCell ref="AB3:AB4"/>
    <mergeCell ref="DB2:DB4"/>
    <mergeCell ref="AI3:AI4"/>
    <mergeCell ref="AJ3:AJ4"/>
    <mergeCell ref="AK3:AK4"/>
    <mergeCell ref="AL3:AL4"/>
    <mergeCell ref="AM3:AM4"/>
    <mergeCell ref="AN3:AN4"/>
    <mergeCell ref="AC3:AC4"/>
    <mergeCell ref="AD3:AD4"/>
    <mergeCell ref="AE3:AE4"/>
    <mergeCell ref="AF3:AF4"/>
    <mergeCell ref="AG3:AG4"/>
    <mergeCell ref="AH3:AH4"/>
    <mergeCell ref="AW3:AW4"/>
    <mergeCell ref="AX3:AX4"/>
    <mergeCell ref="AY3:AY4"/>
    <mergeCell ref="DN1:DN3"/>
    <mergeCell ref="DO1:DO3"/>
    <mergeCell ref="DP1:DP3"/>
    <mergeCell ref="DQ1:DQ4"/>
    <mergeCell ref="DR1:DR4"/>
    <mergeCell ref="I2:K2"/>
    <mergeCell ref="L2:M2"/>
    <mergeCell ref="N2:O2"/>
    <mergeCell ref="P2:Z2"/>
    <mergeCell ref="AA2:AD2"/>
    <mergeCell ref="DH1:DH4"/>
    <mergeCell ref="DI1:DI4"/>
    <mergeCell ref="DJ1:DJ4"/>
    <mergeCell ref="DK1:DK3"/>
    <mergeCell ref="DL1:DL4"/>
    <mergeCell ref="DM1:DM3"/>
    <mergeCell ref="DF2:DF4"/>
    <mergeCell ref="DG2:DG4"/>
    <mergeCell ref="I3:I4"/>
    <mergeCell ref="J3:J4"/>
    <mergeCell ref="K3:K4"/>
    <mergeCell ref="L3:L4"/>
    <mergeCell ref="M3:M4"/>
    <mergeCell ref="CL2:CM2"/>
    <mergeCell ref="B1:H4"/>
    <mergeCell ref="I1:AV1"/>
    <mergeCell ref="AW1:BM1"/>
    <mergeCell ref="BN1:CK1"/>
    <mergeCell ref="CL1:DC1"/>
    <mergeCell ref="DD1:DG1"/>
    <mergeCell ref="AE2:AT2"/>
    <mergeCell ref="AU2:AU4"/>
    <mergeCell ref="AV2:AV4"/>
    <mergeCell ref="AW2:AX2"/>
    <mergeCell ref="CN2:CQ2"/>
    <mergeCell ref="CR2:CS2"/>
    <mergeCell ref="CT2:CW2"/>
    <mergeCell ref="CX2:CY2"/>
    <mergeCell ref="CZ2:DA2"/>
    <mergeCell ref="BT2:BU2"/>
    <mergeCell ref="BV2:CA2"/>
    <mergeCell ref="CC2:CD2"/>
    <mergeCell ref="CH2:CH4"/>
    <mergeCell ref="CJ2:CJ4"/>
    <mergeCell ref="CK2:CK4"/>
    <mergeCell ref="BU3:BU4"/>
    <mergeCell ref="BV3:BV4"/>
    <mergeCell ref="BW3:BW4"/>
  </mergeCells>
  <conditionalFormatting sqref="DD7:DE18 AW7:BK18 CI7:CI18 I7:AT18 BN7:CG18 CL7:DA18 CL20:DA34 BN20:CG34 I20:AT34 CI20:CI34 AW20:BK34 DD20:DE34 DD36:DE39 AW36:BK39 CI36:CI39 I36:AT39 BN36:CG39 CL36:DA3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8"/>
  <sheetViews>
    <sheetView showGridLines="0" workbookViewId="0">
      <pane xSplit="5" ySplit="6" topLeftCell="I7" activePane="bottomRight" state="frozen"/>
      <selection pane="topRight" activeCell="E1" sqref="E1"/>
      <selection pane="bottomLeft" activeCell="A6" sqref="A6"/>
      <selection pane="bottomRight" activeCell="J16" sqref="J16"/>
    </sheetView>
  </sheetViews>
  <sheetFormatPr defaultRowHeight="15"/>
  <cols>
    <col min="1" max="1" width="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12" width="4" customWidth="1"/>
    <col min="13" max="14" width="7" customWidth="1"/>
    <col min="15" max="29" width="4" customWidth="1"/>
    <col min="30" max="30" width="4.85546875" customWidth="1"/>
    <col min="31" max="31" width="5.140625" customWidth="1"/>
    <col min="32" max="39" width="4" customWidth="1"/>
    <col min="40" max="40" width="6.28515625" customWidth="1"/>
    <col min="41" max="41" width="5.85546875" customWidth="1"/>
    <col min="42" max="43" width="4" customWidth="1"/>
    <col min="44" max="44" width="5.28515625" customWidth="1"/>
    <col min="45" max="45" width="5.140625" customWidth="1"/>
    <col min="46" max="47" width="4" customWidth="1"/>
    <col min="48" max="49" width="5.42578125" customWidth="1"/>
    <col min="50" max="51" width="4" customWidth="1"/>
    <col min="52" max="52" width="5.140625" customWidth="1"/>
    <col min="53" max="53" width="5.28515625" customWidth="1"/>
    <col min="54" max="54" width="5.42578125" customWidth="1"/>
    <col min="55" max="61" width="4" customWidth="1"/>
    <col min="62" max="62" width="5" customWidth="1"/>
    <col min="63" max="66" width="4" customWidth="1"/>
    <col min="67" max="67" width="4.5703125" customWidth="1"/>
    <col min="68" max="70" width="4" customWidth="1"/>
    <col min="71" max="71" width="4.28515625" customWidth="1"/>
    <col min="72" max="73" width="5.28515625" customWidth="1"/>
    <col min="74" max="83" width="6.5703125" customWidth="1"/>
    <col min="84" max="84" width="12" customWidth="1"/>
  </cols>
  <sheetData>
    <row r="1" spans="1:92" ht="26.25" customHeight="1">
      <c r="B1" s="27">
        <v>1</v>
      </c>
      <c r="C1" s="27">
        <v>2</v>
      </c>
      <c r="D1" s="27">
        <v>3</v>
      </c>
      <c r="E1" s="27">
        <v>4</v>
      </c>
      <c r="F1" s="27">
        <v>5</v>
      </c>
      <c r="G1" s="27">
        <v>6</v>
      </c>
      <c r="H1" s="27">
        <v>7</v>
      </c>
      <c r="I1" s="27">
        <v>8</v>
      </c>
      <c r="J1" s="27">
        <v>9</v>
      </c>
      <c r="K1" s="27">
        <v>10</v>
      </c>
      <c r="L1" s="27">
        <v>11</v>
      </c>
      <c r="M1" s="27">
        <v>12</v>
      </c>
      <c r="N1" s="27">
        <v>13</v>
      </c>
      <c r="O1" s="27">
        <v>14</v>
      </c>
      <c r="P1" s="27">
        <v>15</v>
      </c>
      <c r="Q1" s="27">
        <v>16</v>
      </c>
      <c r="R1" s="27">
        <v>17</v>
      </c>
      <c r="S1" s="27">
        <v>18</v>
      </c>
      <c r="T1" s="27">
        <v>19</v>
      </c>
      <c r="U1" s="27">
        <v>20</v>
      </c>
      <c r="V1" s="27">
        <v>21</v>
      </c>
      <c r="W1" s="27">
        <v>22</v>
      </c>
      <c r="X1" s="27">
        <v>23</v>
      </c>
      <c r="Y1" s="27">
        <v>24</v>
      </c>
      <c r="Z1" s="27">
        <v>25</v>
      </c>
      <c r="AA1" s="27">
        <v>26</v>
      </c>
      <c r="AB1" s="27">
        <v>27</v>
      </c>
      <c r="AC1" s="27">
        <v>28</v>
      </c>
      <c r="AD1" s="27">
        <v>29</v>
      </c>
      <c r="AE1" s="27">
        <v>30</v>
      </c>
      <c r="AF1" s="27">
        <v>31</v>
      </c>
      <c r="AG1" s="27">
        <v>32</v>
      </c>
      <c r="AH1" s="27">
        <v>33</v>
      </c>
      <c r="AI1" s="27">
        <v>34</v>
      </c>
      <c r="AJ1" s="27">
        <v>35</v>
      </c>
      <c r="AK1" s="27">
        <v>36</v>
      </c>
      <c r="AL1" s="27">
        <v>37</v>
      </c>
      <c r="AM1" s="27">
        <v>38</v>
      </c>
      <c r="AN1" s="27">
        <v>39</v>
      </c>
      <c r="AO1" s="27">
        <v>40</v>
      </c>
      <c r="AP1" s="27">
        <v>41</v>
      </c>
      <c r="AQ1" s="27">
        <v>42</v>
      </c>
      <c r="AR1" s="27">
        <v>43</v>
      </c>
      <c r="AS1" s="27">
        <v>44</v>
      </c>
      <c r="AT1" s="27">
        <v>45</v>
      </c>
      <c r="AU1" s="27">
        <v>46</v>
      </c>
      <c r="AV1" s="27">
        <v>47</v>
      </c>
      <c r="AW1" s="27">
        <v>48</v>
      </c>
      <c r="AX1" s="27">
        <v>49</v>
      </c>
      <c r="AY1" s="27">
        <v>50</v>
      </c>
      <c r="AZ1" s="27">
        <v>51</v>
      </c>
      <c r="BA1" s="27">
        <v>52</v>
      </c>
      <c r="BB1" s="27">
        <v>53</v>
      </c>
      <c r="BC1" s="27">
        <v>54</v>
      </c>
      <c r="BD1" s="27">
        <v>55</v>
      </c>
      <c r="BE1" s="27">
        <v>56</v>
      </c>
      <c r="BF1" s="27">
        <v>57</v>
      </c>
      <c r="BG1" s="27">
        <v>58</v>
      </c>
      <c r="BH1" s="27">
        <v>59</v>
      </c>
      <c r="BI1" s="27">
        <v>60</v>
      </c>
      <c r="BJ1" s="27">
        <v>61</v>
      </c>
      <c r="BK1" s="27">
        <v>62</v>
      </c>
      <c r="BL1" s="27">
        <v>63</v>
      </c>
      <c r="BM1" s="27">
        <v>64</v>
      </c>
      <c r="BN1" s="27">
        <v>65</v>
      </c>
      <c r="BO1" s="27">
        <v>66</v>
      </c>
      <c r="BP1" s="27">
        <v>67</v>
      </c>
      <c r="BQ1" s="27">
        <v>68</v>
      </c>
      <c r="BR1" s="27">
        <v>69</v>
      </c>
      <c r="BS1" s="27">
        <v>70</v>
      </c>
      <c r="BT1" s="27">
        <v>71</v>
      </c>
      <c r="BU1" s="27">
        <v>72</v>
      </c>
      <c r="BV1" s="27">
        <v>73</v>
      </c>
      <c r="BW1" s="27">
        <v>74</v>
      </c>
      <c r="BX1" s="27">
        <v>75</v>
      </c>
      <c r="BY1" s="27">
        <v>76</v>
      </c>
      <c r="BZ1" s="27">
        <v>77</v>
      </c>
      <c r="CA1" s="27">
        <v>78</v>
      </c>
      <c r="CB1" s="27">
        <v>79</v>
      </c>
      <c r="CC1" s="27">
        <v>80</v>
      </c>
      <c r="CD1" s="27">
        <v>81</v>
      </c>
      <c r="CE1" s="27">
        <v>82</v>
      </c>
      <c r="CF1" s="27">
        <v>83</v>
      </c>
    </row>
    <row r="2" spans="1:92" ht="29.25" customHeight="1">
      <c r="B2" s="207" t="s">
        <v>0</v>
      </c>
      <c r="C2" s="207"/>
      <c r="D2" s="207"/>
      <c r="E2" s="207"/>
      <c r="F2" s="207"/>
      <c r="G2" s="207"/>
      <c r="H2" s="207"/>
      <c r="I2" s="207" t="s">
        <v>90</v>
      </c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 t="s">
        <v>125</v>
      </c>
      <c r="AG2" s="207"/>
      <c r="AH2" s="207"/>
      <c r="AI2" s="207"/>
      <c r="AJ2" s="207"/>
      <c r="AK2" s="207"/>
      <c r="AL2" s="207"/>
      <c r="AM2" s="207"/>
      <c r="AN2" s="207"/>
      <c r="AO2" s="207"/>
      <c r="AP2" s="207" t="s">
        <v>138</v>
      </c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 t="s">
        <v>160</v>
      </c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 t="s">
        <v>187</v>
      </c>
      <c r="BW2" s="207"/>
      <c r="BX2" s="207"/>
      <c r="BY2" s="207"/>
      <c r="BZ2" s="207" t="s">
        <v>193</v>
      </c>
      <c r="CA2" s="207" t="s">
        <v>194</v>
      </c>
      <c r="CB2" s="207" t="s">
        <v>195</v>
      </c>
      <c r="CC2" s="207" t="s">
        <v>196</v>
      </c>
      <c r="CD2" s="207"/>
      <c r="CE2" s="207"/>
      <c r="CF2" s="207"/>
      <c r="CG2" s="209" t="s">
        <v>193</v>
      </c>
      <c r="CH2" s="209" t="s">
        <v>194</v>
      </c>
      <c r="CI2" s="209" t="s">
        <v>195</v>
      </c>
      <c r="CJ2" s="209" t="s">
        <v>208</v>
      </c>
      <c r="CK2" s="209" t="s">
        <v>209</v>
      </c>
      <c r="CL2" s="209" t="s">
        <v>210</v>
      </c>
      <c r="CM2" s="209" t="s">
        <v>211</v>
      </c>
      <c r="CN2" s="211" t="s">
        <v>212</v>
      </c>
    </row>
    <row r="3" spans="1:92" ht="48.75" customHeight="1">
      <c r="B3" s="207"/>
      <c r="C3" s="207"/>
      <c r="D3" s="207"/>
      <c r="E3" s="207"/>
      <c r="F3" s="207"/>
      <c r="G3" s="207"/>
      <c r="H3" s="207"/>
      <c r="I3" s="207" t="s">
        <v>91</v>
      </c>
      <c r="J3" s="207"/>
      <c r="K3" s="208" t="s">
        <v>95</v>
      </c>
      <c r="L3" s="208"/>
      <c r="M3" s="208"/>
      <c r="N3" s="208"/>
      <c r="O3" s="208"/>
      <c r="P3" s="208"/>
      <c r="Q3" s="208"/>
      <c r="R3" s="208"/>
      <c r="S3" s="207" t="s">
        <v>105</v>
      </c>
      <c r="T3" s="207"/>
      <c r="U3" s="207" t="s">
        <v>108</v>
      </c>
      <c r="V3" s="207"/>
      <c r="W3" s="207" t="s">
        <v>112</v>
      </c>
      <c r="X3" s="207"/>
      <c r="Y3" s="207"/>
      <c r="Z3" s="207"/>
      <c r="AA3" s="207" t="s">
        <v>118</v>
      </c>
      <c r="AB3" s="207"/>
      <c r="AC3" s="207"/>
      <c r="AD3" s="207" t="s">
        <v>122</v>
      </c>
      <c r="AE3" s="207" t="s">
        <v>124</v>
      </c>
      <c r="AF3" s="207" t="s">
        <v>126</v>
      </c>
      <c r="AG3" s="207"/>
      <c r="AH3" s="207" t="s">
        <v>129</v>
      </c>
      <c r="AI3" s="207"/>
      <c r="AJ3" s="207"/>
      <c r="AK3" s="207"/>
      <c r="AL3" s="207"/>
      <c r="AM3" s="207"/>
      <c r="AN3" s="207" t="s">
        <v>136</v>
      </c>
      <c r="AO3" s="207" t="s">
        <v>137</v>
      </c>
      <c r="AP3" s="207" t="s">
        <v>139</v>
      </c>
      <c r="AQ3" s="207"/>
      <c r="AR3" s="1" t="s">
        <v>142</v>
      </c>
      <c r="AS3" s="1" t="s">
        <v>144</v>
      </c>
      <c r="AT3" s="207" t="s">
        <v>146</v>
      </c>
      <c r="AU3" s="207"/>
      <c r="AV3" s="1" t="s">
        <v>149</v>
      </c>
      <c r="AW3" s="1" t="s">
        <v>151</v>
      </c>
      <c r="AX3" s="207" t="s">
        <v>153</v>
      </c>
      <c r="AY3" s="207"/>
      <c r="AZ3" s="1" t="s">
        <v>156</v>
      </c>
      <c r="BA3" s="207" t="s">
        <v>158</v>
      </c>
      <c r="BB3" s="207" t="s">
        <v>159</v>
      </c>
      <c r="BC3" s="208" t="s">
        <v>161</v>
      </c>
      <c r="BD3" s="208"/>
      <c r="BE3" s="208" t="s">
        <v>164</v>
      </c>
      <c r="BF3" s="208"/>
      <c r="BG3" s="207" t="s">
        <v>167</v>
      </c>
      <c r="BH3" s="207"/>
      <c r="BI3" s="207"/>
      <c r="BJ3" s="1" t="s">
        <v>171</v>
      </c>
      <c r="BK3" s="208" t="s">
        <v>173</v>
      </c>
      <c r="BL3" s="208"/>
      <c r="BM3" s="208"/>
      <c r="BN3" s="208"/>
      <c r="BO3" s="1" t="s">
        <v>178</v>
      </c>
      <c r="BP3" s="207" t="s">
        <v>180</v>
      </c>
      <c r="BQ3" s="207"/>
      <c r="BR3" s="207"/>
      <c r="BS3" s="1" t="s">
        <v>156</v>
      </c>
      <c r="BT3" s="207" t="s">
        <v>185</v>
      </c>
      <c r="BU3" s="207" t="s">
        <v>186</v>
      </c>
      <c r="BV3" s="207" t="s">
        <v>188</v>
      </c>
      <c r="BW3" s="207"/>
      <c r="BX3" s="207" t="s">
        <v>191</v>
      </c>
      <c r="BY3" s="207" t="s">
        <v>192</v>
      </c>
      <c r="BZ3" s="207"/>
      <c r="CA3" s="207"/>
      <c r="CB3" s="207"/>
      <c r="CC3" s="207"/>
      <c r="CD3" s="207"/>
      <c r="CE3" s="207"/>
      <c r="CF3" s="207"/>
      <c r="CG3" s="210"/>
      <c r="CH3" s="210"/>
      <c r="CI3" s="210"/>
      <c r="CJ3" s="210"/>
      <c r="CK3" s="210"/>
      <c r="CL3" s="210"/>
      <c r="CM3" s="210"/>
      <c r="CN3" s="212"/>
    </row>
    <row r="4" spans="1:92" ht="39.75" customHeight="1">
      <c r="B4" s="207"/>
      <c r="C4" s="207"/>
      <c r="D4" s="207"/>
      <c r="E4" s="207"/>
      <c r="F4" s="207"/>
      <c r="G4" s="207"/>
      <c r="H4" s="207"/>
      <c r="I4" s="207" t="s">
        <v>92</v>
      </c>
      <c r="J4" s="207" t="s">
        <v>94</v>
      </c>
      <c r="K4" s="207" t="s">
        <v>96</v>
      </c>
      <c r="L4" s="207" t="s">
        <v>98</v>
      </c>
      <c r="M4" s="207" t="s">
        <v>99</v>
      </c>
      <c r="N4" s="207" t="s">
        <v>100</v>
      </c>
      <c r="O4" s="207" t="s">
        <v>101</v>
      </c>
      <c r="P4" s="207" t="s">
        <v>102</v>
      </c>
      <c r="Q4" s="207" t="s">
        <v>103</v>
      </c>
      <c r="R4" s="207" t="s">
        <v>104</v>
      </c>
      <c r="S4" s="207" t="s">
        <v>106</v>
      </c>
      <c r="T4" s="207" t="s">
        <v>107</v>
      </c>
      <c r="U4" s="208" t="s">
        <v>109</v>
      </c>
      <c r="V4" s="208"/>
      <c r="W4" s="208" t="s">
        <v>113</v>
      </c>
      <c r="X4" s="208"/>
      <c r="Y4" s="208"/>
      <c r="Z4" s="207" t="s">
        <v>117</v>
      </c>
      <c r="AA4" s="207" t="s">
        <v>119</v>
      </c>
      <c r="AB4" s="207" t="s">
        <v>120</v>
      </c>
      <c r="AC4" s="207" t="s">
        <v>121</v>
      </c>
      <c r="AD4" s="207"/>
      <c r="AE4" s="207"/>
      <c r="AF4" s="207" t="s">
        <v>127</v>
      </c>
      <c r="AG4" s="207" t="s">
        <v>128</v>
      </c>
      <c r="AH4" s="207" t="s">
        <v>130</v>
      </c>
      <c r="AI4" s="207" t="s">
        <v>131</v>
      </c>
      <c r="AJ4" s="207" t="s">
        <v>132</v>
      </c>
      <c r="AK4" s="207" t="s">
        <v>133</v>
      </c>
      <c r="AL4" s="207" t="s">
        <v>134</v>
      </c>
      <c r="AM4" s="207" t="s">
        <v>135</v>
      </c>
      <c r="AN4" s="207"/>
      <c r="AO4" s="207"/>
      <c r="AP4" s="207" t="s">
        <v>140</v>
      </c>
      <c r="AQ4" s="207" t="s">
        <v>141</v>
      </c>
      <c r="AR4" s="207" t="s">
        <v>143</v>
      </c>
      <c r="AS4" s="207" t="s">
        <v>145</v>
      </c>
      <c r="AT4" s="207" t="s">
        <v>147</v>
      </c>
      <c r="AU4" s="207" t="s">
        <v>148</v>
      </c>
      <c r="AV4" s="207" t="s">
        <v>150</v>
      </c>
      <c r="AW4" s="207" t="s">
        <v>152</v>
      </c>
      <c r="AX4" s="207" t="s">
        <v>154</v>
      </c>
      <c r="AY4" s="207" t="s">
        <v>155</v>
      </c>
      <c r="AZ4" s="207" t="s">
        <v>157</v>
      </c>
      <c r="BA4" s="207"/>
      <c r="BB4" s="207"/>
      <c r="BC4" s="207" t="s">
        <v>162</v>
      </c>
      <c r="BD4" s="207" t="s">
        <v>163</v>
      </c>
      <c r="BE4" s="207" t="s">
        <v>165</v>
      </c>
      <c r="BF4" s="207" t="s">
        <v>166</v>
      </c>
      <c r="BG4" s="207" t="s">
        <v>168</v>
      </c>
      <c r="BH4" s="207" t="s">
        <v>169</v>
      </c>
      <c r="BI4" s="207" t="s">
        <v>170</v>
      </c>
      <c r="BJ4" s="207" t="s">
        <v>172</v>
      </c>
      <c r="BK4" s="207" t="s">
        <v>174</v>
      </c>
      <c r="BL4" s="207" t="s">
        <v>175</v>
      </c>
      <c r="BM4" s="207" t="s">
        <v>176</v>
      </c>
      <c r="BN4" s="207" t="s">
        <v>177</v>
      </c>
      <c r="BO4" s="207" t="s">
        <v>179</v>
      </c>
      <c r="BP4" s="207" t="s">
        <v>181</v>
      </c>
      <c r="BQ4" s="207" t="s">
        <v>182</v>
      </c>
      <c r="BR4" s="207" t="s">
        <v>183</v>
      </c>
      <c r="BS4" s="207" t="s">
        <v>184</v>
      </c>
      <c r="BT4" s="207"/>
      <c r="BU4" s="207"/>
      <c r="BV4" s="207" t="s">
        <v>189</v>
      </c>
      <c r="BW4" s="207" t="s">
        <v>190</v>
      </c>
      <c r="BX4" s="207"/>
      <c r="BY4" s="207"/>
      <c r="BZ4" s="207"/>
      <c r="CA4" s="207"/>
      <c r="CB4" s="207"/>
      <c r="CC4" s="207"/>
      <c r="CD4" s="207"/>
      <c r="CE4" s="207"/>
      <c r="CF4" s="207"/>
      <c r="CG4" s="210"/>
      <c r="CH4" s="210"/>
      <c r="CI4" s="210"/>
      <c r="CJ4" s="210"/>
      <c r="CK4" s="210"/>
      <c r="CL4" s="210"/>
      <c r="CM4" s="210"/>
      <c r="CN4" s="212"/>
    </row>
    <row r="5" spans="1:92" ht="25.5" customHeight="1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1" t="s">
        <v>110</v>
      </c>
      <c r="V5" s="1" t="s">
        <v>111</v>
      </c>
      <c r="W5" s="1" t="s">
        <v>114</v>
      </c>
      <c r="X5" s="1" t="s">
        <v>115</v>
      </c>
      <c r="Y5" s="1" t="s">
        <v>116</v>
      </c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13"/>
      <c r="CH5" s="13"/>
      <c r="CI5" s="13"/>
      <c r="CJ5" s="13"/>
      <c r="CK5" s="13"/>
      <c r="CL5" s="13"/>
      <c r="CM5" s="13"/>
      <c r="CN5" s="13"/>
    </row>
    <row r="6" spans="1:92" ht="24" customHeight="1">
      <c r="B6" s="1" t="s">
        <v>1</v>
      </c>
      <c r="C6" s="1" t="s">
        <v>2</v>
      </c>
      <c r="D6" s="1" t="s">
        <v>19</v>
      </c>
      <c r="E6" s="1" t="s">
        <v>54</v>
      </c>
      <c r="F6" s="1" t="s">
        <v>81</v>
      </c>
      <c r="G6" s="1" t="s">
        <v>82</v>
      </c>
      <c r="H6" s="1" t="s">
        <v>85</v>
      </c>
      <c r="I6" s="26">
        <v>2</v>
      </c>
      <c r="J6" s="26">
        <v>2</v>
      </c>
      <c r="K6" s="26">
        <v>1</v>
      </c>
      <c r="L6" s="26">
        <v>1</v>
      </c>
      <c r="M6" s="26">
        <v>1</v>
      </c>
      <c r="N6" s="26">
        <v>1</v>
      </c>
      <c r="O6" s="26">
        <v>1</v>
      </c>
      <c r="P6" s="26">
        <v>1</v>
      </c>
      <c r="Q6" s="26">
        <v>1</v>
      </c>
      <c r="R6" s="26">
        <v>1</v>
      </c>
      <c r="S6" s="26">
        <v>3</v>
      </c>
      <c r="T6" s="26">
        <v>3</v>
      </c>
      <c r="U6" s="26">
        <v>3</v>
      </c>
      <c r="V6" s="26">
        <v>3</v>
      </c>
      <c r="W6" s="26">
        <v>2</v>
      </c>
      <c r="X6" s="26">
        <v>2</v>
      </c>
      <c r="Y6" s="26">
        <v>2</v>
      </c>
      <c r="Z6" s="26">
        <v>2</v>
      </c>
      <c r="AA6" s="26">
        <v>3</v>
      </c>
      <c r="AB6" s="26">
        <v>2</v>
      </c>
      <c r="AC6" s="26">
        <v>2</v>
      </c>
      <c r="AD6" s="1" t="s">
        <v>123</v>
      </c>
      <c r="AE6" s="1" t="s">
        <v>123</v>
      </c>
      <c r="AF6" s="26">
        <v>1</v>
      </c>
      <c r="AG6" s="26">
        <v>1</v>
      </c>
      <c r="AH6" s="26">
        <v>1</v>
      </c>
      <c r="AI6" s="26">
        <v>1</v>
      </c>
      <c r="AJ6" s="26">
        <v>1</v>
      </c>
      <c r="AK6" s="26">
        <v>1</v>
      </c>
      <c r="AL6" s="26">
        <v>1</v>
      </c>
      <c r="AM6" s="26">
        <v>1</v>
      </c>
      <c r="AN6" s="1" t="s">
        <v>123</v>
      </c>
      <c r="AO6" s="1" t="s">
        <v>123</v>
      </c>
      <c r="AP6" s="26">
        <v>3</v>
      </c>
      <c r="AQ6" s="26">
        <v>3</v>
      </c>
      <c r="AR6" s="26">
        <v>3</v>
      </c>
      <c r="AS6" s="26">
        <v>2</v>
      </c>
      <c r="AT6" s="26">
        <v>3</v>
      </c>
      <c r="AU6" s="26">
        <v>3</v>
      </c>
      <c r="AV6" s="26">
        <v>3</v>
      </c>
      <c r="AW6" s="26">
        <v>3</v>
      </c>
      <c r="AX6" s="26">
        <v>2</v>
      </c>
      <c r="AY6" s="26">
        <v>3</v>
      </c>
      <c r="AZ6" s="26">
        <v>1</v>
      </c>
      <c r="BA6" s="1" t="s">
        <v>123</v>
      </c>
      <c r="BB6" s="1" t="s">
        <v>123</v>
      </c>
      <c r="BC6" s="26">
        <v>2</v>
      </c>
      <c r="BD6" s="26">
        <v>2</v>
      </c>
      <c r="BE6" s="26">
        <v>3</v>
      </c>
      <c r="BF6" s="26">
        <v>3</v>
      </c>
      <c r="BG6" s="26">
        <v>2</v>
      </c>
      <c r="BH6" s="26">
        <v>2</v>
      </c>
      <c r="BI6" s="26">
        <v>3</v>
      </c>
      <c r="BJ6" s="26">
        <v>2</v>
      </c>
      <c r="BK6" s="26">
        <v>2</v>
      </c>
      <c r="BL6" s="26">
        <v>2</v>
      </c>
      <c r="BM6" s="26">
        <v>2</v>
      </c>
      <c r="BN6" s="26">
        <v>2</v>
      </c>
      <c r="BO6" s="26">
        <v>3</v>
      </c>
      <c r="BP6" s="26">
        <v>2</v>
      </c>
      <c r="BQ6" s="26">
        <v>3</v>
      </c>
      <c r="BR6" s="26">
        <v>3</v>
      </c>
      <c r="BS6" s="26">
        <v>1</v>
      </c>
      <c r="BT6" s="1" t="s">
        <v>123</v>
      </c>
      <c r="BU6" s="1" t="s">
        <v>123</v>
      </c>
      <c r="BV6" s="26">
        <v>5</v>
      </c>
      <c r="BW6" s="26">
        <v>1</v>
      </c>
      <c r="BX6" s="1" t="s">
        <v>123</v>
      </c>
      <c r="BY6" s="1" t="s">
        <v>123</v>
      </c>
      <c r="BZ6" s="1" t="s">
        <v>123</v>
      </c>
      <c r="CA6" s="1" t="s">
        <v>123</v>
      </c>
      <c r="CB6" s="1" t="s">
        <v>123</v>
      </c>
      <c r="CC6" s="1" t="s">
        <v>197</v>
      </c>
      <c r="CD6" s="1" t="s">
        <v>198</v>
      </c>
      <c r="CE6" s="1" t="s">
        <v>199</v>
      </c>
      <c r="CF6" s="1" t="s">
        <v>200</v>
      </c>
      <c r="CG6" s="14"/>
      <c r="CH6" s="14"/>
      <c r="CI6" s="14"/>
      <c r="CJ6" s="14"/>
      <c r="CK6" s="14"/>
      <c r="CL6" s="14"/>
      <c r="CM6" s="14"/>
      <c r="CN6" s="14"/>
    </row>
    <row r="7" spans="1:92" ht="15.75" customHeight="1">
      <c r="A7" s="12">
        <v>1</v>
      </c>
      <c r="B7" s="11">
        <v>1911616876</v>
      </c>
      <c r="C7" s="2" t="s">
        <v>3</v>
      </c>
      <c r="D7" s="2" t="s">
        <v>20</v>
      </c>
      <c r="E7" s="2" t="s">
        <v>55</v>
      </c>
      <c r="F7" s="3">
        <v>34254</v>
      </c>
      <c r="G7" s="2" t="s">
        <v>83</v>
      </c>
      <c r="H7" s="2" t="s">
        <v>86</v>
      </c>
      <c r="I7" s="24">
        <v>7.2</v>
      </c>
      <c r="J7" s="24">
        <v>6.6</v>
      </c>
      <c r="K7" s="24">
        <v>7.5</v>
      </c>
      <c r="L7" s="24">
        <v>6.1</v>
      </c>
      <c r="M7" s="24">
        <v>5.6</v>
      </c>
      <c r="N7" s="24">
        <v>6.6</v>
      </c>
      <c r="O7" s="6">
        <v>0</v>
      </c>
      <c r="P7" s="6">
        <v>6</v>
      </c>
      <c r="Q7" s="24">
        <v>5</v>
      </c>
      <c r="R7" s="6">
        <v>6.9</v>
      </c>
      <c r="S7" s="24">
        <v>5.8</v>
      </c>
      <c r="T7" s="24">
        <v>7.4</v>
      </c>
      <c r="U7" s="24">
        <v>5.5</v>
      </c>
      <c r="V7" s="5"/>
      <c r="W7" s="24">
        <v>6.7</v>
      </c>
      <c r="X7" s="5"/>
      <c r="Y7" s="5"/>
      <c r="Z7" s="24">
        <v>5.9</v>
      </c>
      <c r="AA7" s="24">
        <v>5.0999999999999996</v>
      </c>
      <c r="AB7" s="24">
        <v>6</v>
      </c>
      <c r="AC7" s="24">
        <v>6</v>
      </c>
      <c r="AD7" s="7">
        <v>31</v>
      </c>
      <c r="AE7" s="8">
        <v>1</v>
      </c>
      <c r="AF7" s="24">
        <v>7</v>
      </c>
      <c r="AG7" s="24">
        <v>8.6999999999999993</v>
      </c>
      <c r="AH7" s="5"/>
      <c r="AI7" s="5"/>
      <c r="AJ7" s="24">
        <v>6.1</v>
      </c>
      <c r="AK7" s="5"/>
      <c r="AL7" s="5"/>
      <c r="AM7" s="5"/>
      <c r="AN7" s="7">
        <v>3</v>
      </c>
      <c r="AO7" s="8">
        <v>0</v>
      </c>
      <c r="AP7" s="24">
        <v>7.8</v>
      </c>
      <c r="AQ7" s="24">
        <v>5.5</v>
      </c>
      <c r="AR7" s="24">
        <v>6.2</v>
      </c>
      <c r="AS7" s="24">
        <v>6.6</v>
      </c>
      <c r="AT7" s="24">
        <v>5.7</v>
      </c>
      <c r="AU7" s="24">
        <v>5.3</v>
      </c>
      <c r="AV7" s="6" t="s">
        <v>93</v>
      </c>
      <c r="AW7" s="24">
        <v>4.8</v>
      </c>
      <c r="AX7" s="6">
        <v>5.7</v>
      </c>
      <c r="AY7" s="24">
        <v>7.2</v>
      </c>
      <c r="AZ7" s="24">
        <v>8.3000000000000007</v>
      </c>
      <c r="BA7" s="7">
        <v>26</v>
      </c>
      <c r="BB7" s="8">
        <v>3</v>
      </c>
      <c r="BC7" s="5"/>
      <c r="BD7" s="24">
        <v>7.2</v>
      </c>
      <c r="BE7" s="24">
        <v>5.4</v>
      </c>
      <c r="BF7" s="5"/>
      <c r="BG7" s="25">
        <v>7.5</v>
      </c>
      <c r="BH7" s="24">
        <v>7.1</v>
      </c>
      <c r="BI7" s="6" t="s">
        <v>93</v>
      </c>
      <c r="BJ7" s="24">
        <v>5.9</v>
      </c>
      <c r="BK7" s="5"/>
      <c r="BL7" s="5"/>
      <c r="BM7" s="24">
        <v>5.7</v>
      </c>
      <c r="BN7" s="5"/>
      <c r="BO7" s="24">
        <v>7.8</v>
      </c>
      <c r="BP7" s="24">
        <v>6.3</v>
      </c>
      <c r="BQ7" s="6">
        <v>7.3</v>
      </c>
      <c r="BR7" s="25">
        <v>6</v>
      </c>
      <c r="BS7" s="6">
        <v>8</v>
      </c>
      <c r="BT7" s="7">
        <v>25</v>
      </c>
      <c r="BU7" s="8">
        <v>3</v>
      </c>
      <c r="BV7" s="5" t="s">
        <v>93</v>
      </c>
      <c r="BW7" s="5"/>
      <c r="BX7" s="7">
        <v>0</v>
      </c>
      <c r="BY7" s="8">
        <v>6</v>
      </c>
      <c r="BZ7" s="7">
        <v>85</v>
      </c>
      <c r="CA7" s="8">
        <v>13</v>
      </c>
      <c r="CB7" s="9">
        <v>98</v>
      </c>
      <c r="CC7" s="10">
        <v>86</v>
      </c>
      <c r="CD7" s="10">
        <v>6.26</v>
      </c>
      <c r="CE7" s="10">
        <v>2.41</v>
      </c>
      <c r="CF7" s="2" t="s">
        <v>201</v>
      </c>
      <c r="CG7" s="15"/>
      <c r="CH7" s="15"/>
      <c r="CI7" s="15"/>
      <c r="CJ7" s="15"/>
      <c r="CK7" s="15"/>
      <c r="CL7" s="15"/>
      <c r="CM7" s="15"/>
      <c r="CN7" s="15"/>
    </row>
    <row r="8" spans="1:92" ht="15.75" customHeight="1">
      <c r="A8" s="12">
        <f>1+A7</f>
        <v>2</v>
      </c>
      <c r="B8" s="11">
        <v>1911217045</v>
      </c>
      <c r="C8" s="2" t="s">
        <v>4</v>
      </c>
      <c r="D8" s="2" t="s">
        <v>21</v>
      </c>
      <c r="E8" s="2" t="s">
        <v>56</v>
      </c>
      <c r="F8" s="3">
        <v>34474</v>
      </c>
      <c r="G8" s="2" t="s">
        <v>83</v>
      </c>
      <c r="H8" s="2" t="s">
        <v>86</v>
      </c>
      <c r="I8" s="24">
        <v>7</v>
      </c>
      <c r="J8" s="24">
        <v>4.7</v>
      </c>
      <c r="K8" s="25">
        <v>0</v>
      </c>
      <c r="L8" s="25">
        <v>0</v>
      </c>
      <c r="M8" s="24">
        <v>4.5</v>
      </c>
      <c r="N8" s="25">
        <v>0</v>
      </c>
      <c r="O8" s="5"/>
      <c r="P8" s="5"/>
      <c r="Q8" s="6" t="s">
        <v>93</v>
      </c>
      <c r="R8" s="5"/>
      <c r="S8" s="24">
        <v>5.6</v>
      </c>
      <c r="T8" s="25">
        <v>0</v>
      </c>
      <c r="U8" s="24">
        <v>5.6</v>
      </c>
      <c r="V8" s="5"/>
      <c r="W8" s="5"/>
      <c r="X8" s="24">
        <v>5.2</v>
      </c>
      <c r="Y8" s="5"/>
      <c r="Z8" s="6" t="s">
        <v>93</v>
      </c>
      <c r="AA8" s="25">
        <v>0</v>
      </c>
      <c r="AB8" s="25">
        <v>0</v>
      </c>
      <c r="AC8" s="25">
        <v>0</v>
      </c>
      <c r="AD8" s="7">
        <v>13</v>
      </c>
      <c r="AE8" s="8">
        <v>19</v>
      </c>
      <c r="AF8" s="25">
        <v>0</v>
      </c>
      <c r="AG8" s="25">
        <v>0</v>
      </c>
      <c r="AH8" s="5"/>
      <c r="AI8" s="5"/>
      <c r="AJ8" s="5"/>
      <c r="AK8" s="5"/>
      <c r="AL8" s="5"/>
      <c r="AM8" s="25">
        <v>0</v>
      </c>
      <c r="AN8" s="7">
        <v>0</v>
      </c>
      <c r="AO8" s="8">
        <v>3</v>
      </c>
      <c r="AP8" s="24">
        <v>4.9000000000000004</v>
      </c>
      <c r="AQ8" s="25">
        <v>0</v>
      </c>
      <c r="AR8" s="25">
        <v>0</v>
      </c>
      <c r="AS8" s="24">
        <v>6.2</v>
      </c>
      <c r="AT8" s="24">
        <v>4.9000000000000004</v>
      </c>
      <c r="AU8" s="25">
        <v>0</v>
      </c>
      <c r="AV8" s="5"/>
      <c r="AW8" s="6" t="s">
        <v>93</v>
      </c>
      <c r="AX8" s="25">
        <v>0</v>
      </c>
      <c r="AY8" s="25">
        <v>0</v>
      </c>
      <c r="AZ8" s="25">
        <v>0</v>
      </c>
      <c r="BA8" s="7">
        <v>8</v>
      </c>
      <c r="BB8" s="8">
        <v>21</v>
      </c>
      <c r="BC8" s="5"/>
      <c r="BD8" s="25">
        <v>0</v>
      </c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s">
        <v>93</v>
      </c>
      <c r="BR8" s="6" t="s">
        <v>93</v>
      </c>
      <c r="BS8" s="6" t="s">
        <v>93</v>
      </c>
      <c r="BT8" s="7">
        <v>0</v>
      </c>
      <c r="BU8" s="8">
        <v>28</v>
      </c>
      <c r="BV8" s="5"/>
      <c r="BW8" s="5"/>
      <c r="BX8" s="7">
        <v>0</v>
      </c>
      <c r="BY8" s="8">
        <v>6</v>
      </c>
      <c r="BZ8" s="7">
        <v>21</v>
      </c>
      <c r="CA8" s="8">
        <v>77</v>
      </c>
      <c r="CB8" s="9">
        <v>98</v>
      </c>
      <c r="CC8" s="10">
        <v>54</v>
      </c>
      <c r="CD8" s="10">
        <v>2.11</v>
      </c>
      <c r="CE8" s="10">
        <v>0.76</v>
      </c>
      <c r="CF8" s="2" t="s">
        <v>202</v>
      </c>
      <c r="CG8" s="16">
        <f>CD8-AO8-4</f>
        <v>-4.8900000000000006</v>
      </c>
      <c r="CH8" s="17">
        <f>CE8-CC8-AP8</f>
        <v>-58.14</v>
      </c>
      <c r="CI8" s="16" t="e">
        <f>CF8-3-4</f>
        <v>#VALUE!</v>
      </c>
      <c r="CJ8" s="17">
        <f t="shared" ref="CJ8:CJ13" si="0">CG8+CH8</f>
        <v>-63.03</v>
      </c>
      <c r="CK8" s="18">
        <f t="shared" ref="CK8:CK13" si="1">ROUND(SUMPRODUCT($J$8:$BU$8,L8:BW8)/(CJ8-6),2)</f>
        <v>-0.45</v>
      </c>
      <c r="CL8" s="19" t="e">
        <f>VLOOKUP(E8,[1]quidoi!$B$21:$IS$65534,85,0)</f>
        <v>#N/A</v>
      </c>
      <c r="CM8" s="20" t="e">
        <f>ROUND(CH8/CI8,2)</f>
        <v>#VALUE!</v>
      </c>
      <c r="CN8" s="21" t="e">
        <f>VLOOKUP(E8,[1]quidoi!$B$21:$IS$65534,88,0)</f>
        <v>#N/A</v>
      </c>
    </row>
    <row r="9" spans="1:92" ht="15.75" customHeight="1">
      <c r="A9" s="12">
        <f t="shared" ref="A9:A47" si="2">1+A8</f>
        <v>3</v>
      </c>
      <c r="B9" s="11">
        <v>1911211395</v>
      </c>
      <c r="C9" s="2" t="s">
        <v>5</v>
      </c>
      <c r="D9" s="2" t="s">
        <v>22</v>
      </c>
      <c r="E9" s="2" t="s">
        <v>57</v>
      </c>
      <c r="F9" s="3">
        <v>34469</v>
      </c>
      <c r="G9" s="2" t="s">
        <v>83</v>
      </c>
      <c r="H9" s="2" t="s">
        <v>87</v>
      </c>
      <c r="I9" s="5"/>
      <c r="J9" s="24">
        <v>6.1</v>
      </c>
      <c r="K9" s="24">
        <v>4.7</v>
      </c>
      <c r="L9" s="24">
        <v>6</v>
      </c>
      <c r="M9" s="6" t="s">
        <v>93</v>
      </c>
      <c r="N9" s="6" t="s">
        <v>93</v>
      </c>
      <c r="O9" s="5"/>
      <c r="P9" s="5"/>
      <c r="Q9" s="5"/>
      <c r="R9" s="5"/>
      <c r="S9" s="24">
        <v>7.6</v>
      </c>
      <c r="T9" s="24">
        <v>4.0999999999999996</v>
      </c>
      <c r="U9" s="24">
        <v>7.1</v>
      </c>
      <c r="V9" s="5"/>
      <c r="W9" s="5"/>
      <c r="X9" s="24">
        <v>6.9</v>
      </c>
      <c r="Y9" s="5"/>
      <c r="Z9" s="5"/>
      <c r="AA9" s="6" t="s">
        <v>93</v>
      </c>
      <c r="AB9" s="24">
        <v>5.5</v>
      </c>
      <c r="AC9" s="5"/>
      <c r="AD9" s="7">
        <v>17</v>
      </c>
      <c r="AE9" s="8">
        <v>15</v>
      </c>
      <c r="AF9" s="24">
        <v>8.1999999999999993</v>
      </c>
      <c r="AG9" s="6" t="s">
        <v>93</v>
      </c>
      <c r="AH9" s="5"/>
      <c r="AI9" s="5"/>
      <c r="AJ9" s="5"/>
      <c r="AK9" s="5"/>
      <c r="AL9" s="5"/>
      <c r="AM9" s="5"/>
      <c r="AN9" s="7">
        <v>1</v>
      </c>
      <c r="AO9" s="8">
        <v>2</v>
      </c>
      <c r="AP9" s="24">
        <v>5.2</v>
      </c>
      <c r="AQ9" s="6" t="s">
        <v>93</v>
      </c>
      <c r="AR9" s="24">
        <v>7.8</v>
      </c>
      <c r="AS9" s="6" t="s">
        <v>93</v>
      </c>
      <c r="AT9" s="24">
        <v>6.6</v>
      </c>
      <c r="AU9" s="24">
        <v>4.5</v>
      </c>
      <c r="AV9" s="5"/>
      <c r="AW9" s="6" t="s">
        <v>93</v>
      </c>
      <c r="AX9" s="5"/>
      <c r="AY9" s="6" t="s">
        <v>93</v>
      </c>
      <c r="AZ9" s="5"/>
      <c r="BA9" s="7">
        <v>12</v>
      </c>
      <c r="BB9" s="8">
        <v>17</v>
      </c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7">
        <v>0</v>
      </c>
      <c r="BU9" s="8">
        <v>28</v>
      </c>
      <c r="BV9" s="5"/>
      <c r="BW9" s="5"/>
      <c r="BX9" s="7">
        <v>0</v>
      </c>
      <c r="BY9" s="8">
        <v>6</v>
      </c>
      <c r="BZ9" s="7">
        <v>30</v>
      </c>
      <c r="CA9" s="8">
        <v>68</v>
      </c>
      <c r="CB9" s="9">
        <v>98</v>
      </c>
      <c r="CC9" s="10">
        <v>30</v>
      </c>
      <c r="CD9" s="10">
        <v>6.08</v>
      </c>
      <c r="CE9" s="10">
        <v>2.34</v>
      </c>
      <c r="CF9" s="2" t="s">
        <v>202</v>
      </c>
      <c r="CG9" s="16">
        <f t="shared" ref="CG9:CG13" si="3">CD9-AO9-4</f>
        <v>8.0000000000000071E-2</v>
      </c>
      <c r="CH9" s="17">
        <f t="shared" ref="CH9:CH13" si="4">CE9-CC9-AP9</f>
        <v>-32.86</v>
      </c>
      <c r="CI9" s="16" t="e">
        <f t="shared" ref="CI9:CI13" si="5">CF9-3-4</f>
        <v>#VALUE!</v>
      </c>
      <c r="CJ9" s="17">
        <f t="shared" si="0"/>
        <v>-32.78</v>
      </c>
      <c r="CK9" s="22">
        <f t="shared" si="1"/>
        <v>-6.21</v>
      </c>
      <c r="CL9" s="19" t="e">
        <f>VLOOKUP(E9,[1]quidoi!$B$21:$IS$65534,85,0)</f>
        <v>#N/A</v>
      </c>
      <c r="CM9" s="23" t="e">
        <f t="shared" ref="CM9:CM13" si="6">ROUND(CH9/CI9,2)</f>
        <v>#VALUE!</v>
      </c>
      <c r="CN9" s="21" t="e">
        <f>VLOOKUP(E9,[1]quidoi!$B$21:$IS$65534,88,0)</f>
        <v>#N/A</v>
      </c>
    </row>
    <row r="10" spans="1:92" ht="15.75" customHeight="1">
      <c r="A10" s="12">
        <f t="shared" si="2"/>
        <v>4</v>
      </c>
      <c r="B10" s="11">
        <v>1910213006</v>
      </c>
      <c r="C10" s="2" t="s">
        <v>3</v>
      </c>
      <c r="D10" s="2" t="s">
        <v>23</v>
      </c>
      <c r="E10" s="2" t="s">
        <v>58</v>
      </c>
      <c r="F10" s="3">
        <v>34660</v>
      </c>
      <c r="G10" s="2" t="s">
        <v>83</v>
      </c>
      <c r="H10" s="2" t="s">
        <v>86</v>
      </c>
      <c r="I10" s="24">
        <v>8</v>
      </c>
      <c r="J10" s="24">
        <v>6.6</v>
      </c>
      <c r="K10" s="24">
        <v>7</v>
      </c>
      <c r="L10" s="24">
        <v>6.4</v>
      </c>
      <c r="M10" s="24">
        <v>9</v>
      </c>
      <c r="N10" s="24">
        <v>7.6</v>
      </c>
      <c r="O10" s="24">
        <v>6.4</v>
      </c>
      <c r="P10" s="6">
        <v>5.9</v>
      </c>
      <c r="Q10" s="24">
        <v>7.5</v>
      </c>
      <c r="R10" s="24">
        <v>7.7</v>
      </c>
      <c r="S10" s="24">
        <v>8</v>
      </c>
      <c r="T10" s="24">
        <v>6</v>
      </c>
      <c r="U10" s="5"/>
      <c r="V10" s="24">
        <v>6</v>
      </c>
      <c r="W10" s="5"/>
      <c r="X10" s="24">
        <v>6.9</v>
      </c>
      <c r="Y10" s="5"/>
      <c r="Z10" s="24">
        <v>5.5</v>
      </c>
      <c r="AA10" s="24">
        <v>7.1</v>
      </c>
      <c r="AB10" s="24">
        <v>5</v>
      </c>
      <c r="AC10" s="24">
        <v>5</v>
      </c>
      <c r="AD10" s="7">
        <v>32</v>
      </c>
      <c r="AE10" s="8">
        <v>0</v>
      </c>
      <c r="AF10" s="24">
        <v>7.8</v>
      </c>
      <c r="AG10" s="24">
        <v>6.4</v>
      </c>
      <c r="AH10" s="24">
        <v>7.3</v>
      </c>
      <c r="AI10" s="5"/>
      <c r="AJ10" s="5"/>
      <c r="AK10" s="5"/>
      <c r="AL10" s="5"/>
      <c r="AM10" s="5"/>
      <c r="AN10" s="7">
        <v>3</v>
      </c>
      <c r="AO10" s="8">
        <v>0</v>
      </c>
      <c r="AP10" s="24">
        <v>4.9000000000000004</v>
      </c>
      <c r="AQ10" s="24">
        <v>4.9000000000000004</v>
      </c>
      <c r="AR10" s="24">
        <v>5.3</v>
      </c>
      <c r="AS10" s="24">
        <v>6.2</v>
      </c>
      <c r="AT10" s="24">
        <v>5.2</v>
      </c>
      <c r="AU10" s="24">
        <v>4.8</v>
      </c>
      <c r="AV10" s="24">
        <v>7</v>
      </c>
      <c r="AW10" s="24">
        <v>4.4000000000000004</v>
      </c>
      <c r="AX10" s="24">
        <v>6.6</v>
      </c>
      <c r="AY10" s="24">
        <v>5.8</v>
      </c>
      <c r="AZ10" s="24">
        <v>7.6</v>
      </c>
      <c r="BA10" s="7">
        <v>29</v>
      </c>
      <c r="BB10" s="8">
        <v>0</v>
      </c>
      <c r="BC10" s="5"/>
      <c r="BD10" s="24">
        <v>7.1</v>
      </c>
      <c r="BE10" s="25">
        <v>4.0999999999999996</v>
      </c>
      <c r="BF10" s="5"/>
      <c r="BG10" s="24">
        <v>7.2</v>
      </c>
      <c r="BH10" s="24">
        <v>5.0999999999999996</v>
      </c>
      <c r="BI10" s="6" t="s">
        <v>93</v>
      </c>
      <c r="BJ10" s="24">
        <v>5.95</v>
      </c>
      <c r="BK10" s="5"/>
      <c r="BL10" s="25">
        <v>0</v>
      </c>
      <c r="BM10" s="6">
        <v>6.6</v>
      </c>
      <c r="BN10" s="5"/>
      <c r="BO10" s="24">
        <v>7</v>
      </c>
      <c r="BP10" s="24">
        <v>6.2</v>
      </c>
      <c r="BQ10" s="24">
        <v>8.3000000000000007</v>
      </c>
      <c r="BR10" s="24">
        <v>4.8</v>
      </c>
      <c r="BS10" s="6">
        <v>5.9</v>
      </c>
      <c r="BT10" s="7">
        <v>25</v>
      </c>
      <c r="BU10" s="8">
        <v>3</v>
      </c>
      <c r="BV10" s="5" t="s">
        <v>93</v>
      </c>
      <c r="BW10" s="5"/>
      <c r="BX10" s="7">
        <v>0</v>
      </c>
      <c r="BY10" s="8">
        <v>6</v>
      </c>
      <c r="BZ10" s="7">
        <v>89</v>
      </c>
      <c r="CA10" s="8">
        <v>9</v>
      </c>
      <c r="CB10" s="9">
        <v>98</v>
      </c>
      <c r="CC10" s="10">
        <v>94</v>
      </c>
      <c r="CD10" s="10">
        <v>5.8</v>
      </c>
      <c r="CE10" s="10">
        <v>2.2200000000000002</v>
      </c>
      <c r="CF10" s="2" t="s">
        <v>202</v>
      </c>
      <c r="CG10" s="16">
        <f t="shared" si="3"/>
        <v>1.7999999999999998</v>
      </c>
      <c r="CH10" s="17">
        <f t="shared" si="4"/>
        <v>-96.68</v>
      </c>
      <c r="CI10" s="16" t="e">
        <f t="shared" si="5"/>
        <v>#VALUE!</v>
      </c>
      <c r="CJ10" s="17">
        <f t="shared" si="0"/>
        <v>-94.88000000000001</v>
      </c>
      <c r="CK10" s="22">
        <f t="shared" si="1"/>
        <v>-5.59</v>
      </c>
      <c r="CL10" s="19" t="e">
        <f>VLOOKUP(E10,[1]quidoi!$B$21:$IS$65534,85,0)</f>
        <v>#N/A</v>
      </c>
      <c r="CM10" s="23" t="e">
        <f t="shared" si="6"/>
        <v>#VALUE!</v>
      </c>
      <c r="CN10" s="21" t="e">
        <f>VLOOKUP(E10,[1]quidoi!$B$21:$IS$65534,88,0)</f>
        <v>#N/A</v>
      </c>
    </row>
    <row r="11" spans="1:92" ht="15.75" customHeight="1">
      <c r="A11" s="12">
        <f t="shared" si="2"/>
        <v>5</v>
      </c>
      <c r="B11" s="11">
        <v>1911217046</v>
      </c>
      <c r="C11" s="2" t="s">
        <v>6</v>
      </c>
      <c r="D11" s="2" t="s">
        <v>21</v>
      </c>
      <c r="E11" s="2" t="s">
        <v>59</v>
      </c>
      <c r="F11" s="3">
        <v>34597</v>
      </c>
      <c r="G11" s="2" t="s">
        <v>83</v>
      </c>
      <c r="H11" s="2" t="s">
        <v>86</v>
      </c>
      <c r="I11" s="25">
        <v>0</v>
      </c>
      <c r="J11" s="25">
        <v>0</v>
      </c>
      <c r="K11" s="4" t="s">
        <v>97</v>
      </c>
      <c r="L11" s="25">
        <v>0</v>
      </c>
      <c r="M11" s="4" t="s">
        <v>97</v>
      </c>
      <c r="N11" s="4" t="s">
        <v>97</v>
      </c>
      <c r="O11" s="25">
        <v>0</v>
      </c>
      <c r="P11" s="5"/>
      <c r="Q11" s="25">
        <v>0</v>
      </c>
      <c r="R11" s="25">
        <v>0</v>
      </c>
      <c r="S11" s="24">
        <v>6.9</v>
      </c>
      <c r="T11" s="25">
        <v>0</v>
      </c>
      <c r="U11" s="24">
        <v>7.2</v>
      </c>
      <c r="V11" s="5"/>
      <c r="W11" s="5"/>
      <c r="X11" s="25">
        <v>0</v>
      </c>
      <c r="Y11" s="5"/>
      <c r="Z11" s="25">
        <v>0</v>
      </c>
      <c r="AA11" s="5"/>
      <c r="AB11" s="25">
        <v>0</v>
      </c>
      <c r="AC11" s="25">
        <v>0</v>
      </c>
      <c r="AD11" s="7">
        <v>9</v>
      </c>
      <c r="AE11" s="8">
        <v>23</v>
      </c>
      <c r="AF11" s="25">
        <v>0</v>
      </c>
      <c r="AG11" s="5"/>
      <c r="AH11" s="5"/>
      <c r="AI11" s="5"/>
      <c r="AJ11" s="5"/>
      <c r="AK11" s="5"/>
      <c r="AL11" s="5"/>
      <c r="AM11" s="5"/>
      <c r="AN11" s="7">
        <v>0</v>
      </c>
      <c r="AO11" s="8">
        <v>3</v>
      </c>
      <c r="AP11" s="24">
        <v>5.3</v>
      </c>
      <c r="AQ11" s="25">
        <v>0</v>
      </c>
      <c r="AR11" s="24">
        <v>7.1</v>
      </c>
      <c r="AS11" s="24">
        <v>7</v>
      </c>
      <c r="AT11" s="24">
        <v>7.5</v>
      </c>
      <c r="AU11" s="25">
        <v>0</v>
      </c>
      <c r="AV11" s="5"/>
      <c r="AW11" s="25">
        <v>0</v>
      </c>
      <c r="AX11" s="24">
        <v>5.4</v>
      </c>
      <c r="AY11" s="5"/>
      <c r="AZ11" s="25">
        <v>0</v>
      </c>
      <c r="BA11" s="7">
        <v>13</v>
      </c>
      <c r="BB11" s="8">
        <v>16</v>
      </c>
      <c r="BC11" s="5"/>
      <c r="BD11" s="25">
        <v>0</v>
      </c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25">
        <v>0</v>
      </c>
      <c r="BQ11" s="5"/>
      <c r="BR11" s="5"/>
      <c r="BS11" s="5"/>
      <c r="BT11" s="7">
        <v>0</v>
      </c>
      <c r="BU11" s="8">
        <v>28</v>
      </c>
      <c r="BV11" s="5"/>
      <c r="BW11" s="5"/>
      <c r="BX11" s="7">
        <v>0</v>
      </c>
      <c r="BY11" s="8">
        <v>6</v>
      </c>
      <c r="BZ11" s="7">
        <v>22</v>
      </c>
      <c r="CA11" s="8">
        <v>76</v>
      </c>
      <c r="CB11" s="9">
        <v>98</v>
      </c>
      <c r="CC11" s="10">
        <v>55</v>
      </c>
      <c r="CD11" s="10">
        <v>2.44</v>
      </c>
      <c r="CE11" s="10">
        <v>0.97</v>
      </c>
      <c r="CF11" s="2" t="s">
        <v>202</v>
      </c>
      <c r="CG11" s="16">
        <f t="shared" si="3"/>
        <v>-4.5600000000000005</v>
      </c>
      <c r="CH11" s="17">
        <f t="shared" si="4"/>
        <v>-59.33</v>
      </c>
      <c r="CI11" s="16" t="e">
        <f t="shared" si="5"/>
        <v>#VALUE!</v>
      </c>
      <c r="CJ11" s="17">
        <f t="shared" si="0"/>
        <v>-63.89</v>
      </c>
      <c r="CK11" s="22">
        <f t="shared" si="1"/>
        <v>-1.07</v>
      </c>
      <c r="CL11" s="19" t="e">
        <f>VLOOKUP(E11,[1]quidoi!$B$21:$IS$65534,85,0)</f>
        <v>#N/A</v>
      </c>
      <c r="CM11" s="23" t="e">
        <f t="shared" si="6"/>
        <v>#VALUE!</v>
      </c>
      <c r="CN11" s="21" t="e">
        <f>VLOOKUP(E11,[1]quidoi!$B$21:$IS$65534,88,0)</f>
        <v>#N/A</v>
      </c>
    </row>
    <row r="12" spans="1:92" ht="15.75" customHeight="1">
      <c r="A12" s="12">
        <f t="shared" si="2"/>
        <v>6</v>
      </c>
      <c r="B12" s="11">
        <v>1910227380</v>
      </c>
      <c r="C12" s="2" t="s">
        <v>7</v>
      </c>
      <c r="D12" s="2" t="s">
        <v>24</v>
      </c>
      <c r="E12" s="2" t="s">
        <v>60</v>
      </c>
      <c r="F12" s="3">
        <v>35004</v>
      </c>
      <c r="G12" s="2" t="s">
        <v>84</v>
      </c>
      <c r="H12" s="2" t="s">
        <v>86</v>
      </c>
      <c r="I12" s="25">
        <v>0</v>
      </c>
      <c r="J12" s="24">
        <v>7</v>
      </c>
      <c r="K12" s="24">
        <v>6.8</v>
      </c>
      <c r="L12" s="25">
        <v>0</v>
      </c>
      <c r="M12" s="25">
        <v>0</v>
      </c>
      <c r="N12" s="24">
        <v>4.9000000000000004</v>
      </c>
      <c r="O12" s="25">
        <v>0</v>
      </c>
      <c r="P12" s="5"/>
      <c r="Q12" s="5"/>
      <c r="R12" s="25">
        <v>0</v>
      </c>
      <c r="S12" s="24">
        <v>7.7</v>
      </c>
      <c r="T12" s="24">
        <v>6.3</v>
      </c>
      <c r="U12" s="24">
        <v>7</v>
      </c>
      <c r="V12" s="5"/>
      <c r="W12" s="24">
        <v>7.1</v>
      </c>
      <c r="X12" s="5"/>
      <c r="Y12" s="5"/>
      <c r="Z12" s="25">
        <v>0</v>
      </c>
      <c r="AA12" s="25">
        <v>0</v>
      </c>
      <c r="AB12" s="24">
        <v>6.8</v>
      </c>
      <c r="AC12" s="24">
        <v>6.6</v>
      </c>
      <c r="AD12" s="7">
        <v>19</v>
      </c>
      <c r="AE12" s="8">
        <v>13</v>
      </c>
      <c r="AF12" s="24">
        <v>4.9000000000000004</v>
      </c>
      <c r="AG12" s="24">
        <v>5.4</v>
      </c>
      <c r="AH12" s="24">
        <v>7.7</v>
      </c>
      <c r="AI12" s="5"/>
      <c r="AJ12" s="5"/>
      <c r="AK12" s="5"/>
      <c r="AL12" s="5"/>
      <c r="AM12" s="5"/>
      <c r="AN12" s="7">
        <v>3</v>
      </c>
      <c r="AO12" s="8">
        <v>0</v>
      </c>
      <c r="AP12" s="24">
        <v>5.9</v>
      </c>
      <c r="AQ12" s="25">
        <v>0</v>
      </c>
      <c r="AR12" s="24">
        <v>7.5</v>
      </c>
      <c r="AS12" s="24">
        <v>6</v>
      </c>
      <c r="AT12" s="24">
        <v>5.7</v>
      </c>
      <c r="AU12" s="25">
        <v>0</v>
      </c>
      <c r="AV12" s="5"/>
      <c r="AW12" s="24">
        <v>5.4</v>
      </c>
      <c r="AX12" s="24">
        <v>4.8</v>
      </c>
      <c r="AY12" s="5"/>
      <c r="AZ12" s="5"/>
      <c r="BA12" s="7">
        <v>16</v>
      </c>
      <c r="BB12" s="8">
        <v>13</v>
      </c>
      <c r="BC12" s="5"/>
      <c r="BD12" s="24">
        <v>4.8</v>
      </c>
      <c r="BE12" s="5"/>
      <c r="BF12" s="5"/>
      <c r="BG12" s="5"/>
      <c r="BH12" s="5"/>
      <c r="BI12" s="5"/>
      <c r="BJ12" s="25">
        <v>0</v>
      </c>
      <c r="BK12" s="5"/>
      <c r="BL12" s="5"/>
      <c r="BM12" s="5"/>
      <c r="BN12" s="5"/>
      <c r="BO12" s="5"/>
      <c r="BP12" s="24">
        <v>5.3</v>
      </c>
      <c r="BQ12" s="25">
        <v>0</v>
      </c>
      <c r="BR12" s="25">
        <v>0</v>
      </c>
      <c r="BS12" s="6">
        <v>0</v>
      </c>
      <c r="BT12" s="7">
        <v>4</v>
      </c>
      <c r="BU12" s="8">
        <v>24</v>
      </c>
      <c r="BV12" s="5"/>
      <c r="BW12" s="5"/>
      <c r="BX12" s="7">
        <v>0</v>
      </c>
      <c r="BY12" s="8">
        <v>6</v>
      </c>
      <c r="BZ12" s="7">
        <v>42</v>
      </c>
      <c r="CA12" s="8">
        <v>56</v>
      </c>
      <c r="CB12" s="9">
        <v>98</v>
      </c>
      <c r="CC12" s="10">
        <v>68</v>
      </c>
      <c r="CD12" s="10">
        <v>3.82</v>
      </c>
      <c r="CE12" s="10">
        <v>1.45</v>
      </c>
      <c r="CF12" s="2" t="s">
        <v>202</v>
      </c>
      <c r="CG12" s="16">
        <f t="shared" si="3"/>
        <v>-0.18000000000000016</v>
      </c>
      <c r="CH12" s="17">
        <f t="shared" si="4"/>
        <v>-72.45</v>
      </c>
      <c r="CI12" s="16" t="e">
        <f t="shared" si="5"/>
        <v>#VALUE!</v>
      </c>
      <c r="CJ12" s="17">
        <f t="shared" si="0"/>
        <v>-72.63000000000001</v>
      </c>
      <c r="CK12" s="22">
        <f t="shared" si="1"/>
        <v>-4.87</v>
      </c>
      <c r="CL12" s="19" t="e">
        <f>VLOOKUP(E12,[1]quidoi!$B$21:$IS$65534,85,0)</f>
        <v>#N/A</v>
      </c>
      <c r="CM12" s="23" t="e">
        <f t="shared" si="6"/>
        <v>#VALUE!</v>
      </c>
      <c r="CN12" s="21" t="e">
        <f>VLOOKUP(E12,[1]quidoi!$B$21:$IS$65534,88,0)</f>
        <v>#N/A</v>
      </c>
    </row>
    <row r="13" spans="1:92" ht="15.75" customHeight="1">
      <c r="A13" s="12">
        <f t="shared" si="2"/>
        <v>7</v>
      </c>
      <c r="B13" s="11">
        <v>171328798</v>
      </c>
      <c r="C13" s="2" t="s">
        <v>7</v>
      </c>
      <c r="D13" s="2" t="s">
        <v>23</v>
      </c>
      <c r="E13" s="2" t="s">
        <v>61</v>
      </c>
      <c r="F13" s="3">
        <v>34069</v>
      </c>
      <c r="G13" s="2" t="s">
        <v>83</v>
      </c>
      <c r="H13" s="2" t="s">
        <v>88</v>
      </c>
      <c r="I13" s="24">
        <v>7.8</v>
      </c>
      <c r="J13" s="24">
        <v>5.2</v>
      </c>
      <c r="K13" s="5"/>
      <c r="L13" s="5"/>
      <c r="M13" s="5"/>
      <c r="N13" s="5"/>
      <c r="O13" s="5"/>
      <c r="P13" s="25">
        <v>0</v>
      </c>
      <c r="Q13" s="5"/>
      <c r="R13" s="5"/>
      <c r="S13" s="24">
        <v>8.6999999999999993</v>
      </c>
      <c r="T13" s="24">
        <v>7.3</v>
      </c>
      <c r="U13" s="5"/>
      <c r="V13" s="24">
        <v>4.7</v>
      </c>
      <c r="W13" s="5"/>
      <c r="X13" s="24">
        <v>5.5</v>
      </c>
      <c r="Y13" s="5"/>
      <c r="Z13" s="24">
        <v>8.4</v>
      </c>
      <c r="AA13" s="24">
        <v>5.5</v>
      </c>
      <c r="AB13" s="24">
        <v>7.3</v>
      </c>
      <c r="AC13" s="24">
        <v>4.5999999999999996</v>
      </c>
      <c r="AD13" s="7">
        <v>24</v>
      </c>
      <c r="AE13" s="8">
        <v>8</v>
      </c>
      <c r="AF13" s="25">
        <v>10</v>
      </c>
      <c r="AG13" s="24">
        <v>8.1</v>
      </c>
      <c r="AH13" s="24">
        <v>6.8</v>
      </c>
      <c r="AI13" s="5"/>
      <c r="AJ13" s="5"/>
      <c r="AK13" s="5"/>
      <c r="AL13" s="5"/>
      <c r="AM13" s="5"/>
      <c r="AN13" s="7">
        <v>3</v>
      </c>
      <c r="AO13" s="8">
        <v>0</v>
      </c>
      <c r="AP13" s="24">
        <v>6</v>
      </c>
      <c r="AQ13" s="6" t="s">
        <v>93</v>
      </c>
      <c r="AR13" s="24">
        <v>7.5</v>
      </c>
      <c r="AS13" s="24">
        <v>8.4</v>
      </c>
      <c r="AT13" s="24">
        <v>5.5</v>
      </c>
      <c r="AU13" s="6" t="s">
        <v>93</v>
      </c>
      <c r="AV13" s="24">
        <v>5.9</v>
      </c>
      <c r="AW13" s="24">
        <v>5</v>
      </c>
      <c r="AX13" s="24">
        <v>6.2</v>
      </c>
      <c r="AY13" s="24">
        <v>5.2</v>
      </c>
      <c r="AZ13" s="24">
        <v>8.8000000000000007</v>
      </c>
      <c r="BA13" s="7">
        <v>23</v>
      </c>
      <c r="BB13" s="8">
        <v>6</v>
      </c>
      <c r="BC13" s="5"/>
      <c r="BD13" s="24">
        <v>4</v>
      </c>
      <c r="BE13" s="5"/>
      <c r="BF13" s="5"/>
      <c r="BG13" s="5"/>
      <c r="BH13" s="5"/>
      <c r="BI13" s="5"/>
      <c r="BJ13" s="6" t="s">
        <v>93</v>
      </c>
      <c r="BK13" s="5"/>
      <c r="BL13" s="5"/>
      <c r="BM13" s="25">
        <v>0</v>
      </c>
      <c r="BN13" s="5"/>
      <c r="BO13" s="5"/>
      <c r="BP13" s="6" t="s">
        <v>93</v>
      </c>
      <c r="BQ13" s="24">
        <v>5.97</v>
      </c>
      <c r="BR13" s="25">
        <v>0</v>
      </c>
      <c r="BS13" s="24">
        <v>8.5</v>
      </c>
      <c r="BT13" s="7">
        <v>6</v>
      </c>
      <c r="BU13" s="8">
        <v>22</v>
      </c>
      <c r="BV13" s="5"/>
      <c r="BW13" s="5"/>
      <c r="BX13" s="7">
        <v>0</v>
      </c>
      <c r="BY13" s="8">
        <v>6</v>
      </c>
      <c r="BZ13" s="7">
        <v>56</v>
      </c>
      <c r="CA13" s="8">
        <v>42</v>
      </c>
      <c r="CB13" s="9">
        <v>98</v>
      </c>
      <c r="CC13" s="10">
        <v>68</v>
      </c>
      <c r="CD13" s="10">
        <v>5.27</v>
      </c>
      <c r="CE13" s="10">
        <v>2</v>
      </c>
      <c r="CF13" s="2" t="s">
        <v>203</v>
      </c>
      <c r="CG13" s="16">
        <f t="shared" si="3"/>
        <v>1.2699999999999996</v>
      </c>
      <c r="CH13" s="17">
        <f t="shared" si="4"/>
        <v>-72</v>
      </c>
      <c r="CI13" s="16" t="e">
        <f t="shared" si="5"/>
        <v>#VALUE!</v>
      </c>
      <c r="CJ13" s="17">
        <f t="shared" si="0"/>
        <v>-70.73</v>
      </c>
      <c r="CK13" s="22">
        <f t="shared" si="1"/>
        <v>-6.22</v>
      </c>
      <c r="CL13" s="19" t="e">
        <f>VLOOKUP(E13,[1]quidoi!$B$21:$IS$65534,85,0)</f>
        <v>#N/A</v>
      </c>
      <c r="CM13" s="23" t="e">
        <f t="shared" si="6"/>
        <v>#VALUE!</v>
      </c>
      <c r="CN13" s="21" t="e">
        <f>VLOOKUP(E13,[1]quidoi!$B$21:$IS$65534,88,0)</f>
        <v>#N/A</v>
      </c>
    </row>
    <row r="14" spans="1:92" ht="15.75" customHeight="1">
      <c r="A14" s="12">
        <f t="shared" si="2"/>
        <v>8</v>
      </c>
      <c r="B14" s="11">
        <v>1910219403</v>
      </c>
      <c r="C14" s="2" t="s">
        <v>8</v>
      </c>
      <c r="D14" s="2" t="s">
        <v>25</v>
      </c>
      <c r="E14" s="2" t="s">
        <v>62</v>
      </c>
      <c r="F14" s="3">
        <v>34939</v>
      </c>
      <c r="G14" s="2" t="s">
        <v>84</v>
      </c>
      <c r="H14" s="2" t="s">
        <v>86</v>
      </c>
      <c r="I14" s="24">
        <v>8.4</v>
      </c>
      <c r="J14" s="24">
        <v>7.2</v>
      </c>
      <c r="K14" s="24">
        <v>6.8</v>
      </c>
      <c r="L14" s="24">
        <v>8.1</v>
      </c>
      <c r="M14" s="24">
        <v>4.5</v>
      </c>
      <c r="N14" s="24">
        <v>7</v>
      </c>
      <c r="O14" s="6">
        <v>5.4</v>
      </c>
      <c r="P14" s="6">
        <v>5.6</v>
      </c>
      <c r="Q14" s="24">
        <v>6</v>
      </c>
      <c r="R14" s="6">
        <v>4.5</v>
      </c>
      <c r="S14" s="24">
        <v>6.6</v>
      </c>
      <c r="T14" s="24">
        <v>5.8</v>
      </c>
      <c r="U14" s="24">
        <v>6.9</v>
      </c>
      <c r="V14" s="5"/>
      <c r="W14" s="5"/>
      <c r="X14" s="24">
        <v>7.1</v>
      </c>
      <c r="Y14" s="5"/>
      <c r="Z14" s="24">
        <v>8.5</v>
      </c>
      <c r="AA14" s="6" t="s">
        <v>93</v>
      </c>
      <c r="AB14" s="24">
        <v>7.2</v>
      </c>
      <c r="AC14" s="24">
        <v>7.1</v>
      </c>
      <c r="AD14" s="7">
        <v>29</v>
      </c>
      <c r="AE14" s="8">
        <v>3</v>
      </c>
      <c r="AF14" s="24">
        <v>8.4</v>
      </c>
      <c r="AG14" s="24">
        <v>9.5</v>
      </c>
      <c r="AH14" s="24">
        <v>7.7</v>
      </c>
      <c r="AI14" s="5"/>
      <c r="AJ14" s="5"/>
      <c r="AK14" s="5"/>
      <c r="AL14" s="5"/>
      <c r="AM14" s="5"/>
      <c r="AN14" s="7">
        <v>3</v>
      </c>
      <c r="AO14" s="8">
        <v>0</v>
      </c>
      <c r="AP14" s="24">
        <v>6.7</v>
      </c>
      <c r="AQ14" s="24">
        <v>7.9</v>
      </c>
      <c r="AR14" s="24">
        <v>7.6</v>
      </c>
      <c r="AS14" s="24">
        <v>7.3</v>
      </c>
      <c r="AT14" s="24">
        <v>6.6</v>
      </c>
      <c r="AU14" s="24">
        <v>4.9000000000000004</v>
      </c>
      <c r="AV14" s="24">
        <v>6.9</v>
      </c>
      <c r="AW14" s="24">
        <v>7.1</v>
      </c>
      <c r="AX14" s="24">
        <v>5.9</v>
      </c>
      <c r="AY14" s="25">
        <v>0</v>
      </c>
      <c r="AZ14" s="24">
        <v>8.4</v>
      </c>
      <c r="BA14" s="7">
        <v>26</v>
      </c>
      <c r="BB14" s="8">
        <v>3</v>
      </c>
      <c r="BC14" s="5"/>
      <c r="BD14" s="24">
        <v>5.4</v>
      </c>
      <c r="BE14" s="24">
        <v>4.7</v>
      </c>
      <c r="BF14" s="5"/>
      <c r="BG14" s="24">
        <v>7.6</v>
      </c>
      <c r="BH14" s="24">
        <v>6.8</v>
      </c>
      <c r="BI14" s="6" t="s">
        <v>93</v>
      </c>
      <c r="BJ14" s="24">
        <v>7.65</v>
      </c>
      <c r="BK14" s="24">
        <v>5.5</v>
      </c>
      <c r="BL14" s="5"/>
      <c r="BM14" s="5"/>
      <c r="BN14" s="5"/>
      <c r="BO14" s="24">
        <v>7.2</v>
      </c>
      <c r="BP14" s="24">
        <v>6.5</v>
      </c>
      <c r="BQ14" s="6">
        <v>6.6</v>
      </c>
      <c r="BR14" s="24">
        <v>5.7</v>
      </c>
      <c r="BS14" s="6">
        <v>8.1</v>
      </c>
      <c r="BT14" s="7">
        <v>25</v>
      </c>
      <c r="BU14" s="8">
        <v>3</v>
      </c>
      <c r="BV14" s="5" t="s">
        <v>93</v>
      </c>
      <c r="BW14" s="5"/>
      <c r="BX14" s="7">
        <v>0</v>
      </c>
      <c r="BY14" s="8">
        <v>6</v>
      </c>
      <c r="BZ14" s="7">
        <v>83</v>
      </c>
      <c r="CA14" s="8">
        <v>15</v>
      </c>
      <c r="CB14" s="9">
        <v>98</v>
      </c>
      <c r="CC14" s="10">
        <v>86</v>
      </c>
      <c r="CD14" s="10">
        <v>6.44</v>
      </c>
      <c r="CE14" s="10">
        <v>2.58</v>
      </c>
      <c r="CF14" s="2" t="s">
        <v>202</v>
      </c>
    </row>
    <row r="15" spans="1:92" ht="15.75" customHeight="1">
      <c r="A15" s="12">
        <f t="shared" si="2"/>
        <v>9</v>
      </c>
      <c r="B15" s="11">
        <v>1910219669</v>
      </c>
      <c r="C15" s="2" t="s">
        <v>9</v>
      </c>
      <c r="D15" s="2" t="s">
        <v>26</v>
      </c>
      <c r="E15" s="2" t="s">
        <v>63</v>
      </c>
      <c r="F15" s="3">
        <v>34842</v>
      </c>
      <c r="G15" s="2" t="s">
        <v>84</v>
      </c>
      <c r="H15" s="2" t="s">
        <v>86</v>
      </c>
      <c r="I15" s="24">
        <v>7.3</v>
      </c>
      <c r="J15" s="24">
        <v>7.8</v>
      </c>
      <c r="K15" s="24">
        <v>7.4</v>
      </c>
      <c r="L15" s="24">
        <v>7.9</v>
      </c>
      <c r="M15" s="35" t="s">
        <v>97</v>
      </c>
      <c r="N15" s="35" t="s">
        <v>97</v>
      </c>
      <c r="O15" s="24">
        <v>5.0999999999999996</v>
      </c>
      <c r="P15" s="24">
        <v>5</v>
      </c>
      <c r="Q15" s="24">
        <v>5.5</v>
      </c>
      <c r="R15" s="24">
        <v>6.1</v>
      </c>
      <c r="S15" s="24">
        <v>6.2</v>
      </c>
      <c r="T15" s="24">
        <v>6.4</v>
      </c>
      <c r="U15" s="24">
        <v>6.6</v>
      </c>
      <c r="V15" s="5"/>
      <c r="W15" s="5"/>
      <c r="X15" s="24">
        <v>7.6</v>
      </c>
      <c r="Y15" s="5"/>
      <c r="Z15" s="24">
        <v>6.4</v>
      </c>
      <c r="AA15" s="24">
        <v>6.9</v>
      </c>
      <c r="AB15" s="24">
        <v>6.3</v>
      </c>
      <c r="AC15" s="24">
        <v>6.6</v>
      </c>
      <c r="AD15" s="7">
        <v>32</v>
      </c>
      <c r="AE15" s="8">
        <v>0</v>
      </c>
      <c r="AF15" s="24">
        <v>7.8</v>
      </c>
      <c r="AG15" s="24">
        <v>7.1</v>
      </c>
      <c r="AH15" s="6" t="s">
        <v>93</v>
      </c>
      <c r="AI15" s="5"/>
      <c r="AJ15" s="5"/>
      <c r="AK15" s="5"/>
      <c r="AL15" s="25">
        <v>0</v>
      </c>
      <c r="AM15" s="5"/>
      <c r="AN15" s="7">
        <v>2</v>
      </c>
      <c r="AO15" s="8">
        <v>1</v>
      </c>
      <c r="AP15" s="24">
        <v>6.6</v>
      </c>
      <c r="AQ15" s="24">
        <v>5.7</v>
      </c>
      <c r="AR15" s="24">
        <v>7.4</v>
      </c>
      <c r="AS15" s="24">
        <v>6.3</v>
      </c>
      <c r="AT15" s="24">
        <v>6</v>
      </c>
      <c r="AU15" s="24">
        <v>5.2</v>
      </c>
      <c r="AV15" s="24">
        <v>7.2</v>
      </c>
      <c r="AW15" s="24">
        <v>6.1</v>
      </c>
      <c r="AX15" s="24">
        <v>5.2</v>
      </c>
      <c r="AY15" s="24">
        <v>4.8</v>
      </c>
      <c r="AZ15" s="24">
        <v>7.7</v>
      </c>
      <c r="BA15" s="7">
        <v>29</v>
      </c>
      <c r="BB15" s="8">
        <v>0</v>
      </c>
      <c r="BC15" s="5"/>
      <c r="BD15" s="24">
        <v>5.6</v>
      </c>
      <c r="BE15" s="24">
        <v>6.1</v>
      </c>
      <c r="BF15" s="5"/>
      <c r="BG15" s="24">
        <v>6.7</v>
      </c>
      <c r="BH15" s="24">
        <v>8</v>
      </c>
      <c r="BI15" s="24">
        <v>5.7</v>
      </c>
      <c r="BJ15" s="24">
        <v>6.8</v>
      </c>
      <c r="BK15" s="5"/>
      <c r="BL15" s="5"/>
      <c r="BM15" s="24">
        <v>5</v>
      </c>
      <c r="BN15" s="5"/>
      <c r="BO15" s="24">
        <v>5.9</v>
      </c>
      <c r="BP15" s="6">
        <v>8.1999999999999993</v>
      </c>
      <c r="BQ15" s="24">
        <v>8.1999999999999993</v>
      </c>
      <c r="BR15" s="24">
        <v>5.7</v>
      </c>
      <c r="BS15" s="6">
        <v>5.9</v>
      </c>
      <c r="BT15" s="7">
        <v>28</v>
      </c>
      <c r="BU15" s="8">
        <v>0</v>
      </c>
      <c r="BV15" s="5" t="s">
        <v>93</v>
      </c>
      <c r="BW15" s="5"/>
      <c r="BX15" s="7">
        <v>0</v>
      </c>
      <c r="BY15" s="8">
        <v>6</v>
      </c>
      <c r="BZ15" s="7">
        <v>91</v>
      </c>
      <c r="CA15" s="8">
        <v>7</v>
      </c>
      <c r="CB15" s="9">
        <v>98</v>
      </c>
      <c r="CC15" s="10">
        <v>91</v>
      </c>
      <c r="CD15" s="10">
        <v>6.42</v>
      </c>
      <c r="CE15" s="10">
        <v>2.48</v>
      </c>
      <c r="CF15" s="2" t="s">
        <v>202</v>
      </c>
    </row>
    <row r="16" spans="1:92" ht="15.75" customHeight="1">
      <c r="A16" s="12">
        <f t="shared" si="2"/>
        <v>10</v>
      </c>
      <c r="B16" s="11">
        <v>1911221839</v>
      </c>
      <c r="C16" s="2" t="s">
        <v>3</v>
      </c>
      <c r="D16" s="2" t="s">
        <v>27</v>
      </c>
      <c r="E16" s="2" t="s">
        <v>63</v>
      </c>
      <c r="F16" s="3">
        <v>34745</v>
      </c>
      <c r="G16" s="2" t="s">
        <v>84</v>
      </c>
      <c r="H16" s="2" t="s">
        <v>89</v>
      </c>
      <c r="I16" s="24">
        <v>7</v>
      </c>
      <c r="J16" s="24">
        <v>7.7</v>
      </c>
      <c r="K16" s="24">
        <v>7.4</v>
      </c>
      <c r="L16" s="24">
        <v>8</v>
      </c>
      <c r="M16" s="24">
        <v>6.5</v>
      </c>
      <c r="N16" s="24">
        <v>6.7</v>
      </c>
      <c r="O16" s="24">
        <v>5.9</v>
      </c>
      <c r="P16" s="24">
        <v>6.8</v>
      </c>
      <c r="Q16" s="24">
        <v>6</v>
      </c>
      <c r="R16" s="24">
        <v>7.1</v>
      </c>
      <c r="S16" s="24">
        <v>7.9</v>
      </c>
      <c r="T16" s="24">
        <v>5.9</v>
      </c>
      <c r="U16" s="25">
        <v>0</v>
      </c>
      <c r="V16" s="24">
        <v>5.5</v>
      </c>
      <c r="W16" s="24">
        <v>6.5</v>
      </c>
      <c r="X16" s="5"/>
      <c r="Y16" s="5"/>
      <c r="Z16" s="24">
        <v>6.4</v>
      </c>
      <c r="AA16" s="24">
        <v>5.6</v>
      </c>
      <c r="AB16" s="24">
        <v>6</v>
      </c>
      <c r="AC16" s="25">
        <v>0</v>
      </c>
      <c r="AD16" s="7">
        <v>30</v>
      </c>
      <c r="AE16" s="8">
        <v>2</v>
      </c>
      <c r="AF16" s="24">
        <v>6</v>
      </c>
      <c r="AG16" s="24">
        <v>8.9</v>
      </c>
      <c r="AH16" s="24">
        <v>6.8</v>
      </c>
      <c r="AI16" s="5"/>
      <c r="AJ16" s="5"/>
      <c r="AK16" s="5"/>
      <c r="AL16" s="5"/>
      <c r="AM16" s="5"/>
      <c r="AN16" s="7">
        <v>3</v>
      </c>
      <c r="AO16" s="8">
        <v>0</v>
      </c>
      <c r="AP16" s="24">
        <v>6.7</v>
      </c>
      <c r="AQ16" s="24">
        <v>5</v>
      </c>
      <c r="AR16" s="24">
        <v>7.5</v>
      </c>
      <c r="AS16" s="24">
        <v>7</v>
      </c>
      <c r="AT16" s="24">
        <v>6.1</v>
      </c>
      <c r="AU16" s="24">
        <v>6.8</v>
      </c>
      <c r="AV16" s="5"/>
      <c r="AW16" s="24">
        <v>6.8</v>
      </c>
      <c r="AX16" s="24">
        <v>5.5</v>
      </c>
      <c r="AY16" s="5"/>
      <c r="AZ16" s="24">
        <v>7.2</v>
      </c>
      <c r="BA16" s="7">
        <v>23</v>
      </c>
      <c r="BB16" s="8">
        <v>6</v>
      </c>
      <c r="BC16" s="5"/>
      <c r="BD16" s="24">
        <v>7.2</v>
      </c>
      <c r="BE16" s="25">
        <v>0</v>
      </c>
      <c r="BF16" s="5"/>
      <c r="BG16" s="24">
        <v>5.7</v>
      </c>
      <c r="BH16" s="24">
        <v>7.8</v>
      </c>
      <c r="BI16" s="5" t="s">
        <v>93</v>
      </c>
      <c r="BJ16" s="24">
        <v>6.4</v>
      </c>
      <c r="BK16" s="5"/>
      <c r="BL16" s="5"/>
      <c r="BM16" s="5"/>
      <c r="BN16" s="5"/>
      <c r="BO16" s="5"/>
      <c r="BP16" s="5"/>
      <c r="BQ16" s="25">
        <v>0</v>
      </c>
      <c r="BR16" s="5"/>
      <c r="BS16" s="5"/>
      <c r="BT16" s="7">
        <v>8</v>
      </c>
      <c r="BU16" s="8">
        <v>20</v>
      </c>
      <c r="BV16" s="5"/>
      <c r="BW16" s="5"/>
      <c r="BX16" s="7">
        <v>0</v>
      </c>
      <c r="BY16" s="8">
        <v>6</v>
      </c>
      <c r="BZ16" s="7">
        <v>64</v>
      </c>
      <c r="CA16" s="8">
        <v>34</v>
      </c>
      <c r="CB16" s="9">
        <v>98</v>
      </c>
      <c r="CC16" s="10">
        <v>75</v>
      </c>
      <c r="CD16" s="10">
        <v>5.55</v>
      </c>
      <c r="CE16" s="10">
        <v>2.19</v>
      </c>
      <c r="CF16" s="2" t="s">
        <v>216</v>
      </c>
    </row>
    <row r="17" spans="1:84" ht="15.75" customHeight="1">
      <c r="A17" s="12">
        <f t="shared" si="2"/>
        <v>11</v>
      </c>
      <c r="B17" s="11">
        <v>1910218590</v>
      </c>
      <c r="C17" s="2" t="s">
        <v>3</v>
      </c>
      <c r="D17" s="2" t="s">
        <v>28</v>
      </c>
      <c r="E17" s="2" t="s">
        <v>64</v>
      </c>
      <c r="F17" s="3">
        <v>34807</v>
      </c>
      <c r="G17" s="2" t="s">
        <v>84</v>
      </c>
      <c r="H17" s="2" t="s">
        <v>86</v>
      </c>
      <c r="I17" s="24">
        <v>8.3000000000000007</v>
      </c>
      <c r="J17" s="24">
        <v>6.7</v>
      </c>
      <c r="K17" s="25">
        <v>0</v>
      </c>
      <c r="L17" s="24">
        <v>6.5</v>
      </c>
      <c r="M17" s="25">
        <v>0</v>
      </c>
      <c r="N17" s="6">
        <v>0</v>
      </c>
      <c r="O17" s="5"/>
      <c r="P17" s="25">
        <v>0</v>
      </c>
      <c r="Q17" s="5"/>
      <c r="R17" s="5"/>
      <c r="S17" s="24">
        <v>7.5</v>
      </c>
      <c r="T17" s="24">
        <v>5.7</v>
      </c>
      <c r="U17" s="24">
        <v>6.4</v>
      </c>
      <c r="V17" s="5"/>
      <c r="W17" s="5"/>
      <c r="X17" s="24">
        <v>7.6</v>
      </c>
      <c r="Y17" s="5"/>
      <c r="Z17" s="24">
        <v>7</v>
      </c>
      <c r="AA17" s="24">
        <v>6.2</v>
      </c>
      <c r="AB17" s="24">
        <v>6.1</v>
      </c>
      <c r="AC17" s="24">
        <v>7</v>
      </c>
      <c r="AD17" s="7">
        <v>25</v>
      </c>
      <c r="AE17" s="8">
        <v>7</v>
      </c>
      <c r="AF17" s="24">
        <v>6.3</v>
      </c>
      <c r="AG17" s="24">
        <v>5.0999999999999996</v>
      </c>
      <c r="AH17" s="5"/>
      <c r="AI17" s="5"/>
      <c r="AJ17" s="5"/>
      <c r="AK17" s="5"/>
      <c r="AL17" s="5"/>
      <c r="AM17" s="24">
        <v>6.4</v>
      </c>
      <c r="AN17" s="7">
        <v>3</v>
      </c>
      <c r="AO17" s="8">
        <v>0</v>
      </c>
      <c r="AP17" s="24">
        <v>5.9</v>
      </c>
      <c r="AQ17" s="6" t="s">
        <v>93</v>
      </c>
      <c r="AR17" s="24">
        <v>7.2</v>
      </c>
      <c r="AS17" s="24">
        <v>5.4</v>
      </c>
      <c r="AT17" s="24">
        <v>5.5</v>
      </c>
      <c r="AU17" s="25">
        <v>5.8</v>
      </c>
      <c r="AV17" s="24">
        <v>5.9</v>
      </c>
      <c r="AW17" s="24">
        <v>6</v>
      </c>
      <c r="AX17" s="24">
        <v>4.9000000000000004</v>
      </c>
      <c r="AY17" s="24">
        <v>6.7</v>
      </c>
      <c r="AZ17" s="24">
        <v>8.1999999999999993</v>
      </c>
      <c r="BA17" s="7">
        <v>26</v>
      </c>
      <c r="BB17" s="8">
        <v>3</v>
      </c>
      <c r="BC17" s="5"/>
      <c r="BD17" s="25">
        <v>7.4</v>
      </c>
      <c r="BE17" s="5"/>
      <c r="BF17" s="5"/>
      <c r="BG17" s="5"/>
      <c r="BH17" s="5"/>
      <c r="BI17" s="5"/>
      <c r="BJ17" s="6" t="s">
        <v>93</v>
      </c>
      <c r="BK17" s="5"/>
      <c r="BL17" s="5"/>
      <c r="BM17" s="6">
        <v>6.2</v>
      </c>
      <c r="BN17" s="5"/>
      <c r="BO17" s="5"/>
      <c r="BP17" s="24">
        <v>6.7</v>
      </c>
      <c r="BQ17" s="24">
        <v>5</v>
      </c>
      <c r="BR17" s="5"/>
      <c r="BS17" s="6">
        <v>8.1999999999999993</v>
      </c>
      <c r="BT17" s="7">
        <v>10</v>
      </c>
      <c r="BU17" s="8">
        <v>18</v>
      </c>
      <c r="BV17" s="5" t="s">
        <v>93</v>
      </c>
      <c r="BW17" s="5"/>
      <c r="BX17" s="7">
        <v>0</v>
      </c>
      <c r="BY17" s="8">
        <v>6</v>
      </c>
      <c r="BZ17" s="7">
        <v>64</v>
      </c>
      <c r="CA17" s="8">
        <v>34</v>
      </c>
      <c r="CB17" s="9">
        <v>98</v>
      </c>
      <c r="CC17" s="10">
        <v>71</v>
      </c>
      <c r="CD17" s="10">
        <v>5.75</v>
      </c>
      <c r="CE17" s="10">
        <v>2.2200000000000002</v>
      </c>
      <c r="CF17" s="2" t="s">
        <v>202</v>
      </c>
    </row>
    <row r="18" spans="1:84" ht="15.75" customHeight="1">
      <c r="A18" s="12">
        <f t="shared" si="2"/>
        <v>12</v>
      </c>
      <c r="B18" s="11">
        <v>1910217011</v>
      </c>
      <c r="C18" s="2" t="s">
        <v>6</v>
      </c>
      <c r="D18" s="2" t="s">
        <v>29</v>
      </c>
      <c r="E18" s="2" t="s">
        <v>65</v>
      </c>
      <c r="F18" s="3">
        <v>34958</v>
      </c>
      <c r="G18" s="2" t="s">
        <v>84</v>
      </c>
      <c r="H18" s="2" t="s">
        <v>89</v>
      </c>
      <c r="I18" s="24">
        <v>5.8</v>
      </c>
      <c r="J18" s="25">
        <v>0</v>
      </c>
      <c r="K18" s="25">
        <v>0</v>
      </c>
      <c r="L18" s="24">
        <v>6.1</v>
      </c>
      <c r="M18" s="25">
        <v>0</v>
      </c>
      <c r="N18" s="25">
        <v>0</v>
      </c>
      <c r="O18" s="5"/>
      <c r="P18" s="25">
        <v>0</v>
      </c>
      <c r="Q18" s="5"/>
      <c r="R18" s="5"/>
      <c r="S18" s="24">
        <v>7.1</v>
      </c>
      <c r="T18" s="25">
        <v>0</v>
      </c>
      <c r="U18" s="24">
        <v>7.8</v>
      </c>
      <c r="V18" s="25">
        <v>0</v>
      </c>
      <c r="W18" s="25">
        <v>0</v>
      </c>
      <c r="X18" s="25">
        <v>0</v>
      </c>
      <c r="Y18" s="5"/>
      <c r="Z18" s="25">
        <v>0</v>
      </c>
      <c r="AA18" s="6">
        <v>5.8</v>
      </c>
      <c r="AB18" s="24">
        <v>6.1</v>
      </c>
      <c r="AC18" s="24">
        <v>4.7</v>
      </c>
      <c r="AD18" s="7">
        <v>16</v>
      </c>
      <c r="AE18" s="8">
        <v>16</v>
      </c>
      <c r="AF18" s="24">
        <v>6.1</v>
      </c>
      <c r="AG18" s="24">
        <v>5.7</v>
      </c>
      <c r="AH18" s="24">
        <v>5.8</v>
      </c>
      <c r="AI18" s="5"/>
      <c r="AJ18" s="5"/>
      <c r="AK18" s="5"/>
      <c r="AL18" s="5"/>
      <c r="AM18" s="5"/>
      <c r="AN18" s="7">
        <v>3</v>
      </c>
      <c r="AO18" s="8">
        <v>0</v>
      </c>
      <c r="AP18" s="25">
        <v>0</v>
      </c>
      <c r="AQ18" s="25">
        <v>0</v>
      </c>
      <c r="AR18" s="6" t="s">
        <v>93</v>
      </c>
      <c r="AS18" s="24">
        <v>5.9</v>
      </c>
      <c r="AT18" s="25">
        <v>0</v>
      </c>
      <c r="AU18" s="5"/>
      <c r="AV18" s="5"/>
      <c r="AW18" s="25">
        <v>0</v>
      </c>
      <c r="AX18" s="25">
        <v>0</v>
      </c>
      <c r="AY18" s="5"/>
      <c r="AZ18" s="24">
        <v>7.4</v>
      </c>
      <c r="BA18" s="7">
        <v>3</v>
      </c>
      <c r="BB18" s="8">
        <v>26</v>
      </c>
      <c r="BC18" s="5"/>
      <c r="BD18" s="25">
        <v>0</v>
      </c>
      <c r="BE18" s="5"/>
      <c r="BF18" s="5"/>
      <c r="BG18" s="5"/>
      <c r="BH18" s="5"/>
      <c r="BI18" s="5"/>
      <c r="BJ18" s="5"/>
      <c r="BK18" s="5"/>
      <c r="BL18" s="5"/>
      <c r="BM18" s="6">
        <v>0</v>
      </c>
      <c r="BN18" s="5"/>
      <c r="BO18" s="5"/>
      <c r="BP18" s="25">
        <v>0</v>
      </c>
      <c r="BQ18" s="25">
        <v>0</v>
      </c>
      <c r="BR18" s="5"/>
      <c r="BS18" s="5"/>
      <c r="BT18" s="7">
        <v>0</v>
      </c>
      <c r="BU18" s="8">
        <v>28</v>
      </c>
      <c r="BV18" s="5"/>
      <c r="BW18" s="5"/>
      <c r="BX18" s="7">
        <v>0</v>
      </c>
      <c r="BY18" s="8">
        <v>6</v>
      </c>
      <c r="BZ18" s="7">
        <v>22</v>
      </c>
      <c r="CA18" s="8">
        <v>76</v>
      </c>
      <c r="CB18" s="9">
        <v>98</v>
      </c>
      <c r="CC18" s="10">
        <v>66</v>
      </c>
      <c r="CD18" s="10">
        <v>1.91</v>
      </c>
      <c r="CE18" s="10">
        <v>0.73</v>
      </c>
      <c r="CF18" s="2" t="s">
        <v>217</v>
      </c>
    </row>
    <row r="19" spans="1:84" ht="15.75" customHeight="1">
      <c r="A19" s="12">
        <f t="shared" si="2"/>
        <v>13</v>
      </c>
      <c r="B19" s="11">
        <v>1910227384</v>
      </c>
      <c r="C19" s="2" t="s">
        <v>6</v>
      </c>
      <c r="D19" s="2" t="s">
        <v>30</v>
      </c>
      <c r="E19" s="2" t="s">
        <v>65</v>
      </c>
      <c r="F19" s="3">
        <v>34914</v>
      </c>
      <c r="G19" s="2" t="s">
        <v>84</v>
      </c>
      <c r="H19" s="2" t="s">
        <v>86</v>
      </c>
      <c r="I19" s="24">
        <v>7.5</v>
      </c>
      <c r="J19" s="24">
        <v>8</v>
      </c>
      <c r="K19" s="24">
        <v>5.5</v>
      </c>
      <c r="L19" s="24">
        <v>8.6999999999999993</v>
      </c>
      <c r="M19" s="24">
        <v>6.7</v>
      </c>
      <c r="N19" s="24">
        <v>7</v>
      </c>
      <c r="O19" s="24">
        <v>5.3</v>
      </c>
      <c r="P19" s="6">
        <v>7.4</v>
      </c>
      <c r="Q19" s="24">
        <v>6.8</v>
      </c>
      <c r="R19" s="24">
        <v>6.4</v>
      </c>
      <c r="S19" s="24">
        <v>5.9</v>
      </c>
      <c r="T19" s="24">
        <v>7.2</v>
      </c>
      <c r="U19" s="24">
        <v>7.2</v>
      </c>
      <c r="V19" s="5"/>
      <c r="W19" s="24">
        <v>6.6</v>
      </c>
      <c r="X19" s="5"/>
      <c r="Y19" s="5"/>
      <c r="Z19" s="24">
        <v>8.1</v>
      </c>
      <c r="AA19" s="24">
        <v>8.5</v>
      </c>
      <c r="AB19" s="24">
        <v>7.7</v>
      </c>
      <c r="AC19" s="24">
        <v>7.8</v>
      </c>
      <c r="AD19" s="7">
        <v>32</v>
      </c>
      <c r="AE19" s="8">
        <v>0</v>
      </c>
      <c r="AF19" s="24">
        <v>7.9</v>
      </c>
      <c r="AG19" s="24">
        <v>7.3</v>
      </c>
      <c r="AH19" s="24">
        <v>7.6</v>
      </c>
      <c r="AI19" s="5"/>
      <c r="AJ19" s="5"/>
      <c r="AK19" s="5"/>
      <c r="AL19" s="5"/>
      <c r="AM19" s="5"/>
      <c r="AN19" s="7">
        <v>3</v>
      </c>
      <c r="AO19" s="8">
        <v>0</v>
      </c>
      <c r="AP19" s="24">
        <v>6.5</v>
      </c>
      <c r="AQ19" s="24">
        <v>4.8</v>
      </c>
      <c r="AR19" s="24">
        <v>7.6</v>
      </c>
      <c r="AS19" s="24">
        <v>7.1</v>
      </c>
      <c r="AT19" s="24">
        <v>6.4</v>
      </c>
      <c r="AU19" s="24">
        <v>8.3000000000000007</v>
      </c>
      <c r="AV19" s="24">
        <v>8</v>
      </c>
      <c r="AW19" s="24">
        <v>5.2</v>
      </c>
      <c r="AX19" s="24">
        <v>6.7</v>
      </c>
      <c r="AY19" s="24">
        <v>5.0999999999999996</v>
      </c>
      <c r="AZ19" s="24">
        <v>8.1999999999999993</v>
      </c>
      <c r="BA19" s="7">
        <v>29</v>
      </c>
      <c r="BB19" s="8">
        <v>0</v>
      </c>
      <c r="BC19" s="5"/>
      <c r="BD19" s="24">
        <v>8.6</v>
      </c>
      <c r="BE19" s="24">
        <v>4.4000000000000004</v>
      </c>
      <c r="BF19" s="5"/>
      <c r="BG19" s="24">
        <v>5.4</v>
      </c>
      <c r="BH19" s="24">
        <v>7</v>
      </c>
      <c r="BI19" s="24">
        <v>8.6999999999999993</v>
      </c>
      <c r="BJ19" s="24">
        <v>7.9</v>
      </c>
      <c r="BK19" s="5"/>
      <c r="BL19" s="5"/>
      <c r="BM19" s="24">
        <v>8.3000000000000007</v>
      </c>
      <c r="BN19" s="5"/>
      <c r="BO19" s="24">
        <v>8.4</v>
      </c>
      <c r="BP19" s="24">
        <v>8.1999999999999993</v>
      </c>
      <c r="BQ19" s="24">
        <v>8.6999999999999993</v>
      </c>
      <c r="BR19" s="24">
        <v>7.7</v>
      </c>
      <c r="BS19" s="6">
        <v>8.1</v>
      </c>
      <c r="BT19" s="7">
        <v>28</v>
      </c>
      <c r="BU19" s="8">
        <v>0</v>
      </c>
      <c r="BV19" s="5" t="s">
        <v>93</v>
      </c>
      <c r="BW19" s="5"/>
      <c r="BX19" s="7">
        <v>0</v>
      </c>
      <c r="BY19" s="8">
        <v>6</v>
      </c>
      <c r="BZ19" s="7">
        <v>92</v>
      </c>
      <c r="CA19" s="8">
        <v>6</v>
      </c>
      <c r="CB19" s="9">
        <v>98</v>
      </c>
      <c r="CC19" s="10">
        <v>92</v>
      </c>
      <c r="CD19" s="10">
        <v>7.14</v>
      </c>
      <c r="CE19" s="10">
        <v>2.97</v>
      </c>
      <c r="CF19" s="2" t="s">
        <v>202</v>
      </c>
    </row>
    <row r="20" spans="1:84" ht="15.75" customHeight="1">
      <c r="A20" s="12">
        <f t="shared" si="2"/>
        <v>14</v>
      </c>
      <c r="B20" s="11">
        <v>171326020</v>
      </c>
      <c r="C20" s="2" t="s">
        <v>3</v>
      </c>
      <c r="D20" s="2" t="s">
        <v>31</v>
      </c>
      <c r="E20" s="2" t="s">
        <v>66</v>
      </c>
      <c r="F20" s="3">
        <v>33886</v>
      </c>
      <c r="G20" s="2" t="s">
        <v>84</v>
      </c>
      <c r="H20" s="2" t="s">
        <v>88</v>
      </c>
      <c r="I20" s="6" t="s">
        <v>93</v>
      </c>
      <c r="J20" s="24">
        <v>5.4</v>
      </c>
      <c r="K20" s="24">
        <v>6.3</v>
      </c>
      <c r="L20" s="24">
        <v>5.7</v>
      </c>
      <c r="M20" s="24">
        <v>6.3</v>
      </c>
      <c r="N20" s="24">
        <v>5.7</v>
      </c>
      <c r="O20" s="24">
        <v>5.4</v>
      </c>
      <c r="P20" s="25">
        <v>0</v>
      </c>
      <c r="Q20" s="24">
        <v>5.4</v>
      </c>
      <c r="R20" s="6" t="s">
        <v>93</v>
      </c>
      <c r="S20" s="24">
        <v>7.4</v>
      </c>
      <c r="T20" s="24">
        <v>7.3</v>
      </c>
      <c r="U20" s="5"/>
      <c r="V20" s="5"/>
      <c r="W20" s="5"/>
      <c r="X20" s="24">
        <v>5.4</v>
      </c>
      <c r="Y20" s="5"/>
      <c r="Z20" s="24">
        <v>4.2</v>
      </c>
      <c r="AA20" s="24">
        <v>4.9000000000000004</v>
      </c>
      <c r="AB20" s="24">
        <v>6.7</v>
      </c>
      <c r="AC20" s="24">
        <v>7.8</v>
      </c>
      <c r="AD20" s="7">
        <v>25</v>
      </c>
      <c r="AE20" s="8">
        <v>7</v>
      </c>
      <c r="AF20" s="24">
        <v>4.4000000000000004</v>
      </c>
      <c r="AG20" s="24">
        <v>4.9000000000000004</v>
      </c>
      <c r="AH20" s="5"/>
      <c r="AI20" s="24">
        <v>7.4</v>
      </c>
      <c r="AJ20" s="5"/>
      <c r="AK20" s="5"/>
      <c r="AL20" s="5"/>
      <c r="AM20" s="5"/>
      <c r="AN20" s="7">
        <v>3</v>
      </c>
      <c r="AO20" s="8">
        <v>0</v>
      </c>
      <c r="AP20" s="24">
        <v>6.5</v>
      </c>
      <c r="AQ20" s="24">
        <v>4</v>
      </c>
      <c r="AR20" s="24">
        <v>7.3</v>
      </c>
      <c r="AS20" s="24">
        <v>6.4</v>
      </c>
      <c r="AT20" s="24">
        <v>4.8</v>
      </c>
      <c r="AU20" s="24">
        <v>5.2</v>
      </c>
      <c r="AV20" s="24">
        <v>5.7</v>
      </c>
      <c r="AW20" s="24">
        <v>4.9000000000000004</v>
      </c>
      <c r="AX20" s="24">
        <v>5.3</v>
      </c>
      <c r="AY20" s="24">
        <v>5.6</v>
      </c>
      <c r="AZ20" s="25">
        <v>0</v>
      </c>
      <c r="BA20" s="7">
        <v>28</v>
      </c>
      <c r="BB20" s="8">
        <v>1</v>
      </c>
      <c r="BC20" s="5"/>
      <c r="BD20" s="25">
        <v>0</v>
      </c>
      <c r="BE20" s="6" t="s">
        <v>93</v>
      </c>
      <c r="BF20" s="5"/>
      <c r="BG20" s="6" t="s">
        <v>93</v>
      </c>
      <c r="BH20" s="6" t="s">
        <v>93</v>
      </c>
      <c r="BI20" s="25">
        <v>0</v>
      </c>
      <c r="BJ20" s="24">
        <v>5.4</v>
      </c>
      <c r="BK20" s="5"/>
      <c r="BL20" s="5"/>
      <c r="BM20" s="24">
        <v>5.9</v>
      </c>
      <c r="BN20" s="5"/>
      <c r="BO20" s="24">
        <v>4</v>
      </c>
      <c r="BP20" s="25">
        <v>0</v>
      </c>
      <c r="BQ20" s="25">
        <v>0</v>
      </c>
      <c r="BR20" s="24">
        <v>5.4</v>
      </c>
      <c r="BS20" s="6" t="s">
        <v>93</v>
      </c>
      <c r="BT20" s="7">
        <v>10</v>
      </c>
      <c r="BU20" s="8">
        <v>18</v>
      </c>
      <c r="BV20" s="5"/>
      <c r="BW20" s="5"/>
      <c r="BX20" s="7">
        <v>0</v>
      </c>
      <c r="BY20" s="8">
        <v>6</v>
      </c>
      <c r="BZ20" s="7">
        <v>66</v>
      </c>
      <c r="CA20" s="8">
        <v>32</v>
      </c>
      <c r="CB20" s="9">
        <v>98</v>
      </c>
      <c r="CC20" s="10">
        <v>92</v>
      </c>
      <c r="CD20" s="10">
        <v>4.16</v>
      </c>
      <c r="CE20" s="10">
        <v>1.41</v>
      </c>
      <c r="CF20" s="2" t="s">
        <v>203</v>
      </c>
    </row>
    <row r="21" spans="1:84" ht="15.75" customHeight="1">
      <c r="A21" s="12">
        <f t="shared" si="2"/>
        <v>15</v>
      </c>
      <c r="B21" s="11">
        <v>1910211918</v>
      </c>
      <c r="C21" s="2" t="s">
        <v>4</v>
      </c>
      <c r="D21" s="2" t="s">
        <v>32</v>
      </c>
      <c r="E21" s="2" t="s">
        <v>66</v>
      </c>
      <c r="F21" s="3">
        <v>34801</v>
      </c>
      <c r="G21" s="2" t="s">
        <v>84</v>
      </c>
      <c r="H21" s="2" t="s">
        <v>86</v>
      </c>
      <c r="I21" s="24">
        <v>7.6</v>
      </c>
      <c r="J21" s="24">
        <v>7.5</v>
      </c>
      <c r="K21" s="24">
        <v>6</v>
      </c>
      <c r="L21" s="24">
        <v>6.8</v>
      </c>
      <c r="M21" s="24">
        <v>6.1</v>
      </c>
      <c r="N21" s="24">
        <v>5.8</v>
      </c>
      <c r="O21" s="24">
        <v>6.7</v>
      </c>
      <c r="P21" s="24">
        <v>6.2</v>
      </c>
      <c r="Q21" s="24">
        <v>6.2</v>
      </c>
      <c r="R21" s="24">
        <v>5.4</v>
      </c>
      <c r="S21" s="24">
        <v>6.8</v>
      </c>
      <c r="T21" s="24">
        <v>7.5</v>
      </c>
      <c r="U21" s="24">
        <v>5.5</v>
      </c>
      <c r="V21" s="5"/>
      <c r="W21" s="5"/>
      <c r="X21" s="24">
        <v>8.8000000000000007</v>
      </c>
      <c r="Y21" s="5"/>
      <c r="Z21" s="24">
        <v>7.7</v>
      </c>
      <c r="AA21" s="24">
        <v>6.4</v>
      </c>
      <c r="AB21" s="24">
        <v>5.7</v>
      </c>
      <c r="AC21" s="24">
        <v>7.1</v>
      </c>
      <c r="AD21" s="7">
        <v>32</v>
      </c>
      <c r="AE21" s="8">
        <v>0</v>
      </c>
      <c r="AF21" s="6" t="s">
        <v>93</v>
      </c>
      <c r="AG21" s="24">
        <v>6</v>
      </c>
      <c r="AH21" s="24">
        <v>8.9</v>
      </c>
      <c r="AI21" s="5"/>
      <c r="AJ21" s="5"/>
      <c r="AK21" s="5"/>
      <c r="AL21" s="5"/>
      <c r="AM21" s="5"/>
      <c r="AN21" s="7">
        <v>2</v>
      </c>
      <c r="AO21" s="8">
        <v>1</v>
      </c>
      <c r="AP21" s="24">
        <v>4.9000000000000004</v>
      </c>
      <c r="AQ21" s="24">
        <v>6.7</v>
      </c>
      <c r="AR21" s="24">
        <v>6.6</v>
      </c>
      <c r="AS21" s="24">
        <v>7.3</v>
      </c>
      <c r="AT21" s="24">
        <v>5.8</v>
      </c>
      <c r="AU21" s="24">
        <v>5.0999999999999996</v>
      </c>
      <c r="AV21" s="24">
        <v>6.7</v>
      </c>
      <c r="AW21" s="24">
        <v>6.6</v>
      </c>
      <c r="AX21" s="24">
        <v>5.9</v>
      </c>
      <c r="AY21" s="24">
        <v>5.4</v>
      </c>
      <c r="AZ21" s="24">
        <v>7.3</v>
      </c>
      <c r="BA21" s="7">
        <v>29</v>
      </c>
      <c r="BB21" s="8">
        <v>0</v>
      </c>
      <c r="BC21" s="5"/>
      <c r="BD21" s="24">
        <v>5.3</v>
      </c>
      <c r="BE21" s="6">
        <v>5.0999999999999996</v>
      </c>
      <c r="BF21" s="5"/>
      <c r="BG21" s="24">
        <v>6.1</v>
      </c>
      <c r="BH21" s="6" t="s">
        <v>93</v>
      </c>
      <c r="BI21" s="5"/>
      <c r="BJ21" s="24">
        <v>6.55</v>
      </c>
      <c r="BK21" s="5"/>
      <c r="BL21" s="5"/>
      <c r="BM21" s="24">
        <v>5.6</v>
      </c>
      <c r="BN21" s="5"/>
      <c r="BO21" s="24">
        <v>6</v>
      </c>
      <c r="BP21" s="24">
        <v>6.4</v>
      </c>
      <c r="BQ21" s="24">
        <v>7.2</v>
      </c>
      <c r="BR21" s="24">
        <v>5.8</v>
      </c>
      <c r="BS21" s="6">
        <v>7.1</v>
      </c>
      <c r="BT21" s="7">
        <v>23</v>
      </c>
      <c r="BU21" s="8">
        <v>5</v>
      </c>
      <c r="BV21" s="5" t="s">
        <v>93</v>
      </c>
      <c r="BW21" s="5"/>
      <c r="BX21" s="7">
        <v>0</v>
      </c>
      <c r="BY21" s="8">
        <v>6</v>
      </c>
      <c r="BZ21" s="7">
        <v>86</v>
      </c>
      <c r="CA21" s="8">
        <v>12</v>
      </c>
      <c r="CB21" s="9">
        <v>98</v>
      </c>
      <c r="CC21" s="10">
        <v>88</v>
      </c>
      <c r="CD21" s="10">
        <v>6.2</v>
      </c>
      <c r="CE21" s="10">
        <v>2.38</v>
      </c>
      <c r="CF21" s="2" t="s">
        <v>202</v>
      </c>
    </row>
    <row r="22" spans="1:84" ht="15.75" customHeight="1">
      <c r="A22" s="12">
        <f t="shared" si="2"/>
        <v>16</v>
      </c>
      <c r="B22" s="11">
        <v>1910217020</v>
      </c>
      <c r="C22" s="2" t="s">
        <v>10</v>
      </c>
      <c r="D22" s="2" t="s">
        <v>33</v>
      </c>
      <c r="E22" s="2" t="s">
        <v>66</v>
      </c>
      <c r="F22" s="3">
        <v>34960</v>
      </c>
      <c r="G22" s="2" t="s">
        <v>84</v>
      </c>
      <c r="H22" s="2" t="s">
        <v>86</v>
      </c>
      <c r="I22" s="24">
        <v>7.3</v>
      </c>
      <c r="J22" s="24">
        <v>7.6</v>
      </c>
      <c r="K22" s="24">
        <v>6.4</v>
      </c>
      <c r="L22" s="24">
        <v>7.8</v>
      </c>
      <c r="M22" s="24">
        <v>6</v>
      </c>
      <c r="N22" s="24">
        <v>5.8</v>
      </c>
      <c r="O22" s="24">
        <v>5.0999999999999996</v>
      </c>
      <c r="P22" s="24">
        <v>5.6</v>
      </c>
      <c r="Q22" s="6">
        <v>5.5</v>
      </c>
      <c r="R22" s="24">
        <v>5.5</v>
      </c>
      <c r="S22" s="24">
        <v>6.2</v>
      </c>
      <c r="T22" s="24">
        <v>7.6</v>
      </c>
      <c r="U22" s="24">
        <v>7.6</v>
      </c>
      <c r="V22" s="5"/>
      <c r="W22" s="5"/>
      <c r="X22" s="24">
        <v>8.6999999999999993</v>
      </c>
      <c r="Y22" s="5"/>
      <c r="Z22" s="6" t="s">
        <v>93</v>
      </c>
      <c r="AA22" s="24">
        <v>6.1</v>
      </c>
      <c r="AB22" s="24">
        <v>6.5</v>
      </c>
      <c r="AC22" s="24">
        <v>6.2</v>
      </c>
      <c r="AD22" s="7">
        <v>30</v>
      </c>
      <c r="AE22" s="8">
        <v>2</v>
      </c>
      <c r="AF22" s="24">
        <v>5.3</v>
      </c>
      <c r="AG22" s="24">
        <v>7.4</v>
      </c>
      <c r="AH22" s="5"/>
      <c r="AI22" s="5"/>
      <c r="AJ22" s="5"/>
      <c r="AK22" s="5"/>
      <c r="AL22" s="24">
        <v>4.5</v>
      </c>
      <c r="AM22" s="5"/>
      <c r="AN22" s="7">
        <v>3</v>
      </c>
      <c r="AO22" s="8">
        <v>0</v>
      </c>
      <c r="AP22" s="24">
        <v>6.1</v>
      </c>
      <c r="AQ22" s="24">
        <v>6.2</v>
      </c>
      <c r="AR22" s="24">
        <v>6.7</v>
      </c>
      <c r="AS22" s="24">
        <v>7.1</v>
      </c>
      <c r="AT22" s="24">
        <v>5.9</v>
      </c>
      <c r="AU22" s="24">
        <v>6.4</v>
      </c>
      <c r="AV22" s="24">
        <v>7.8</v>
      </c>
      <c r="AW22" s="24">
        <v>7.4</v>
      </c>
      <c r="AX22" s="24">
        <v>5.9</v>
      </c>
      <c r="AY22" s="24">
        <v>5.7</v>
      </c>
      <c r="AZ22" s="24">
        <v>7.6</v>
      </c>
      <c r="BA22" s="7">
        <v>29</v>
      </c>
      <c r="BB22" s="8">
        <v>0</v>
      </c>
      <c r="BC22" s="5"/>
      <c r="BD22" s="24">
        <v>5.0999999999999996</v>
      </c>
      <c r="BE22" s="24">
        <v>4.9000000000000004</v>
      </c>
      <c r="BF22" s="5"/>
      <c r="BG22" s="24">
        <v>5.4</v>
      </c>
      <c r="BH22" s="24">
        <v>6.2</v>
      </c>
      <c r="BI22" s="6" t="s">
        <v>93</v>
      </c>
      <c r="BJ22" s="24">
        <v>6.45</v>
      </c>
      <c r="BK22" s="5"/>
      <c r="BL22" s="5"/>
      <c r="BM22" s="24">
        <v>5.5</v>
      </c>
      <c r="BN22" s="5"/>
      <c r="BO22" s="24">
        <v>6.9</v>
      </c>
      <c r="BP22" s="24">
        <v>7.1</v>
      </c>
      <c r="BQ22" s="24">
        <v>7</v>
      </c>
      <c r="BR22" s="24">
        <v>6.7</v>
      </c>
      <c r="BS22" s="6">
        <v>6.6</v>
      </c>
      <c r="BT22" s="7">
        <v>25</v>
      </c>
      <c r="BU22" s="8">
        <v>3</v>
      </c>
      <c r="BV22" s="5" t="s">
        <v>93</v>
      </c>
      <c r="BW22" s="5"/>
      <c r="BX22" s="7">
        <v>0</v>
      </c>
      <c r="BY22" s="8">
        <v>6</v>
      </c>
      <c r="BZ22" s="7">
        <v>87</v>
      </c>
      <c r="CA22" s="8">
        <v>11</v>
      </c>
      <c r="CB22" s="9">
        <v>98</v>
      </c>
      <c r="CC22" s="10">
        <v>90</v>
      </c>
      <c r="CD22" s="10">
        <v>6.29</v>
      </c>
      <c r="CE22" s="10">
        <v>2.46</v>
      </c>
      <c r="CF22" s="2" t="s">
        <v>202</v>
      </c>
    </row>
    <row r="23" spans="1:84" ht="15.75" customHeight="1">
      <c r="A23" s="12">
        <f t="shared" si="2"/>
        <v>17</v>
      </c>
      <c r="B23" s="11">
        <v>152115506</v>
      </c>
      <c r="C23" s="2" t="s">
        <v>11</v>
      </c>
      <c r="D23" s="2" t="s">
        <v>34</v>
      </c>
      <c r="E23" s="2" t="s">
        <v>67</v>
      </c>
      <c r="F23" s="3">
        <v>33359</v>
      </c>
      <c r="G23" s="2" t="s">
        <v>83</v>
      </c>
      <c r="H23" s="2" t="s">
        <v>88</v>
      </c>
      <c r="I23" s="24">
        <v>6</v>
      </c>
      <c r="J23" s="24">
        <v>4.0999999999999996</v>
      </c>
      <c r="K23" s="24">
        <v>6.9</v>
      </c>
      <c r="L23" s="24">
        <v>4.0999999999999996</v>
      </c>
      <c r="M23" s="24">
        <v>6.9</v>
      </c>
      <c r="N23" s="24">
        <v>4.0999999999999996</v>
      </c>
      <c r="O23" s="24">
        <v>5.6</v>
      </c>
      <c r="P23" s="24">
        <v>4.7</v>
      </c>
      <c r="Q23" s="24">
        <v>5.6</v>
      </c>
      <c r="R23" s="24">
        <v>4.7</v>
      </c>
      <c r="S23" s="24">
        <v>4.9000000000000004</v>
      </c>
      <c r="T23" s="24">
        <v>9</v>
      </c>
      <c r="U23" s="5"/>
      <c r="V23" s="24">
        <v>7.6</v>
      </c>
      <c r="W23" s="5"/>
      <c r="X23" s="24">
        <v>6.1</v>
      </c>
      <c r="Y23" s="5"/>
      <c r="Z23" s="24">
        <v>4.2</v>
      </c>
      <c r="AA23" s="24">
        <v>5.6</v>
      </c>
      <c r="AB23" s="24">
        <v>6.2</v>
      </c>
      <c r="AC23" s="24">
        <v>7.7</v>
      </c>
      <c r="AD23" s="7">
        <v>32</v>
      </c>
      <c r="AE23" s="8">
        <v>0</v>
      </c>
      <c r="AF23" s="24">
        <v>6.7</v>
      </c>
      <c r="AG23" s="24">
        <v>5.8</v>
      </c>
      <c r="AH23" s="24">
        <v>6.3</v>
      </c>
      <c r="AI23" s="5"/>
      <c r="AJ23" s="5"/>
      <c r="AK23" s="5"/>
      <c r="AL23" s="5"/>
      <c r="AM23" s="5"/>
      <c r="AN23" s="7">
        <v>3</v>
      </c>
      <c r="AO23" s="8">
        <v>0</v>
      </c>
      <c r="AP23" s="24">
        <v>4.3</v>
      </c>
      <c r="AQ23" s="24">
        <v>6.4</v>
      </c>
      <c r="AR23" s="24">
        <v>6.1</v>
      </c>
      <c r="AS23" s="24">
        <v>7</v>
      </c>
      <c r="AT23" s="24">
        <v>6.3</v>
      </c>
      <c r="AU23" s="24">
        <v>5.2</v>
      </c>
      <c r="AV23" s="24">
        <v>8</v>
      </c>
      <c r="AW23" s="24">
        <v>4.5</v>
      </c>
      <c r="AX23" s="24">
        <v>6.9</v>
      </c>
      <c r="AY23" s="24">
        <v>7.4</v>
      </c>
      <c r="AZ23" s="6" t="s">
        <v>93</v>
      </c>
      <c r="BA23" s="7">
        <v>28</v>
      </c>
      <c r="BB23" s="8">
        <v>1</v>
      </c>
      <c r="BC23" s="5"/>
      <c r="BD23" s="24">
        <v>6.9</v>
      </c>
      <c r="BE23" s="24">
        <v>5.6</v>
      </c>
      <c r="BF23" s="5"/>
      <c r="BG23" s="24">
        <v>8</v>
      </c>
      <c r="BH23" s="24">
        <v>8.5</v>
      </c>
      <c r="BI23" s="24">
        <v>8.1999999999999993</v>
      </c>
      <c r="BJ23" s="24">
        <v>8</v>
      </c>
      <c r="BK23" s="24">
        <v>6.9</v>
      </c>
      <c r="BL23" s="5"/>
      <c r="BM23" s="5"/>
      <c r="BN23" s="5"/>
      <c r="BO23" s="24">
        <v>6.4</v>
      </c>
      <c r="BP23" s="24">
        <v>9.4</v>
      </c>
      <c r="BQ23" s="6">
        <v>7.2</v>
      </c>
      <c r="BR23" s="6">
        <v>6.7</v>
      </c>
      <c r="BS23" s="24">
        <v>9.1</v>
      </c>
      <c r="BT23" s="7">
        <v>28</v>
      </c>
      <c r="BU23" s="8">
        <v>0</v>
      </c>
      <c r="BV23" s="5" t="s">
        <v>93</v>
      </c>
      <c r="BW23" s="5"/>
      <c r="BX23" s="7">
        <v>0</v>
      </c>
      <c r="BY23" s="8">
        <v>6</v>
      </c>
      <c r="BZ23" s="7">
        <v>91</v>
      </c>
      <c r="CA23" s="8">
        <v>7</v>
      </c>
      <c r="CB23" s="9">
        <v>98</v>
      </c>
      <c r="CC23" s="10">
        <v>91</v>
      </c>
      <c r="CD23" s="10">
        <v>6.5</v>
      </c>
      <c r="CE23" s="10">
        <v>2.5299999999999998</v>
      </c>
      <c r="CF23" s="2" t="s">
        <v>204</v>
      </c>
    </row>
    <row r="24" spans="1:84" ht="15.75" customHeight="1">
      <c r="A24" s="12">
        <f t="shared" si="2"/>
        <v>18</v>
      </c>
      <c r="B24" s="11">
        <v>1810215918</v>
      </c>
      <c r="C24" s="2" t="s">
        <v>3</v>
      </c>
      <c r="D24" s="2" t="s">
        <v>35</v>
      </c>
      <c r="E24" s="2" t="s">
        <v>68</v>
      </c>
      <c r="F24" s="3">
        <v>34593</v>
      </c>
      <c r="G24" s="2" t="s">
        <v>84</v>
      </c>
      <c r="H24" s="2" t="s">
        <v>88</v>
      </c>
      <c r="I24" s="24">
        <v>7.2</v>
      </c>
      <c r="J24" s="24">
        <v>7.3</v>
      </c>
      <c r="K24" s="24">
        <v>6.2</v>
      </c>
      <c r="L24" s="24">
        <v>6.2</v>
      </c>
      <c r="M24" s="24">
        <v>6.2</v>
      </c>
      <c r="N24" s="24">
        <v>6.2</v>
      </c>
      <c r="O24" s="24">
        <v>5.7</v>
      </c>
      <c r="P24" s="24">
        <v>5.5</v>
      </c>
      <c r="Q24" s="6">
        <v>7.1</v>
      </c>
      <c r="R24" s="24">
        <v>5</v>
      </c>
      <c r="S24" s="24">
        <v>6.9</v>
      </c>
      <c r="T24" s="24">
        <v>7.6</v>
      </c>
      <c r="U24" s="24">
        <v>7.6</v>
      </c>
      <c r="V24" s="6" t="s">
        <v>93</v>
      </c>
      <c r="W24" s="5"/>
      <c r="X24" s="24">
        <v>6.7</v>
      </c>
      <c r="Y24" s="5"/>
      <c r="Z24" s="24">
        <v>8</v>
      </c>
      <c r="AA24" s="24">
        <v>6.8</v>
      </c>
      <c r="AB24" s="24">
        <v>5.5</v>
      </c>
      <c r="AC24" s="24">
        <v>8.3000000000000007</v>
      </c>
      <c r="AD24" s="7">
        <v>32</v>
      </c>
      <c r="AE24" s="8">
        <v>0</v>
      </c>
      <c r="AF24" s="24">
        <v>8.4</v>
      </c>
      <c r="AG24" s="24">
        <v>9.6</v>
      </c>
      <c r="AH24" s="24">
        <v>9.1</v>
      </c>
      <c r="AI24" s="5"/>
      <c r="AJ24" s="5"/>
      <c r="AK24" s="5"/>
      <c r="AL24" s="5"/>
      <c r="AM24" s="5"/>
      <c r="AN24" s="7">
        <v>3</v>
      </c>
      <c r="AO24" s="8">
        <v>0</v>
      </c>
      <c r="AP24" s="24">
        <v>7.1</v>
      </c>
      <c r="AQ24" s="24">
        <v>7.2</v>
      </c>
      <c r="AR24" s="24">
        <v>5.7</v>
      </c>
      <c r="AS24" s="24">
        <v>6.8</v>
      </c>
      <c r="AT24" s="24">
        <v>7.2</v>
      </c>
      <c r="AU24" s="24">
        <v>5.7</v>
      </c>
      <c r="AV24" s="24">
        <v>6.4</v>
      </c>
      <c r="AW24" s="24">
        <v>6.7</v>
      </c>
      <c r="AX24" s="24">
        <v>5.5</v>
      </c>
      <c r="AY24" s="24">
        <v>5.6</v>
      </c>
      <c r="AZ24" s="24">
        <v>7.9</v>
      </c>
      <c r="BA24" s="7">
        <v>29</v>
      </c>
      <c r="BB24" s="8">
        <v>0</v>
      </c>
      <c r="BC24" s="5"/>
      <c r="BD24" s="24">
        <v>6.7</v>
      </c>
      <c r="BE24" s="24">
        <v>5.9</v>
      </c>
      <c r="BF24" s="5"/>
      <c r="BG24" s="24">
        <v>6.7</v>
      </c>
      <c r="BH24" s="24">
        <v>6</v>
      </c>
      <c r="BI24" s="6" t="s">
        <v>93</v>
      </c>
      <c r="BJ24" s="24">
        <v>7.85</v>
      </c>
      <c r="BK24" s="5"/>
      <c r="BL24" s="5"/>
      <c r="BM24" s="24">
        <v>6.4</v>
      </c>
      <c r="BN24" s="5"/>
      <c r="BO24" s="24">
        <v>7.1</v>
      </c>
      <c r="BP24" s="24">
        <v>7.7</v>
      </c>
      <c r="BQ24" s="24">
        <v>6.2</v>
      </c>
      <c r="BR24" s="24">
        <v>6.5</v>
      </c>
      <c r="BS24" s="24">
        <v>9.1</v>
      </c>
      <c r="BT24" s="7">
        <v>25</v>
      </c>
      <c r="BU24" s="8">
        <v>3</v>
      </c>
      <c r="BV24" s="5" t="s">
        <v>93</v>
      </c>
      <c r="BW24" s="5"/>
      <c r="BX24" s="7">
        <v>0</v>
      </c>
      <c r="BY24" s="8">
        <v>6</v>
      </c>
      <c r="BZ24" s="7">
        <v>89</v>
      </c>
      <c r="CA24" s="8">
        <v>9</v>
      </c>
      <c r="CB24" s="9">
        <v>98</v>
      </c>
      <c r="CC24" s="10">
        <v>89</v>
      </c>
      <c r="CD24" s="10">
        <v>6.71</v>
      </c>
      <c r="CE24" s="10">
        <v>2.67</v>
      </c>
      <c r="CF24" s="2" t="s">
        <v>205</v>
      </c>
    </row>
    <row r="25" spans="1:84" ht="15.75" customHeight="1">
      <c r="A25" s="12">
        <f t="shared" si="2"/>
        <v>19</v>
      </c>
      <c r="B25" s="11">
        <v>1910519392</v>
      </c>
      <c r="C25" s="2" t="s">
        <v>6</v>
      </c>
      <c r="D25" s="2" t="s">
        <v>36</v>
      </c>
      <c r="E25" s="2" t="s">
        <v>68</v>
      </c>
      <c r="F25" s="3">
        <v>34608</v>
      </c>
      <c r="G25" s="2" t="s">
        <v>84</v>
      </c>
      <c r="H25" s="2" t="s">
        <v>86</v>
      </c>
      <c r="I25" s="25">
        <v>0</v>
      </c>
      <c r="J25" s="24">
        <v>7.4</v>
      </c>
      <c r="K25" s="25">
        <v>0</v>
      </c>
      <c r="L25" s="24">
        <v>4.5999999999999996</v>
      </c>
      <c r="M25" s="25">
        <v>0</v>
      </c>
      <c r="N25" s="24">
        <v>6.2</v>
      </c>
      <c r="O25" s="5"/>
      <c r="P25" s="25">
        <v>0</v>
      </c>
      <c r="Q25" s="5"/>
      <c r="R25" s="6" t="s">
        <v>93</v>
      </c>
      <c r="S25" s="24">
        <v>6.7</v>
      </c>
      <c r="T25" s="25">
        <v>0</v>
      </c>
      <c r="U25" s="24">
        <v>5.9</v>
      </c>
      <c r="V25" s="5"/>
      <c r="W25" s="25">
        <v>0</v>
      </c>
      <c r="X25" s="5"/>
      <c r="Y25" s="5"/>
      <c r="Z25" s="6" t="s">
        <v>93</v>
      </c>
      <c r="AA25" s="5"/>
      <c r="AB25" s="24">
        <v>5.3</v>
      </c>
      <c r="AC25" s="25">
        <v>0</v>
      </c>
      <c r="AD25" s="7">
        <v>12</v>
      </c>
      <c r="AE25" s="8">
        <v>20</v>
      </c>
      <c r="AF25" s="24">
        <v>6.5</v>
      </c>
      <c r="AG25" s="25">
        <v>0</v>
      </c>
      <c r="AH25" s="5"/>
      <c r="AI25" s="5"/>
      <c r="AJ25" s="5"/>
      <c r="AK25" s="5"/>
      <c r="AL25" s="5"/>
      <c r="AM25" s="5"/>
      <c r="AN25" s="7">
        <v>1</v>
      </c>
      <c r="AO25" s="8">
        <v>2</v>
      </c>
      <c r="AP25" s="24">
        <v>5.7</v>
      </c>
      <c r="AQ25" s="25">
        <v>0</v>
      </c>
      <c r="AR25" s="24">
        <v>6.5</v>
      </c>
      <c r="AS25" s="25">
        <v>0</v>
      </c>
      <c r="AT25" s="25">
        <v>0</v>
      </c>
      <c r="AU25" s="5"/>
      <c r="AV25" s="5"/>
      <c r="AW25" s="6" t="s">
        <v>93</v>
      </c>
      <c r="AX25" s="5"/>
      <c r="AY25" s="25">
        <v>0</v>
      </c>
      <c r="AZ25" s="25">
        <v>0</v>
      </c>
      <c r="BA25" s="7">
        <v>6</v>
      </c>
      <c r="BB25" s="8">
        <v>23</v>
      </c>
      <c r="BC25" s="5"/>
      <c r="BD25" s="25">
        <v>0</v>
      </c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25">
        <v>0</v>
      </c>
      <c r="BQ25" s="6" t="s">
        <v>93</v>
      </c>
      <c r="BR25" s="6" t="s">
        <v>93</v>
      </c>
      <c r="BS25" s="6" t="s">
        <v>93</v>
      </c>
      <c r="BT25" s="7">
        <v>0</v>
      </c>
      <c r="BU25" s="8">
        <v>28</v>
      </c>
      <c r="BV25" s="5"/>
      <c r="BW25" s="5"/>
      <c r="BX25" s="7">
        <v>0</v>
      </c>
      <c r="BY25" s="8">
        <v>6</v>
      </c>
      <c r="BZ25" s="7">
        <v>19</v>
      </c>
      <c r="CA25" s="8">
        <v>79</v>
      </c>
      <c r="CB25" s="9">
        <v>98</v>
      </c>
      <c r="CC25" s="10">
        <v>47</v>
      </c>
      <c r="CD25" s="10">
        <v>2.4</v>
      </c>
      <c r="CE25" s="10">
        <v>0.9</v>
      </c>
      <c r="CF25" s="2" t="s">
        <v>202</v>
      </c>
    </row>
    <row r="26" spans="1:84" ht="15.75" customHeight="1">
      <c r="A26" s="12">
        <f t="shared" si="2"/>
        <v>20</v>
      </c>
      <c r="B26" s="11">
        <v>1910212619</v>
      </c>
      <c r="C26" s="2" t="s">
        <v>3</v>
      </c>
      <c r="D26" s="2" t="s">
        <v>37</v>
      </c>
      <c r="E26" s="2" t="s">
        <v>69</v>
      </c>
      <c r="F26" s="3">
        <v>34674</v>
      </c>
      <c r="G26" s="2" t="s">
        <v>84</v>
      </c>
      <c r="H26" s="2" t="s">
        <v>86</v>
      </c>
      <c r="I26" s="24">
        <v>7.6</v>
      </c>
      <c r="J26" s="24">
        <v>7.1</v>
      </c>
      <c r="K26" s="24">
        <v>5</v>
      </c>
      <c r="L26" s="24">
        <v>4.8</v>
      </c>
      <c r="M26" s="24">
        <v>5.5</v>
      </c>
      <c r="N26" s="24">
        <v>6.5</v>
      </c>
      <c r="O26" s="6">
        <v>0</v>
      </c>
      <c r="P26" s="6">
        <v>0</v>
      </c>
      <c r="Q26" s="6">
        <v>0</v>
      </c>
      <c r="R26" s="6">
        <v>5.5</v>
      </c>
      <c r="S26" s="24">
        <v>7.3</v>
      </c>
      <c r="T26" s="24">
        <v>7.5</v>
      </c>
      <c r="U26" s="24">
        <v>6.7</v>
      </c>
      <c r="V26" s="5"/>
      <c r="W26" s="24">
        <v>5.5</v>
      </c>
      <c r="X26" s="5"/>
      <c r="Y26" s="5"/>
      <c r="Z26" s="6" t="s">
        <v>93</v>
      </c>
      <c r="AA26" s="6">
        <v>6.6</v>
      </c>
      <c r="AB26" s="24">
        <v>7.7</v>
      </c>
      <c r="AC26" s="24">
        <v>5.0999999999999996</v>
      </c>
      <c r="AD26" s="7">
        <v>27</v>
      </c>
      <c r="AE26" s="8">
        <v>5</v>
      </c>
      <c r="AF26" s="24">
        <v>5.5</v>
      </c>
      <c r="AG26" s="24">
        <v>5.9</v>
      </c>
      <c r="AH26" s="5"/>
      <c r="AI26" s="5"/>
      <c r="AJ26" s="5"/>
      <c r="AK26" s="5"/>
      <c r="AL26" s="24">
        <v>5.6</v>
      </c>
      <c r="AM26" s="5"/>
      <c r="AN26" s="7">
        <v>3</v>
      </c>
      <c r="AO26" s="8">
        <v>0</v>
      </c>
      <c r="AP26" s="24">
        <v>5.2</v>
      </c>
      <c r="AQ26" s="24">
        <v>5.4</v>
      </c>
      <c r="AR26" s="24">
        <v>7.3</v>
      </c>
      <c r="AS26" s="24">
        <v>6.6</v>
      </c>
      <c r="AT26" s="24">
        <v>5.4</v>
      </c>
      <c r="AU26" s="24">
        <v>6.8</v>
      </c>
      <c r="AV26" s="24">
        <v>6.5</v>
      </c>
      <c r="AW26" s="24">
        <v>5.7</v>
      </c>
      <c r="AX26" s="24">
        <v>6.2</v>
      </c>
      <c r="AY26" s="24">
        <v>6.2</v>
      </c>
      <c r="AZ26" s="24">
        <v>7.3</v>
      </c>
      <c r="BA26" s="7">
        <v>29</v>
      </c>
      <c r="BB26" s="8">
        <v>0</v>
      </c>
      <c r="BC26" s="5"/>
      <c r="BD26" s="24">
        <v>6.2</v>
      </c>
      <c r="BE26" s="24">
        <v>5.8</v>
      </c>
      <c r="BF26" s="5"/>
      <c r="BG26" s="24">
        <v>6</v>
      </c>
      <c r="BH26" s="24">
        <v>5.9</v>
      </c>
      <c r="BI26" s="6" t="s">
        <v>93</v>
      </c>
      <c r="BJ26" s="24">
        <v>6.8</v>
      </c>
      <c r="BK26" s="24">
        <v>6.2</v>
      </c>
      <c r="BL26" s="5"/>
      <c r="BM26" s="5"/>
      <c r="BN26" s="5"/>
      <c r="BO26" s="24">
        <v>8.1</v>
      </c>
      <c r="BP26" s="24">
        <v>5.2</v>
      </c>
      <c r="BQ26" s="6">
        <v>6.3</v>
      </c>
      <c r="BR26" s="24">
        <v>6.6</v>
      </c>
      <c r="BS26" s="6">
        <v>8</v>
      </c>
      <c r="BT26" s="7">
        <v>25</v>
      </c>
      <c r="BU26" s="8">
        <v>3</v>
      </c>
      <c r="BV26" s="5" t="s">
        <v>93</v>
      </c>
      <c r="BW26" s="5"/>
      <c r="BX26" s="7">
        <v>0</v>
      </c>
      <c r="BY26" s="8">
        <v>6</v>
      </c>
      <c r="BZ26" s="7">
        <v>84</v>
      </c>
      <c r="CA26" s="8">
        <v>14</v>
      </c>
      <c r="CB26" s="9">
        <v>98</v>
      </c>
      <c r="CC26" s="10">
        <v>87</v>
      </c>
      <c r="CD26" s="10">
        <v>6.19</v>
      </c>
      <c r="CE26" s="10">
        <v>2.38</v>
      </c>
      <c r="CF26" s="2" t="s">
        <v>202</v>
      </c>
    </row>
    <row r="27" spans="1:84" ht="15.75" customHeight="1">
      <c r="A27" s="12">
        <f t="shared" si="2"/>
        <v>21</v>
      </c>
      <c r="B27" s="11">
        <v>1910216924</v>
      </c>
      <c r="C27" s="2" t="s">
        <v>3</v>
      </c>
      <c r="D27" s="2" t="s">
        <v>38</v>
      </c>
      <c r="E27" s="2" t="s">
        <v>69</v>
      </c>
      <c r="F27" s="3">
        <v>34527</v>
      </c>
      <c r="G27" s="2" t="s">
        <v>84</v>
      </c>
      <c r="H27" s="2" t="s">
        <v>86</v>
      </c>
      <c r="I27" s="24">
        <v>8</v>
      </c>
      <c r="J27" s="24">
        <v>7</v>
      </c>
      <c r="K27" s="24">
        <v>7.5</v>
      </c>
      <c r="L27" s="24">
        <v>6.6</v>
      </c>
      <c r="M27" s="24">
        <v>6.2</v>
      </c>
      <c r="N27" s="24">
        <v>4.5999999999999996</v>
      </c>
      <c r="O27" s="6">
        <v>5.4</v>
      </c>
      <c r="P27" s="6" t="s">
        <v>93</v>
      </c>
      <c r="Q27" s="24">
        <v>5.0999999999999996</v>
      </c>
      <c r="R27" s="6">
        <v>6.8</v>
      </c>
      <c r="S27" s="24">
        <v>7.5</v>
      </c>
      <c r="T27" s="24">
        <v>7.7</v>
      </c>
      <c r="U27" s="24">
        <v>7.2</v>
      </c>
      <c r="V27" s="5"/>
      <c r="W27" s="5"/>
      <c r="X27" s="24">
        <v>6.5</v>
      </c>
      <c r="Y27" s="5"/>
      <c r="Z27" s="24">
        <v>4.3</v>
      </c>
      <c r="AA27" s="24">
        <v>5</v>
      </c>
      <c r="AB27" s="24">
        <v>6.1</v>
      </c>
      <c r="AC27" s="24">
        <v>7.1</v>
      </c>
      <c r="AD27" s="7">
        <v>31</v>
      </c>
      <c r="AE27" s="8">
        <v>1</v>
      </c>
      <c r="AF27" s="24">
        <v>5.6</v>
      </c>
      <c r="AG27" s="24">
        <v>8.5</v>
      </c>
      <c r="AH27" s="5"/>
      <c r="AI27" s="5"/>
      <c r="AJ27" s="24">
        <v>8.1</v>
      </c>
      <c r="AK27" s="5"/>
      <c r="AL27" s="5"/>
      <c r="AM27" s="5"/>
      <c r="AN27" s="7">
        <v>3</v>
      </c>
      <c r="AO27" s="8">
        <v>0</v>
      </c>
      <c r="AP27" s="24">
        <v>5.0999999999999996</v>
      </c>
      <c r="AQ27" s="24">
        <v>5.7</v>
      </c>
      <c r="AR27" s="24">
        <v>6.5</v>
      </c>
      <c r="AS27" s="24">
        <v>6.8</v>
      </c>
      <c r="AT27" s="24">
        <v>6.5</v>
      </c>
      <c r="AU27" s="24">
        <v>5.8</v>
      </c>
      <c r="AV27" s="24">
        <v>5.4</v>
      </c>
      <c r="AW27" s="24">
        <v>4.8</v>
      </c>
      <c r="AX27" s="24">
        <v>5</v>
      </c>
      <c r="AY27" s="24">
        <v>5.3</v>
      </c>
      <c r="AZ27" s="24">
        <v>8.6</v>
      </c>
      <c r="BA27" s="7">
        <v>29</v>
      </c>
      <c r="BB27" s="8">
        <v>0</v>
      </c>
      <c r="BC27" s="5"/>
      <c r="BD27" s="24">
        <v>6</v>
      </c>
      <c r="BE27" s="24">
        <v>4.8</v>
      </c>
      <c r="BF27" s="5"/>
      <c r="BG27" s="24">
        <v>6.2</v>
      </c>
      <c r="BH27" s="24">
        <v>5.3</v>
      </c>
      <c r="BI27" s="6" t="s">
        <v>93</v>
      </c>
      <c r="BJ27" s="24">
        <v>6.05</v>
      </c>
      <c r="BK27" s="5"/>
      <c r="BL27" s="5"/>
      <c r="BM27" s="24">
        <v>5.6</v>
      </c>
      <c r="BN27" s="5"/>
      <c r="BO27" s="25" t="s">
        <v>93</v>
      </c>
      <c r="BP27" s="24">
        <v>6.5</v>
      </c>
      <c r="BQ27" s="6">
        <v>7.6</v>
      </c>
      <c r="BR27" s="24">
        <v>7.2</v>
      </c>
      <c r="BS27" s="6">
        <v>8</v>
      </c>
      <c r="BT27" s="7">
        <v>22</v>
      </c>
      <c r="BU27" s="8">
        <v>6</v>
      </c>
      <c r="BV27" s="5" t="s">
        <v>93</v>
      </c>
      <c r="BW27" s="5"/>
      <c r="BX27" s="7">
        <v>0</v>
      </c>
      <c r="BY27" s="8">
        <v>6</v>
      </c>
      <c r="BZ27" s="7">
        <v>85</v>
      </c>
      <c r="CA27" s="8">
        <v>13</v>
      </c>
      <c r="CB27" s="9">
        <v>98</v>
      </c>
      <c r="CC27" s="10">
        <v>89</v>
      </c>
      <c r="CD27" s="10">
        <v>5.91</v>
      </c>
      <c r="CE27" s="10">
        <v>2.27</v>
      </c>
      <c r="CF27" s="2" t="s">
        <v>202</v>
      </c>
    </row>
    <row r="28" spans="1:84" ht="15.75" customHeight="1">
      <c r="A28" s="12">
        <f t="shared" si="2"/>
        <v>22</v>
      </c>
      <c r="B28" s="11">
        <v>1910217036</v>
      </c>
      <c r="C28" s="2" t="s">
        <v>12</v>
      </c>
      <c r="D28" s="2" t="s">
        <v>39</v>
      </c>
      <c r="E28" s="2" t="s">
        <v>70</v>
      </c>
      <c r="F28" s="3">
        <v>34948</v>
      </c>
      <c r="G28" s="2" t="s">
        <v>84</v>
      </c>
      <c r="H28" s="2" t="s">
        <v>86</v>
      </c>
      <c r="I28" s="24">
        <v>7.1</v>
      </c>
      <c r="J28" s="24">
        <v>6.5</v>
      </c>
      <c r="K28" s="24">
        <v>6.2</v>
      </c>
      <c r="L28" s="24">
        <v>8.1999999999999993</v>
      </c>
      <c r="M28" s="24">
        <v>6.2</v>
      </c>
      <c r="N28" s="24">
        <v>6.3</v>
      </c>
      <c r="O28" s="24">
        <v>7</v>
      </c>
      <c r="P28" s="24">
        <v>8.3000000000000007</v>
      </c>
      <c r="Q28" s="24">
        <v>6.2</v>
      </c>
      <c r="R28" s="24">
        <v>7.4</v>
      </c>
      <c r="S28" s="24">
        <v>7.5</v>
      </c>
      <c r="T28" s="24">
        <v>8</v>
      </c>
      <c r="U28" s="24">
        <v>8</v>
      </c>
      <c r="V28" s="5"/>
      <c r="W28" s="5"/>
      <c r="X28" s="24">
        <v>8.6</v>
      </c>
      <c r="Y28" s="5"/>
      <c r="Z28" s="24">
        <v>7.8</v>
      </c>
      <c r="AA28" s="24">
        <v>8.8000000000000007</v>
      </c>
      <c r="AB28" s="24">
        <v>8.1999999999999993</v>
      </c>
      <c r="AC28" s="24">
        <v>7.4</v>
      </c>
      <c r="AD28" s="7">
        <v>32</v>
      </c>
      <c r="AE28" s="8">
        <v>0</v>
      </c>
      <c r="AF28" s="24">
        <v>4.3</v>
      </c>
      <c r="AG28" s="24">
        <v>6.3</v>
      </c>
      <c r="AH28" s="24">
        <v>8</v>
      </c>
      <c r="AI28" s="5"/>
      <c r="AJ28" s="5"/>
      <c r="AK28" s="5"/>
      <c r="AL28" s="5"/>
      <c r="AM28" s="5"/>
      <c r="AN28" s="7">
        <v>3</v>
      </c>
      <c r="AO28" s="8">
        <v>0</v>
      </c>
      <c r="AP28" s="24">
        <v>7.6</v>
      </c>
      <c r="AQ28" s="24">
        <v>5.5</v>
      </c>
      <c r="AR28" s="24">
        <v>7.3</v>
      </c>
      <c r="AS28" s="24">
        <v>8.3000000000000007</v>
      </c>
      <c r="AT28" s="24">
        <v>6.5</v>
      </c>
      <c r="AU28" s="24">
        <v>7.8</v>
      </c>
      <c r="AV28" s="24">
        <v>9.8000000000000007</v>
      </c>
      <c r="AW28" s="24">
        <v>7.7</v>
      </c>
      <c r="AX28" s="24">
        <v>7</v>
      </c>
      <c r="AY28" s="24">
        <v>6.2</v>
      </c>
      <c r="AZ28" s="24">
        <v>8.1999999999999993</v>
      </c>
      <c r="BA28" s="7">
        <v>29</v>
      </c>
      <c r="BB28" s="8">
        <v>0</v>
      </c>
      <c r="BC28" s="5"/>
      <c r="BD28" s="24">
        <v>6.9</v>
      </c>
      <c r="BE28" s="24">
        <v>6.6</v>
      </c>
      <c r="BF28" s="5"/>
      <c r="BG28" s="24">
        <v>8.1</v>
      </c>
      <c r="BH28" s="24">
        <v>8.3000000000000007</v>
      </c>
      <c r="BI28" s="24">
        <v>7.6</v>
      </c>
      <c r="BJ28" s="24">
        <v>6.4</v>
      </c>
      <c r="BK28" s="5"/>
      <c r="BL28" s="5"/>
      <c r="BM28" s="24">
        <v>5.4</v>
      </c>
      <c r="BN28" s="5"/>
      <c r="BO28" s="24">
        <v>9.1</v>
      </c>
      <c r="BP28" s="24">
        <v>8.3000000000000007</v>
      </c>
      <c r="BQ28" s="24">
        <v>8.3000000000000007</v>
      </c>
      <c r="BR28" s="24">
        <v>7.3</v>
      </c>
      <c r="BS28" s="6">
        <v>8.1</v>
      </c>
      <c r="BT28" s="7">
        <v>28</v>
      </c>
      <c r="BU28" s="8">
        <v>0</v>
      </c>
      <c r="BV28" s="5" t="s">
        <v>93</v>
      </c>
      <c r="BW28" s="5"/>
      <c r="BX28" s="7">
        <v>0</v>
      </c>
      <c r="BY28" s="8">
        <v>6</v>
      </c>
      <c r="BZ28" s="7">
        <v>92</v>
      </c>
      <c r="CA28" s="8">
        <v>6</v>
      </c>
      <c r="CB28" s="9">
        <v>98</v>
      </c>
      <c r="CC28" s="10">
        <v>92</v>
      </c>
      <c r="CD28" s="10">
        <v>7.52</v>
      </c>
      <c r="CE28" s="10">
        <v>3.18</v>
      </c>
      <c r="CF28" s="2" t="s">
        <v>202</v>
      </c>
    </row>
    <row r="29" spans="1:84" ht="15.75" customHeight="1">
      <c r="A29" s="12">
        <f t="shared" si="2"/>
        <v>23</v>
      </c>
      <c r="B29" s="11">
        <v>161327515</v>
      </c>
      <c r="C29" s="2" t="s">
        <v>3</v>
      </c>
      <c r="D29" s="2" t="s">
        <v>40</v>
      </c>
      <c r="E29" s="2" t="s">
        <v>4</v>
      </c>
      <c r="F29" s="3">
        <v>33374</v>
      </c>
      <c r="G29" s="2" t="s">
        <v>83</v>
      </c>
      <c r="H29" s="2" t="s">
        <v>88</v>
      </c>
      <c r="I29" s="24">
        <v>8.6999999999999993</v>
      </c>
      <c r="J29" s="24">
        <v>6.1</v>
      </c>
      <c r="K29" s="25">
        <v>0</v>
      </c>
      <c r="L29" s="24">
        <v>4.8</v>
      </c>
      <c r="M29" s="25">
        <v>0</v>
      </c>
      <c r="N29" s="24">
        <v>4.8</v>
      </c>
      <c r="O29" s="5"/>
      <c r="P29" s="5"/>
      <c r="Q29" s="5"/>
      <c r="R29" s="25">
        <v>0</v>
      </c>
      <c r="S29" s="24">
        <v>7</v>
      </c>
      <c r="T29" s="24">
        <v>5.6</v>
      </c>
      <c r="U29" s="5"/>
      <c r="V29" s="24">
        <v>6.3</v>
      </c>
      <c r="W29" s="5"/>
      <c r="X29" s="24">
        <v>5.5</v>
      </c>
      <c r="Y29" s="5"/>
      <c r="Z29" s="25">
        <v>0</v>
      </c>
      <c r="AA29" s="24">
        <v>6.7</v>
      </c>
      <c r="AB29" s="24">
        <v>5.4</v>
      </c>
      <c r="AC29" s="24">
        <v>6.9</v>
      </c>
      <c r="AD29" s="7">
        <v>24</v>
      </c>
      <c r="AE29" s="8">
        <v>8</v>
      </c>
      <c r="AF29" s="24">
        <v>6.7</v>
      </c>
      <c r="AG29" s="24">
        <v>4.9000000000000004</v>
      </c>
      <c r="AH29" s="24">
        <v>6.7</v>
      </c>
      <c r="AI29" s="5"/>
      <c r="AJ29" s="5"/>
      <c r="AK29" s="5"/>
      <c r="AL29" s="5"/>
      <c r="AM29" s="5"/>
      <c r="AN29" s="7">
        <v>3</v>
      </c>
      <c r="AO29" s="8">
        <v>0</v>
      </c>
      <c r="AP29" s="25">
        <v>0</v>
      </c>
      <c r="AQ29" s="25">
        <v>0</v>
      </c>
      <c r="AR29" s="25">
        <v>0</v>
      </c>
      <c r="AS29" s="25">
        <v>0</v>
      </c>
      <c r="AT29" s="24">
        <v>5.5</v>
      </c>
      <c r="AU29" s="24">
        <v>5.4</v>
      </c>
      <c r="AV29" s="25">
        <v>0</v>
      </c>
      <c r="AW29" s="24">
        <v>4.4000000000000004</v>
      </c>
      <c r="AX29" s="24">
        <v>6.3</v>
      </c>
      <c r="AY29" s="5"/>
      <c r="AZ29" s="25">
        <v>0</v>
      </c>
      <c r="BA29" s="7">
        <v>11</v>
      </c>
      <c r="BB29" s="8">
        <v>18</v>
      </c>
      <c r="BC29" s="5"/>
      <c r="BD29" s="25">
        <v>0</v>
      </c>
      <c r="BE29" s="25">
        <v>0</v>
      </c>
      <c r="BF29" s="5"/>
      <c r="BG29" s="25">
        <v>0</v>
      </c>
      <c r="BH29" s="25">
        <v>0</v>
      </c>
      <c r="BI29" s="5"/>
      <c r="BJ29" s="25">
        <v>0</v>
      </c>
      <c r="BK29" s="5"/>
      <c r="BL29" s="5"/>
      <c r="BM29" s="25">
        <v>0</v>
      </c>
      <c r="BN29" s="5"/>
      <c r="BO29" s="5"/>
      <c r="BP29" s="5"/>
      <c r="BQ29" s="25">
        <v>0</v>
      </c>
      <c r="BR29" s="25">
        <v>0</v>
      </c>
      <c r="BS29" s="6">
        <v>0</v>
      </c>
      <c r="BT29" s="7">
        <v>0</v>
      </c>
      <c r="BU29" s="8">
        <v>28</v>
      </c>
      <c r="BV29" s="5"/>
      <c r="BW29" s="5"/>
      <c r="BX29" s="7">
        <v>0</v>
      </c>
      <c r="BY29" s="8">
        <v>6</v>
      </c>
      <c r="BZ29" s="7">
        <v>38</v>
      </c>
      <c r="CA29" s="8">
        <v>60</v>
      </c>
      <c r="CB29" s="9">
        <v>98</v>
      </c>
      <c r="CC29" s="10">
        <v>78</v>
      </c>
      <c r="CD29" s="10">
        <v>3.01</v>
      </c>
      <c r="CE29" s="10">
        <v>1.03</v>
      </c>
      <c r="CF29" s="2" t="s">
        <v>203</v>
      </c>
    </row>
    <row r="30" spans="1:84" ht="15.75" customHeight="1">
      <c r="A30" s="12">
        <f t="shared" si="2"/>
        <v>24</v>
      </c>
      <c r="B30" s="11">
        <v>1910218748</v>
      </c>
      <c r="C30" s="2" t="s">
        <v>4</v>
      </c>
      <c r="D30" s="2" t="s">
        <v>41</v>
      </c>
      <c r="E30" s="2" t="s">
        <v>45</v>
      </c>
      <c r="F30" s="3">
        <v>35051</v>
      </c>
      <c r="G30" s="2" t="s">
        <v>84</v>
      </c>
      <c r="H30" s="2" t="s">
        <v>89</v>
      </c>
      <c r="I30" s="6" t="s">
        <v>93</v>
      </c>
      <c r="J30" s="24">
        <v>7.2</v>
      </c>
      <c r="K30" s="24">
        <v>5.8</v>
      </c>
      <c r="L30" s="24">
        <v>6.3</v>
      </c>
      <c r="M30" s="24">
        <v>5</v>
      </c>
      <c r="N30" s="24">
        <v>4.5999999999999996</v>
      </c>
      <c r="O30" s="5">
        <v>5.6</v>
      </c>
      <c r="P30" s="24">
        <v>5.7</v>
      </c>
      <c r="Q30" s="5">
        <v>0</v>
      </c>
      <c r="R30" s="24">
        <v>5.8</v>
      </c>
      <c r="S30" s="24">
        <v>8.1</v>
      </c>
      <c r="T30" s="24">
        <v>6.7</v>
      </c>
      <c r="U30" s="24">
        <v>7.6</v>
      </c>
      <c r="V30" s="24">
        <v>7</v>
      </c>
      <c r="W30" s="5"/>
      <c r="X30" s="24">
        <v>6.9</v>
      </c>
      <c r="Y30" s="5"/>
      <c r="Z30" s="24">
        <v>7.5</v>
      </c>
      <c r="AA30" s="24">
        <v>8</v>
      </c>
      <c r="AB30" s="24">
        <v>6.6</v>
      </c>
      <c r="AC30" s="24">
        <v>4.8</v>
      </c>
      <c r="AD30" s="7">
        <v>32</v>
      </c>
      <c r="AE30" s="8">
        <v>3</v>
      </c>
      <c r="AF30" s="24">
        <v>6.3</v>
      </c>
      <c r="AG30" s="24">
        <v>5.8</v>
      </c>
      <c r="AH30" s="5"/>
      <c r="AI30" s="5"/>
      <c r="AJ30" s="5"/>
      <c r="AK30" s="5"/>
      <c r="AL30" s="5"/>
      <c r="AM30" s="24">
        <v>7</v>
      </c>
      <c r="AN30" s="7">
        <v>3</v>
      </c>
      <c r="AO30" s="8">
        <v>0</v>
      </c>
      <c r="AP30" s="24">
        <v>5</v>
      </c>
      <c r="AQ30" s="24">
        <v>5.7</v>
      </c>
      <c r="AR30" s="24">
        <v>8.3000000000000007</v>
      </c>
      <c r="AS30" s="24">
        <v>4.8</v>
      </c>
      <c r="AT30" s="24">
        <v>6.1</v>
      </c>
      <c r="AU30" s="24">
        <v>7.6</v>
      </c>
      <c r="AV30" s="24">
        <v>6.5</v>
      </c>
      <c r="AW30" s="24">
        <v>7.3</v>
      </c>
      <c r="AX30" s="24">
        <v>5.6</v>
      </c>
      <c r="AY30" s="24">
        <v>5.5</v>
      </c>
      <c r="AZ30" s="24">
        <v>7.9</v>
      </c>
      <c r="BA30" s="7">
        <v>29</v>
      </c>
      <c r="BB30" s="8">
        <v>0</v>
      </c>
      <c r="BC30" s="5"/>
      <c r="BD30" s="24">
        <v>5.8</v>
      </c>
      <c r="BE30" s="24">
        <v>5</v>
      </c>
      <c r="BF30" s="5"/>
      <c r="BG30" s="24">
        <v>7.1</v>
      </c>
      <c r="BH30" s="5" t="s">
        <v>93</v>
      </c>
      <c r="BI30" s="5"/>
      <c r="BJ30" s="5">
        <v>7.7</v>
      </c>
      <c r="BK30" s="24">
        <v>6.5</v>
      </c>
      <c r="BL30" s="5"/>
      <c r="BM30" s="5"/>
      <c r="BN30" s="5"/>
      <c r="BO30" s="5"/>
      <c r="BP30" s="5"/>
      <c r="BQ30" s="5"/>
      <c r="BR30" s="5"/>
      <c r="BS30" s="5"/>
      <c r="BT30" s="7">
        <v>11</v>
      </c>
      <c r="BU30" s="8">
        <v>17</v>
      </c>
      <c r="BV30" s="5"/>
      <c r="BW30" s="5"/>
      <c r="BX30" s="7">
        <v>0</v>
      </c>
      <c r="BY30" s="8">
        <v>6</v>
      </c>
      <c r="BZ30" s="7">
        <v>75</v>
      </c>
      <c r="CA30" s="8">
        <v>26</v>
      </c>
      <c r="CB30" s="9">
        <v>98</v>
      </c>
      <c r="CC30" s="10">
        <v>78</v>
      </c>
      <c r="CD30" s="10">
        <v>6.28</v>
      </c>
      <c r="CE30" s="10">
        <v>2.5099999999999998</v>
      </c>
      <c r="CF30" s="2" t="s">
        <v>218</v>
      </c>
    </row>
    <row r="31" spans="1:84" ht="15.75" customHeight="1">
      <c r="A31" s="12">
        <f t="shared" si="2"/>
        <v>25</v>
      </c>
      <c r="B31" s="11">
        <v>1910237803</v>
      </c>
      <c r="C31" s="2" t="s">
        <v>12</v>
      </c>
      <c r="D31" s="2" t="s">
        <v>24</v>
      </c>
      <c r="E31" s="2" t="s">
        <v>71</v>
      </c>
      <c r="F31" s="3">
        <v>34926</v>
      </c>
      <c r="G31" s="2" t="s">
        <v>84</v>
      </c>
      <c r="H31" s="2" t="s">
        <v>89</v>
      </c>
      <c r="I31" s="24">
        <v>7.3</v>
      </c>
      <c r="J31" s="24">
        <v>6.3</v>
      </c>
      <c r="K31" s="24">
        <v>5.5</v>
      </c>
      <c r="L31" s="24">
        <v>6.9</v>
      </c>
      <c r="M31" s="35" t="s">
        <v>97</v>
      </c>
      <c r="N31" s="35" t="s">
        <v>97</v>
      </c>
      <c r="O31" s="5">
        <v>0</v>
      </c>
      <c r="P31" s="5"/>
      <c r="Q31" s="24">
        <v>4.9000000000000004</v>
      </c>
      <c r="R31" s="5"/>
      <c r="S31" s="24">
        <v>7</v>
      </c>
      <c r="T31" s="24">
        <v>4.8</v>
      </c>
      <c r="U31" s="24">
        <v>5.9</v>
      </c>
      <c r="V31" s="24">
        <v>6.9</v>
      </c>
      <c r="W31" s="5"/>
      <c r="X31" s="24">
        <v>6</v>
      </c>
      <c r="Y31" s="5"/>
      <c r="Z31" s="24">
        <v>7.1</v>
      </c>
      <c r="AA31" s="24">
        <v>5.9</v>
      </c>
      <c r="AB31" s="24">
        <v>4.5999999999999996</v>
      </c>
      <c r="AC31" s="5">
        <v>6.5</v>
      </c>
      <c r="AD31" s="7">
        <v>32</v>
      </c>
      <c r="AE31" s="8">
        <v>3</v>
      </c>
      <c r="AF31" s="24">
        <v>6.7</v>
      </c>
      <c r="AG31" s="24">
        <v>5.0999999999999996</v>
      </c>
      <c r="AH31" s="5"/>
      <c r="AI31" s="5"/>
      <c r="AJ31" s="5"/>
      <c r="AK31" s="5"/>
      <c r="AL31" s="5"/>
      <c r="AM31" s="24">
        <v>6.4</v>
      </c>
      <c r="AN31" s="7">
        <v>3</v>
      </c>
      <c r="AO31" s="8">
        <v>0</v>
      </c>
      <c r="AP31" s="24">
        <v>5.5</v>
      </c>
      <c r="AQ31" s="24">
        <v>6.6</v>
      </c>
      <c r="AR31" s="24">
        <v>7.7</v>
      </c>
      <c r="AS31" s="24">
        <v>6.2</v>
      </c>
      <c r="AT31" s="24">
        <v>6.5</v>
      </c>
      <c r="AU31" s="5" t="s">
        <v>93</v>
      </c>
      <c r="AV31" s="24">
        <v>6</v>
      </c>
      <c r="AW31" s="25">
        <v>0</v>
      </c>
      <c r="AX31" s="25">
        <v>0</v>
      </c>
      <c r="AY31" s="25" t="s">
        <v>93</v>
      </c>
      <c r="AZ31" s="24">
        <v>7.7</v>
      </c>
      <c r="BA31" s="7">
        <v>18</v>
      </c>
      <c r="BB31" s="8">
        <v>11</v>
      </c>
      <c r="BC31" s="5"/>
      <c r="BD31" s="24">
        <v>5.2</v>
      </c>
      <c r="BE31" s="5"/>
      <c r="BF31" s="5"/>
      <c r="BG31" s="5"/>
      <c r="BH31" s="5"/>
      <c r="BI31" s="5"/>
      <c r="BJ31" s="25">
        <v>7</v>
      </c>
      <c r="BK31" s="5"/>
      <c r="BL31" s="5"/>
      <c r="BM31" s="5"/>
      <c r="BN31" s="5"/>
      <c r="BO31" s="5"/>
      <c r="BP31" s="24">
        <v>5.3</v>
      </c>
      <c r="BQ31" s="5"/>
      <c r="BR31" s="5"/>
      <c r="BS31" s="5"/>
      <c r="BT31" s="7">
        <v>6</v>
      </c>
      <c r="BU31" s="8">
        <v>22</v>
      </c>
      <c r="BV31" s="5"/>
      <c r="BW31" s="5"/>
      <c r="BX31" s="7">
        <v>0</v>
      </c>
      <c r="BY31" s="8">
        <v>6</v>
      </c>
      <c r="BZ31" s="7">
        <v>59</v>
      </c>
      <c r="CA31" s="8">
        <v>42</v>
      </c>
      <c r="CB31" s="9">
        <v>98</v>
      </c>
      <c r="CC31" s="10">
        <v>69</v>
      </c>
      <c r="CD31" s="10">
        <v>5.26</v>
      </c>
      <c r="CE31" s="10">
        <v>2.02</v>
      </c>
      <c r="CF31" s="2" t="s">
        <v>219</v>
      </c>
    </row>
    <row r="32" spans="1:84" ht="15.75" customHeight="1">
      <c r="A32" s="12">
        <f t="shared" si="2"/>
        <v>26</v>
      </c>
      <c r="B32" s="11">
        <v>1811214486</v>
      </c>
      <c r="C32" s="2" t="s">
        <v>13</v>
      </c>
      <c r="D32" s="2" t="s">
        <v>20</v>
      </c>
      <c r="E32" s="2" t="s">
        <v>72</v>
      </c>
      <c r="F32" s="3">
        <v>34292</v>
      </c>
      <c r="G32" s="2" t="s">
        <v>83</v>
      </c>
      <c r="H32" s="2" t="s">
        <v>88</v>
      </c>
      <c r="I32" s="24">
        <v>5.2</v>
      </c>
      <c r="J32" s="24">
        <v>4</v>
      </c>
      <c r="K32" s="24">
        <v>6.1</v>
      </c>
      <c r="L32" s="5"/>
      <c r="M32" s="24">
        <v>6.1</v>
      </c>
      <c r="N32" s="6">
        <v>6.3</v>
      </c>
      <c r="O32" s="5"/>
      <c r="P32" s="5"/>
      <c r="Q32" s="6">
        <v>5.3</v>
      </c>
      <c r="R32" s="5"/>
      <c r="S32" s="24">
        <v>7.4</v>
      </c>
      <c r="T32" s="24">
        <v>8.1</v>
      </c>
      <c r="U32" s="5"/>
      <c r="V32" s="24">
        <v>4.5999999999999996</v>
      </c>
      <c r="W32" s="5"/>
      <c r="X32" s="25">
        <v>0</v>
      </c>
      <c r="Y32" s="5"/>
      <c r="Z32" s="24">
        <v>7.6</v>
      </c>
      <c r="AA32" s="24">
        <v>7.6</v>
      </c>
      <c r="AB32" s="24">
        <v>5.7</v>
      </c>
      <c r="AC32" s="5"/>
      <c r="AD32" s="7">
        <v>24</v>
      </c>
      <c r="AE32" s="8">
        <v>8</v>
      </c>
      <c r="AF32" s="24">
        <v>9.1999999999999993</v>
      </c>
      <c r="AG32" s="24">
        <v>8.1</v>
      </c>
      <c r="AH32" s="24">
        <v>8.1999999999999993</v>
      </c>
      <c r="AI32" s="5"/>
      <c r="AJ32" s="5"/>
      <c r="AK32" s="5"/>
      <c r="AL32" s="5"/>
      <c r="AM32" s="5"/>
      <c r="AN32" s="7">
        <v>3</v>
      </c>
      <c r="AO32" s="8">
        <v>0</v>
      </c>
      <c r="AP32" s="24">
        <v>8.6</v>
      </c>
      <c r="AQ32" s="6" t="s">
        <v>93</v>
      </c>
      <c r="AR32" s="24">
        <v>5.5</v>
      </c>
      <c r="AS32" s="24">
        <v>6.7</v>
      </c>
      <c r="AT32" s="24">
        <v>7.5</v>
      </c>
      <c r="AU32" s="24">
        <v>7.4</v>
      </c>
      <c r="AV32" s="24">
        <v>6.9</v>
      </c>
      <c r="AW32" s="24">
        <v>7.3</v>
      </c>
      <c r="AX32" s="24">
        <v>6.5</v>
      </c>
      <c r="AY32" s="24">
        <v>5.5</v>
      </c>
      <c r="AZ32" s="24">
        <v>7.9</v>
      </c>
      <c r="BA32" s="7">
        <v>26</v>
      </c>
      <c r="BB32" s="8">
        <v>3</v>
      </c>
      <c r="BC32" s="5"/>
      <c r="BD32" s="25">
        <v>0</v>
      </c>
      <c r="BE32" s="24">
        <v>7.3</v>
      </c>
      <c r="BF32" s="5"/>
      <c r="BG32" s="24">
        <v>7.3</v>
      </c>
      <c r="BH32" s="24">
        <v>8.1</v>
      </c>
      <c r="BI32" s="5" t="s">
        <v>93</v>
      </c>
      <c r="BJ32" s="24">
        <v>6.4</v>
      </c>
      <c r="BK32" s="5"/>
      <c r="BL32" s="5"/>
      <c r="BM32" s="24">
        <v>7</v>
      </c>
      <c r="BN32" s="5"/>
      <c r="BO32" s="24">
        <v>5.7</v>
      </c>
      <c r="BP32" s="24">
        <v>8.8000000000000007</v>
      </c>
      <c r="BQ32" s="6">
        <v>7.8</v>
      </c>
      <c r="BR32" s="6">
        <v>7.5</v>
      </c>
      <c r="BS32" s="24">
        <v>8.4</v>
      </c>
      <c r="BT32" s="7">
        <v>23</v>
      </c>
      <c r="BU32" s="8">
        <v>5</v>
      </c>
      <c r="BV32" s="5" t="s">
        <v>93</v>
      </c>
      <c r="BW32" s="5"/>
      <c r="BX32" s="7">
        <v>0</v>
      </c>
      <c r="BY32" s="8">
        <v>6</v>
      </c>
      <c r="BZ32" s="7">
        <v>76</v>
      </c>
      <c r="CA32" s="8">
        <v>22</v>
      </c>
      <c r="CB32" s="9">
        <v>98</v>
      </c>
      <c r="CC32" s="10">
        <v>83</v>
      </c>
      <c r="CD32" s="10">
        <v>6.46</v>
      </c>
      <c r="CE32" s="10">
        <v>2.63</v>
      </c>
      <c r="CF32" s="2" t="s">
        <v>205</v>
      </c>
    </row>
    <row r="33" spans="1:84" ht="15.75" customHeight="1">
      <c r="A33" s="12">
        <f t="shared" si="2"/>
        <v>27</v>
      </c>
      <c r="B33" s="11">
        <v>1911217049</v>
      </c>
      <c r="C33" s="2" t="s">
        <v>14</v>
      </c>
      <c r="D33" s="2" t="s">
        <v>42</v>
      </c>
      <c r="E33" s="2" t="s">
        <v>72</v>
      </c>
      <c r="F33" s="3">
        <v>34779</v>
      </c>
      <c r="G33" s="2" t="s">
        <v>83</v>
      </c>
      <c r="H33" s="2" t="s">
        <v>86</v>
      </c>
      <c r="I33" s="24">
        <v>7.7</v>
      </c>
      <c r="J33" s="24">
        <v>6.5</v>
      </c>
      <c r="K33" s="24">
        <v>4.9000000000000004</v>
      </c>
      <c r="L33" s="24">
        <v>4.8</v>
      </c>
      <c r="M33" s="24">
        <v>5.3</v>
      </c>
      <c r="N33" s="24">
        <v>4.4000000000000004</v>
      </c>
      <c r="O33" s="6">
        <v>0</v>
      </c>
      <c r="P33" s="24">
        <v>6.3</v>
      </c>
      <c r="Q33" s="24">
        <v>5.5</v>
      </c>
      <c r="R33" s="24">
        <v>4.5999999999999996</v>
      </c>
      <c r="S33" s="24">
        <v>7.2</v>
      </c>
      <c r="T33" s="24">
        <v>5.8</v>
      </c>
      <c r="U33" s="24">
        <v>7</v>
      </c>
      <c r="V33" s="5"/>
      <c r="W33" s="5"/>
      <c r="X33" s="24">
        <v>6.4</v>
      </c>
      <c r="Y33" s="5"/>
      <c r="Z33" s="24">
        <v>7</v>
      </c>
      <c r="AA33" s="24">
        <v>8.6</v>
      </c>
      <c r="AB33" s="24">
        <v>6.3</v>
      </c>
      <c r="AC33" s="24">
        <v>8.1999999999999993</v>
      </c>
      <c r="AD33" s="7">
        <v>31</v>
      </c>
      <c r="AE33" s="8">
        <v>1</v>
      </c>
      <c r="AF33" s="24">
        <v>8.6999999999999993</v>
      </c>
      <c r="AG33" s="24">
        <v>9.1</v>
      </c>
      <c r="AH33" s="24">
        <v>8.6999999999999993</v>
      </c>
      <c r="AI33" s="5"/>
      <c r="AJ33" s="5"/>
      <c r="AK33" s="5"/>
      <c r="AL33" s="5"/>
      <c r="AM33" s="5"/>
      <c r="AN33" s="7">
        <v>3</v>
      </c>
      <c r="AO33" s="8">
        <v>0</v>
      </c>
      <c r="AP33" s="24">
        <v>5</v>
      </c>
      <c r="AQ33" s="24">
        <v>5.3</v>
      </c>
      <c r="AR33" s="24">
        <v>7.4</v>
      </c>
      <c r="AS33" s="24">
        <v>6.9</v>
      </c>
      <c r="AT33" s="24">
        <v>7.4</v>
      </c>
      <c r="AU33" s="24">
        <v>7</v>
      </c>
      <c r="AV33" s="24">
        <v>7.8</v>
      </c>
      <c r="AW33" s="24">
        <v>6.9</v>
      </c>
      <c r="AX33" s="24">
        <v>5.8</v>
      </c>
      <c r="AY33" s="24">
        <v>6.5</v>
      </c>
      <c r="AZ33" s="24">
        <v>8.3000000000000007</v>
      </c>
      <c r="BA33" s="7">
        <v>29</v>
      </c>
      <c r="BB33" s="8">
        <v>0</v>
      </c>
      <c r="BC33" s="5"/>
      <c r="BD33" s="24">
        <v>7.8</v>
      </c>
      <c r="BE33" s="24">
        <v>5.0999999999999996</v>
      </c>
      <c r="BF33" s="5"/>
      <c r="BG33" s="24">
        <v>7.8</v>
      </c>
      <c r="BH33" s="24">
        <v>6.3</v>
      </c>
      <c r="BI33" s="6" t="s">
        <v>93</v>
      </c>
      <c r="BJ33" s="24">
        <v>6.8</v>
      </c>
      <c r="BK33" s="24">
        <v>6</v>
      </c>
      <c r="BL33" s="5"/>
      <c r="BM33" s="5"/>
      <c r="BN33" s="5"/>
      <c r="BO33" s="24">
        <v>7.4</v>
      </c>
      <c r="BP33" s="24">
        <v>6.8</v>
      </c>
      <c r="BQ33" s="6">
        <v>7.1</v>
      </c>
      <c r="BR33" s="24">
        <v>6</v>
      </c>
      <c r="BS33" s="6">
        <v>7.6</v>
      </c>
      <c r="BT33" s="7">
        <v>25</v>
      </c>
      <c r="BU33" s="8">
        <v>3</v>
      </c>
      <c r="BV33" s="5" t="s">
        <v>93</v>
      </c>
      <c r="BW33" s="5"/>
      <c r="BX33" s="7">
        <v>0</v>
      </c>
      <c r="BY33" s="8">
        <v>6</v>
      </c>
      <c r="BZ33" s="7">
        <v>88</v>
      </c>
      <c r="CA33" s="8">
        <v>10</v>
      </c>
      <c r="CB33" s="9">
        <v>98</v>
      </c>
      <c r="CC33" s="10">
        <v>89</v>
      </c>
      <c r="CD33" s="10">
        <v>6.59</v>
      </c>
      <c r="CE33" s="10">
        <v>2.61</v>
      </c>
      <c r="CF33" s="2" t="s">
        <v>202</v>
      </c>
    </row>
    <row r="34" spans="1:84" ht="15.75" customHeight="1">
      <c r="A34" s="12">
        <f t="shared" si="2"/>
        <v>28</v>
      </c>
      <c r="B34" s="11">
        <v>1910218066</v>
      </c>
      <c r="C34" s="2" t="s">
        <v>14</v>
      </c>
      <c r="D34" s="2" t="s">
        <v>43</v>
      </c>
      <c r="E34" s="2" t="s">
        <v>73</v>
      </c>
      <c r="F34" s="3">
        <v>34797</v>
      </c>
      <c r="G34" s="2" t="s">
        <v>84</v>
      </c>
      <c r="H34" s="2" t="s">
        <v>86</v>
      </c>
      <c r="I34" s="24">
        <v>8.4</v>
      </c>
      <c r="J34" s="24">
        <v>7.3</v>
      </c>
      <c r="K34" s="24">
        <v>6.4</v>
      </c>
      <c r="L34" s="24">
        <v>6.1</v>
      </c>
      <c r="M34" s="24">
        <v>6.3</v>
      </c>
      <c r="N34" s="6">
        <v>0</v>
      </c>
      <c r="O34" s="6">
        <v>5.2</v>
      </c>
      <c r="P34" s="6" t="s">
        <v>93</v>
      </c>
      <c r="Q34" s="24">
        <v>6.1</v>
      </c>
      <c r="R34" s="5"/>
      <c r="S34" s="24">
        <v>6.6</v>
      </c>
      <c r="T34" s="24">
        <v>6.4</v>
      </c>
      <c r="U34" s="24">
        <v>5.5</v>
      </c>
      <c r="V34" s="5"/>
      <c r="W34" s="5"/>
      <c r="X34" s="24">
        <v>7.7</v>
      </c>
      <c r="Y34" s="5"/>
      <c r="Z34" s="24">
        <v>7.6</v>
      </c>
      <c r="AA34" s="24">
        <v>6.9</v>
      </c>
      <c r="AB34" s="24">
        <v>5.9</v>
      </c>
      <c r="AC34" s="24">
        <v>7.2</v>
      </c>
      <c r="AD34" s="7">
        <v>29</v>
      </c>
      <c r="AE34" s="8">
        <v>3</v>
      </c>
      <c r="AF34" s="6" t="s">
        <v>93</v>
      </c>
      <c r="AG34" s="24">
        <v>6</v>
      </c>
      <c r="AH34" s="24">
        <v>8.1</v>
      </c>
      <c r="AI34" s="5"/>
      <c r="AJ34" s="5"/>
      <c r="AK34" s="5"/>
      <c r="AL34" s="5"/>
      <c r="AM34" s="5"/>
      <c r="AN34" s="7">
        <v>2</v>
      </c>
      <c r="AO34" s="8">
        <v>1</v>
      </c>
      <c r="AP34" s="24">
        <v>5.8</v>
      </c>
      <c r="AQ34" s="24">
        <v>6</v>
      </c>
      <c r="AR34" s="24">
        <v>6.6</v>
      </c>
      <c r="AS34" s="24">
        <v>7</v>
      </c>
      <c r="AT34" s="24">
        <v>4.5999999999999996</v>
      </c>
      <c r="AU34" s="24">
        <v>6.9</v>
      </c>
      <c r="AV34" s="24">
        <v>6.6</v>
      </c>
      <c r="AW34" s="24">
        <v>7</v>
      </c>
      <c r="AX34" s="24">
        <v>5.3</v>
      </c>
      <c r="AY34" s="24">
        <v>5</v>
      </c>
      <c r="AZ34" s="24">
        <v>7.9</v>
      </c>
      <c r="BA34" s="7">
        <v>29</v>
      </c>
      <c r="BB34" s="8">
        <v>0</v>
      </c>
      <c r="BC34" s="5"/>
      <c r="BD34" s="24">
        <v>5.6</v>
      </c>
      <c r="BE34" s="24">
        <v>6</v>
      </c>
      <c r="BF34" s="5"/>
      <c r="BG34" s="24">
        <v>6.7</v>
      </c>
      <c r="BH34" s="6" t="s">
        <v>93</v>
      </c>
      <c r="BI34" s="5"/>
      <c r="BJ34" s="24">
        <v>6.2</v>
      </c>
      <c r="BK34" s="5"/>
      <c r="BL34" s="5"/>
      <c r="BM34" s="6">
        <v>5.2</v>
      </c>
      <c r="BN34" s="5"/>
      <c r="BO34" s="24">
        <v>7.4</v>
      </c>
      <c r="BP34" s="24">
        <v>6.6</v>
      </c>
      <c r="BQ34" s="24">
        <v>8.4</v>
      </c>
      <c r="BR34" s="24">
        <v>6.5</v>
      </c>
      <c r="BS34" s="6">
        <v>8.1</v>
      </c>
      <c r="BT34" s="7">
        <v>23</v>
      </c>
      <c r="BU34" s="8">
        <v>5</v>
      </c>
      <c r="BV34" s="5" t="s">
        <v>93</v>
      </c>
      <c r="BW34" s="5"/>
      <c r="BX34" s="7">
        <v>0</v>
      </c>
      <c r="BY34" s="8">
        <v>6</v>
      </c>
      <c r="BZ34" s="7">
        <v>83</v>
      </c>
      <c r="CA34" s="8">
        <v>15</v>
      </c>
      <c r="CB34" s="9">
        <v>98</v>
      </c>
      <c r="CC34" s="10">
        <v>87</v>
      </c>
      <c r="CD34" s="10">
        <v>6.19</v>
      </c>
      <c r="CE34" s="10">
        <v>2.42</v>
      </c>
      <c r="CF34" s="2" t="s">
        <v>202</v>
      </c>
    </row>
    <row r="35" spans="1:84" ht="15.75" customHeight="1">
      <c r="A35" s="12">
        <f t="shared" si="2"/>
        <v>29</v>
      </c>
      <c r="B35" s="11">
        <v>1910217007</v>
      </c>
      <c r="C35" s="2" t="s">
        <v>3</v>
      </c>
      <c r="D35" s="2" t="s">
        <v>44</v>
      </c>
      <c r="E35" s="2" t="s">
        <v>74</v>
      </c>
      <c r="F35" s="3">
        <v>34704</v>
      </c>
      <c r="G35" s="2" t="s">
        <v>84</v>
      </c>
      <c r="H35" s="2" t="s">
        <v>86</v>
      </c>
      <c r="I35" s="24">
        <v>8.6999999999999993</v>
      </c>
      <c r="J35" s="24">
        <v>7.7</v>
      </c>
      <c r="K35" s="24">
        <v>7.5</v>
      </c>
      <c r="L35" s="24">
        <v>8.6</v>
      </c>
      <c r="M35" s="24">
        <v>6.7</v>
      </c>
      <c r="N35" s="24">
        <v>7.2</v>
      </c>
      <c r="O35" s="24">
        <v>6</v>
      </c>
      <c r="P35" s="24">
        <v>5.8</v>
      </c>
      <c r="Q35" s="24">
        <v>4.5</v>
      </c>
      <c r="R35" s="24">
        <v>4</v>
      </c>
      <c r="S35" s="24">
        <v>8.3000000000000007</v>
      </c>
      <c r="T35" s="24">
        <v>8.9</v>
      </c>
      <c r="U35" s="24">
        <v>6.7</v>
      </c>
      <c r="V35" s="5"/>
      <c r="W35" s="5"/>
      <c r="X35" s="24">
        <v>7.6</v>
      </c>
      <c r="Y35" s="5"/>
      <c r="Z35" s="24">
        <v>7.5</v>
      </c>
      <c r="AA35" s="24">
        <v>6.5</v>
      </c>
      <c r="AB35" s="24">
        <v>8</v>
      </c>
      <c r="AC35" s="24">
        <v>6.8</v>
      </c>
      <c r="AD35" s="7">
        <v>32</v>
      </c>
      <c r="AE35" s="8">
        <v>0</v>
      </c>
      <c r="AF35" s="24">
        <v>7.6</v>
      </c>
      <c r="AG35" s="24">
        <v>5.8</v>
      </c>
      <c r="AH35" s="5"/>
      <c r="AI35" s="5"/>
      <c r="AJ35" s="24">
        <v>5.2</v>
      </c>
      <c r="AK35" s="5"/>
      <c r="AL35" s="5"/>
      <c r="AM35" s="5"/>
      <c r="AN35" s="7">
        <v>3</v>
      </c>
      <c r="AO35" s="8">
        <v>0</v>
      </c>
      <c r="AP35" s="24">
        <v>7.3</v>
      </c>
      <c r="AQ35" s="24">
        <v>5.0999999999999996</v>
      </c>
      <c r="AR35" s="24">
        <v>7.8</v>
      </c>
      <c r="AS35" s="24">
        <v>6.3</v>
      </c>
      <c r="AT35" s="24">
        <v>6.8</v>
      </c>
      <c r="AU35" s="25">
        <v>6.6</v>
      </c>
      <c r="AV35" s="6">
        <v>0</v>
      </c>
      <c r="AW35" s="24">
        <v>4.9000000000000004</v>
      </c>
      <c r="AX35" s="6">
        <v>6.1</v>
      </c>
      <c r="AY35" s="24">
        <v>5.2</v>
      </c>
      <c r="AZ35" s="24">
        <v>8</v>
      </c>
      <c r="BA35" s="7">
        <v>26</v>
      </c>
      <c r="BB35" s="8">
        <v>3</v>
      </c>
      <c r="BC35" s="5"/>
      <c r="BD35" s="24">
        <v>5.4</v>
      </c>
      <c r="BE35" s="5"/>
      <c r="BF35" s="5"/>
      <c r="BG35" s="5"/>
      <c r="BH35" s="5"/>
      <c r="BI35" s="5"/>
      <c r="BJ35" s="6" t="s">
        <v>93</v>
      </c>
      <c r="BK35" s="5"/>
      <c r="BL35" s="5"/>
      <c r="BM35" s="24">
        <v>5.4</v>
      </c>
      <c r="BN35" s="5"/>
      <c r="BO35" s="5"/>
      <c r="BP35" s="24">
        <v>4.6500000000000004</v>
      </c>
      <c r="BQ35" s="24">
        <v>4.5999999999999996</v>
      </c>
      <c r="BR35" s="25">
        <v>4.7</v>
      </c>
      <c r="BS35" s="24">
        <v>7.6</v>
      </c>
      <c r="BT35" s="7">
        <v>13</v>
      </c>
      <c r="BU35" s="8">
        <v>15</v>
      </c>
      <c r="BV35" s="5" t="s">
        <v>93</v>
      </c>
      <c r="BW35" s="5"/>
      <c r="BX35" s="7">
        <v>0</v>
      </c>
      <c r="BY35" s="8">
        <v>6</v>
      </c>
      <c r="BZ35" s="7">
        <v>74</v>
      </c>
      <c r="CA35" s="8">
        <v>24</v>
      </c>
      <c r="CB35" s="9">
        <v>98</v>
      </c>
      <c r="CC35" s="10">
        <v>79</v>
      </c>
      <c r="CD35" s="10">
        <v>6.11</v>
      </c>
      <c r="CE35" s="10">
        <v>2.44</v>
      </c>
      <c r="CF35" s="2" t="s">
        <v>202</v>
      </c>
    </row>
    <row r="36" spans="1:84" ht="15.75" customHeight="1">
      <c r="A36" s="12">
        <f t="shared" si="2"/>
        <v>30</v>
      </c>
      <c r="B36" s="11">
        <v>1910217013</v>
      </c>
      <c r="C36" s="2" t="s">
        <v>15</v>
      </c>
      <c r="D36" s="2" t="s">
        <v>45</v>
      </c>
      <c r="E36" s="2" t="s">
        <v>74</v>
      </c>
      <c r="F36" s="3">
        <v>34950</v>
      </c>
      <c r="G36" s="2" t="s">
        <v>84</v>
      </c>
      <c r="H36" s="2" t="s">
        <v>87</v>
      </c>
      <c r="I36" s="5"/>
      <c r="J36" s="6" t="s">
        <v>93</v>
      </c>
      <c r="K36" s="6" t="s">
        <v>93</v>
      </c>
      <c r="L36" s="6" t="s">
        <v>93</v>
      </c>
      <c r="M36" s="5"/>
      <c r="N36" s="5"/>
      <c r="O36" s="5"/>
      <c r="P36" s="5"/>
      <c r="Q36" s="5"/>
      <c r="R36" s="5"/>
      <c r="S36" s="24">
        <v>7.3</v>
      </c>
      <c r="T36" s="6" t="s">
        <v>93</v>
      </c>
      <c r="U36" s="24">
        <v>6.5</v>
      </c>
      <c r="V36" s="5"/>
      <c r="W36" s="5"/>
      <c r="X36" s="5"/>
      <c r="Y36" s="5"/>
      <c r="Z36" s="5"/>
      <c r="AA36" s="5"/>
      <c r="AB36" s="6" t="s">
        <v>93</v>
      </c>
      <c r="AC36" s="5"/>
      <c r="AD36" s="7">
        <v>6</v>
      </c>
      <c r="AE36" s="8">
        <v>26</v>
      </c>
      <c r="AF36" s="6" t="s">
        <v>93</v>
      </c>
      <c r="AG36" s="5"/>
      <c r="AH36" s="5"/>
      <c r="AI36" s="5"/>
      <c r="AJ36" s="5"/>
      <c r="AK36" s="5"/>
      <c r="AL36" s="5"/>
      <c r="AM36" s="5"/>
      <c r="AN36" s="7">
        <v>0</v>
      </c>
      <c r="AO36" s="8">
        <v>3</v>
      </c>
      <c r="AP36" s="6" t="s">
        <v>93</v>
      </c>
      <c r="AQ36" s="5"/>
      <c r="AR36" s="24">
        <v>8.1999999999999993</v>
      </c>
      <c r="AS36" s="6" t="s">
        <v>93</v>
      </c>
      <c r="AT36" s="25">
        <v>0</v>
      </c>
      <c r="AU36" s="5"/>
      <c r="AV36" s="5"/>
      <c r="AW36" s="5"/>
      <c r="AX36" s="5"/>
      <c r="AY36" s="5"/>
      <c r="AZ36" s="5"/>
      <c r="BA36" s="7">
        <v>3</v>
      </c>
      <c r="BB36" s="8">
        <v>26</v>
      </c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7">
        <v>0</v>
      </c>
      <c r="BU36" s="8">
        <v>28</v>
      </c>
      <c r="BV36" s="5"/>
      <c r="BW36" s="5"/>
      <c r="BX36" s="7">
        <v>0</v>
      </c>
      <c r="BY36" s="8">
        <v>6</v>
      </c>
      <c r="BZ36" s="7">
        <v>9</v>
      </c>
      <c r="CA36" s="8">
        <v>89</v>
      </c>
      <c r="CB36" s="9">
        <v>98</v>
      </c>
      <c r="CC36" s="10">
        <v>12</v>
      </c>
      <c r="CD36" s="10">
        <v>5.5</v>
      </c>
      <c r="CE36" s="10">
        <v>2.3199999999999998</v>
      </c>
      <c r="CF36" s="2" t="s">
        <v>202</v>
      </c>
    </row>
    <row r="37" spans="1:84" ht="15.75" customHeight="1">
      <c r="A37" s="12">
        <f t="shared" si="2"/>
        <v>31</v>
      </c>
      <c r="B37" s="11">
        <v>1910217016</v>
      </c>
      <c r="C37" s="2" t="s">
        <v>3</v>
      </c>
      <c r="D37" s="2" t="s">
        <v>26</v>
      </c>
      <c r="E37" s="2" t="s">
        <v>74</v>
      </c>
      <c r="F37" s="3">
        <v>34999</v>
      </c>
      <c r="G37" s="2" t="s">
        <v>84</v>
      </c>
      <c r="H37" s="2" t="s">
        <v>86</v>
      </c>
      <c r="I37" s="24">
        <v>8.1999999999999993</v>
      </c>
      <c r="J37" s="24">
        <v>8.1999999999999993</v>
      </c>
      <c r="K37" s="4" t="s">
        <v>97</v>
      </c>
      <c r="L37" s="24">
        <v>8.3000000000000007</v>
      </c>
      <c r="M37" s="24">
        <v>6.1</v>
      </c>
      <c r="N37" s="24">
        <v>7</v>
      </c>
      <c r="O37" s="24">
        <v>6.2</v>
      </c>
      <c r="P37" s="24">
        <v>7.5</v>
      </c>
      <c r="Q37" s="24">
        <v>5.3</v>
      </c>
      <c r="R37" s="24">
        <v>7.5</v>
      </c>
      <c r="S37" s="24">
        <v>7.5</v>
      </c>
      <c r="T37" s="24">
        <v>6.2</v>
      </c>
      <c r="U37" s="24">
        <v>7.5</v>
      </c>
      <c r="V37" s="5"/>
      <c r="W37" s="5"/>
      <c r="X37" s="24">
        <v>4.3</v>
      </c>
      <c r="Y37" s="5"/>
      <c r="Z37" s="24">
        <v>7.7</v>
      </c>
      <c r="AA37" s="24">
        <v>8.6</v>
      </c>
      <c r="AB37" s="24">
        <v>6.4</v>
      </c>
      <c r="AC37" s="24">
        <v>6</v>
      </c>
      <c r="AD37" s="7">
        <v>32</v>
      </c>
      <c r="AE37" s="8">
        <v>0</v>
      </c>
      <c r="AF37" s="24">
        <v>6.5</v>
      </c>
      <c r="AG37" s="24">
        <v>8.1999999999999993</v>
      </c>
      <c r="AH37" s="5"/>
      <c r="AI37" s="5"/>
      <c r="AJ37" s="5"/>
      <c r="AK37" s="5"/>
      <c r="AL37" s="24">
        <v>6.3</v>
      </c>
      <c r="AM37" s="5"/>
      <c r="AN37" s="7">
        <v>3</v>
      </c>
      <c r="AO37" s="8">
        <v>0</v>
      </c>
      <c r="AP37" s="24">
        <v>7.7</v>
      </c>
      <c r="AQ37" s="24">
        <v>6.1</v>
      </c>
      <c r="AR37" s="24">
        <v>7.8</v>
      </c>
      <c r="AS37" s="24">
        <v>7.2</v>
      </c>
      <c r="AT37" s="24">
        <v>7.1</v>
      </c>
      <c r="AU37" s="24">
        <v>6</v>
      </c>
      <c r="AV37" s="24">
        <v>6.7</v>
      </c>
      <c r="AW37" s="24">
        <v>5.5</v>
      </c>
      <c r="AX37" s="24">
        <v>6</v>
      </c>
      <c r="AY37" s="24">
        <v>6</v>
      </c>
      <c r="AZ37" s="6">
        <v>7.4</v>
      </c>
      <c r="BA37" s="7">
        <v>29</v>
      </c>
      <c r="BB37" s="8">
        <v>0</v>
      </c>
      <c r="BC37" s="5"/>
      <c r="BD37" s="24">
        <v>6.1</v>
      </c>
      <c r="BE37" s="24">
        <v>5</v>
      </c>
      <c r="BF37" s="5"/>
      <c r="BG37" s="6">
        <v>7.2</v>
      </c>
      <c r="BH37" s="24">
        <v>7.2</v>
      </c>
      <c r="BI37" s="6" t="s">
        <v>93</v>
      </c>
      <c r="BJ37" s="24">
        <v>6.1</v>
      </c>
      <c r="BK37" s="24">
        <v>5.3</v>
      </c>
      <c r="BL37" s="5"/>
      <c r="BM37" s="5"/>
      <c r="BN37" s="5"/>
      <c r="BO37" s="24">
        <v>8.1</v>
      </c>
      <c r="BP37" s="24">
        <v>9.4</v>
      </c>
      <c r="BQ37" s="6">
        <v>7</v>
      </c>
      <c r="BR37" s="24">
        <v>7.8</v>
      </c>
      <c r="BS37" s="6">
        <v>8.5</v>
      </c>
      <c r="BT37" s="7">
        <v>25</v>
      </c>
      <c r="BU37" s="8">
        <v>3</v>
      </c>
      <c r="BV37" s="5" t="s">
        <v>93</v>
      </c>
      <c r="BW37" s="5"/>
      <c r="BX37" s="7">
        <v>0</v>
      </c>
      <c r="BY37" s="8">
        <v>6</v>
      </c>
      <c r="BZ37" s="7">
        <v>89</v>
      </c>
      <c r="CA37" s="8">
        <v>9</v>
      </c>
      <c r="CB37" s="9">
        <v>98</v>
      </c>
      <c r="CC37" s="10">
        <v>89</v>
      </c>
      <c r="CD37" s="10">
        <v>6.9</v>
      </c>
      <c r="CE37" s="10">
        <v>2.83</v>
      </c>
      <c r="CF37" s="2" t="s">
        <v>202</v>
      </c>
    </row>
    <row r="38" spans="1:84" ht="15.75" customHeight="1">
      <c r="A38" s="12">
        <f t="shared" si="2"/>
        <v>32</v>
      </c>
      <c r="B38" s="11">
        <v>1910217033</v>
      </c>
      <c r="C38" s="2" t="s">
        <v>3</v>
      </c>
      <c r="D38" s="2" t="s">
        <v>46</v>
      </c>
      <c r="E38" s="2" t="s">
        <v>74</v>
      </c>
      <c r="F38" s="3">
        <v>34987</v>
      </c>
      <c r="G38" s="2" t="s">
        <v>84</v>
      </c>
      <c r="H38" s="2" t="s">
        <v>86</v>
      </c>
      <c r="I38" s="24">
        <v>8.3000000000000007</v>
      </c>
      <c r="J38" s="24">
        <v>7.5</v>
      </c>
      <c r="K38" s="24">
        <v>5.7</v>
      </c>
      <c r="L38" s="24">
        <v>7.6</v>
      </c>
      <c r="M38" s="24">
        <v>6.4</v>
      </c>
      <c r="N38" s="24">
        <v>5.4</v>
      </c>
      <c r="O38" s="24">
        <v>5.5</v>
      </c>
      <c r="P38" s="25">
        <v>0</v>
      </c>
      <c r="Q38" s="24">
        <v>5.6</v>
      </c>
      <c r="R38" s="24">
        <v>4.8</v>
      </c>
      <c r="S38" s="24">
        <v>7.5</v>
      </c>
      <c r="T38" s="24">
        <v>5.6</v>
      </c>
      <c r="U38" s="24">
        <v>7.2</v>
      </c>
      <c r="V38" s="5"/>
      <c r="W38" s="5"/>
      <c r="X38" s="24">
        <v>7.6</v>
      </c>
      <c r="Y38" s="5"/>
      <c r="Z38" s="24">
        <v>7.8</v>
      </c>
      <c r="AA38" s="24">
        <v>6.4</v>
      </c>
      <c r="AB38" s="24">
        <v>5.8</v>
      </c>
      <c r="AC38" s="24">
        <v>5.0999999999999996</v>
      </c>
      <c r="AD38" s="7">
        <v>31</v>
      </c>
      <c r="AE38" s="8">
        <v>1</v>
      </c>
      <c r="AF38" s="24">
        <v>6.3</v>
      </c>
      <c r="AG38" s="24">
        <v>7.1</v>
      </c>
      <c r="AH38" s="24">
        <v>7.4</v>
      </c>
      <c r="AI38" s="5"/>
      <c r="AJ38" s="5"/>
      <c r="AK38" s="5"/>
      <c r="AL38" s="5"/>
      <c r="AM38" s="5"/>
      <c r="AN38" s="7">
        <v>3</v>
      </c>
      <c r="AO38" s="8">
        <v>0</v>
      </c>
      <c r="AP38" s="24">
        <v>7.4</v>
      </c>
      <c r="AQ38" s="24">
        <v>5.5</v>
      </c>
      <c r="AR38" s="24">
        <v>7.8</v>
      </c>
      <c r="AS38" s="24">
        <v>6.2</v>
      </c>
      <c r="AT38" s="24">
        <v>5.8</v>
      </c>
      <c r="AU38" s="24">
        <v>4.3</v>
      </c>
      <c r="AV38" s="24">
        <v>6.2</v>
      </c>
      <c r="AW38" s="24">
        <v>6.9</v>
      </c>
      <c r="AX38" s="24">
        <v>5.2</v>
      </c>
      <c r="AY38" s="24">
        <v>4.8</v>
      </c>
      <c r="AZ38" s="24">
        <v>8</v>
      </c>
      <c r="BA38" s="7">
        <v>29</v>
      </c>
      <c r="BB38" s="8">
        <v>0</v>
      </c>
      <c r="BC38" s="5"/>
      <c r="BD38" s="24">
        <v>7</v>
      </c>
      <c r="BE38" s="6">
        <v>5.9</v>
      </c>
      <c r="BF38" s="5"/>
      <c r="BG38" s="24">
        <v>8</v>
      </c>
      <c r="BH38" s="6" t="s">
        <v>93</v>
      </c>
      <c r="BI38" s="5"/>
      <c r="BJ38" s="24">
        <v>5.9</v>
      </c>
      <c r="BK38" s="5"/>
      <c r="BL38" s="5"/>
      <c r="BM38" s="24">
        <v>6.9</v>
      </c>
      <c r="BN38" s="5"/>
      <c r="BO38" s="5"/>
      <c r="BP38" s="25">
        <v>6.5</v>
      </c>
      <c r="BQ38" s="24">
        <v>6.3</v>
      </c>
      <c r="BR38" s="6">
        <v>5.2</v>
      </c>
      <c r="BS38" s="24">
        <v>9.1</v>
      </c>
      <c r="BT38" s="7">
        <v>20</v>
      </c>
      <c r="BU38" s="8">
        <v>8</v>
      </c>
      <c r="BV38" s="5" t="s">
        <v>93</v>
      </c>
      <c r="BW38" s="5"/>
      <c r="BX38" s="7">
        <v>0</v>
      </c>
      <c r="BY38" s="8">
        <v>6</v>
      </c>
      <c r="BZ38" s="7">
        <v>83</v>
      </c>
      <c r="CA38" s="8">
        <v>15</v>
      </c>
      <c r="CB38" s="9">
        <v>98</v>
      </c>
      <c r="CC38" s="10">
        <v>86</v>
      </c>
      <c r="CD38" s="10">
        <v>6.17</v>
      </c>
      <c r="CE38" s="10">
        <v>2.38</v>
      </c>
      <c r="CF38" s="2" t="s">
        <v>202</v>
      </c>
    </row>
    <row r="39" spans="1:84" ht="15.75" customHeight="1">
      <c r="A39" s="12">
        <f t="shared" si="2"/>
        <v>33</v>
      </c>
      <c r="B39" s="11">
        <v>1910217042</v>
      </c>
      <c r="C39" s="2" t="s">
        <v>3</v>
      </c>
      <c r="D39" s="2" t="s">
        <v>35</v>
      </c>
      <c r="E39" s="2" t="s">
        <v>74</v>
      </c>
      <c r="F39" s="3">
        <v>34736</v>
      </c>
      <c r="G39" s="2" t="s">
        <v>84</v>
      </c>
      <c r="H39" s="2" t="s">
        <v>86</v>
      </c>
      <c r="I39" s="24">
        <v>7.6</v>
      </c>
      <c r="J39" s="24">
        <v>7.7</v>
      </c>
      <c r="K39" s="4" t="s">
        <v>97</v>
      </c>
      <c r="L39" s="24">
        <v>7.3</v>
      </c>
      <c r="M39" s="24">
        <v>6.5</v>
      </c>
      <c r="N39" s="24">
        <v>7.5</v>
      </c>
      <c r="O39" s="24">
        <v>6</v>
      </c>
      <c r="P39" s="25">
        <v>0</v>
      </c>
      <c r="Q39" s="24">
        <v>5.3</v>
      </c>
      <c r="R39" s="24">
        <v>5.6</v>
      </c>
      <c r="S39" s="24">
        <v>6.3</v>
      </c>
      <c r="T39" s="24">
        <v>6.7</v>
      </c>
      <c r="U39" s="24">
        <v>8</v>
      </c>
      <c r="V39" s="5"/>
      <c r="W39" s="24">
        <v>7.5</v>
      </c>
      <c r="X39" s="5"/>
      <c r="Y39" s="5"/>
      <c r="Z39" s="24">
        <v>7.8</v>
      </c>
      <c r="AA39" s="24">
        <v>7.5</v>
      </c>
      <c r="AB39" s="24">
        <v>6.8</v>
      </c>
      <c r="AC39" s="24">
        <v>7.4</v>
      </c>
      <c r="AD39" s="7">
        <v>31</v>
      </c>
      <c r="AE39" s="8">
        <v>1</v>
      </c>
      <c r="AF39" s="24">
        <v>6.9</v>
      </c>
      <c r="AG39" s="24">
        <v>6.9</v>
      </c>
      <c r="AH39" s="5"/>
      <c r="AI39" s="5"/>
      <c r="AJ39" s="5"/>
      <c r="AK39" s="5"/>
      <c r="AL39" s="24">
        <v>5.4</v>
      </c>
      <c r="AM39" s="5"/>
      <c r="AN39" s="7">
        <v>3</v>
      </c>
      <c r="AO39" s="8">
        <v>0</v>
      </c>
      <c r="AP39" s="24">
        <v>7.7</v>
      </c>
      <c r="AQ39" s="24">
        <v>5.3</v>
      </c>
      <c r="AR39" s="24">
        <v>8.4</v>
      </c>
      <c r="AS39" s="24">
        <v>7.8</v>
      </c>
      <c r="AT39" s="24">
        <v>6.3</v>
      </c>
      <c r="AU39" s="24">
        <v>8.3000000000000007</v>
      </c>
      <c r="AV39" s="24">
        <v>7.6</v>
      </c>
      <c r="AW39" s="24">
        <v>7.8</v>
      </c>
      <c r="AX39" s="24">
        <v>7</v>
      </c>
      <c r="AY39" s="24">
        <v>5.5</v>
      </c>
      <c r="AZ39" s="24">
        <v>7.4</v>
      </c>
      <c r="BA39" s="7">
        <v>29</v>
      </c>
      <c r="BB39" s="8">
        <v>0</v>
      </c>
      <c r="BC39" s="5"/>
      <c r="BD39" s="24">
        <v>6.2</v>
      </c>
      <c r="BE39" s="24">
        <v>6.6</v>
      </c>
      <c r="BF39" s="5"/>
      <c r="BG39" s="24">
        <v>6.9</v>
      </c>
      <c r="BH39" s="24">
        <v>6.4</v>
      </c>
      <c r="BI39" s="24">
        <v>7.8</v>
      </c>
      <c r="BJ39" s="24">
        <v>6.9</v>
      </c>
      <c r="BK39" s="5"/>
      <c r="BL39" s="5"/>
      <c r="BM39" s="24">
        <v>8.1999999999999993</v>
      </c>
      <c r="BN39" s="5"/>
      <c r="BO39" s="24">
        <v>9</v>
      </c>
      <c r="BP39" s="24">
        <v>7.6</v>
      </c>
      <c r="BQ39" s="24">
        <v>7.4</v>
      </c>
      <c r="BR39" s="24">
        <v>7.2</v>
      </c>
      <c r="BS39" s="6">
        <v>7.1</v>
      </c>
      <c r="BT39" s="7">
        <v>28</v>
      </c>
      <c r="BU39" s="8">
        <v>0</v>
      </c>
      <c r="BV39" s="5" t="s">
        <v>93</v>
      </c>
      <c r="BW39" s="5"/>
      <c r="BX39" s="7">
        <v>0</v>
      </c>
      <c r="BY39" s="8">
        <v>6</v>
      </c>
      <c r="BZ39" s="7">
        <v>91</v>
      </c>
      <c r="CA39" s="8">
        <v>7</v>
      </c>
      <c r="CB39" s="9">
        <v>98</v>
      </c>
      <c r="CC39" s="10">
        <v>92</v>
      </c>
      <c r="CD39" s="10">
        <v>7.12</v>
      </c>
      <c r="CE39" s="10">
        <v>2.95</v>
      </c>
      <c r="CF39" s="2" t="s">
        <v>202</v>
      </c>
    </row>
    <row r="40" spans="1:84" ht="15.75" customHeight="1">
      <c r="A40" s="12">
        <f t="shared" si="2"/>
        <v>34</v>
      </c>
      <c r="B40" s="11">
        <v>1910217012</v>
      </c>
      <c r="C40" s="2" t="s">
        <v>4</v>
      </c>
      <c r="D40" s="2" t="s">
        <v>47</v>
      </c>
      <c r="E40" s="2" t="s">
        <v>75</v>
      </c>
      <c r="F40" s="3">
        <v>34784</v>
      </c>
      <c r="G40" s="2" t="s">
        <v>84</v>
      </c>
      <c r="H40" s="2" t="s">
        <v>89</v>
      </c>
      <c r="I40" s="24">
        <v>8.8000000000000007</v>
      </c>
      <c r="J40" s="24">
        <v>7.7</v>
      </c>
      <c r="K40" s="24">
        <v>6.7</v>
      </c>
      <c r="L40" s="24">
        <v>8.6999999999999993</v>
      </c>
      <c r="M40" s="24">
        <v>5.7</v>
      </c>
      <c r="N40" s="24">
        <v>5.7</v>
      </c>
      <c r="O40" s="24">
        <v>5.4</v>
      </c>
      <c r="P40" s="24">
        <v>6.8</v>
      </c>
      <c r="Q40" s="24">
        <v>6.3</v>
      </c>
      <c r="R40" s="24">
        <v>7.8</v>
      </c>
      <c r="S40" s="24">
        <v>7.4</v>
      </c>
      <c r="T40" s="24">
        <v>8.1999999999999993</v>
      </c>
      <c r="U40" s="24">
        <v>7.4</v>
      </c>
      <c r="V40" s="24">
        <v>8.3000000000000007</v>
      </c>
      <c r="W40" s="5"/>
      <c r="X40" s="24">
        <v>6.8</v>
      </c>
      <c r="Y40" s="5"/>
      <c r="Z40" s="24">
        <v>7.1</v>
      </c>
      <c r="AA40" s="24">
        <v>6.4</v>
      </c>
      <c r="AB40" s="24">
        <v>7.7</v>
      </c>
      <c r="AC40" s="24">
        <v>6.8</v>
      </c>
      <c r="AD40" s="7">
        <v>35</v>
      </c>
      <c r="AE40" s="8">
        <v>0</v>
      </c>
      <c r="AF40" s="24">
        <v>6.8</v>
      </c>
      <c r="AG40" s="24">
        <v>6.3</v>
      </c>
      <c r="AH40" s="5"/>
      <c r="AI40" s="5"/>
      <c r="AJ40" s="5"/>
      <c r="AK40" s="5"/>
      <c r="AL40" s="5"/>
      <c r="AM40" s="24">
        <v>7.2</v>
      </c>
      <c r="AN40" s="7">
        <v>3</v>
      </c>
      <c r="AO40" s="8">
        <v>0</v>
      </c>
      <c r="AP40" s="24">
        <v>5.3</v>
      </c>
      <c r="AQ40" s="24">
        <v>6.5</v>
      </c>
      <c r="AR40" s="24">
        <v>8.6999999999999993</v>
      </c>
      <c r="AS40" s="24">
        <v>7</v>
      </c>
      <c r="AT40" s="24">
        <v>7.2</v>
      </c>
      <c r="AU40" s="24">
        <v>8.1999999999999993</v>
      </c>
      <c r="AV40" s="24">
        <v>8.1999999999999993</v>
      </c>
      <c r="AW40" s="24">
        <v>6.9</v>
      </c>
      <c r="AX40" s="24">
        <v>6.1</v>
      </c>
      <c r="AY40" s="24">
        <v>6</v>
      </c>
      <c r="AZ40" s="24">
        <v>8.1999999999999993</v>
      </c>
      <c r="BA40" s="7">
        <v>29</v>
      </c>
      <c r="BB40" s="8">
        <v>0</v>
      </c>
      <c r="BC40" s="5"/>
      <c r="BD40" s="24">
        <v>6.6</v>
      </c>
      <c r="BE40" s="24">
        <v>5.8</v>
      </c>
      <c r="BF40" s="5"/>
      <c r="BG40" s="6">
        <v>8.1</v>
      </c>
      <c r="BH40" s="6" t="s">
        <v>93</v>
      </c>
      <c r="BI40" s="5"/>
      <c r="BJ40" s="24">
        <v>7.1</v>
      </c>
      <c r="BK40" s="24">
        <v>5.5</v>
      </c>
      <c r="BL40" s="5"/>
      <c r="BM40" s="5"/>
      <c r="BN40" s="5"/>
      <c r="BO40" s="5"/>
      <c r="BP40" s="5"/>
      <c r="BQ40" s="5"/>
      <c r="BR40" s="5"/>
      <c r="BS40" s="5"/>
      <c r="BT40" s="7">
        <v>11</v>
      </c>
      <c r="BU40" s="8">
        <v>17</v>
      </c>
      <c r="BV40" s="5"/>
      <c r="BW40" s="5"/>
      <c r="BX40" s="7">
        <v>0</v>
      </c>
      <c r="BY40" s="8">
        <v>6</v>
      </c>
      <c r="BZ40" s="7">
        <v>78</v>
      </c>
      <c r="CA40" s="8">
        <v>23</v>
      </c>
      <c r="CB40" s="9">
        <v>98</v>
      </c>
      <c r="CC40" s="10">
        <v>78</v>
      </c>
      <c r="CD40" s="10">
        <v>7.11</v>
      </c>
      <c r="CE40" s="10">
        <v>2.92</v>
      </c>
      <c r="CF40" s="2" t="s">
        <v>220</v>
      </c>
    </row>
    <row r="41" spans="1:84" ht="15.75" customHeight="1">
      <c r="A41" s="12">
        <f t="shared" si="2"/>
        <v>35</v>
      </c>
      <c r="B41" s="11">
        <v>1910611816</v>
      </c>
      <c r="C41" s="2" t="s">
        <v>16</v>
      </c>
      <c r="D41" s="2" t="s">
        <v>48</v>
      </c>
      <c r="E41" s="2" t="s">
        <v>76</v>
      </c>
      <c r="F41" s="3">
        <v>34741</v>
      </c>
      <c r="G41" s="2" t="s">
        <v>84</v>
      </c>
      <c r="H41" s="2" t="s">
        <v>89</v>
      </c>
      <c r="I41" s="24">
        <v>5.9</v>
      </c>
      <c r="J41" s="24">
        <v>6.2</v>
      </c>
      <c r="K41" s="6" t="s">
        <v>93</v>
      </c>
      <c r="L41" s="6" t="s">
        <v>93</v>
      </c>
      <c r="M41" s="6">
        <v>0</v>
      </c>
      <c r="N41" s="25">
        <v>0</v>
      </c>
      <c r="O41" s="5"/>
      <c r="P41" s="5"/>
      <c r="Q41" s="5"/>
      <c r="R41" s="5"/>
      <c r="S41" s="24">
        <v>7.7</v>
      </c>
      <c r="T41" s="24">
        <v>5</v>
      </c>
      <c r="U41" s="24">
        <v>5.5</v>
      </c>
      <c r="V41" s="24">
        <v>4.8</v>
      </c>
      <c r="W41" s="5"/>
      <c r="X41" s="24">
        <v>7</v>
      </c>
      <c r="Y41" s="5"/>
      <c r="Z41" s="24">
        <v>7.4</v>
      </c>
      <c r="AA41" s="24">
        <v>7.1</v>
      </c>
      <c r="AB41" s="25">
        <v>0</v>
      </c>
      <c r="AC41" s="6">
        <v>7</v>
      </c>
      <c r="AD41" s="7">
        <v>25</v>
      </c>
      <c r="AE41" s="8">
        <v>10</v>
      </c>
      <c r="AF41" s="24">
        <v>5.7</v>
      </c>
      <c r="AG41" s="24">
        <v>4.2</v>
      </c>
      <c r="AH41" s="5"/>
      <c r="AI41" s="5"/>
      <c r="AJ41" s="5"/>
      <c r="AK41" s="5"/>
      <c r="AL41" s="5"/>
      <c r="AM41" s="24">
        <v>6.6</v>
      </c>
      <c r="AN41" s="7">
        <v>3</v>
      </c>
      <c r="AO41" s="8">
        <v>0</v>
      </c>
      <c r="AP41" s="24">
        <v>5.4</v>
      </c>
      <c r="AQ41" s="6">
        <v>0</v>
      </c>
      <c r="AR41" s="24">
        <v>8.3000000000000007</v>
      </c>
      <c r="AS41" s="24">
        <v>5.2</v>
      </c>
      <c r="AT41" s="24">
        <v>7</v>
      </c>
      <c r="AU41" s="25" t="s">
        <v>93</v>
      </c>
      <c r="AV41" s="24">
        <v>6.5</v>
      </c>
      <c r="AW41" s="24">
        <v>5.6</v>
      </c>
      <c r="AX41" s="25">
        <v>0</v>
      </c>
      <c r="AY41" s="5"/>
      <c r="AZ41" s="24">
        <v>8.1999999999999993</v>
      </c>
      <c r="BA41" s="7">
        <v>18</v>
      </c>
      <c r="BB41" s="8">
        <v>11</v>
      </c>
      <c r="BC41" s="5"/>
      <c r="BD41" s="24">
        <v>4.0999999999999996</v>
      </c>
      <c r="BE41" s="5"/>
      <c r="BF41" s="5"/>
      <c r="BG41" s="5"/>
      <c r="BH41" s="5"/>
      <c r="BI41" s="5"/>
      <c r="BJ41" s="5">
        <v>0</v>
      </c>
      <c r="BK41" s="5"/>
      <c r="BL41" s="5"/>
      <c r="BM41" s="5"/>
      <c r="BN41" s="5"/>
      <c r="BO41" s="5"/>
      <c r="BP41" s="5"/>
      <c r="BQ41" s="5"/>
      <c r="BR41" s="5"/>
      <c r="BS41" s="5"/>
      <c r="BT41" s="7">
        <v>2</v>
      </c>
      <c r="BU41" s="8">
        <v>26</v>
      </c>
      <c r="BV41" s="5"/>
      <c r="BW41" s="5"/>
      <c r="BX41" s="7">
        <v>0</v>
      </c>
      <c r="BY41" s="8">
        <v>6</v>
      </c>
      <c r="BZ41" s="7">
        <v>48</v>
      </c>
      <c r="CA41" s="8">
        <v>53</v>
      </c>
      <c r="CB41" s="9">
        <v>98</v>
      </c>
      <c r="CC41" s="10">
        <v>64</v>
      </c>
      <c r="CD41" s="10">
        <v>4.75</v>
      </c>
      <c r="CE41" s="10">
        <v>1.79</v>
      </c>
      <c r="CF41" s="2" t="s">
        <v>219</v>
      </c>
    </row>
    <row r="42" spans="1:84" ht="15.75" customHeight="1">
      <c r="A42" s="12">
        <f t="shared" si="2"/>
        <v>36</v>
      </c>
      <c r="B42" s="11">
        <v>1810215010</v>
      </c>
      <c r="C42" s="2" t="s">
        <v>3</v>
      </c>
      <c r="D42" s="2" t="s">
        <v>36</v>
      </c>
      <c r="E42" s="2" t="s">
        <v>77</v>
      </c>
      <c r="F42" s="3">
        <v>34583</v>
      </c>
      <c r="G42" s="2" t="s">
        <v>84</v>
      </c>
      <c r="H42" s="2" t="s">
        <v>87</v>
      </c>
      <c r="I42" s="6" t="s">
        <v>93</v>
      </c>
      <c r="J42" s="24">
        <v>7.4</v>
      </c>
      <c r="K42" s="24">
        <v>7.7</v>
      </c>
      <c r="L42" s="24">
        <v>8.6999999999999993</v>
      </c>
      <c r="M42" s="6" t="s">
        <v>93</v>
      </c>
      <c r="N42" s="6" t="s">
        <v>93</v>
      </c>
      <c r="O42" s="5"/>
      <c r="P42" s="5"/>
      <c r="Q42" s="5"/>
      <c r="R42" s="5"/>
      <c r="S42" s="24">
        <v>8.6999999999999993</v>
      </c>
      <c r="T42" s="24">
        <v>7.8</v>
      </c>
      <c r="U42" s="24">
        <v>7.5</v>
      </c>
      <c r="V42" s="5"/>
      <c r="W42" s="5"/>
      <c r="X42" s="24">
        <v>7.9</v>
      </c>
      <c r="Y42" s="5"/>
      <c r="Z42" s="5"/>
      <c r="AA42" s="5"/>
      <c r="AB42" s="24">
        <v>7.7</v>
      </c>
      <c r="AC42" s="5"/>
      <c r="AD42" s="7">
        <v>17</v>
      </c>
      <c r="AE42" s="8">
        <v>15</v>
      </c>
      <c r="AF42" s="24">
        <v>7.3</v>
      </c>
      <c r="AG42" s="6" t="s">
        <v>93</v>
      </c>
      <c r="AH42" s="5"/>
      <c r="AI42" s="5"/>
      <c r="AJ42" s="5"/>
      <c r="AK42" s="5"/>
      <c r="AL42" s="5"/>
      <c r="AM42" s="5"/>
      <c r="AN42" s="7">
        <v>1</v>
      </c>
      <c r="AO42" s="8">
        <v>2</v>
      </c>
      <c r="AP42" s="24">
        <v>7.8</v>
      </c>
      <c r="AQ42" s="6" t="s">
        <v>93</v>
      </c>
      <c r="AR42" s="24">
        <v>5.7</v>
      </c>
      <c r="AS42" s="6" t="s">
        <v>93</v>
      </c>
      <c r="AT42" s="24">
        <v>8.5</v>
      </c>
      <c r="AU42" s="24">
        <v>8.8000000000000007</v>
      </c>
      <c r="AV42" s="6" t="s">
        <v>93</v>
      </c>
      <c r="AW42" s="5"/>
      <c r="AX42" s="6" t="s">
        <v>93</v>
      </c>
      <c r="AY42" s="5"/>
      <c r="AZ42" s="5"/>
      <c r="BA42" s="7">
        <v>12</v>
      </c>
      <c r="BB42" s="8">
        <v>17</v>
      </c>
      <c r="BC42" s="5"/>
      <c r="BD42" s="5"/>
      <c r="BE42" s="5"/>
      <c r="BF42" s="5"/>
      <c r="BG42" s="6" t="s">
        <v>93</v>
      </c>
      <c r="BH42" s="6" t="s">
        <v>93</v>
      </c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7">
        <v>0</v>
      </c>
      <c r="BU42" s="8">
        <v>28</v>
      </c>
      <c r="BV42" s="5"/>
      <c r="BW42" s="5"/>
      <c r="BX42" s="7">
        <v>0</v>
      </c>
      <c r="BY42" s="8">
        <v>6</v>
      </c>
      <c r="BZ42" s="7">
        <v>30</v>
      </c>
      <c r="CA42" s="8">
        <v>68</v>
      </c>
      <c r="CB42" s="9">
        <v>98</v>
      </c>
      <c r="CC42" s="10">
        <v>30</v>
      </c>
      <c r="CD42" s="10">
        <v>7.82</v>
      </c>
      <c r="CE42" s="10">
        <v>3.4</v>
      </c>
      <c r="CF42" s="2" t="s">
        <v>202</v>
      </c>
    </row>
    <row r="43" spans="1:84" ht="15.75" customHeight="1">
      <c r="A43" s="12">
        <f t="shared" si="2"/>
        <v>37</v>
      </c>
      <c r="B43" s="11">
        <v>1810214464</v>
      </c>
      <c r="C43" s="2" t="s">
        <v>17</v>
      </c>
      <c r="D43" s="2" t="s">
        <v>49</v>
      </c>
      <c r="E43" s="2" t="s">
        <v>78</v>
      </c>
      <c r="F43" s="3">
        <v>34650</v>
      </c>
      <c r="G43" s="2" t="s">
        <v>84</v>
      </c>
      <c r="H43" s="2" t="s">
        <v>88</v>
      </c>
      <c r="I43" s="24">
        <v>6.2</v>
      </c>
      <c r="J43" s="24">
        <v>5.6</v>
      </c>
      <c r="K43" s="24">
        <v>5.3</v>
      </c>
      <c r="L43" s="24">
        <v>6</v>
      </c>
      <c r="M43" s="24">
        <v>6.4</v>
      </c>
      <c r="N43" s="24">
        <v>4.8</v>
      </c>
      <c r="O43" s="6" t="s">
        <v>93</v>
      </c>
      <c r="P43" s="24">
        <v>6.1</v>
      </c>
      <c r="Q43" s="24">
        <v>5.0999999999999996</v>
      </c>
      <c r="R43" s="24">
        <v>5.3</v>
      </c>
      <c r="S43" s="24">
        <v>6.9</v>
      </c>
      <c r="T43" s="24">
        <v>6.2</v>
      </c>
      <c r="U43" s="5"/>
      <c r="V43" s="24">
        <v>5</v>
      </c>
      <c r="W43" s="5"/>
      <c r="X43" s="24">
        <v>6.6</v>
      </c>
      <c r="Y43" s="5"/>
      <c r="Z43" s="24">
        <v>7.8</v>
      </c>
      <c r="AA43" s="24">
        <v>8.1</v>
      </c>
      <c r="AB43" s="24">
        <v>4.5999999999999996</v>
      </c>
      <c r="AC43" s="24">
        <v>6.3</v>
      </c>
      <c r="AD43" s="7">
        <v>31</v>
      </c>
      <c r="AE43" s="8">
        <v>1</v>
      </c>
      <c r="AF43" s="24">
        <v>5.6</v>
      </c>
      <c r="AG43" s="24">
        <v>5.8</v>
      </c>
      <c r="AH43" s="5"/>
      <c r="AI43" s="24">
        <v>5.7</v>
      </c>
      <c r="AJ43" s="5"/>
      <c r="AK43" s="5"/>
      <c r="AL43" s="5"/>
      <c r="AM43" s="5"/>
      <c r="AN43" s="7">
        <v>3</v>
      </c>
      <c r="AO43" s="8">
        <v>0</v>
      </c>
      <c r="AP43" s="24">
        <v>7.1</v>
      </c>
      <c r="AQ43" s="24">
        <v>5.7</v>
      </c>
      <c r="AR43" s="24">
        <v>4.7</v>
      </c>
      <c r="AS43" s="24">
        <v>6.6</v>
      </c>
      <c r="AT43" s="24">
        <v>4.9000000000000004</v>
      </c>
      <c r="AU43" s="24">
        <v>6.5</v>
      </c>
      <c r="AV43" s="24">
        <v>6.2</v>
      </c>
      <c r="AW43" s="24">
        <v>4.7</v>
      </c>
      <c r="AX43" s="24">
        <v>5.2</v>
      </c>
      <c r="AY43" s="25">
        <v>0</v>
      </c>
      <c r="AZ43" s="24">
        <v>7.6</v>
      </c>
      <c r="BA43" s="7">
        <v>26</v>
      </c>
      <c r="BB43" s="8">
        <v>3</v>
      </c>
      <c r="BC43" s="5"/>
      <c r="BD43" s="24">
        <v>6.4</v>
      </c>
      <c r="BE43" s="5">
        <v>5.7</v>
      </c>
      <c r="BF43" s="5"/>
      <c r="BG43" s="6" t="s">
        <v>93</v>
      </c>
      <c r="BH43" s="6" t="s">
        <v>93</v>
      </c>
      <c r="BI43" s="5"/>
      <c r="BJ43" s="24">
        <v>6</v>
      </c>
      <c r="BK43" s="5"/>
      <c r="BL43" s="5"/>
      <c r="BM43" s="24">
        <v>6.1</v>
      </c>
      <c r="BN43" s="5"/>
      <c r="BO43" s="5"/>
      <c r="BP43" s="24">
        <v>6.3</v>
      </c>
      <c r="BQ43" s="24">
        <v>6.1</v>
      </c>
      <c r="BR43" s="25">
        <v>5.4</v>
      </c>
      <c r="BS43" s="24">
        <v>8</v>
      </c>
      <c r="BT43" s="7">
        <v>18</v>
      </c>
      <c r="BU43" s="8">
        <v>10</v>
      </c>
      <c r="BV43" s="5" t="s">
        <v>93</v>
      </c>
      <c r="BW43" s="5"/>
      <c r="BX43" s="7">
        <v>0</v>
      </c>
      <c r="BY43" s="8">
        <v>6</v>
      </c>
      <c r="BZ43" s="7">
        <v>78</v>
      </c>
      <c r="CA43" s="8">
        <v>20</v>
      </c>
      <c r="CB43" s="9">
        <v>98</v>
      </c>
      <c r="CC43" s="10">
        <v>81</v>
      </c>
      <c r="CD43" s="10">
        <v>5.79</v>
      </c>
      <c r="CE43" s="10">
        <v>2.17</v>
      </c>
      <c r="CF43" s="2" t="s">
        <v>203</v>
      </c>
    </row>
    <row r="44" spans="1:84" ht="15.75" customHeight="1">
      <c r="A44" s="12">
        <f t="shared" si="2"/>
        <v>38</v>
      </c>
      <c r="B44" s="11">
        <v>1910237766</v>
      </c>
      <c r="C44" s="2" t="s">
        <v>3</v>
      </c>
      <c r="D44" s="2" t="s">
        <v>50</v>
      </c>
      <c r="E44" s="2" t="s">
        <v>78</v>
      </c>
      <c r="F44" s="3">
        <v>34987</v>
      </c>
      <c r="G44" s="2" t="s">
        <v>84</v>
      </c>
      <c r="H44" s="2" t="s">
        <v>89</v>
      </c>
      <c r="I44" s="24">
        <v>6.5</v>
      </c>
      <c r="J44" s="24">
        <v>6.8</v>
      </c>
      <c r="K44" s="24">
        <v>6.6</v>
      </c>
      <c r="L44" s="24">
        <v>7.7</v>
      </c>
      <c r="M44" s="24">
        <v>4.9000000000000004</v>
      </c>
      <c r="N44" s="24">
        <v>6.6</v>
      </c>
      <c r="O44" s="5"/>
      <c r="P44" s="5"/>
      <c r="Q44" s="6"/>
      <c r="R44" s="5"/>
      <c r="S44" s="24">
        <v>7.5</v>
      </c>
      <c r="T44" s="24">
        <v>6</v>
      </c>
      <c r="U44" s="24">
        <v>6</v>
      </c>
      <c r="V44" s="24">
        <v>6.7</v>
      </c>
      <c r="W44" s="24">
        <v>6.8</v>
      </c>
      <c r="X44" s="5"/>
      <c r="Y44" s="5"/>
      <c r="Z44" s="24">
        <v>7.8</v>
      </c>
      <c r="AA44" s="24">
        <v>5.2</v>
      </c>
      <c r="AB44" s="24">
        <v>5.6</v>
      </c>
      <c r="AC44" s="24">
        <v>6.1</v>
      </c>
      <c r="AD44" s="7">
        <v>31</v>
      </c>
      <c r="AE44" s="8">
        <v>4</v>
      </c>
      <c r="AF44" s="24">
        <v>4.7</v>
      </c>
      <c r="AG44" s="24">
        <v>5.9</v>
      </c>
      <c r="AH44" s="24">
        <v>7.2</v>
      </c>
      <c r="AI44" s="5"/>
      <c r="AJ44" s="5"/>
      <c r="AK44" s="5"/>
      <c r="AL44" s="5"/>
      <c r="AM44" s="5"/>
      <c r="AN44" s="7">
        <v>3</v>
      </c>
      <c r="AO44" s="8">
        <v>0</v>
      </c>
      <c r="AP44" s="24">
        <v>5.9</v>
      </c>
      <c r="AQ44" s="24">
        <v>5.6</v>
      </c>
      <c r="AR44" s="6" t="s">
        <v>93</v>
      </c>
      <c r="AS44" s="24">
        <v>6.7</v>
      </c>
      <c r="AT44" s="24">
        <v>5.7</v>
      </c>
      <c r="AU44" s="24">
        <v>4.9000000000000004</v>
      </c>
      <c r="AV44" s="5"/>
      <c r="AW44" s="24">
        <v>5.4</v>
      </c>
      <c r="AX44" s="25">
        <v>0</v>
      </c>
      <c r="AY44" s="25">
        <v>0</v>
      </c>
      <c r="AZ44" s="24">
        <v>7.4</v>
      </c>
      <c r="BA44" s="7">
        <v>18</v>
      </c>
      <c r="BB44" s="8">
        <v>11</v>
      </c>
      <c r="BC44" s="5"/>
      <c r="BD44" s="24">
        <v>7</v>
      </c>
      <c r="BE44" s="5"/>
      <c r="BF44" s="5"/>
      <c r="BG44" s="24">
        <v>5.9</v>
      </c>
      <c r="BH44" s="24">
        <v>6.2</v>
      </c>
      <c r="BI44" s="5"/>
      <c r="BJ44" s="5"/>
      <c r="BK44" s="24">
        <v>6.8</v>
      </c>
      <c r="BL44" s="5"/>
      <c r="BM44" s="5"/>
      <c r="BN44" s="5"/>
      <c r="BO44" s="5"/>
      <c r="BP44" s="24">
        <v>6.7</v>
      </c>
      <c r="BQ44" s="24">
        <v>7.8</v>
      </c>
      <c r="BR44" s="5"/>
      <c r="BS44" s="5"/>
      <c r="BT44" s="7">
        <v>13</v>
      </c>
      <c r="BU44" s="8">
        <v>15</v>
      </c>
      <c r="BV44" s="5"/>
      <c r="BW44" s="5"/>
      <c r="BX44" s="7">
        <v>0</v>
      </c>
      <c r="BY44" s="8">
        <v>6</v>
      </c>
      <c r="BZ44" s="7">
        <v>65</v>
      </c>
      <c r="CA44" s="8">
        <v>36</v>
      </c>
      <c r="CB44" s="9">
        <v>98</v>
      </c>
      <c r="CC44" s="10">
        <v>73</v>
      </c>
      <c r="CD44" s="10">
        <v>5.59</v>
      </c>
      <c r="CE44" s="10">
        <v>2.14</v>
      </c>
      <c r="CF44" s="2" t="s">
        <v>221</v>
      </c>
    </row>
    <row r="45" spans="1:84" ht="15.75" customHeight="1">
      <c r="A45" s="12">
        <f t="shared" si="2"/>
        <v>39</v>
      </c>
      <c r="B45" s="11">
        <v>1910237793</v>
      </c>
      <c r="C45" s="2" t="s">
        <v>3</v>
      </c>
      <c r="D45" s="2" t="s">
        <v>51</v>
      </c>
      <c r="E45" s="2" t="s">
        <v>78</v>
      </c>
      <c r="F45" s="3">
        <v>34958</v>
      </c>
      <c r="G45" s="2" t="s">
        <v>84</v>
      </c>
      <c r="H45" s="2" t="s">
        <v>89</v>
      </c>
      <c r="I45" s="24">
        <v>8.4</v>
      </c>
      <c r="J45" s="24">
        <v>6.7</v>
      </c>
      <c r="K45" s="4" t="s">
        <v>97</v>
      </c>
      <c r="L45" s="24">
        <v>5.9</v>
      </c>
      <c r="M45" s="4" t="s">
        <v>97</v>
      </c>
      <c r="N45" s="4" t="s">
        <v>97</v>
      </c>
      <c r="O45" s="25">
        <v>0</v>
      </c>
      <c r="P45" s="25">
        <v>0</v>
      </c>
      <c r="Q45" s="5" t="s">
        <v>93</v>
      </c>
      <c r="R45" s="5"/>
      <c r="S45" s="24">
        <v>8.6</v>
      </c>
      <c r="T45" s="24">
        <v>6.2</v>
      </c>
      <c r="U45" s="24">
        <v>5.9</v>
      </c>
      <c r="V45" s="25">
        <v>0</v>
      </c>
      <c r="W45" s="24">
        <v>6.3</v>
      </c>
      <c r="X45" s="5"/>
      <c r="Y45" s="5"/>
      <c r="Z45" s="24">
        <v>7.4</v>
      </c>
      <c r="AA45" s="6">
        <v>6.9</v>
      </c>
      <c r="AB45" s="24">
        <v>6.2</v>
      </c>
      <c r="AC45" s="24">
        <v>5.3</v>
      </c>
      <c r="AD45" s="7">
        <v>28</v>
      </c>
      <c r="AE45" s="8">
        <v>4</v>
      </c>
      <c r="AF45" s="24">
        <v>5.8</v>
      </c>
      <c r="AG45" s="25">
        <v>0</v>
      </c>
      <c r="AH45" s="24">
        <v>7.7</v>
      </c>
      <c r="AI45" s="5"/>
      <c r="AJ45" s="5"/>
      <c r="AK45" s="5"/>
      <c r="AL45" s="5"/>
      <c r="AM45" s="5"/>
      <c r="AN45" s="7">
        <v>2</v>
      </c>
      <c r="AO45" s="8">
        <v>1</v>
      </c>
      <c r="AP45" s="24">
        <v>5.8</v>
      </c>
      <c r="AQ45" s="24">
        <v>6</v>
      </c>
      <c r="AR45" s="24">
        <v>8.9</v>
      </c>
      <c r="AS45" s="24">
        <v>4.4000000000000004</v>
      </c>
      <c r="AT45" s="24">
        <v>5.4</v>
      </c>
      <c r="AU45" s="24">
        <v>5.7</v>
      </c>
      <c r="AV45" s="5"/>
      <c r="AW45" s="24">
        <v>4.3</v>
      </c>
      <c r="AX45" s="24">
        <v>5.2</v>
      </c>
      <c r="AY45" s="25">
        <v>0</v>
      </c>
      <c r="AZ45" s="24">
        <v>7.4</v>
      </c>
      <c r="BA45" s="7">
        <v>23</v>
      </c>
      <c r="BB45" s="8">
        <v>6</v>
      </c>
      <c r="BC45" s="5"/>
      <c r="BD45" s="24">
        <v>5.8</v>
      </c>
      <c r="BE45" s="5"/>
      <c r="BF45" s="5"/>
      <c r="BG45" s="24">
        <v>6.1</v>
      </c>
      <c r="BH45" s="6" t="s">
        <v>93</v>
      </c>
      <c r="BI45" s="5"/>
      <c r="BJ45" s="5"/>
      <c r="BK45" s="24">
        <v>6.3</v>
      </c>
      <c r="BL45" s="5"/>
      <c r="BM45" s="5"/>
      <c r="BN45" s="5"/>
      <c r="BO45" s="25">
        <v>0</v>
      </c>
      <c r="BP45" s="24">
        <v>6.1</v>
      </c>
      <c r="BQ45" s="24">
        <v>7.2</v>
      </c>
      <c r="BR45" s="5"/>
      <c r="BS45" s="5"/>
      <c r="BT45" s="7">
        <v>11</v>
      </c>
      <c r="BU45" s="8">
        <v>17</v>
      </c>
      <c r="BV45" s="5"/>
      <c r="BW45" s="5"/>
      <c r="BX45" s="7">
        <v>0</v>
      </c>
      <c r="BY45" s="8">
        <v>6</v>
      </c>
      <c r="BZ45" s="7">
        <v>64</v>
      </c>
      <c r="CA45" s="8">
        <v>34</v>
      </c>
      <c r="CB45" s="9">
        <v>98</v>
      </c>
      <c r="CC45" s="10">
        <v>79</v>
      </c>
      <c r="CD45" s="10">
        <v>5.0599999999999996</v>
      </c>
      <c r="CE45" s="10">
        <v>1.9</v>
      </c>
      <c r="CF45" s="2" t="s">
        <v>222</v>
      </c>
    </row>
    <row r="46" spans="1:84" ht="15.75" customHeight="1">
      <c r="A46" s="12">
        <f t="shared" si="2"/>
        <v>40</v>
      </c>
      <c r="B46" s="11">
        <v>161136020</v>
      </c>
      <c r="C46" s="2" t="s">
        <v>18</v>
      </c>
      <c r="D46" s="2" t="s">
        <v>52</v>
      </c>
      <c r="E46" s="2" t="s">
        <v>79</v>
      </c>
      <c r="F46" s="3">
        <v>33142</v>
      </c>
      <c r="G46" s="2" t="s">
        <v>83</v>
      </c>
      <c r="H46" s="2" t="s">
        <v>89</v>
      </c>
      <c r="I46" s="24">
        <v>4</v>
      </c>
      <c r="J46" s="24">
        <v>5.9</v>
      </c>
      <c r="K46" s="24">
        <v>6.3</v>
      </c>
      <c r="L46" s="6">
        <v>0</v>
      </c>
      <c r="M46" s="24">
        <v>5.3</v>
      </c>
      <c r="N46" s="25">
        <v>0</v>
      </c>
      <c r="O46" s="25">
        <v>0</v>
      </c>
      <c r="P46" s="5"/>
      <c r="Q46" s="5"/>
      <c r="R46" s="5"/>
      <c r="S46" s="24">
        <v>5.2</v>
      </c>
      <c r="T46" s="6" t="s">
        <v>93</v>
      </c>
      <c r="U46" s="24">
        <v>6.7</v>
      </c>
      <c r="V46" s="25">
        <v>4.4000000000000004</v>
      </c>
      <c r="W46" s="5"/>
      <c r="X46" s="24">
        <v>4.2</v>
      </c>
      <c r="Y46" s="5"/>
      <c r="Z46" s="25">
        <v>0</v>
      </c>
      <c r="AA46" s="24">
        <v>6.6</v>
      </c>
      <c r="AB46" s="24">
        <v>6.1</v>
      </c>
      <c r="AC46" s="5"/>
      <c r="AD46" s="7">
        <v>22</v>
      </c>
      <c r="AE46" s="8">
        <v>13</v>
      </c>
      <c r="AF46" s="24">
        <v>5.3</v>
      </c>
      <c r="AG46" s="25">
        <v>0</v>
      </c>
      <c r="AH46" s="5"/>
      <c r="AI46" s="5"/>
      <c r="AJ46" s="5"/>
      <c r="AK46" s="5"/>
      <c r="AL46" s="5"/>
      <c r="AM46" s="5"/>
      <c r="AN46" s="7">
        <v>1</v>
      </c>
      <c r="AO46" s="8">
        <v>2</v>
      </c>
      <c r="AP46" s="24">
        <v>5</v>
      </c>
      <c r="AQ46" s="25" t="s">
        <v>93</v>
      </c>
      <c r="AR46" s="24">
        <v>7.4</v>
      </c>
      <c r="AS46" s="25">
        <v>0</v>
      </c>
      <c r="AT46" s="24">
        <v>5</v>
      </c>
      <c r="AU46" s="6" t="s">
        <v>93</v>
      </c>
      <c r="AV46" s="5"/>
      <c r="AW46" s="24">
        <v>4.3</v>
      </c>
      <c r="AX46" s="25">
        <v>0</v>
      </c>
      <c r="AY46" s="5"/>
      <c r="AZ46" s="25">
        <v>0</v>
      </c>
      <c r="BA46" s="7">
        <v>12</v>
      </c>
      <c r="BB46" s="8">
        <v>17</v>
      </c>
      <c r="BC46" s="5"/>
      <c r="BD46" s="25">
        <v>0</v>
      </c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25">
        <v>0</v>
      </c>
      <c r="BQ46" s="6" t="s">
        <v>93</v>
      </c>
      <c r="BR46" s="5"/>
      <c r="BS46" s="5"/>
      <c r="BT46" s="7">
        <v>0</v>
      </c>
      <c r="BU46" s="8">
        <v>28</v>
      </c>
      <c r="BV46" s="5"/>
      <c r="BW46" s="5"/>
      <c r="BX46" s="7">
        <v>0</v>
      </c>
      <c r="BY46" s="8">
        <v>6</v>
      </c>
      <c r="BZ46" s="7">
        <v>35</v>
      </c>
      <c r="CA46" s="8">
        <v>66</v>
      </c>
      <c r="CB46" s="9">
        <v>98</v>
      </c>
      <c r="CC46" s="10">
        <v>59</v>
      </c>
      <c r="CD46" s="10">
        <v>3.61</v>
      </c>
      <c r="CE46" s="10">
        <v>1.0900000000000001</v>
      </c>
      <c r="CF46" s="2" t="s">
        <v>206</v>
      </c>
    </row>
    <row r="47" spans="1:84" ht="15.75" customHeight="1">
      <c r="A47" s="12">
        <f t="shared" si="2"/>
        <v>41</v>
      </c>
      <c r="B47" s="11">
        <v>1810214466</v>
      </c>
      <c r="C47" s="2" t="s">
        <v>7</v>
      </c>
      <c r="D47" s="2" t="s">
        <v>53</v>
      </c>
      <c r="E47" s="2" t="s">
        <v>80</v>
      </c>
      <c r="F47" s="3">
        <v>34595</v>
      </c>
      <c r="G47" s="2" t="s">
        <v>84</v>
      </c>
      <c r="H47" s="2" t="s">
        <v>86</v>
      </c>
      <c r="I47" s="24">
        <v>8.3000000000000007</v>
      </c>
      <c r="J47" s="24">
        <v>8.1999999999999993</v>
      </c>
      <c r="K47" s="24">
        <v>5.8</v>
      </c>
      <c r="L47" s="24">
        <v>6.9</v>
      </c>
      <c r="M47" s="24">
        <v>5</v>
      </c>
      <c r="N47" s="24">
        <v>6.4</v>
      </c>
      <c r="O47" s="24">
        <v>5.6</v>
      </c>
      <c r="P47" s="24">
        <v>4.9000000000000004</v>
      </c>
      <c r="Q47" s="24">
        <v>5.6</v>
      </c>
      <c r="R47" s="24">
        <v>4.4000000000000004</v>
      </c>
      <c r="S47" s="24">
        <v>8.6999999999999993</v>
      </c>
      <c r="T47" s="24">
        <v>7.1</v>
      </c>
      <c r="U47" s="24">
        <v>6.8</v>
      </c>
      <c r="V47" s="25">
        <v>0</v>
      </c>
      <c r="W47" s="5"/>
      <c r="X47" s="24">
        <v>7</v>
      </c>
      <c r="Y47" s="5"/>
      <c r="Z47" s="24">
        <v>7.5</v>
      </c>
      <c r="AA47" s="24">
        <v>6.7</v>
      </c>
      <c r="AB47" s="24">
        <v>5</v>
      </c>
      <c r="AC47" s="24">
        <v>5.7</v>
      </c>
      <c r="AD47" s="7">
        <v>32</v>
      </c>
      <c r="AE47" s="8">
        <v>0</v>
      </c>
      <c r="AF47" s="24">
        <v>7.8</v>
      </c>
      <c r="AG47" s="24">
        <v>7.8</v>
      </c>
      <c r="AH47" s="5"/>
      <c r="AI47" s="24">
        <v>4.5999999999999996</v>
      </c>
      <c r="AJ47" s="5"/>
      <c r="AK47" s="5"/>
      <c r="AL47" s="5"/>
      <c r="AM47" s="5"/>
      <c r="AN47" s="7">
        <v>3</v>
      </c>
      <c r="AO47" s="8">
        <v>0</v>
      </c>
      <c r="AP47" s="24">
        <v>6.8</v>
      </c>
      <c r="AQ47" s="25">
        <v>0</v>
      </c>
      <c r="AR47" s="24">
        <v>7.4</v>
      </c>
      <c r="AS47" s="24">
        <v>6.2</v>
      </c>
      <c r="AT47" s="24">
        <v>6.6</v>
      </c>
      <c r="AU47" s="24">
        <v>5.5</v>
      </c>
      <c r="AV47" s="24">
        <v>6</v>
      </c>
      <c r="AW47" s="24">
        <v>6.5</v>
      </c>
      <c r="AX47" s="24">
        <v>5.5</v>
      </c>
      <c r="AY47" s="24">
        <v>6.8</v>
      </c>
      <c r="AZ47" s="24">
        <v>7.9</v>
      </c>
      <c r="BA47" s="7">
        <v>26</v>
      </c>
      <c r="BB47" s="8">
        <v>3</v>
      </c>
      <c r="BC47" s="5"/>
      <c r="BD47" s="24">
        <v>6.9</v>
      </c>
      <c r="BE47" s="25">
        <v>0</v>
      </c>
      <c r="BF47" s="5"/>
      <c r="BG47" s="24">
        <v>7.2</v>
      </c>
      <c r="BH47" s="6" t="s">
        <v>93</v>
      </c>
      <c r="BI47" s="5"/>
      <c r="BJ47" s="24">
        <v>7.1</v>
      </c>
      <c r="BK47" s="5"/>
      <c r="BL47" s="5"/>
      <c r="BM47" s="24">
        <v>5.0999999999999996</v>
      </c>
      <c r="BN47" s="5"/>
      <c r="BO47" s="24">
        <v>7.1</v>
      </c>
      <c r="BP47" s="24">
        <v>5.8</v>
      </c>
      <c r="BQ47" s="24">
        <v>7</v>
      </c>
      <c r="BR47" s="24">
        <v>5.0999999999999996</v>
      </c>
      <c r="BS47" s="6">
        <v>7.2</v>
      </c>
      <c r="BT47" s="7">
        <v>20</v>
      </c>
      <c r="BU47" s="8">
        <v>8</v>
      </c>
      <c r="BV47" s="5" t="s">
        <v>93</v>
      </c>
      <c r="BW47" s="5"/>
      <c r="BX47" s="7">
        <v>0</v>
      </c>
      <c r="BY47" s="8">
        <v>6</v>
      </c>
      <c r="BZ47" s="7">
        <v>81</v>
      </c>
      <c r="CA47" s="8">
        <v>17</v>
      </c>
      <c r="CB47" s="9">
        <v>98</v>
      </c>
      <c r="CC47" s="10">
        <v>92</v>
      </c>
      <c r="CD47" s="10">
        <v>5.76</v>
      </c>
      <c r="CE47" s="10">
        <v>2.2799999999999998</v>
      </c>
      <c r="CF47" s="2" t="s">
        <v>207</v>
      </c>
    </row>
    <row r="48" spans="1:84" ht="13.5" customHeight="1"/>
  </sheetData>
  <mergeCells count="101">
    <mergeCell ref="CL2:CL4"/>
    <mergeCell ref="CM2:CM4"/>
    <mergeCell ref="CN2:CN4"/>
    <mergeCell ref="CG2:CG4"/>
    <mergeCell ref="CH2:CH4"/>
    <mergeCell ref="CI2:CI4"/>
    <mergeCell ref="CJ2:CJ4"/>
    <mergeCell ref="CK2:CK4"/>
    <mergeCell ref="B2:H5"/>
    <mergeCell ref="AA4:AA5"/>
    <mergeCell ref="AB4:AB5"/>
    <mergeCell ref="AC4:AC5"/>
    <mergeCell ref="AD3:AD5"/>
    <mergeCell ref="AE3:AE5"/>
    <mergeCell ref="AF2:AO2"/>
    <mergeCell ref="AF3:AG3"/>
    <mergeCell ref="AF4:AF5"/>
    <mergeCell ref="AO3:AO5"/>
    <mergeCell ref="BB3:BB5"/>
    <mergeCell ref="BC2:BU2"/>
    <mergeCell ref="BC3:BD3"/>
    <mergeCell ref="BC4:BC5"/>
    <mergeCell ref="BP3:BR3"/>
    <mergeCell ref="BP4:BP5"/>
    <mergeCell ref="I2:AE2"/>
    <mergeCell ref="I3:J3"/>
    <mergeCell ref="I4:I5"/>
    <mergeCell ref="J4:J5"/>
    <mergeCell ref="K3:R3"/>
    <mergeCell ref="K4:K5"/>
    <mergeCell ref="L4:L5"/>
    <mergeCell ref="M4:M5"/>
    <mergeCell ref="N4:N5"/>
    <mergeCell ref="O4:O5"/>
    <mergeCell ref="P4:P5"/>
    <mergeCell ref="Q4:Q5"/>
    <mergeCell ref="R4:R5"/>
    <mergeCell ref="S3:T3"/>
    <mergeCell ref="S4:S5"/>
    <mergeCell ref="T4:T5"/>
    <mergeCell ref="U3:V3"/>
    <mergeCell ref="U4:V4"/>
    <mergeCell ref="W3:Z3"/>
    <mergeCell ref="W4:Y4"/>
    <mergeCell ref="Z4:Z5"/>
    <mergeCell ref="AA3:AC3"/>
    <mergeCell ref="AZ4:AZ5"/>
    <mergeCell ref="BA3:BA5"/>
    <mergeCell ref="AG4:AG5"/>
    <mergeCell ref="AH3:AM3"/>
    <mergeCell ref="AH4:AH5"/>
    <mergeCell ref="AI4:AI5"/>
    <mergeCell ref="AJ4:AJ5"/>
    <mergeCell ref="AK4:AK5"/>
    <mergeCell ref="AL4:AL5"/>
    <mergeCell ref="AM4:AM5"/>
    <mergeCell ref="AN3:AN5"/>
    <mergeCell ref="AR4:AR5"/>
    <mergeCell ref="AS4:AS5"/>
    <mergeCell ref="AT3:AU3"/>
    <mergeCell ref="AT4:AT5"/>
    <mergeCell ref="AU4:AU5"/>
    <mergeCell ref="AV4:AV5"/>
    <mergeCell ref="AW4:AW5"/>
    <mergeCell ref="AX3:AY3"/>
    <mergeCell ref="AX4:AX5"/>
    <mergeCell ref="AY4:AY5"/>
    <mergeCell ref="BQ4:BQ5"/>
    <mergeCell ref="BR4:BR5"/>
    <mergeCell ref="BS4:BS5"/>
    <mergeCell ref="BT3:BT5"/>
    <mergeCell ref="BU3:BU5"/>
    <mergeCell ref="AP2:BB2"/>
    <mergeCell ref="AP3:AQ3"/>
    <mergeCell ref="AP4:AP5"/>
    <mergeCell ref="BD4:BD5"/>
    <mergeCell ref="BE3:BF3"/>
    <mergeCell ref="BE4:BE5"/>
    <mergeCell ref="BF4:BF5"/>
    <mergeCell ref="BG3:BI3"/>
    <mergeCell ref="BG4:BG5"/>
    <mergeCell ref="BH4:BH5"/>
    <mergeCell ref="BI4:BI5"/>
    <mergeCell ref="BJ4:BJ5"/>
    <mergeCell ref="BK3:BN3"/>
    <mergeCell ref="BK4:BK5"/>
    <mergeCell ref="BL4:BL5"/>
    <mergeCell ref="BM4:BM5"/>
    <mergeCell ref="BN4:BN5"/>
    <mergeCell ref="BO4:BO5"/>
    <mergeCell ref="AQ4:AQ5"/>
    <mergeCell ref="CB2:CB5"/>
    <mergeCell ref="CC2:CF5"/>
    <mergeCell ref="BV2:BY2"/>
    <mergeCell ref="BV3:BW3"/>
    <mergeCell ref="BV4:BV5"/>
    <mergeCell ref="BW4:BW5"/>
    <mergeCell ref="BX3:BX5"/>
    <mergeCell ref="BY3:BY5"/>
    <mergeCell ref="BZ2:BZ5"/>
    <mergeCell ref="CA2:C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1"/>
  <sheetViews>
    <sheetView showGridLines="0" zoomScaleNormal="100" workbookViewId="0">
      <pane xSplit="5" ySplit="10" topLeftCell="I11" activePane="bottomRight" state="frozen"/>
      <selection pane="topRight" activeCell="E1" sqref="E1"/>
      <selection pane="bottomLeft" activeCell="A6" sqref="A6"/>
      <selection pane="bottomRight" activeCell="U16" sqref="U16"/>
    </sheetView>
  </sheetViews>
  <sheetFormatPr defaultRowHeight="15"/>
  <cols>
    <col min="1" max="1" width="3.5703125" style="30" customWidth="1"/>
    <col min="2" max="2" width="10.140625" style="30" customWidth="1"/>
    <col min="3" max="3" width="6.28515625" style="30" customWidth="1"/>
    <col min="4" max="4" width="7.85546875" style="30" customWidth="1"/>
    <col min="5" max="5" width="6.140625" style="30" customWidth="1"/>
    <col min="6" max="7" width="10.7109375" style="30" hidden="1" customWidth="1"/>
    <col min="8" max="8" width="9.28515625" style="30" hidden="1" customWidth="1"/>
    <col min="9" max="19" width="3.28515625" style="30" customWidth="1"/>
    <col min="20" max="20" width="3.7109375" style="30" customWidth="1"/>
    <col min="21" max="23" width="3.28515625" style="30" customWidth="1"/>
    <col min="24" max="24" width="3.5703125" style="30" customWidth="1"/>
    <col min="25" max="25" width="4.42578125" style="30" customWidth="1"/>
    <col min="26" max="26" width="4.5703125" style="30" customWidth="1"/>
    <col min="27" max="31" width="3.28515625" style="30" customWidth="1"/>
    <col min="32" max="32" width="3.5703125" style="30" customWidth="1"/>
    <col min="33" max="33" width="3.42578125" style="30" customWidth="1"/>
    <col min="34" max="40" width="3.28515625" style="30" customWidth="1"/>
    <col min="41" max="41" width="3.140625" style="30" customWidth="1"/>
    <col min="42" max="43" width="3.28515625" style="30" customWidth="1"/>
    <col min="44" max="44" width="3.5703125" style="30" customWidth="1"/>
    <col min="45" max="51" width="3.28515625" style="30" customWidth="1"/>
    <col min="52" max="56" width="3.42578125" style="30" customWidth="1"/>
    <col min="57" max="57" width="3.28515625" style="30" customWidth="1"/>
    <col min="58" max="58" width="3.140625" style="30" customWidth="1"/>
    <col min="59" max="59" width="3" style="30" customWidth="1"/>
    <col min="60" max="65" width="3.7109375" style="30" customWidth="1"/>
    <col min="66" max="67" width="5.140625" style="30" customWidth="1"/>
    <col min="68" max="68" width="6.42578125" style="30" customWidth="1"/>
    <col min="69" max="16384" width="9.140625" style="30"/>
  </cols>
  <sheetData>
    <row r="1" spans="1:68" customFormat="1" ht="32.25" customHeight="1">
      <c r="B1" s="43" t="s">
        <v>226</v>
      </c>
      <c r="X1" s="42" t="s">
        <v>229</v>
      </c>
    </row>
    <row r="2" spans="1:68" customFormat="1" ht="27.75" customHeight="1">
      <c r="B2" s="42" t="s">
        <v>227</v>
      </c>
      <c r="AD2" s="42" t="s">
        <v>225</v>
      </c>
    </row>
    <row r="3" spans="1:68" customFormat="1" ht="24.75" customHeight="1">
      <c r="AN3" s="44" t="s">
        <v>228</v>
      </c>
    </row>
    <row r="4" spans="1:68" customFormat="1" ht="15.75" customHeight="1"/>
    <row r="5" spans="1:68" ht="33" customHeight="1">
      <c r="A5" s="237" t="s">
        <v>224</v>
      </c>
      <c r="B5" s="213" t="s">
        <v>0</v>
      </c>
      <c r="C5" s="214"/>
      <c r="D5" s="214"/>
      <c r="E5" s="214"/>
      <c r="F5" s="214"/>
      <c r="G5" s="214"/>
      <c r="H5" s="214"/>
      <c r="I5" s="215" t="s">
        <v>90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6" t="s">
        <v>138</v>
      </c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 t="s">
        <v>160</v>
      </c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7" t="s">
        <v>187</v>
      </c>
      <c r="BG5" s="217"/>
      <c r="BH5" s="225" t="s">
        <v>193</v>
      </c>
      <c r="BI5" s="225" t="s">
        <v>194</v>
      </c>
      <c r="BJ5" s="225" t="s">
        <v>195</v>
      </c>
      <c r="BK5" s="225" t="s">
        <v>208</v>
      </c>
      <c r="BL5" s="225" t="s">
        <v>209</v>
      </c>
      <c r="BM5" s="225" t="s">
        <v>210</v>
      </c>
      <c r="BN5" s="225" t="s">
        <v>211</v>
      </c>
      <c r="BO5" s="225" t="s">
        <v>212</v>
      </c>
      <c r="BP5" s="225" t="s">
        <v>215</v>
      </c>
    </row>
    <row r="6" spans="1:68" ht="59.25" customHeight="1">
      <c r="A6" s="238"/>
      <c r="B6" s="213"/>
      <c r="C6" s="214"/>
      <c r="D6" s="214"/>
      <c r="E6" s="214"/>
      <c r="F6" s="214"/>
      <c r="G6" s="214"/>
      <c r="H6" s="214"/>
      <c r="I6" s="222" t="s">
        <v>91</v>
      </c>
      <c r="J6" s="222"/>
      <c r="K6" s="214" t="s">
        <v>95</v>
      </c>
      <c r="L6" s="214"/>
      <c r="M6" s="214"/>
      <c r="N6" s="214"/>
      <c r="O6" s="214"/>
      <c r="P6" s="214"/>
      <c r="Q6" s="214"/>
      <c r="R6" s="214"/>
      <c r="S6" s="222" t="s">
        <v>105</v>
      </c>
      <c r="T6" s="222"/>
      <c r="U6" s="223" t="s">
        <v>108</v>
      </c>
      <c r="V6" s="223"/>
      <c r="W6" s="240" t="s">
        <v>112</v>
      </c>
      <c r="X6" s="240"/>
      <c r="Y6" s="240"/>
      <c r="Z6" s="240"/>
      <c r="AA6" s="214" t="s">
        <v>118</v>
      </c>
      <c r="AB6" s="214"/>
      <c r="AC6" s="214"/>
      <c r="AD6" s="227" t="s">
        <v>139</v>
      </c>
      <c r="AE6" s="227"/>
      <c r="AF6" s="50" t="s">
        <v>142</v>
      </c>
      <c r="AG6" s="50" t="s">
        <v>239</v>
      </c>
      <c r="AH6" s="228" t="s">
        <v>146</v>
      </c>
      <c r="AI6" s="228"/>
      <c r="AJ6" s="50" t="s">
        <v>149</v>
      </c>
      <c r="AK6" s="50" t="s">
        <v>151</v>
      </c>
      <c r="AL6" s="227" t="s">
        <v>153</v>
      </c>
      <c r="AM6" s="227"/>
      <c r="AN6" s="50" t="s">
        <v>156</v>
      </c>
      <c r="AO6" s="218" t="s">
        <v>161</v>
      </c>
      <c r="AP6" s="219"/>
      <c r="AQ6" s="231" t="s">
        <v>164</v>
      </c>
      <c r="AR6" s="232"/>
      <c r="AS6" s="233" t="s">
        <v>167</v>
      </c>
      <c r="AT6" s="233"/>
      <c r="AU6" s="233"/>
      <c r="AV6" s="49" t="s">
        <v>171</v>
      </c>
      <c r="AW6" s="234" t="s">
        <v>173</v>
      </c>
      <c r="AX6" s="235"/>
      <c r="AY6" s="235"/>
      <c r="AZ6" s="235"/>
      <c r="BA6" s="49" t="s">
        <v>178</v>
      </c>
      <c r="BB6" s="233" t="s">
        <v>180</v>
      </c>
      <c r="BC6" s="233"/>
      <c r="BD6" s="233"/>
      <c r="BE6" s="48" t="s">
        <v>156</v>
      </c>
      <c r="BF6" s="230" t="s">
        <v>188</v>
      </c>
      <c r="BG6" s="230"/>
      <c r="BH6" s="226"/>
      <c r="BI6" s="226"/>
      <c r="BJ6" s="226"/>
      <c r="BK6" s="226"/>
      <c r="BL6" s="226"/>
      <c r="BM6" s="226"/>
      <c r="BN6" s="226"/>
      <c r="BO6" s="226"/>
      <c r="BP6" s="226"/>
    </row>
    <row r="7" spans="1:68" s="40" customFormat="1" ht="51.75" customHeight="1">
      <c r="A7" s="238"/>
      <c r="B7" s="213"/>
      <c r="C7" s="214"/>
      <c r="D7" s="214"/>
      <c r="E7" s="214"/>
      <c r="F7" s="214"/>
      <c r="G7" s="214"/>
      <c r="H7" s="214"/>
      <c r="I7" s="220" t="s">
        <v>92</v>
      </c>
      <c r="J7" s="220" t="s">
        <v>94</v>
      </c>
      <c r="K7" s="221" t="s">
        <v>96</v>
      </c>
      <c r="L7" s="221" t="s">
        <v>98</v>
      </c>
      <c r="M7" s="221" t="s">
        <v>99</v>
      </c>
      <c r="N7" s="221" t="s">
        <v>100</v>
      </c>
      <c r="O7" s="221" t="s">
        <v>101</v>
      </c>
      <c r="P7" s="221" t="s">
        <v>102</v>
      </c>
      <c r="Q7" s="221" t="s">
        <v>103</v>
      </c>
      <c r="R7" s="221" t="s">
        <v>104</v>
      </c>
      <c r="S7" s="222" t="s">
        <v>106</v>
      </c>
      <c r="T7" s="222" t="s">
        <v>107</v>
      </c>
      <c r="U7" s="224" t="s">
        <v>109</v>
      </c>
      <c r="V7" s="224"/>
      <c r="W7" s="241" t="s">
        <v>113</v>
      </c>
      <c r="X7" s="241"/>
      <c r="Y7" s="241"/>
      <c r="Z7" s="242" t="s">
        <v>117</v>
      </c>
      <c r="AA7" s="229" t="s">
        <v>119</v>
      </c>
      <c r="AB7" s="222" t="s">
        <v>120</v>
      </c>
      <c r="AC7" s="220" t="s">
        <v>121</v>
      </c>
      <c r="AD7" s="220" t="s">
        <v>140</v>
      </c>
      <c r="AE7" s="220" t="s">
        <v>141</v>
      </c>
      <c r="AF7" s="220" t="s">
        <v>143</v>
      </c>
      <c r="AG7" s="220" t="s">
        <v>145</v>
      </c>
      <c r="AH7" s="220" t="s">
        <v>147</v>
      </c>
      <c r="AI7" s="220" t="s">
        <v>148</v>
      </c>
      <c r="AJ7" s="220" t="s">
        <v>150</v>
      </c>
      <c r="AK7" s="220" t="s">
        <v>152</v>
      </c>
      <c r="AL7" s="220" t="s">
        <v>154</v>
      </c>
      <c r="AM7" s="220" t="s">
        <v>155</v>
      </c>
      <c r="AN7" s="220" t="s">
        <v>157</v>
      </c>
      <c r="AO7" s="221" t="s">
        <v>162</v>
      </c>
      <c r="AP7" s="221" t="s">
        <v>163</v>
      </c>
      <c r="AQ7" s="220" t="s">
        <v>165</v>
      </c>
      <c r="AR7" s="220" t="s">
        <v>166</v>
      </c>
      <c r="AS7" s="221" t="s">
        <v>168</v>
      </c>
      <c r="AT7" s="221" t="s">
        <v>169</v>
      </c>
      <c r="AU7" s="221" t="s">
        <v>170</v>
      </c>
      <c r="AV7" s="221" t="s">
        <v>172</v>
      </c>
      <c r="AW7" s="220" t="s">
        <v>174</v>
      </c>
      <c r="AX7" s="220" t="s">
        <v>175</v>
      </c>
      <c r="AY7" s="220" t="s">
        <v>176</v>
      </c>
      <c r="AZ7" s="220" t="s">
        <v>177</v>
      </c>
      <c r="BA7" s="220" t="s">
        <v>179</v>
      </c>
      <c r="BB7" s="220" t="s">
        <v>181</v>
      </c>
      <c r="BC7" s="220" t="s">
        <v>182</v>
      </c>
      <c r="BD7" s="220" t="s">
        <v>183</v>
      </c>
      <c r="BE7" s="220" t="s">
        <v>184</v>
      </c>
      <c r="BF7" s="236" t="s">
        <v>189</v>
      </c>
      <c r="BG7" s="236" t="s">
        <v>190</v>
      </c>
      <c r="BH7" s="226"/>
      <c r="BI7" s="226"/>
      <c r="BJ7" s="226"/>
      <c r="BK7" s="226"/>
      <c r="BL7" s="226"/>
      <c r="BM7" s="226"/>
      <c r="BN7" s="226"/>
      <c r="BO7" s="226"/>
      <c r="BP7" s="226"/>
    </row>
    <row r="8" spans="1:68" s="40" customFormat="1" ht="31.5" customHeight="1">
      <c r="A8" s="238"/>
      <c r="B8" s="213"/>
      <c r="C8" s="214"/>
      <c r="D8" s="214"/>
      <c r="E8" s="214"/>
      <c r="F8" s="214"/>
      <c r="G8" s="214"/>
      <c r="H8" s="214"/>
      <c r="I8" s="220"/>
      <c r="J8" s="220"/>
      <c r="K8" s="221"/>
      <c r="L8" s="221"/>
      <c r="M8" s="221"/>
      <c r="N8" s="221"/>
      <c r="O8" s="221"/>
      <c r="P8" s="221"/>
      <c r="Q8" s="221"/>
      <c r="R8" s="221"/>
      <c r="S8" s="222"/>
      <c r="T8" s="222"/>
      <c r="U8" s="47" t="s">
        <v>110</v>
      </c>
      <c r="V8" s="47" t="s">
        <v>111</v>
      </c>
      <c r="W8" s="47" t="s">
        <v>114</v>
      </c>
      <c r="X8" s="47" t="s">
        <v>115</v>
      </c>
      <c r="Y8" s="41" t="s">
        <v>116</v>
      </c>
      <c r="Z8" s="242"/>
      <c r="AA8" s="229"/>
      <c r="AB8" s="222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1"/>
      <c r="AP8" s="221"/>
      <c r="AQ8" s="220"/>
      <c r="AR8" s="220"/>
      <c r="AS8" s="221"/>
      <c r="AT8" s="221"/>
      <c r="AU8" s="221"/>
      <c r="AV8" s="221"/>
      <c r="AW8" s="220"/>
      <c r="AX8" s="220"/>
      <c r="AY8" s="220"/>
      <c r="AZ8" s="220"/>
      <c r="BA8" s="220"/>
      <c r="BB8" s="220"/>
      <c r="BC8" s="220"/>
      <c r="BD8" s="220"/>
      <c r="BE8" s="220"/>
      <c r="BF8" s="236"/>
      <c r="BG8" s="236"/>
      <c r="BH8" s="31"/>
      <c r="BI8" s="31"/>
      <c r="BJ8" s="31"/>
      <c r="BK8" s="31"/>
      <c r="BL8" s="31"/>
      <c r="BM8" s="31"/>
      <c r="BN8" s="31"/>
      <c r="BO8" s="31"/>
      <c r="BP8" s="31"/>
    </row>
    <row r="9" spans="1:68" ht="31.5" customHeight="1">
      <c r="A9" s="239"/>
      <c r="B9" s="51" t="s">
        <v>1</v>
      </c>
      <c r="C9" s="82" t="s">
        <v>2</v>
      </c>
      <c r="D9" s="51" t="s">
        <v>19</v>
      </c>
      <c r="E9" s="38" t="s">
        <v>54</v>
      </c>
      <c r="F9" s="37"/>
      <c r="G9" s="37"/>
      <c r="H9" s="37"/>
      <c r="I9" s="28">
        <v>2</v>
      </c>
      <c r="J9" s="28">
        <v>2</v>
      </c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28">
        <v>1</v>
      </c>
      <c r="S9" s="28">
        <v>3</v>
      </c>
      <c r="T9" s="28">
        <v>3</v>
      </c>
      <c r="U9" s="28"/>
      <c r="V9" s="28"/>
      <c r="W9" s="28"/>
      <c r="X9" s="28"/>
      <c r="Y9" s="28"/>
      <c r="Z9" s="39">
        <v>2</v>
      </c>
      <c r="AA9" s="28">
        <v>3</v>
      </c>
      <c r="AB9" s="28">
        <v>2</v>
      </c>
      <c r="AC9" s="28">
        <v>2</v>
      </c>
      <c r="AD9" s="28">
        <v>3</v>
      </c>
      <c r="AE9" s="28">
        <v>3</v>
      </c>
      <c r="AF9" s="28">
        <v>3</v>
      </c>
      <c r="AG9" s="28">
        <v>2</v>
      </c>
      <c r="AH9" s="28">
        <v>3</v>
      </c>
      <c r="AI9" s="28">
        <v>3</v>
      </c>
      <c r="AJ9" s="28">
        <v>3</v>
      </c>
      <c r="AK9" s="28">
        <v>3</v>
      </c>
      <c r="AL9" s="28">
        <v>2</v>
      </c>
      <c r="AM9" s="28">
        <v>3</v>
      </c>
      <c r="AN9" s="28">
        <v>1</v>
      </c>
      <c r="AO9" s="28"/>
      <c r="AP9" s="28"/>
      <c r="AQ9" s="28"/>
      <c r="AR9" s="28"/>
      <c r="AS9" s="28">
        <v>2</v>
      </c>
      <c r="AT9" s="28">
        <v>2</v>
      </c>
      <c r="AU9" s="28">
        <v>3</v>
      </c>
      <c r="AV9" s="28">
        <v>2</v>
      </c>
      <c r="AW9" s="28"/>
      <c r="AX9" s="28"/>
      <c r="AY9" s="28"/>
      <c r="AZ9" s="28"/>
      <c r="BA9" s="28">
        <v>3</v>
      </c>
      <c r="BB9" s="28">
        <v>2</v>
      </c>
      <c r="BC9" s="28">
        <v>3</v>
      </c>
      <c r="BD9" s="28">
        <v>3</v>
      </c>
      <c r="BE9" s="28">
        <v>1</v>
      </c>
      <c r="BF9" s="28">
        <v>5</v>
      </c>
      <c r="BG9" s="28">
        <v>1</v>
      </c>
      <c r="BH9" s="32"/>
      <c r="BI9" s="32"/>
      <c r="BJ9" s="32"/>
      <c r="BK9" s="32"/>
      <c r="BL9" s="32"/>
      <c r="BM9" s="32"/>
      <c r="BN9" s="32"/>
      <c r="BO9" s="32"/>
      <c r="BP9" s="36"/>
    </row>
    <row r="10" spans="1:68" ht="24" hidden="1" customHeight="1">
      <c r="B10" s="52" t="s">
        <v>1</v>
      </c>
      <c r="C10" s="52" t="s">
        <v>2</v>
      </c>
      <c r="D10" s="52" t="s">
        <v>19</v>
      </c>
      <c r="E10" s="52" t="s">
        <v>54</v>
      </c>
      <c r="F10" s="52" t="s">
        <v>81</v>
      </c>
      <c r="G10" s="52" t="s">
        <v>82</v>
      </c>
      <c r="H10" s="52" t="s">
        <v>85</v>
      </c>
      <c r="I10" s="53">
        <v>2</v>
      </c>
      <c r="J10" s="53">
        <v>2</v>
      </c>
      <c r="K10" s="53">
        <v>1</v>
      </c>
      <c r="L10" s="53">
        <v>1</v>
      </c>
      <c r="M10" s="53">
        <v>1</v>
      </c>
      <c r="N10" s="53">
        <v>1</v>
      </c>
      <c r="O10" s="53">
        <v>1</v>
      </c>
      <c r="P10" s="53">
        <v>1</v>
      </c>
      <c r="Q10" s="53">
        <v>1</v>
      </c>
      <c r="R10" s="53">
        <v>1</v>
      </c>
      <c r="S10" s="53">
        <v>3</v>
      </c>
      <c r="T10" s="53">
        <v>3</v>
      </c>
      <c r="U10" s="53">
        <v>3</v>
      </c>
      <c r="V10" s="53">
        <v>3</v>
      </c>
      <c r="W10" s="53">
        <v>2</v>
      </c>
      <c r="X10" s="53">
        <v>2</v>
      </c>
      <c r="Y10" s="53">
        <v>2</v>
      </c>
      <c r="Z10" s="53">
        <v>2</v>
      </c>
      <c r="AA10" s="53">
        <v>3</v>
      </c>
      <c r="AB10" s="53">
        <v>2</v>
      </c>
      <c r="AC10" s="53">
        <v>2</v>
      </c>
      <c r="AD10" s="53">
        <v>3</v>
      </c>
      <c r="AE10" s="53">
        <v>3</v>
      </c>
      <c r="AF10" s="53">
        <v>3</v>
      </c>
      <c r="AG10" s="53">
        <v>2</v>
      </c>
      <c r="AH10" s="53">
        <v>3</v>
      </c>
      <c r="AI10" s="53">
        <v>3</v>
      </c>
      <c r="AJ10" s="53">
        <v>3</v>
      </c>
      <c r="AK10" s="53">
        <v>3</v>
      </c>
      <c r="AL10" s="53">
        <v>2</v>
      </c>
      <c r="AM10" s="53">
        <v>3</v>
      </c>
      <c r="AN10" s="53">
        <v>1</v>
      </c>
      <c r="AO10" s="53">
        <v>2</v>
      </c>
      <c r="AP10" s="53">
        <v>2</v>
      </c>
      <c r="AQ10" s="53">
        <v>3</v>
      </c>
      <c r="AR10" s="53">
        <v>3</v>
      </c>
      <c r="AS10" s="53">
        <v>2</v>
      </c>
      <c r="AT10" s="53">
        <v>2</v>
      </c>
      <c r="AU10" s="53">
        <v>3</v>
      </c>
      <c r="AV10" s="53">
        <v>2</v>
      </c>
      <c r="AW10" s="53">
        <v>2</v>
      </c>
      <c r="AX10" s="53">
        <v>2</v>
      </c>
      <c r="AY10" s="53">
        <v>2</v>
      </c>
      <c r="AZ10" s="53">
        <v>2</v>
      </c>
      <c r="BA10" s="53">
        <v>3</v>
      </c>
      <c r="BB10" s="53">
        <v>2</v>
      </c>
      <c r="BC10" s="53">
        <v>3</v>
      </c>
      <c r="BD10" s="53">
        <v>3</v>
      </c>
      <c r="BE10" s="53">
        <v>1</v>
      </c>
      <c r="BF10" s="53">
        <v>5</v>
      </c>
      <c r="BG10" s="53">
        <v>1</v>
      </c>
      <c r="BH10" s="33"/>
      <c r="BI10" s="33"/>
      <c r="BJ10" s="33"/>
      <c r="BK10" s="33"/>
      <c r="BL10" s="33"/>
      <c r="BM10" s="33"/>
      <c r="BN10" s="33"/>
      <c r="BO10" s="33"/>
      <c r="BP10" s="54"/>
    </row>
    <row r="11" spans="1:68" ht="28.5" customHeight="1">
      <c r="A11" s="99"/>
      <c r="B11" s="101" t="s">
        <v>242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85"/>
    </row>
    <row r="12" spans="1:68" s="34" customFormat="1" ht="24.75" customHeight="1">
      <c r="A12" s="86">
        <v>1</v>
      </c>
      <c r="B12" s="87">
        <v>1910219669</v>
      </c>
      <c r="C12" s="88" t="s">
        <v>9</v>
      </c>
      <c r="D12" s="88" t="s">
        <v>26</v>
      </c>
      <c r="E12" s="88" t="s">
        <v>63</v>
      </c>
      <c r="F12" s="89">
        <v>34842</v>
      </c>
      <c r="G12" s="90" t="s">
        <v>84</v>
      </c>
      <c r="H12" s="90" t="s">
        <v>86</v>
      </c>
      <c r="I12" s="91">
        <v>7.3</v>
      </c>
      <c r="J12" s="91">
        <v>7.8</v>
      </c>
      <c r="K12" s="91">
        <v>7.4</v>
      </c>
      <c r="L12" s="91">
        <v>7.9</v>
      </c>
      <c r="M12" s="92" t="s">
        <v>97</v>
      </c>
      <c r="N12" s="92" t="s">
        <v>97</v>
      </c>
      <c r="O12" s="91">
        <v>5.0999999999999996</v>
      </c>
      <c r="P12" s="91">
        <v>5</v>
      </c>
      <c r="Q12" s="91">
        <v>5.5</v>
      </c>
      <c r="R12" s="91">
        <v>6.1</v>
      </c>
      <c r="S12" s="91">
        <v>6.2</v>
      </c>
      <c r="T12" s="91">
        <v>6.4</v>
      </c>
      <c r="U12" s="91">
        <v>6.6</v>
      </c>
      <c r="V12" s="91">
        <v>0</v>
      </c>
      <c r="W12" s="91">
        <v>0</v>
      </c>
      <c r="X12" s="91">
        <v>7.6</v>
      </c>
      <c r="Y12" s="91">
        <v>0</v>
      </c>
      <c r="Z12" s="91">
        <v>6.4</v>
      </c>
      <c r="AA12" s="91">
        <v>6.9</v>
      </c>
      <c r="AB12" s="91">
        <v>6.3</v>
      </c>
      <c r="AC12" s="91">
        <v>6.6</v>
      </c>
      <c r="AD12" s="91">
        <v>6.6</v>
      </c>
      <c r="AE12" s="91">
        <v>5.7</v>
      </c>
      <c r="AF12" s="91">
        <v>7.4</v>
      </c>
      <c r="AG12" s="91">
        <v>6.3</v>
      </c>
      <c r="AH12" s="91">
        <v>6</v>
      </c>
      <c r="AI12" s="91">
        <v>5.2</v>
      </c>
      <c r="AJ12" s="91">
        <v>7.2</v>
      </c>
      <c r="AK12" s="91">
        <v>6.1</v>
      </c>
      <c r="AL12" s="91">
        <v>5.2</v>
      </c>
      <c r="AM12" s="91">
        <v>4.8</v>
      </c>
      <c r="AN12" s="91">
        <v>7.7</v>
      </c>
      <c r="AO12" s="91">
        <v>0</v>
      </c>
      <c r="AP12" s="91">
        <v>5.6</v>
      </c>
      <c r="AQ12" s="91">
        <v>6.1</v>
      </c>
      <c r="AR12" s="91">
        <v>0</v>
      </c>
      <c r="AS12" s="91">
        <v>6.7</v>
      </c>
      <c r="AT12" s="91">
        <v>8</v>
      </c>
      <c r="AU12" s="91">
        <v>5.7</v>
      </c>
      <c r="AV12" s="91">
        <v>6.8</v>
      </c>
      <c r="AW12" s="91">
        <v>0</v>
      </c>
      <c r="AX12" s="91">
        <v>0</v>
      </c>
      <c r="AY12" s="91">
        <v>5</v>
      </c>
      <c r="AZ12" s="91">
        <v>0</v>
      </c>
      <c r="BA12" s="91">
        <v>5.9</v>
      </c>
      <c r="BB12" s="91">
        <v>8.1999999999999993</v>
      </c>
      <c r="BC12" s="91">
        <v>8.1999999999999993</v>
      </c>
      <c r="BD12" s="91">
        <v>5.7</v>
      </c>
      <c r="BE12" s="91">
        <v>5.9</v>
      </c>
      <c r="BF12" s="91" t="s">
        <v>93</v>
      </c>
      <c r="BG12" s="91">
        <v>0</v>
      </c>
      <c r="BH12" s="93">
        <v>87</v>
      </c>
      <c r="BI12" s="94">
        <v>0</v>
      </c>
      <c r="BJ12" s="93">
        <v>93</v>
      </c>
      <c r="BK12" s="94">
        <v>87</v>
      </c>
      <c r="BL12" s="95">
        <v>6.42</v>
      </c>
      <c r="BM12" s="96">
        <v>2.48</v>
      </c>
      <c r="BN12" s="97">
        <v>0</v>
      </c>
      <c r="BO12" s="98" t="s">
        <v>223</v>
      </c>
      <c r="BP12" s="83"/>
    </row>
    <row r="13" spans="1:68" s="34" customFormat="1" ht="24.75" customHeight="1">
      <c r="A13" s="55">
        <f>1+A12</f>
        <v>2</v>
      </c>
      <c r="B13" s="56">
        <v>1910227384</v>
      </c>
      <c r="C13" s="57" t="s">
        <v>6</v>
      </c>
      <c r="D13" s="57" t="s">
        <v>30</v>
      </c>
      <c r="E13" s="57" t="s">
        <v>65</v>
      </c>
      <c r="F13" s="58">
        <v>34914</v>
      </c>
      <c r="G13" s="59" t="s">
        <v>84</v>
      </c>
      <c r="H13" s="59" t="s">
        <v>86</v>
      </c>
      <c r="I13" s="60">
        <v>7.5</v>
      </c>
      <c r="J13" s="60">
        <v>8</v>
      </c>
      <c r="K13" s="60">
        <v>5.5</v>
      </c>
      <c r="L13" s="60">
        <v>8.6999999999999993</v>
      </c>
      <c r="M13" s="60">
        <v>6.7</v>
      </c>
      <c r="N13" s="60">
        <v>7</v>
      </c>
      <c r="O13" s="60">
        <v>5.3</v>
      </c>
      <c r="P13" s="60">
        <v>7.4</v>
      </c>
      <c r="Q13" s="60">
        <v>6.8</v>
      </c>
      <c r="R13" s="60">
        <v>6.4</v>
      </c>
      <c r="S13" s="60">
        <v>5.9</v>
      </c>
      <c r="T13" s="60">
        <v>7.2</v>
      </c>
      <c r="U13" s="60">
        <v>7.2</v>
      </c>
      <c r="V13" s="60">
        <v>0</v>
      </c>
      <c r="W13" s="60">
        <v>6.6</v>
      </c>
      <c r="X13" s="60">
        <v>0</v>
      </c>
      <c r="Y13" s="60">
        <v>0</v>
      </c>
      <c r="Z13" s="60">
        <v>8.1</v>
      </c>
      <c r="AA13" s="60">
        <v>8.5</v>
      </c>
      <c r="AB13" s="60">
        <v>7.7</v>
      </c>
      <c r="AC13" s="60">
        <v>7.8</v>
      </c>
      <c r="AD13" s="60">
        <v>6.5</v>
      </c>
      <c r="AE13" s="60">
        <v>4.8</v>
      </c>
      <c r="AF13" s="60">
        <v>7.6</v>
      </c>
      <c r="AG13" s="60">
        <v>7.1</v>
      </c>
      <c r="AH13" s="60">
        <v>6.4</v>
      </c>
      <c r="AI13" s="60">
        <v>8.3000000000000007</v>
      </c>
      <c r="AJ13" s="60">
        <v>8</v>
      </c>
      <c r="AK13" s="60">
        <v>5.2</v>
      </c>
      <c r="AL13" s="60">
        <v>6.7</v>
      </c>
      <c r="AM13" s="60">
        <v>5.0999999999999996</v>
      </c>
      <c r="AN13" s="60">
        <v>8.1999999999999993</v>
      </c>
      <c r="AO13" s="60">
        <v>0</v>
      </c>
      <c r="AP13" s="60">
        <v>8.6</v>
      </c>
      <c r="AQ13" s="60">
        <v>4.4000000000000004</v>
      </c>
      <c r="AR13" s="60">
        <v>0</v>
      </c>
      <c r="AS13" s="60">
        <v>5.4</v>
      </c>
      <c r="AT13" s="60">
        <v>7</v>
      </c>
      <c r="AU13" s="60">
        <v>8.6999999999999993</v>
      </c>
      <c r="AV13" s="60">
        <v>7.9</v>
      </c>
      <c r="AW13" s="60">
        <v>0</v>
      </c>
      <c r="AX13" s="60">
        <v>0</v>
      </c>
      <c r="AY13" s="60">
        <v>8.3000000000000007</v>
      </c>
      <c r="AZ13" s="60">
        <v>0</v>
      </c>
      <c r="BA13" s="60">
        <v>8.4</v>
      </c>
      <c r="BB13" s="60">
        <v>8.1999999999999993</v>
      </c>
      <c r="BC13" s="60">
        <v>8.6999999999999993</v>
      </c>
      <c r="BD13" s="60">
        <v>7.7</v>
      </c>
      <c r="BE13" s="60">
        <v>8.1</v>
      </c>
      <c r="BF13" s="60" t="s">
        <v>93</v>
      </c>
      <c r="BG13" s="60">
        <v>0</v>
      </c>
      <c r="BH13" s="63">
        <v>89</v>
      </c>
      <c r="BI13" s="63">
        <v>0</v>
      </c>
      <c r="BJ13" s="63">
        <v>95</v>
      </c>
      <c r="BK13" s="63">
        <v>89</v>
      </c>
      <c r="BL13" s="64">
        <v>7.14</v>
      </c>
      <c r="BM13" s="65">
        <v>2.97</v>
      </c>
      <c r="BN13" s="66">
        <v>0</v>
      </c>
      <c r="BO13" s="67" t="s">
        <v>223</v>
      </c>
      <c r="BP13" s="68"/>
    </row>
    <row r="14" spans="1:68" s="34" customFormat="1" ht="24.75" customHeight="1">
      <c r="A14" s="55">
        <f t="shared" ref="A14:A54" si="0">1+A13</f>
        <v>3</v>
      </c>
      <c r="B14" s="56">
        <v>1910217036</v>
      </c>
      <c r="C14" s="57" t="s">
        <v>12</v>
      </c>
      <c r="D14" s="57" t="s">
        <v>39</v>
      </c>
      <c r="E14" s="57" t="s">
        <v>70</v>
      </c>
      <c r="F14" s="58">
        <v>34948</v>
      </c>
      <c r="G14" s="59" t="s">
        <v>84</v>
      </c>
      <c r="H14" s="59" t="s">
        <v>86</v>
      </c>
      <c r="I14" s="60">
        <v>7.1</v>
      </c>
      <c r="J14" s="60">
        <v>6.5</v>
      </c>
      <c r="K14" s="60">
        <v>6.2</v>
      </c>
      <c r="L14" s="60">
        <v>8.1999999999999993</v>
      </c>
      <c r="M14" s="60">
        <v>6.2</v>
      </c>
      <c r="N14" s="60">
        <v>6.3</v>
      </c>
      <c r="O14" s="60">
        <v>7</v>
      </c>
      <c r="P14" s="60">
        <v>8.3000000000000007</v>
      </c>
      <c r="Q14" s="60">
        <v>6.2</v>
      </c>
      <c r="R14" s="60">
        <v>7.4</v>
      </c>
      <c r="S14" s="60">
        <v>7.5</v>
      </c>
      <c r="T14" s="60">
        <v>8</v>
      </c>
      <c r="U14" s="60">
        <v>8</v>
      </c>
      <c r="V14" s="60">
        <v>0</v>
      </c>
      <c r="W14" s="60">
        <v>0</v>
      </c>
      <c r="X14" s="60">
        <v>8.6</v>
      </c>
      <c r="Y14" s="60">
        <v>0</v>
      </c>
      <c r="Z14" s="60">
        <v>7.8</v>
      </c>
      <c r="AA14" s="60">
        <v>8.8000000000000007</v>
      </c>
      <c r="AB14" s="60">
        <v>8.1999999999999993</v>
      </c>
      <c r="AC14" s="60">
        <v>7.4</v>
      </c>
      <c r="AD14" s="60">
        <v>7.6</v>
      </c>
      <c r="AE14" s="60">
        <v>5.5</v>
      </c>
      <c r="AF14" s="60">
        <v>7.3</v>
      </c>
      <c r="AG14" s="60">
        <v>8.3000000000000007</v>
      </c>
      <c r="AH14" s="60">
        <v>6.5</v>
      </c>
      <c r="AI14" s="60">
        <v>7.8</v>
      </c>
      <c r="AJ14" s="60">
        <v>9.8000000000000007</v>
      </c>
      <c r="AK14" s="60">
        <v>7.7</v>
      </c>
      <c r="AL14" s="60">
        <v>7</v>
      </c>
      <c r="AM14" s="60">
        <v>6.2</v>
      </c>
      <c r="AN14" s="60">
        <v>8.1999999999999993</v>
      </c>
      <c r="AO14" s="60">
        <v>0</v>
      </c>
      <c r="AP14" s="60">
        <v>6.9</v>
      </c>
      <c r="AQ14" s="60">
        <v>6.6</v>
      </c>
      <c r="AR14" s="60">
        <v>0</v>
      </c>
      <c r="AS14" s="60">
        <v>8.1</v>
      </c>
      <c r="AT14" s="60">
        <v>8.3000000000000007</v>
      </c>
      <c r="AU14" s="60">
        <v>7.6</v>
      </c>
      <c r="AV14" s="60">
        <v>6.4</v>
      </c>
      <c r="AW14" s="60">
        <v>0</v>
      </c>
      <c r="AX14" s="60">
        <v>0</v>
      </c>
      <c r="AY14" s="60">
        <v>5.4</v>
      </c>
      <c r="AZ14" s="60">
        <v>0</v>
      </c>
      <c r="BA14" s="60">
        <v>9.1</v>
      </c>
      <c r="BB14" s="60">
        <v>8.3000000000000007</v>
      </c>
      <c r="BC14" s="60">
        <v>8.3000000000000007</v>
      </c>
      <c r="BD14" s="60">
        <v>7.3</v>
      </c>
      <c r="BE14" s="60">
        <v>8.1</v>
      </c>
      <c r="BF14" s="60" t="s">
        <v>93</v>
      </c>
      <c r="BG14" s="60">
        <v>0</v>
      </c>
      <c r="BH14" s="63">
        <v>89</v>
      </c>
      <c r="BI14" s="63">
        <v>0</v>
      </c>
      <c r="BJ14" s="63">
        <v>95</v>
      </c>
      <c r="BK14" s="63">
        <v>89</v>
      </c>
      <c r="BL14" s="64">
        <v>7.52</v>
      </c>
      <c r="BM14" s="65">
        <v>3.18</v>
      </c>
      <c r="BN14" s="66">
        <v>0</v>
      </c>
      <c r="BO14" s="67" t="s">
        <v>223</v>
      </c>
      <c r="BP14" s="68"/>
    </row>
    <row r="15" spans="1:68" s="34" customFormat="1" ht="26.25" customHeight="1">
      <c r="A15" s="99"/>
      <c r="B15" s="101" t="s">
        <v>243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85"/>
    </row>
    <row r="16" spans="1:68" s="34" customFormat="1" ht="21" customHeight="1">
      <c r="A16" s="55">
        <v>1</v>
      </c>
      <c r="B16" s="56">
        <v>1911616876</v>
      </c>
      <c r="C16" s="57" t="s">
        <v>3</v>
      </c>
      <c r="D16" s="57" t="s">
        <v>20</v>
      </c>
      <c r="E16" s="57" t="s">
        <v>55</v>
      </c>
      <c r="F16" s="58">
        <v>34254</v>
      </c>
      <c r="G16" s="59" t="s">
        <v>83</v>
      </c>
      <c r="H16" s="59" t="s">
        <v>86</v>
      </c>
      <c r="I16" s="60">
        <v>7.2</v>
      </c>
      <c r="J16" s="60">
        <v>6.6</v>
      </c>
      <c r="K16" s="60">
        <v>7.5</v>
      </c>
      <c r="L16" s="60">
        <v>6.1</v>
      </c>
      <c r="M16" s="60">
        <v>5.6</v>
      </c>
      <c r="N16" s="60">
        <v>6.6</v>
      </c>
      <c r="O16" s="60">
        <v>0</v>
      </c>
      <c r="P16" s="60">
        <v>6</v>
      </c>
      <c r="Q16" s="60">
        <v>5</v>
      </c>
      <c r="R16" s="60">
        <v>6.9</v>
      </c>
      <c r="S16" s="60">
        <v>5.8</v>
      </c>
      <c r="T16" s="60">
        <v>7.4</v>
      </c>
      <c r="U16" s="60">
        <v>5.5</v>
      </c>
      <c r="V16" s="60">
        <v>0</v>
      </c>
      <c r="W16" s="60">
        <v>6.7</v>
      </c>
      <c r="X16" s="60">
        <v>0</v>
      </c>
      <c r="Y16" s="60">
        <v>0</v>
      </c>
      <c r="Z16" s="60">
        <v>5.9</v>
      </c>
      <c r="AA16" s="60">
        <v>5.0999999999999996</v>
      </c>
      <c r="AB16" s="60">
        <v>6</v>
      </c>
      <c r="AC16" s="60">
        <v>6</v>
      </c>
      <c r="AD16" s="60">
        <v>7.8</v>
      </c>
      <c r="AE16" s="60">
        <v>5.5</v>
      </c>
      <c r="AF16" s="60">
        <v>6.2</v>
      </c>
      <c r="AG16" s="60">
        <v>6.6</v>
      </c>
      <c r="AH16" s="60">
        <v>5.7</v>
      </c>
      <c r="AI16" s="60">
        <v>5.3</v>
      </c>
      <c r="AJ16" s="60" t="s">
        <v>93</v>
      </c>
      <c r="AK16" s="60">
        <v>4.8</v>
      </c>
      <c r="AL16" s="60">
        <v>5.7</v>
      </c>
      <c r="AM16" s="60">
        <v>7.2</v>
      </c>
      <c r="AN16" s="60">
        <v>8.3000000000000007</v>
      </c>
      <c r="AO16" s="60">
        <v>0</v>
      </c>
      <c r="AP16" s="60">
        <v>7.2</v>
      </c>
      <c r="AQ16" s="60">
        <v>5.4</v>
      </c>
      <c r="AR16" s="60">
        <v>0</v>
      </c>
      <c r="AS16" s="60">
        <v>7.5</v>
      </c>
      <c r="AT16" s="60">
        <v>7.1</v>
      </c>
      <c r="AU16" s="60" t="s">
        <v>93</v>
      </c>
      <c r="AV16" s="60">
        <v>5.9</v>
      </c>
      <c r="AW16" s="60">
        <v>0</v>
      </c>
      <c r="AX16" s="60">
        <v>0</v>
      </c>
      <c r="AY16" s="60">
        <v>5.7</v>
      </c>
      <c r="AZ16" s="60">
        <v>0</v>
      </c>
      <c r="BA16" s="60">
        <v>7.8</v>
      </c>
      <c r="BB16" s="60">
        <v>6.3</v>
      </c>
      <c r="BC16" s="60">
        <v>7.3</v>
      </c>
      <c r="BD16" s="60">
        <v>6</v>
      </c>
      <c r="BE16" s="60">
        <v>8</v>
      </c>
      <c r="BF16" s="60" t="s">
        <v>93</v>
      </c>
      <c r="BG16" s="60">
        <v>0</v>
      </c>
      <c r="BH16" s="63">
        <v>82</v>
      </c>
      <c r="BI16" s="63">
        <v>7</v>
      </c>
      <c r="BJ16" s="63">
        <v>95</v>
      </c>
      <c r="BK16" s="63">
        <v>89</v>
      </c>
      <c r="BL16" s="64">
        <v>5.83</v>
      </c>
      <c r="BM16" s="65">
        <v>2.2400000000000002</v>
      </c>
      <c r="BN16" s="66">
        <v>7.0000000000000007E-2</v>
      </c>
      <c r="BO16" s="67" t="s">
        <v>213</v>
      </c>
      <c r="BP16" s="69"/>
    </row>
    <row r="17" spans="1:68" s="34" customFormat="1" ht="21" customHeight="1">
      <c r="A17" s="55">
        <f t="shared" si="0"/>
        <v>2</v>
      </c>
      <c r="B17" s="56">
        <v>1910213006</v>
      </c>
      <c r="C17" s="57" t="s">
        <v>3</v>
      </c>
      <c r="D17" s="57" t="s">
        <v>23</v>
      </c>
      <c r="E17" s="57" t="s">
        <v>58</v>
      </c>
      <c r="F17" s="58">
        <v>34660</v>
      </c>
      <c r="G17" s="59" t="s">
        <v>83</v>
      </c>
      <c r="H17" s="59" t="s">
        <v>86</v>
      </c>
      <c r="I17" s="60">
        <v>8</v>
      </c>
      <c r="J17" s="60">
        <v>6.6</v>
      </c>
      <c r="K17" s="60">
        <v>7</v>
      </c>
      <c r="L17" s="60">
        <v>6.4</v>
      </c>
      <c r="M17" s="60">
        <v>9</v>
      </c>
      <c r="N17" s="60">
        <v>7.6</v>
      </c>
      <c r="O17" s="60">
        <v>6.4</v>
      </c>
      <c r="P17" s="60">
        <v>5.9</v>
      </c>
      <c r="Q17" s="60">
        <v>7.5</v>
      </c>
      <c r="R17" s="60">
        <v>7.7</v>
      </c>
      <c r="S17" s="60">
        <v>8</v>
      </c>
      <c r="T17" s="60">
        <v>6</v>
      </c>
      <c r="U17" s="60">
        <v>0</v>
      </c>
      <c r="V17" s="60">
        <v>6</v>
      </c>
      <c r="W17" s="60">
        <v>0</v>
      </c>
      <c r="X17" s="60">
        <v>6.9</v>
      </c>
      <c r="Y17" s="60">
        <v>0</v>
      </c>
      <c r="Z17" s="60">
        <v>5.5</v>
      </c>
      <c r="AA17" s="60">
        <v>7.1</v>
      </c>
      <c r="AB17" s="60">
        <v>5</v>
      </c>
      <c r="AC17" s="60">
        <v>5</v>
      </c>
      <c r="AD17" s="60">
        <v>4.9000000000000004</v>
      </c>
      <c r="AE17" s="60">
        <v>4.9000000000000004</v>
      </c>
      <c r="AF17" s="60">
        <v>5.3</v>
      </c>
      <c r="AG17" s="60">
        <v>6.2</v>
      </c>
      <c r="AH17" s="60">
        <v>5.2</v>
      </c>
      <c r="AI17" s="60">
        <v>4.8</v>
      </c>
      <c r="AJ17" s="60">
        <v>7</v>
      </c>
      <c r="AK17" s="60">
        <v>4.4000000000000004</v>
      </c>
      <c r="AL17" s="60">
        <v>6.6</v>
      </c>
      <c r="AM17" s="60">
        <v>5.8</v>
      </c>
      <c r="AN17" s="60">
        <v>7.6</v>
      </c>
      <c r="AO17" s="60">
        <v>0</v>
      </c>
      <c r="AP17" s="60">
        <v>7.1</v>
      </c>
      <c r="AQ17" s="60">
        <v>4.0999999999999996</v>
      </c>
      <c r="AR17" s="60">
        <v>0</v>
      </c>
      <c r="AS17" s="60">
        <v>7.2</v>
      </c>
      <c r="AT17" s="60">
        <v>5.0999999999999996</v>
      </c>
      <c r="AU17" s="60" t="s">
        <v>93</v>
      </c>
      <c r="AV17" s="60">
        <v>5.95</v>
      </c>
      <c r="AW17" s="60">
        <v>0</v>
      </c>
      <c r="AX17" s="60">
        <v>0</v>
      </c>
      <c r="AY17" s="60">
        <v>6.6</v>
      </c>
      <c r="AZ17" s="60">
        <v>0</v>
      </c>
      <c r="BA17" s="60">
        <v>7</v>
      </c>
      <c r="BB17" s="60">
        <v>6.2</v>
      </c>
      <c r="BC17" s="60">
        <v>8.3000000000000007</v>
      </c>
      <c r="BD17" s="60">
        <v>4.8</v>
      </c>
      <c r="BE17" s="60">
        <v>5.9</v>
      </c>
      <c r="BF17" s="60" t="s">
        <v>93</v>
      </c>
      <c r="BG17" s="60">
        <v>0</v>
      </c>
      <c r="BH17" s="63">
        <v>86</v>
      </c>
      <c r="BI17" s="63">
        <v>3</v>
      </c>
      <c r="BJ17" s="63">
        <v>95</v>
      </c>
      <c r="BK17" s="63">
        <v>89</v>
      </c>
      <c r="BL17" s="64">
        <v>5.93</v>
      </c>
      <c r="BM17" s="65">
        <v>2.2599999999999998</v>
      </c>
      <c r="BN17" s="66">
        <v>0.03</v>
      </c>
      <c r="BO17" s="67" t="s">
        <v>213</v>
      </c>
      <c r="BP17" s="69"/>
    </row>
    <row r="18" spans="1:68" s="34" customFormat="1" ht="21" customHeight="1">
      <c r="A18" s="55">
        <f t="shared" si="0"/>
        <v>3</v>
      </c>
      <c r="B18" s="56">
        <v>1910211918</v>
      </c>
      <c r="C18" s="57" t="s">
        <v>4</v>
      </c>
      <c r="D18" s="57" t="s">
        <v>32</v>
      </c>
      <c r="E18" s="57" t="s">
        <v>66</v>
      </c>
      <c r="F18" s="58">
        <v>34801</v>
      </c>
      <c r="G18" s="59" t="s">
        <v>84</v>
      </c>
      <c r="H18" s="59" t="s">
        <v>86</v>
      </c>
      <c r="I18" s="60">
        <v>7.6</v>
      </c>
      <c r="J18" s="60">
        <v>7.5</v>
      </c>
      <c r="K18" s="60">
        <v>6</v>
      </c>
      <c r="L18" s="60">
        <v>6.8</v>
      </c>
      <c r="M18" s="60">
        <v>6.1</v>
      </c>
      <c r="N18" s="60">
        <v>5.8</v>
      </c>
      <c r="O18" s="60">
        <v>6.7</v>
      </c>
      <c r="P18" s="60">
        <v>6.2</v>
      </c>
      <c r="Q18" s="60">
        <v>6.2</v>
      </c>
      <c r="R18" s="60">
        <v>5.4</v>
      </c>
      <c r="S18" s="60">
        <v>6.8</v>
      </c>
      <c r="T18" s="60">
        <v>7.5</v>
      </c>
      <c r="U18" s="60">
        <v>5.5</v>
      </c>
      <c r="V18" s="60">
        <v>0</v>
      </c>
      <c r="W18" s="60">
        <v>0</v>
      </c>
      <c r="X18" s="60">
        <v>8.8000000000000007</v>
      </c>
      <c r="Y18" s="60">
        <v>0</v>
      </c>
      <c r="Z18" s="60">
        <v>7.7</v>
      </c>
      <c r="AA18" s="60">
        <v>6.4</v>
      </c>
      <c r="AB18" s="60">
        <v>5.7</v>
      </c>
      <c r="AC18" s="60">
        <v>7.1</v>
      </c>
      <c r="AD18" s="60">
        <v>4.9000000000000004</v>
      </c>
      <c r="AE18" s="60">
        <v>6.7</v>
      </c>
      <c r="AF18" s="60">
        <v>6.6</v>
      </c>
      <c r="AG18" s="60">
        <v>7.3</v>
      </c>
      <c r="AH18" s="60">
        <v>5.8</v>
      </c>
      <c r="AI18" s="60">
        <v>5.0999999999999996</v>
      </c>
      <c r="AJ18" s="60">
        <v>6.7</v>
      </c>
      <c r="AK18" s="60">
        <v>6.6</v>
      </c>
      <c r="AL18" s="60">
        <v>5.9</v>
      </c>
      <c r="AM18" s="60">
        <v>5.4</v>
      </c>
      <c r="AN18" s="60">
        <v>7.3</v>
      </c>
      <c r="AO18" s="60">
        <v>0</v>
      </c>
      <c r="AP18" s="60">
        <v>5.3</v>
      </c>
      <c r="AQ18" s="60">
        <v>5.0999999999999996</v>
      </c>
      <c r="AR18" s="60">
        <v>0</v>
      </c>
      <c r="AS18" s="60">
        <v>6.1</v>
      </c>
      <c r="AT18" s="60" t="s">
        <v>93</v>
      </c>
      <c r="AU18" s="60">
        <v>0</v>
      </c>
      <c r="AV18" s="60">
        <v>6.55</v>
      </c>
      <c r="AW18" s="60">
        <v>0</v>
      </c>
      <c r="AX18" s="60">
        <v>0</v>
      </c>
      <c r="AY18" s="60">
        <v>5.6</v>
      </c>
      <c r="AZ18" s="60">
        <v>0</v>
      </c>
      <c r="BA18" s="60">
        <v>6</v>
      </c>
      <c r="BB18" s="60">
        <v>6.4</v>
      </c>
      <c r="BC18" s="60">
        <v>7.2</v>
      </c>
      <c r="BD18" s="60">
        <v>5.8</v>
      </c>
      <c r="BE18" s="60">
        <v>7.1</v>
      </c>
      <c r="BF18" s="60" t="s">
        <v>93</v>
      </c>
      <c r="BG18" s="60">
        <v>0</v>
      </c>
      <c r="BH18" s="63">
        <v>84</v>
      </c>
      <c r="BI18" s="63">
        <v>5</v>
      </c>
      <c r="BJ18" s="63">
        <v>95</v>
      </c>
      <c r="BK18" s="63">
        <v>89</v>
      </c>
      <c r="BL18" s="64">
        <v>5.99</v>
      </c>
      <c r="BM18" s="65">
        <v>2.2999999999999998</v>
      </c>
      <c r="BN18" s="66">
        <v>0.05</v>
      </c>
      <c r="BO18" s="67" t="s">
        <v>213</v>
      </c>
      <c r="BP18" s="68"/>
    </row>
    <row r="19" spans="1:68" s="34" customFormat="1" ht="21" customHeight="1">
      <c r="A19" s="55">
        <f t="shared" si="0"/>
        <v>4</v>
      </c>
      <c r="B19" s="56">
        <v>1910217020</v>
      </c>
      <c r="C19" s="57" t="s">
        <v>10</v>
      </c>
      <c r="D19" s="57" t="s">
        <v>33</v>
      </c>
      <c r="E19" s="57" t="s">
        <v>66</v>
      </c>
      <c r="F19" s="58">
        <v>34960</v>
      </c>
      <c r="G19" s="59" t="s">
        <v>84</v>
      </c>
      <c r="H19" s="59" t="s">
        <v>86</v>
      </c>
      <c r="I19" s="60">
        <v>7.3</v>
      </c>
      <c r="J19" s="60">
        <v>7.6</v>
      </c>
      <c r="K19" s="60">
        <v>6.4</v>
      </c>
      <c r="L19" s="60">
        <v>7.8</v>
      </c>
      <c r="M19" s="60">
        <v>6</v>
      </c>
      <c r="N19" s="60">
        <v>5.8</v>
      </c>
      <c r="O19" s="60">
        <v>5.0999999999999996</v>
      </c>
      <c r="P19" s="60">
        <v>5.6</v>
      </c>
      <c r="Q19" s="60">
        <v>5.5</v>
      </c>
      <c r="R19" s="60">
        <v>5.5</v>
      </c>
      <c r="S19" s="60">
        <v>6.2</v>
      </c>
      <c r="T19" s="60">
        <v>7.6</v>
      </c>
      <c r="U19" s="60">
        <v>7.6</v>
      </c>
      <c r="V19" s="60">
        <v>0</v>
      </c>
      <c r="W19" s="60">
        <v>0</v>
      </c>
      <c r="X19" s="60">
        <v>8.6999999999999993</v>
      </c>
      <c r="Y19" s="60">
        <v>0</v>
      </c>
      <c r="Z19" s="60" t="s">
        <v>93</v>
      </c>
      <c r="AA19" s="60">
        <v>6.1</v>
      </c>
      <c r="AB19" s="60">
        <v>6.5</v>
      </c>
      <c r="AC19" s="60">
        <v>6.2</v>
      </c>
      <c r="AD19" s="60">
        <v>6.1</v>
      </c>
      <c r="AE19" s="60">
        <v>6.2</v>
      </c>
      <c r="AF19" s="60">
        <v>6.7</v>
      </c>
      <c r="AG19" s="60">
        <v>7.1</v>
      </c>
      <c r="AH19" s="60">
        <v>5.9</v>
      </c>
      <c r="AI19" s="60">
        <v>6.4</v>
      </c>
      <c r="AJ19" s="60">
        <v>7.8</v>
      </c>
      <c r="AK19" s="60">
        <v>7.4</v>
      </c>
      <c r="AL19" s="60">
        <v>5.9</v>
      </c>
      <c r="AM19" s="60">
        <v>5.7</v>
      </c>
      <c r="AN19" s="60">
        <v>7.6</v>
      </c>
      <c r="AO19" s="60">
        <v>0</v>
      </c>
      <c r="AP19" s="60">
        <v>5.0999999999999996</v>
      </c>
      <c r="AQ19" s="60">
        <v>4.9000000000000004</v>
      </c>
      <c r="AR19" s="60">
        <v>0</v>
      </c>
      <c r="AS19" s="60">
        <v>5.4</v>
      </c>
      <c r="AT19" s="60">
        <v>6.2</v>
      </c>
      <c r="AU19" s="60" t="s">
        <v>93</v>
      </c>
      <c r="AV19" s="60">
        <v>6.45</v>
      </c>
      <c r="AW19" s="60">
        <v>0</v>
      </c>
      <c r="AX19" s="60">
        <v>0</v>
      </c>
      <c r="AY19" s="60">
        <v>5.5</v>
      </c>
      <c r="AZ19" s="60">
        <v>0</v>
      </c>
      <c r="BA19" s="60">
        <v>6.9</v>
      </c>
      <c r="BB19" s="60">
        <v>7.1</v>
      </c>
      <c r="BC19" s="60">
        <v>7</v>
      </c>
      <c r="BD19" s="60">
        <v>6.7</v>
      </c>
      <c r="BE19" s="60">
        <v>6.6</v>
      </c>
      <c r="BF19" s="60" t="s">
        <v>93</v>
      </c>
      <c r="BG19" s="60">
        <v>0</v>
      </c>
      <c r="BH19" s="63">
        <v>84</v>
      </c>
      <c r="BI19" s="63">
        <v>5</v>
      </c>
      <c r="BJ19" s="63">
        <v>95</v>
      </c>
      <c r="BK19" s="63">
        <v>89</v>
      </c>
      <c r="BL19" s="64">
        <v>6.15</v>
      </c>
      <c r="BM19" s="65">
        <v>2.4</v>
      </c>
      <c r="BN19" s="66">
        <v>0.05</v>
      </c>
      <c r="BO19" s="67" t="s">
        <v>213</v>
      </c>
      <c r="BP19" s="68"/>
    </row>
    <row r="20" spans="1:68" s="34" customFormat="1" ht="21" customHeight="1">
      <c r="A20" s="55">
        <f t="shared" si="0"/>
        <v>5</v>
      </c>
      <c r="B20" s="56">
        <v>152115506</v>
      </c>
      <c r="C20" s="57" t="s">
        <v>11</v>
      </c>
      <c r="D20" s="57" t="s">
        <v>34</v>
      </c>
      <c r="E20" s="57" t="s">
        <v>67</v>
      </c>
      <c r="F20" s="58">
        <v>33359</v>
      </c>
      <c r="G20" s="59" t="s">
        <v>83</v>
      </c>
      <c r="H20" s="59" t="s">
        <v>88</v>
      </c>
      <c r="I20" s="60">
        <v>6</v>
      </c>
      <c r="J20" s="60">
        <v>4.0999999999999996</v>
      </c>
      <c r="K20" s="60">
        <v>6.9</v>
      </c>
      <c r="L20" s="60">
        <v>4.0999999999999996</v>
      </c>
      <c r="M20" s="60">
        <v>6.9</v>
      </c>
      <c r="N20" s="60">
        <v>4.0999999999999996</v>
      </c>
      <c r="O20" s="60">
        <v>5.6</v>
      </c>
      <c r="P20" s="60">
        <v>4.7</v>
      </c>
      <c r="Q20" s="60">
        <v>5.6</v>
      </c>
      <c r="R20" s="60">
        <v>4.7</v>
      </c>
      <c r="S20" s="60">
        <v>4.9000000000000004</v>
      </c>
      <c r="T20" s="60">
        <v>9</v>
      </c>
      <c r="U20" s="60">
        <v>0</v>
      </c>
      <c r="V20" s="60">
        <v>7.6</v>
      </c>
      <c r="W20" s="60">
        <v>0</v>
      </c>
      <c r="X20" s="60">
        <v>6.1</v>
      </c>
      <c r="Y20" s="60">
        <v>0</v>
      </c>
      <c r="Z20" s="60">
        <v>4.2</v>
      </c>
      <c r="AA20" s="60">
        <v>5.6</v>
      </c>
      <c r="AB20" s="60">
        <v>6.2</v>
      </c>
      <c r="AC20" s="60">
        <v>7.7</v>
      </c>
      <c r="AD20" s="60">
        <v>4.3</v>
      </c>
      <c r="AE20" s="60">
        <v>6.4</v>
      </c>
      <c r="AF20" s="60">
        <v>6.1</v>
      </c>
      <c r="AG20" s="60">
        <v>7</v>
      </c>
      <c r="AH20" s="60">
        <v>6.3</v>
      </c>
      <c r="AI20" s="60">
        <v>5.2</v>
      </c>
      <c r="AJ20" s="60">
        <v>8</v>
      </c>
      <c r="AK20" s="60">
        <v>4.5</v>
      </c>
      <c r="AL20" s="60">
        <v>6.9</v>
      </c>
      <c r="AM20" s="60">
        <v>7.4</v>
      </c>
      <c r="AN20" s="60" t="s">
        <v>93</v>
      </c>
      <c r="AO20" s="60">
        <v>0</v>
      </c>
      <c r="AP20" s="60">
        <v>6.9</v>
      </c>
      <c r="AQ20" s="60">
        <v>5.6</v>
      </c>
      <c r="AR20" s="60">
        <v>0</v>
      </c>
      <c r="AS20" s="60">
        <v>8</v>
      </c>
      <c r="AT20" s="60">
        <v>8.5</v>
      </c>
      <c r="AU20" s="60">
        <v>8.1999999999999993</v>
      </c>
      <c r="AV20" s="60">
        <v>8</v>
      </c>
      <c r="AW20" s="60">
        <v>6.9</v>
      </c>
      <c r="AX20" s="60">
        <v>0</v>
      </c>
      <c r="AY20" s="60">
        <v>0</v>
      </c>
      <c r="AZ20" s="60">
        <v>0</v>
      </c>
      <c r="BA20" s="60">
        <v>6.4</v>
      </c>
      <c r="BB20" s="60">
        <v>9.4</v>
      </c>
      <c r="BC20" s="60">
        <v>7.2</v>
      </c>
      <c r="BD20" s="60">
        <v>6.7</v>
      </c>
      <c r="BE20" s="60">
        <v>9.1</v>
      </c>
      <c r="BF20" s="60" t="s">
        <v>93</v>
      </c>
      <c r="BG20" s="60">
        <v>0</v>
      </c>
      <c r="BH20" s="63">
        <v>88</v>
      </c>
      <c r="BI20" s="63">
        <v>1</v>
      </c>
      <c r="BJ20" s="63">
        <v>95</v>
      </c>
      <c r="BK20" s="63">
        <v>89</v>
      </c>
      <c r="BL20" s="64">
        <v>6.42</v>
      </c>
      <c r="BM20" s="65">
        <v>2.5099999999999998</v>
      </c>
      <c r="BN20" s="66">
        <v>0.01</v>
      </c>
      <c r="BO20" s="67" t="s">
        <v>213</v>
      </c>
      <c r="BP20" s="68"/>
    </row>
    <row r="21" spans="1:68" s="34" customFormat="1" ht="21" customHeight="1">
      <c r="A21" s="55">
        <f t="shared" si="0"/>
        <v>6</v>
      </c>
      <c r="B21" s="56">
        <v>1810215918</v>
      </c>
      <c r="C21" s="57" t="s">
        <v>3</v>
      </c>
      <c r="D21" s="57" t="s">
        <v>35</v>
      </c>
      <c r="E21" s="57" t="s">
        <v>68</v>
      </c>
      <c r="F21" s="58">
        <v>34593</v>
      </c>
      <c r="G21" s="59" t="s">
        <v>84</v>
      </c>
      <c r="H21" s="59" t="s">
        <v>88</v>
      </c>
      <c r="I21" s="60">
        <v>7.2</v>
      </c>
      <c r="J21" s="60">
        <v>7.3</v>
      </c>
      <c r="K21" s="60">
        <v>6.2</v>
      </c>
      <c r="L21" s="60">
        <v>6.2</v>
      </c>
      <c r="M21" s="60">
        <v>6.2</v>
      </c>
      <c r="N21" s="60">
        <v>6.2</v>
      </c>
      <c r="O21" s="60">
        <v>5.7</v>
      </c>
      <c r="P21" s="60">
        <v>5.5</v>
      </c>
      <c r="Q21" s="60">
        <v>7.1</v>
      </c>
      <c r="R21" s="60">
        <v>5</v>
      </c>
      <c r="S21" s="60">
        <v>6.9</v>
      </c>
      <c r="T21" s="60">
        <v>7.6</v>
      </c>
      <c r="U21" s="60">
        <v>7.6</v>
      </c>
      <c r="V21" s="60" t="s">
        <v>93</v>
      </c>
      <c r="W21" s="60">
        <v>0</v>
      </c>
      <c r="X21" s="60">
        <v>6.7</v>
      </c>
      <c r="Y21" s="60">
        <v>0</v>
      </c>
      <c r="Z21" s="60">
        <v>8</v>
      </c>
      <c r="AA21" s="60">
        <v>6.8</v>
      </c>
      <c r="AB21" s="60">
        <v>5.5</v>
      </c>
      <c r="AC21" s="60">
        <v>8.3000000000000007</v>
      </c>
      <c r="AD21" s="60">
        <v>7.1</v>
      </c>
      <c r="AE21" s="60">
        <v>7.2</v>
      </c>
      <c r="AF21" s="60">
        <v>5.7</v>
      </c>
      <c r="AG21" s="60">
        <v>6.8</v>
      </c>
      <c r="AH21" s="60">
        <v>7.2</v>
      </c>
      <c r="AI21" s="60">
        <v>5.7</v>
      </c>
      <c r="AJ21" s="60">
        <v>6.4</v>
      </c>
      <c r="AK21" s="60">
        <v>6.7</v>
      </c>
      <c r="AL21" s="60">
        <v>5.5</v>
      </c>
      <c r="AM21" s="60">
        <v>5.6</v>
      </c>
      <c r="AN21" s="60">
        <v>7.9</v>
      </c>
      <c r="AO21" s="60">
        <v>0</v>
      </c>
      <c r="AP21" s="60">
        <v>6.7</v>
      </c>
      <c r="AQ21" s="60">
        <v>5.9</v>
      </c>
      <c r="AR21" s="60">
        <v>0</v>
      </c>
      <c r="AS21" s="60">
        <v>6.7</v>
      </c>
      <c r="AT21" s="60">
        <v>6</v>
      </c>
      <c r="AU21" s="60" t="s">
        <v>93</v>
      </c>
      <c r="AV21" s="60">
        <v>7.85</v>
      </c>
      <c r="AW21" s="60">
        <v>0</v>
      </c>
      <c r="AX21" s="60">
        <v>0</v>
      </c>
      <c r="AY21" s="60">
        <v>6.4</v>
      </c>
      <c r="AZ21" s="60">
        <v>0</v>
      </c>
      <c r="BA21" s="60">
        <v>7.1</v>
      </c>
      <c r="BB21" s="60">
        <v>7.7</v>
      </c>
      <c r="BC21" s="60">
        <v>6.2</v>
      </c>
      <c r="BD21" s="60">
        <v>6.5</v>
      </c>
      <c r="BE21" s="60">
        <v>9.1</v>
      </c>
      <c r="BF21" s="60" t="s">
        <v>93</v>
      </c>
      <c r="BG21" s="60">
        <v>0</v>
      </c>
      <c r="BH21" s="63">
        <v>86</v>
      </c>
      <c r="BI21" s="63">
        <v>3</v>
      </c>
      <c r="BJ21" s="63">
        <v>95</v>
      </c>
      <c r="BK21" s="63">
        <v>89</v>
      </c>
      <c r="BL21" s="64">
        <v>6.48</v>
      </c>
      <c r="BM21" s="65">
        <v>2.58</v>
      </c>
      <c r="BN21" s="66">
        <v>0.03</v>
      </c>
      <c r="BO21" s="67" t="s">
        <v>213</v>
      </c>
      <c r="BP21" s="68"/>
    </row>
    <row r="22" spans="1:68" s="34" customFormat="1" ht="21" customHeight="1">
      <c r="A22" s="55">
        <f t="shared" si="0"/>
        <v>7</v>
      </c>
      <c r="B22" s="56">
        <v>1910216924</v>
      </c>
      <c r="C22" s="57" t="s">
        <v>3</v>
      </c>
      <c r="D22" s="57" t="s">
        <v>38</v>
      </c>
      <c r="E22" s="57" t="s">
        <v>69</v>
      </c>
      <c r="F22" s="58">
        <v>34527</v>
      </c>
      <c r="G22" s="59" t="s">
        <v>84</v>
      </c>
      <c r="H22" s="59" t="s">
        <v>86</v>
      </c>
      <c r="I22" s="60">
        <v>8</v>
      </c>
      <c r="J22" s="60">
        <v>7</v>
      </c>
      <c r="K22" s="60">
        <v>7.5</v>
      </c>
      <c r="L22" s="60">
        <v>6.6</v>
      </c>
      <c r="M22" s="60">
        <v>6.2</v>
      </c>
      <c r="N22" s="60">
        <v>4.5999999999999996</v>
      </c>
      <c r="O22" s="60">
        <v>5.4</v>
      </c>
      <c r="P22" s="60" t="s">
        <v>93</v>
      </c>
      <c r="Q22" s="60">
        <v>5.0999999999999996</v>
      </c>
      <c r="R22" s="60">
        <v>6.8</v>
      </c>
      <c r="S22" s="60">
        <v>7.5</v>
      </c>
      <c r="T22" s="60">
        <v>7.7</v>
      </c>
      <c r="U22" s="60">
        <v>7.2</v>
      </c>
      <c r="V22" s="60">
        <v>0</v>
      </c>
      <c r="W22" s="60">
        <v>0</v>
      </c>
      <c r="X22" s="60">
        <v>6.5</v>
      </c>
      <c r="Y22" s="60">
        <v>0</v>
      </c>
      <c r="Z22" s="60">
        <v>4.3</v>
      </c>
      <c r="AA22" s="60">
        <v>5</v>
      </c>
      <c r="AB22" s="60">
        <v>6.1</v>
      </c>
      <c r="AC22" s="60">
        <v>7.1</v>
      </c>
      <c r="AD22" s="60">
        <v>5.0999999999999996</v>
      </c>
      <c r="AE22" s="60">
        <v>5.7</v>
      </c>
      <c r="AF22" s="60">
        <v>6.5</v>
      </c>
      <c r="AG22" s="60">
        <v>6.8</v>
      </c>
      <c r="AH22" s="60">
        <v>6.5</v>
      </c>
      <c r="AI22" s="60">
        <v>5.8</v>
      </c>
      <c r="AJ22" s="60">
        <v>5.4</v>
      </c>
      <c r="AK22" s="60">
        <v>4.8</v>
      </c>
      <c r="AL22" s="60">
        <v>5</v>
      </c>
      <c r="AM22" s="60">
        <v>5.3</v>
      </c>
      <c r="AN22" s="60">
        <v>8.6</v>
      </c>
      <c r="AO22" s="60">
        <v>0</v>
      </c>
      <c r="AP22" s="60">
        <v>6</v>
      </c>
      <c r="AQ22" s="60">
        <v>4.8</v>
      </c>
      <c r="AR22" s="60">
        <v>0</v>
      </c>
      <c r="AS22" s="60">
        <v>6.2</v>
      </c>
      <c r="AT22" s="60">
        <v>5.3</v>
      </c>
      <c r="AU22" s="60" t="s">
        <v>93</v>
      </c>
      <c r="AV22" s="60">
        <v>6.05</v>
      </c>
      <c r="AW22" s="60">
        <v>0</v>
      </c>
      <c r="AX22" s="60">
        <v>0</v>
      </c>
      <c r="AY22" s="60">
        <v>5.6</v>
      </c>
      <c r="AZ22" s="60">
        <v>0</v>
      </c>
      <c r="BA22" s="60" t="s">
        <v>93</v>
      </c>
      <c r="BB22" s="60">
        <v>6.5</v>
      </c>
      <c r="BC22" s="60">
        <v>7.6</v>
      </c>
      <c r="BD22" s="60">
        <v>7.2</v>
      </c>
      <c r="BE22" s="60">
        <v>8</v>
      </c>
      <c r="BF22" s="60" t="s">
        <v>93</v>
      </c>
      <c r="BG22" s="60">
        <v>0</v>
      </c>
      <c r="BH22" s="63">
        <v>82</v>
      </c>
      <c r="BI22" s="63">
        <v>7</v>
      </c>
      <c r="BJ22" s="63">
        <v>95</v>
      </c>
      <c r="BK22" s="63">
        <v>89</v>
      </c>
      <c r="BL22" s="64">
        <v>5.71</v>
      </c>
      <c r="BM22" s="65">
        <v>2.2000000000000002</v>
      </c>
      <c r="BN22" s="66">
        <v>7.0000000000000007E-2</v>
      </c>
      <c r="BO22" s="67" t="s">
        <v>213</v>
      </c>
      <c r="BP22" s="68"/>
    </row>
    <row r="23" spans="1:68" s="34" customFormat="1" ht="21" customHeight="1">
      <c r="A23" s="55">
        <f t="shared" si="0"/>
        <v>8</v>
      </c>
      <c r="B23" s="56">
        <v>1910212619</v>
      </c>
      <c r="C23" s="57" t="s">
        <v>3</v>
      </c>
      <c r="D23" s="57" t="s">
        <v>37</v>
      </c>
      <c r="E23" s="57" t="s">
        <v>69</v>
      </c>
      <c r="F23" s="58">
        <v>34674</v>
      </c>
      <c r="G23" s="59" t="s">
        <v>84</v>
      </c>
      <c r="H23" s="59" t="s">
        <v>86</v>
      </c>
      <c r="I23" s="60">
        <v>7.6</v>
      </c>
      <c r="J23" s="60">
        <v>7.1</v>
      </c>
      <c r="K23" s="60">
        <v>5</v>
      </c>
      <c r="L23" s="60">
        <v>4.8</v>
      </c>
      <c r="M23" s="60">
        <v>5.5</v>
      </c>
      <c r="N23" s="60">
        <v>6.5</v>
      </c>
      <c r="O23" s="60">
        <v>0</v>
      </c>
      <c r="P23" s="60">
        <v>0</v>
      </c>
      <c r="Q23" s="60">
        <v>0</v>
      </c>
      <c r="R23" s="60">
        <v>5.5</v>
      </c>
      <c r="S23" s="60">
        <v>7.3</v>
      </c>
      <c r="T23" s="60">
        <v>7.5</v>
      </c>
      <c r="U23" s="60">
        <v>6.7</v>
      </c>
      <c r="V23" s="60">
        <v>0</v>
      </c>
      <c r="W23" s="60">
        <v>5.5</v>
      </c>
      <c r="X23" s="60">
        <v>0</v>
      </c>
      <c r="Y23" s="60">
        <v>0</v>
      </c>
      <c r="Z23" s="60" t="s">
        <v>93</v>
      </c>
      <c r="AA23" s="60">
        <v>6.6</v>
      </c>
      <c r="AB23" s="60">
        <v>7.7</v>
      </c>
      <c r="AC23" s="60">
        <v>5.0999999999999996</v>
      </c>
      <c r="AD23" s="60">
        <v>5.2</v>
      </c>
      <c r="AE23" s="60">
        <v>5.4</v>
      </c>
      <c r="AF23" s="60">
        <v>7.3</v>
      </c>
      <c r="AG23" s="60">
        <v>6.6</v>
      </c>
      <c r="AH23" s="60">
        <v>5.4</v>
      </c>
      <c r="AI23" s="60">
        <v>6.8</v>
      </c>
      <c r="AJ23" s="60">
        <v>6.5</v>
      </c>
      <c r="AK23" s="60">
        <v>5.7</v>
      </c>
      <c r="AL23" s="60">
        <v>6.2</v>
      </c>
      <c r="AM23" s="60">
        <v>6.2</v>
      </c>
      <c r="AN23" s="60">
        <v>7.3</v>
      </c>
      <c r="AO23" s="60">
        <v>0</v>
      </c>
      <c r="AP23" s="60">
        <v>6.2</v>
      </c>
      <c r="AQ23" s="60">
        <v>5.8</v>
      </c>
      <c r="AR23" s="60">
        <v>0</v>
      </c>
      <c r="AS23" s="60">
        <v>6</v>
      </c>
      <c r="AT23" s="60">
        <v>5.9</v>
      </c>
      <c r="AU23" s="60" t="s">
        <v>93</v>
      </c>
      <c r="AV23" s="60">
        <v>6.8</v>
      </c>
      <c r="AW23" s="60">
        <v>6.2</v>
      </c>
      <c r="AX23" s="60">
        <v>0</v>
      </c>
      <c r="AY23" s="60">
        <v>0</v>
      </c>
      <c r="AZ23" s="60">
        <v>0</v>
      </c>
      <c r="BA23" s="60">
        <v>8.1</v>
      </c>
      <c r="BB23" s="60">
        <v>5.2</v>
      </c>
      <c r="BC23" s="60">
        <v>6.3</v>
      </c>
      <c r="BD23" s="60">
        <v>6.6</v>
      </c>
      <c r="BE23" s="60">
        <v>8</v>
      </c>
      <c r="BF23" s="60" t="s">
        <v>93</v>
      </c>
      <c r="BG23" s="60">
        <v>0</v>
      </c>
      <c r="BH23" s="63">
        <v>81</v>
      </c>
      <c r="BI23" s="63">
        <v>8</v>
      </c>
      <c r="BJ23" s="63">
        <v>95</v>
      </c>
      <c r="BK23" s="63">
        <v>89</v>
      </c>
      <c r="BL23" s="64">
        <v>5.81</v>
      </c>
      <c r="BM23" s="65">
        <v>2.2400000000000002</v>
      </c>
      <c r="BN23" s="66">
        <v>0.08</v>
      </c>
      <c r="BO23" s="67" t="s">
        <v>213</v>
      </c>
      <c r="BP23" s="68"/>
    </row>
    <row r="24" spans="1:68" s="34" customFormat="1" ht="21" customHeight="1">
      <c r="A24" s="55">
        <f t="shared" si="0"/>
        <v>9</v>
      </c>
      <c r="B24" s="56">
        <v>1911217049</v>
      </c>
      <c r="C24" s="57" t="s">
        <v>14</v>
      </c>
      <c r="D24" s="57" t="s">
        <v>42</v>
      </c>
      <c r="E24" s="57" t="s">
        <v>72</v>
      </c>
      <c r="F24" s="58">
        <v>34779</v>
      </c>
      <c r="G24" s="59" t="s">
        <v>83</v>
      </c>
      <c r="H24" s="59" t="s">
        <v>86</v>
      </c>
      <c r="I24" s="60">
        <v>7.7</v>
      </c>
      <c r="J24" s="60">
        <v>6.5</v>
      </c>
      <c r="K24" s="60">
        <v>4.9000000000000004</v>
      </c>
      <c r="L24" s="60">
        <v>4.8</v>
      </c>
      <c r="M24" s="60">
        <v>5.3</v>
      </c>
      <c r="N24" s="60">
        <v>4.4000000000000004</v>
      </c>
      <c r="O24" s="60">
        <v>0</v>
      </c>
      <c r="P24" s="60">
        <v>6.3</v>
      </c>
      <c r="Q24" s="60">
        <v>5.5</v>
      </c>
      <c r="R24" s="60">
        <v>4.5999999999999996</v>
      </c>
      <c r="S24" s="60">
        <v>7.2</v>
      </c>
      <c r="T24" s="60">
        <v>5.8</v>
      </c>
      <c r="U24" s="60">
        <v>7</v>
      </c>
      <c r="V24" s="60">
        <v>0</v>
      </c>
      <c r="W24" s="60">
        <v>0</v>
      </c>
      <c r="X24" s="60">
        <v>6.4</v>
      </c>
      <c r="Y24" s="60">
        <v>0</v>
      </c>
      <c r="Z24" s="60">
        <v>7</v>
      </c>
      <c r="AA24" s="60">
        <v>8.6</v>
      </c>
      <c r="AB24" s="60">
        <v>6.3</v>
      </c>
      <c r="AC24" s="60">
        <v>8.1999999999999993</v>
      </c>
      <c r="AD24" s="60">
        <v>5</v>
      </c>
      <c r="AE24" s="60">
        <v>5.3</v>
      </c>
      <c r="AF24" s="60">
        <v>7.4</v>
      </c>
      <c r="AG24" s="60">
        <v>6.9</v>
      </c>
      <c r="AH24" s="60">
        <v>7.4</v>
      </c>
      <c r="AI24" s="60">
        <v>7</v>
      </c>
      <c r="AJ24" s="60">
        <v>7.8</v>
      </c>
      <c r="AK24" s="60">
        <v>6.9</v>
      </c>
      <c r="AL24" s="60">
        <v>5.8</v>
      </c>
      <c r="AM24" s="60">
        <v>6.5</v>
      </c>
      <c r="AN24" s="60">
        <v>8.3000000000000007</v>
      </c>
      <c r="AO24" s="60">
        <v>0</v>
      </c>
      <c r="AP24" s="60">
        <v>7.8</v>
      </c>
      <c r="AQ24" s="60">
        <v>5.0999999999999996</v>
      </c>
      <c r="AR24" s="60">
        <v>0</v>
      </c>
      <c r="AS24" s="60">
        <v>7.8</v>
      </c>
      <c r="AT24" s="60">
        <v>6.3</v>
      </c>
      <c r="AU24" s="60" t="s">
        <v>93</v>
      </c>
      <c r="AV24" s="60">
        <v>6.8</v>
      </c>
      <c r="AW24" s="60">
        <v>6</v>
      </c>
      <c r="AX24" s="60">
        <v>0</v>
      </c>
      <c r="AY24" s="60">
        <v>0</v>
      </c>
      <c r="AZ24" s="60">
        <v>0</v>
      </c>
      <c r="BA24" s="60">
        <v>7.4</v>
      </c>
      <c r="BB24" s="60">
        <v>6.8</v>
      </c>
      <c r="BC24" s="60">
        <v>7.1</v>
      </c>
      <c r="BD24" s="60">
        <v>6</v>
      </c>
      <c r="BE24" s="60">
        <v>7.6</v>
      </c>
      <c r="BF24" s="60" t="s">
        <v>93</v>
      </c>
      <c r="BG24" s="60">
        <v>0</v>
      </c>
      <c r="BH24" s="63">
        <v>85</v>
      </c>
      <c r="BI24" s="63">
        <v>4</v>
      </c>
      <c r="BJ24" s="63">
        <v>95</v>
      </c>
      <c r="BK24" s="63">
        <v>89</v>
      </c>
      <c r="BL24" s="64">
        <v>6.37</v>
      </c>
      <c r="BM24" s="65">
        <v>2.5299999999999998</v>
      </c>
      <c r="BN24" s="66">
        <v>0.04</v>
      </c>
      <c r="BO24" s="67" t="s">
        <v>213</v>
      </c>
      <c r="BP24" s="68"/>
    </row>
    <row r="25" spans="1:68" s="34" customFormat="1" ht="21" customHeight="1">
      <c r="A25" s="55">
        <f t="shared" si="0"/>
        <v>10</v>
      </c>
      <c r="B25" s="56">
        <v>1910218066</v>
      </c>
      <c r="C25" s="57" t="s">
        <v>14</v>
      </c>
      <c r="D25" s="57" t="s">
        <v>43</v>
      </c>
      <c r="E25" s="57" t="s">
        <v>73</v>
      </c>
      <c r="F25" s="58">
        <v>34797</v>
      </c>
      <c r="G25" s="59" t="s">
        <v>84</v>
      </c>
      <c r="H25" s="59" t="s">
        <v>86</v>
      </c>
      <c r="I25" s="60">
        <v>8.4</v>
      </c>
      <c r="J25" s="60">
        <v>7.3</v>
      </c>
      <c r="K25" s="60">
        <v>6.4</v>
      </c>
      <c r="L25" s="60">
        <v>6.1</v>
      </c>
      <c r="M25" s="60">
        <v>6.3</v>
      </c>
      <c r="N25" s="60">
        <v>0</v>
      </c>
      <c r="O25" s="60">
        <v>5.2</v>
      </c>
      <c r="P25" s="60" t="s">
        <v>93</v>
      </c>
      <c r="Q25" s="60">
        <v>6.1</v>
      </c>
      <c r="R25" s="60">
        <v>0</v>
      </c>
      <c r="S25" s="60">
        <v>6.6</v>
      </c>
      <c r="T25" s="60">
        <v>6.4</v>
      </c>
      <c r="U25" s="60">
        <v>5.5</v>
      </c>
      <c r="V25" s="60">
        <v>0</v>
      </c>
      <c r="W25" s="60">
        <v>0</v>
      </c>
      <c r="X25" s="60">
        <v>7.7</v>
      </c>
      <c r="Y25" s="60">
        <v>0</v>
      </c>
      <c r="Z25" s="60">
        <v>7.6</v>
      </c>
      <c r="AA25" s="60">
        <v>6.9</v>
      </c>
      <c r="AB25" s="60">
        <v>5.9</v>
      </c>
      <c r="AC25" s="60">
        <v>7.2</v>
      </c>
      <c r="AD25" s="60">
        <v>5.8</v>
      </c>
      <c r="AE25" s="60">
        <v>6</v>
      </c>
      <c r="AF25" s="60">
        <v>6.6</v>
      </c>
      <c r="AG25" s="60">
        <v>7</v>
      </c>
      <c r="AH25" s="60">
        <v>4.5999999999999996</v>
      </c>
      <c r="AI25" s="60">
        <v>6.9</v>
      </c>
      <c r="AJ25" s="60">
        <v>6.6</v>
      </c>
      <c r="AK25" s="60">
        <v>7</v>
      </c>
      <c r="AL25" s="60">
        <v>5.3</v>
      </c>
      <c r="AM25" s="60">
        <v>5</v>
      </c>
      <c r="AN25" s="60">
        <v>7.9</v>
      </c>
      <c r="AO25" s="60">
        <v>0</v>
      </c>
      <c r="AP25" s="60">
        <v>5.6</v>
      </c>
      <c r="AQ25" s="60">
        <v>6</v>
      </c>
      <c r="AR25" s="60">
        <v>0</v>
      </c>
      <c r="AS25" s="60">
        <v>6.7</v>
      </c>
      <c r="AT25" s="60" t="s">
        <v>93</v>
      </c>
      <c r="AU25" s="60">
        <v>0</v>
      </c>
      <c r="AV25" s="60">
        <v>6.2</v>
      </c>
      <c r="AW25" s="60">
        <v>0</v>
      </c>
      <c r="AX25" s="60">
        <v>0</v>
      </c>
      <c r="AY25" s="60">
        <v>5.2</v>
      </c>
      <c r="AZ25" s="60">
        <v>0</v>
      </c>
      <c r="BA25" s="60">
        <v>7.4</v>
      </c>
      <c r="BB25" s="60">
        <v>6.6</v>
      </c>
      <c r="BC25" s="60">
        <v>8.4</v>
      </c>
      <c r="BD25" s="60">
        <v>6.5</v>
      </c>
      <c r="BE25" s="60">
        <v>8.1</v>
      </c>
      <c r="BF25" s="60" t="s">
        <v>93</v>
      </c>
      <c r="BG25" s="60">
        <v>0</v>
      </c>
      <c r="BH25" s="63">
        <v>81</v>
      </c>
      <c r="BI25" s="63">
        <v>8</v>
      </c>
      <c r="BJ25" s="63">
        <v>95</v>
      </c>
      <c r="BK25" s="63">
        <v>89</v>
      </c>
      <c r="BL25" s="64">
        <v>5.91</v>
      </c>
      <c r="BM25" s="65">
        <v>2.31</v>
      </c>
      <c r="BN25" s="66">
        <v>0.08</v>
      </c>
      <c r="BO25" s="67" t="s">
        <v>213</v>
      </c>
      <c r="BP25" s="68"/>
    </row>
    <row r="26" spans="1:68" s="34" customFormat="1" ht="21" customHeight="1">
      <c r="A26" s="55">
        <f t="shared" si="0"/>
        <v>11</v>
      </c>
      <c r="B26" s="56">
        <v>1910217016</v>
      </c>
      <c r="C26" s="57" t="s">
        <v>3</v>
      </c>
      <c r="D26" s="57" t="s">
        <v>26</v>
      </c>
      <c r="E26" s="57" t="s">
        <v>74</v>
      </c>
      <c r="F26" s="58">
        <v>34999</v>
      </c>
      <c r="G26" s="59" t="s">
        <v>84</v>
      </c>
      <c r="H26" s="59" t="s">
        <v>86</v>
      </c>
      <c r="I26" s="60">
        <v>8.1999999999999993</v>
      </c>
      <c r="J26" s="60">
        <v>8.1999999999999993</v>
      </c>
      <c r="K26" s="61" t="s">
        <v>97</v>
      </c>
      <c r="L26" s="60">
        <v>8.3000000000000007</v>
      </c>
      <c r="M26" s="60">
        <v>6.1</v>
      </c>
      <c r="N26" s="60">
        <v>7</v>
      </c>
      <c r="O26" s="60">
        <v>6.2</v>
      </c>
      <c r="P26" s="60">
        <v>7.5</v>
      </c>
      <c r="Q26" s="60">
        <v>5.3</v>
      </c>
      <c r="R26" s="60">
        <v>7.5</v>
      </c>
      <c r="S26" s="60">
        <v>7.5</v>
      </c>
      <c r="T26" s="60">
        <v>6.2</v>
      </c>
      <c r="U26" s="60">
        <v>7.5</v>
      </c>
      <c r="V26" s="60">
        <v>0</v>
      </c>
      <c r="W26" s="60">
        <v>0</v>
      </c>
      <c r="X26" s="60">
        <v>4.3</v>
      </c>
      <c r="Y26" s="60">
        <v>0</v>
      </c>
      <c r="Z26" s="60">
        <v>7.7</v>
      </c>
      <c r="AA26" s="60">
        <v>8.6</v>
      </c>
      <c r="AB26" s="60">
        <v>6.4</v>
      </c>
      <c r="AC26" s="60">
        <v>6</v>
      </c>
      <c r="AD26" s="60">
        <v>7.7</v>
      </c>
      <c r="AE26" s="60">
        <v>6.1</v>
      </c>
      <c r="AF26" s="60">
        <v>7.8</v>
      </c>
      <c r="AG26" s="60">
        <v>7.2</v>
      </c>
      <c r="AH26" s="60">
        <v>7.1</v>
      </c>
      <c r="AI26" s="60">
        <v>6</v>
      </c>
      <c r="AJ26" s="60">
        <v>6.7</v>
      </c>
      <c r="AK26" s="60">
        <v>5.5</v>
      </c>
      <c r="AL26" s="60">
        <v>6</v>
      </c>
      <c r="AM26" s="60">
        <v>6</v>
      </c>
      <c r="AN26" s="60">
        <v>7.4</v>
      </c>
      <c r="AO26" s="60">
        <v>0</v>
      </c>
      <c r="AP26" s="60">
        <v>6.1</v>
      </c>
      <c r="AQ26" s="60">
        <v>5</v>
      </c>
      <c r="AR26" s="60">
        <v>0</v>
      </c>
      <c r="AS26" s="60">
        <v>7.2</v>
      </c>
      <c r="AT26" s="60">
        <v>7.2</v>
      </c>
      <c r="AU26" s="60" t="s">
        <v>93</v>
      </c>
      <c r="AV26" s="60">
        <v>6.1</v>
      </c>
      <c r="AW26" s="60">
        <v>5.3</v>
      </c>
      <c r="AX26" s="60">
        <v>0</v>
      </c>
      <c r="AY26" s="60">
        <v>0</v>
      </c>
      <c r="AZ26" s="60">
        <v>0</v>
      </c>
      <c r="BA26" s="60">
        <v>8.1</v>
      </c>
      <c r="BB26" s="60">
        <v>9.4</v>
      </c>
      <c r="BC26" s="60">
        <v>7</v>
      </c>
      <c r="BD26" s="60">
        <v>7.8</v>
      </c>
      <c r="BE26" s="60">
        <v>8.5</v>
      </c>
      <c r="BF26" s="60" t="s">
        <v>93</v>
      </c>
      <c r="BG26" s="60">
        <v>0</v>
      </c>
      <c r="BH26" s="62">
        <v>85</v>
      </c>
      <c r="BI26" s="63">
        <v>3</v>
      </c>
      <c r="BJ26" s="62">
        <v>94</v>
      </c>
      <c r="BK26" s="63">
        <v>88</v>
      </c>
      <c r="BL26" s="64">
        <v>6.66</v>
      </c>
      <c r="BM26" s="65">
        <v>2.73</v>
      </c>
      <c r="BN26" s="66">
        <v>0.03</v>
      </c>
      <c r="BO26" s="67" t="s">
        <v>213</v>
      </c>
      <c r="BP26" s="68"/>
    </row>
    <row r="27" spans="1:68" s="34" customFormat="1" ht="21" customHeight="1">
      <c r="A27" s="55">
        <f t="shared" si="0"/>
        <v>12</v>
      </c>
      <c r="B27" s="56">
        <v>1910217042</v>
      </c>
      <c r="C27" s="57" t="s">
        <v>3</v>
      </c>
      <c r="D27" s="57" t="s">
        <v>35</v>
      </c>
      <c r="E27" s="57" t="s">
        <v>74</v>
      </c>
      <c r="F27" s="58">
        <v>34736</v>
      </c>
      <c r="G27" s="59" t="s">
        <v>84</v>
      </c>
      <c r="H27" s="59" t="s">
        <v>86</v>
      </c>
      <c r="I27" s="60">
        <v>7.6</v>
      </c>
      <c r="J27" s="60">
        <v>7.7</v>
      </c>
      <c r="K27" s="61" t="s">
        <v>97</v>
      </c>
      <c r="L27" s="60">
        <v>7.3</v>
      </c>
      <c r="M27" s="60">
        <v>6.5</v>
      </c>
      <c r="N27" s="60">
        <v>7.5</v>
      </c>
      <c r="O27" s="60">
        <v>6</v>
      </c>
      <c r="P27" s="60">
        <v>0</v>
      </c>
      <c r="Q27" s="60">
        <v>5.3</v>
      </c>
      <c r="R27" s="60">
        <v>5.6</v>
      </c>
      <c r="S27" s="60">
        <v>6.3</v>
      </c>
      <c r="T27" s="60">
        <v>6.7</v>
      </c>
      <c r="U27" s="60">
        <v>8</v>
      </c>
      <c r="V27" s="60">
        <v>0</v>
      </c>
      <c r="W27" s="60">
        <v>7.5</v>
      </c>
      <c r="X27" s="60">
        <v>0</v>
      </c>
      <c r="Y27" s="60">
        <v>0</v>
      </c>
      <c r="Z27" s="60">
        <v>7.8</v>
      </c>
      <c r="AA27" s="60">
        <v>7.5</v>
      </c>
      <c r="AB27" s="60">
        <v>6.8</v>
      </c>
      <c r="AC27" s="60">
        <v>7.4</v>
      </c>
      <c r="AD27" s="60">
        <v>7.7</v>
      </c>
      <c r="AE27" s="60">
        <v>5.3</v>
      </c>
      <c r="AF27" s="60">
        <v>8.4</v>
      </c>
      <c r="AG27" s="60">
        <v>7.8</v>
      </c>
      <c r="AH27" s="60">
        <v>6.3</v>
      </c>
      <c r="AI27" s="60">
        <v>8.3000000000000007</v>
      </c>
      <c r="AJ27" s="60">
        <v>7.6</v>
      </c>
      <c r="AK27" s="60">
        <v>7.8</v>
      </c>
      <c r="AL27" s="60">
        <v>7</v>
      </c>
      <c r="AM27" s="60">
        <v>5.5</v>
      </c>
      <c r="AN27" s="60">
        <v>7.4</v>
      </c>
      <c r="AO27" s="60">
        <v>0</v>
      </c>
      <c r="AP27" s="60">
        <v>6.2</v>
      </c>
      <c r="AQ27" s="60">
        <v>6.6</v>
      </c>
      <c r="AR27" s="60">
        <v>0</v>
      </c>
      <c r="AS27" s="60">
        <v>6.9</v>
      </c>
      <c r="AT27" s="60">
        <v>6.4</v>
      </c>
      <c r="AU27" s="60">
        <v>7.8</v>
      </c>
      <c r="AV27" s="60">
        <v>6.9</v>
      </c>
      <c r="AW27" s="60">
        <v>0</v>
      </c>
      <c r="AX27" s="60">
        <v>0</v>
      </c>
      <c r="AY27" s="60">
        <v>8.1999999999999993</v>
      </c>
      <c r="AZ27" s="60">
        <v>0</v>
      </c>
      <c r="BA27" s="60">
        <v>9</v>
      </c>
      <c r="BB27" s="60">
        <v>7.6</v>
      </c>
      <c r="BC27" s="60">
        <v>7.4</v>
      </c>
      <c r="BD27" s="60">
        <v>7.2</v>
      </c>
      <c r="BE27" s="60">
        <v>7.1</v>
      </c>
      <c r="BF27" s="60" t="s">
        <v>93</v>
      </c>
      <c r="BG27" s="60">
        <v>0</v>
      </c>
      <c r="BH27" s="62">
        <v>87</v>
      </c>
      <c r="BI27" s="63">
        <v>1</v>
      </c>
      <c r="BJ27" s="62">
        <v>94</v>
      </c>
      <c r="BK27" s="63">
        <v>88</v>
      </c>
      <c r="BL27" s="64">
        <v>7.12</v>
      </c>
      <c r="BM27" s="65">
        <v>2.94</v>
      </c>
      <c r="BN27" s="66">
        <v>0.01</v>
      </c>
      <c r="BO27" s="67" t="s">
        <v>213</v>
      </c>
      <c r="BP27" s="68"/>
    </row>
    <row r="28" spans="1:68" s="34" customFormat="1" ht="28.5" customHeight="1">
      <c r="A28" s="99"/>
      <c r="B28" s="101" t="s">
        <v>241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85"/>
    </row>
    <row r="29" spans="1:68" s="34" customFormat="1" ht="21.75" customHeight="1">
      <c r="A29" s="55">
        <v>1</v>
      </c>
      <c r="B29" s="56">
        <v>1911217045</v>
      </c>
      <c r="C29" s="57" t="s">
        <v>4</v>
      </c>
      <c r="D29" s="57" t="s">
        <v>21</v>
      </c>
      <c r="E29" s="57" t="s">
        <v>56</v>
      </c>
      <c r="F29" s="58">
        <v>34474</v>
      </c>
      <c r="G29" s="59" t="s">
        <v>83</v>
      </c>
      <c r="H29" s="59" t="s">
        <v>86</v>
      </c>
      <c r="I29" s="60">
        <v>7</v>
      </c>
      <c r="J29" s="60">
        <v>4.7</v>
      </c>
      <c r="K29" s="60">
        <v>0</v>
      </c>
      <c r="L29" s="60">
        <v>0</v>
      </c>
      <c r="M29" s="60">
        <v>4.5</v>
      </c>
      <c r="N29" s="60">
        <v>0</v>
      </c>
      <c r="O29" s="60">
        <v>0</v>
      </c>
      <c r="P29" s="60">
        <v>0</v>
      </c>
      <c r="Q29" s="60" t="s">
        <v>93</v>
      </c>
      <c r="R29" s="60">
        <v>0</v>
      </c>
      <c r="S29" s="60">
        <v>5.6</v>
      </c>
      <c r="T29" s="60">
        <v>0</v>
      </c>
      <c r="U29" s="60">
        <v>5.6</v>
      </c>
      <c r="V29" s="60">
        <v>0</v>
      </c>
      <c r="W29" s="60">
        <v>0</v>
      </c>
      <c r="X29" s="60">
        <v>5.2</v>
      </c>
      <c r="Y29" s="60">
        <v>0</v>
      </c>
      <c r="Z29" s="60" t="s">
        <v>93</v>
      </c>
      <c r="AA29" s="60">
        <v>0</v>
      </c>
      <c r="AB29" s="60">
        <v>0</v>
      </c>
      <c r="AC29" s="60">
        <v>0</v>
      </c>
      <c r="AD29" s="60">
        <v>4.9000000000000004</v>
      </c>
      <c r="AE29" s="60">
        <v>0</v>
      </c>
      <c r="AF29" s="60">
        <v>0</v>
      </c>
      <c r="AG29" s="60">
        <v>6.2</v>
      </c>
      <c r="AH29" s="60">
        <v>4.9000000000000004</v>
      </c>
      <c r="AI29" s="60">
        <v>0</v>
      </c>
      <c r="AJ29" s="60">
        <v>0</v>
      </c>
      <c r="AK29" s="60" t="s">
        <v>93</v>
      </c>
      <c r="AL29" s="60">
        <v>0</v>
      </c>
      <c r="AM29" s="60">
        <v>0</v>
      </c>
      <c r="AN29" s="60">
        <v>0</v>
      </c>
      <c r="AO29" s="60">
        <v>0</v>
      </c>
      <c r="AP29" s="60">
        <v>0</v>
      </c>
      <c r="AQ29" s="60">
        <v>0</v>
      </c>
      <c r="AR29" s="60">
        <v>0</v>
      </c>
      <c r="AS29" s="60">
        <v>0</v>
      </c>
      <c r="AT29" s="60">
        <v>0</v>
      </c>
      <c r="AU29" s="60">
        <v>0</v>
      </c>
      <c r="AV29" s="60">
        <v>0</v>
      </c>
      <c r="AW29" s="60">
        <v>0</v>
      </c>
      <c r="AX29" s="60">
        <v>0</v>
      </c>
      <c r="AY29" s="60">
        <v>0</v>
      </c>
      <c r="AZ29" s="60">
        <v>0</v>
      </c>
      <c r="BA29" s="60">
        <v>0</v>
      </c>
      <c r="BB29" s="60">
        <v>0</v>
      </c>
      <c r="BC29" s="60" t="s">
        <v>93</v>
      </c>
      <c r="BD29" s="60" t="s">
        <v>93</v>
      </c>
      <c r="BE29" s="60" t="s">
        <v>93</v>
      </c>
      <c r="BF29" s="60">
        <v>0</v>
      </c>
      <c r="BG29" s="60">
        <v>0</v>
      </c>
      <c r="BH29" s="63">
        <v>21</v>
      </c>
      <c r="BI29" s="63">
        <v>68</v>
      </c>
      <c r="BJ29" s="63">
        <v>95</v>
      </c>
      <c r="BK29" s="63">
        <v>89</v>
      </c>
      <c r="BL29" s="64">
        <v>1.28</v>
      </c>
      <c r="BM29" s="65">
        <v>0.46</v>
      </c>
      <c r="BN29" s="66">
        <v>0.72</v>
      </c>
      <c r="BO29" s="67" t="s">
        <v>214</v>
      </c>
      <c r="BP29" s="69"/>
    </row>
    <row r="30" spans="1:68" s="34" customFormat="1" ht="21.75" customHeight="1">
      <c r="A30" s="55">
        <f t="shared" si="0"/>
        <v>2</v>
      </c>
      <c r="B30" s="56">
        <v>1911211395</v>
      </c>
      <c r="C30" s="57" t="s">
        <v>5</v>
      </c>
      <c r="D30" s="57" t="s">
        <v>22</v>
      </c>
      <c r="E30" s="57" t="s">
        <v>57</v>
      </c>
      <c r="F30" s="58">
        <v>34469</v>
      </c>
      <c r="G30" s="59" t="s">
        <v>83</v>
      </c>
      <c r="H30" s="59" t="s">
        <v>87</v>
      </c>
      <c r="I30" s="60">
        <v>0</v>
      </c>
      <c r="J30" s="60">
        <v>6.1</v>
      </c>
      <c r="K30" s="60">
        <v>4.7</v>
      </c>
      <c r="L30" s="60">
        <v>6</v>
      </c>
      <c r="M30" s="60" t="s">
        <v>93</v>
      </c>
      <c r="N30" s="60" t="s">
        <v>93</v>
      </c>
      <c r="O30" s="60">
        <v>0</v>
      </c>
      <c r="P30" s="60">
        <v>0</v>
      </c>
      <c r="Q30" s="60">
        <v>0</v>
      </c>
      <c r="R30" s="60">
        <v>0</v>
      </c>
      <c r="S30" s="60">
        <v>7.6</v>
      </c>
      <c r="T30" s="60">
        <v>4.0999999999999996</v>
      </c>
      <c r="U30" s="60">
        <v>7.1</v>
      </c>
      <c r="V30" s="60">
        <v>0</v>
      </c>
      <c r="W30" s="60">
        <v>0</v>
      </c>
      <c r="X30" s="60">
        <v>6.9</v>
      </c>
      <c r="Y30" s="60">
        <v>0</v>
      </c>
      <c r="Z30" s="60">
        <v>0</v>
      </c>
      <c r="AA30" s="60" t="s">
        <v>93</v>
      </c>
      <c r="AB30" s="60">
        <v>5.5</v>
      </c>
      <c r="AC30" s="60">
        <v>0</v>
      </c>
      <c r="AD30" s="60">
        <v>5.2</v>
      </c>
      <c r="AE30" s="60" t="s">
        <v>93</v>
      </c>
      <c r="AF30" s="60">
        <v>7.8</v>
      </c>
      <c r="AG30" s="60" t="s">
        <v>93</v>
      </c>
      <c r="AH30" s="60">
        <v>6.6</v>
      </c>
      <c r="AI30" s="60">
        <v>4.5</v>
      </c>
      <c r="AJ30" s="60">
        <v>0</v>
      </c>
      <c r="AK30" s="60" t="s">
        <v>93</v>
      </c>
      <c r="AL30" s="60">
        <v>0</v>
      </c>
      <c r="AM30" s="60" t="s">
        <v>93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  <c r="BC30" s="60">
        <v>0</v>
      </c>
      <c r="BD30" s="60">
        <v>0</v>
      </c>
      <c r="BE30" s="60">
        <v>0</v>
      </c>
      <c r="BF30" s="60">
        <v>0</v>
      </c>
      <c r="BG30" s="60">
        <v>0</v>
      </c>
      <c r="BH30" s="63">
        <v>29</v>
      </c>
      <c r="BI30" s="63">
        <v>60</v>
      </c>
      <c r="BJ30" s="63">
        <v>95</v>
      </c>
      <c r="BK30" s="63">
        <v>89</v>
      </c>
      <c r="BL30" s="64">
        <v>1.98</v>
      </c>
      <c r="BM30" s="65">
        <v>0.76</v>
      </c>
      <c r="BN30" s="66">
        <v>0.63</v>
      </c>
      <c r="BO30" s="67" t="s">
        <v>214</v>
      </c>
      <c r="BP30" s="69"/>
    </row>
    <row r="31" spans="1:68" s="34" customFormat="1" ht="21.75" customHeight="1">
      <c r="A31" s="55">
        <f t="shared" si="0"/>
        <v>3</v>
      </c>
      <c r="B31" s="56">
        <v>1911217046</v>
      </c>
      <c r="C31" s="57" t="s">
        <v>6</v>
      </c>
      <c r="D31" s="57" t="s">
        <v>21</v>
      </c>
      <c r="E31" s="57" t="s">
        <v>59</v>
      </c>
      <c r="F31" s="58">
        <v>34597</v>
      </c>
      <c r="G31" s="59" t="s">
        <v>83</v>
      </c>
      <c r="H31" s="59" t="s">
        <v>86</v>
      </c>
      <c r="I31" s="60">
        <v>0</v>
      </c>
      <c r="J31" s="60">
        <v>0</v>
      </c>
      <c r="K31" s="61" t="s">
        <v>97</v>
      </c>
      <c r="L31" s="60">
        <v>0</v>
      </c>
      <c r="M31" s="61" t="s">
        <v>97</v>
      </c>
      <c r="N31" s="61" t="s">
        <v>97</v>
      </c>
      <c r="O31" s="60">
        <v>0</v>
      </c>
      <c r="P31" s="60">
        <v>0</v>
      </c>
      <c r="Q31" s="60">
        <v>0</v>
      </c>
      <c r="R31" s="60">
        <v>0</v>
      </c>
      <c r="S31" s="60">
        <v>6.9</v>
      </c>
      <c r="T31" s="60">
        <v>0</v>
      </c>
      <c r="U31" s="60">
        <v>7.2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5.3</v>
      </c>
      <c r="AE31" s="60">
        <v>0</v>
      </c>
      <c r="AF31" s="60">
        <v>7.1</v>
      </c>
      <c r="AG31" s="60">
        <v>7</v>
      </c>
      <c r="AH31" s="60">
        <v>7.5</v>
      </c>
      <c r="AI31" s="60">
        <v>0</v>
      </c>
      <c r="AJ31" s="60">
        <v>0</v>
      </c>
      <c r="AK31" s="60">
        <v>0</v>
      </c>
      <c r="AL31" s="60">
        <v>5.4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</v>
      </c>
      <c r="AW31" s="60">
        <v>0</v>
      </c>
      <c r="AX31" s="60">
        <v>0</v>
      </c>
      <c r="AY31" s="60">
        <v>0</v>
      </c>
      <c r="AZ31" s="60">
        <v>0</v>
      </c>
      <c r="BA31" s="60">
        <v>0</v>
      </c>
      <c r="BB31" s="60">
        <v>0</v>
      </c>
      <c r="BC31" s="60">
        <v>0</v>
      </c>
      <c r="BD31" s="60">
        <v>0</v>
      </c>
      <c r="BE31" s="60">
        <v>0</v>
      </c>
      <c r="BF31" s="60">
        <v>0</v>
      </c>
      <c r="BG31" s="60">
        <v>0</v>
      </c>
      <c r="BH31" s="62">
        <v>19</v>
      </c>
      <c r="BI31" s="63">
        <v>67</v>
      </c>
      <c r="BJ31" s="62">
        <v>92</v>
      </c>
      <c r="BK31" s="63">
        <v>86</v>
      </c>
      <c r="BL31" s="64">
        <v>1.47</v>
      </c>
      <c r="BM31" s="65">
        <v>0.57999999999999996</v>
      </c>
      <c r="BN31" s="66">
        <v>0.73</v>
      </c>
      <c r="BO31" s="67" t="s">
        <v>214</v>
      </c>
      <c r="BP31" s="69"/>
    </row>
    <row r="32" spans="1:68" s="34" customFormat="1" ht="21.75" customHeight="1">
      <c r="A32" s="55">
        <f t="shared" si="0"/>
        <v>4</v>
      </c>
      <c r="B32" s="56">
        <v>1910227380</v>
      </c>
      <c r="C32" s="57" t="s">
        <v>7</v>
      </c>
      <c r="D32" s="57" t="s">
        <v>24</v>
      </c>
      <c r="E32" s="57" t="s">
        <v>60</v>
      </c>
      <c r="F32" s="58">
        <v>35004</v>
      </c>
      <c r="G32" s="59" t="s">
        <v>84</v>
      </c>
      <c r="H32" s="59" t="s">
        <v>86</v>
      </c>
      <c r="I32" s="60">
        <v>0</v>
      </c>
      <c r="J32" s="60">
        <v>7</v>
      </c>
      <c r="K32" s="60">
        <v>6.8</v>
      </c>
      <c r="L32" s="60">
        <v>0</v>
      </c>
      <c r="M32" s="60">
        <v>0</v>
      </c>
      <c r="N32" s="60">
        <v>4.9000000000000004</v>
      </c>
      <c r="O32" s="60">
        <v>0</v>
      </c>
      <c r="P32" s="60">
        <v>0</v>
      </c>
      <c r="Q32" s="60">
        <v>0</v>
      </c>
      <c r="R32" s="60">
        <v>0</v>
      </c>
      <c r="S32" s="60">
        <v>7.7</v>
      </c>
      <c r="T32" s="60">
        <v>6.3</v>
      </c>
      <c r="U32" s="60">
        <v>7</v>
      </c>
      <c r="V32" s="60">
        <v>0</v>
      </c>
      <c r="W32" s="60">
        <v>7.1</v>
      </c>
      <c r="X32" s="60">
        <v>0</v>
      </c>
      <c r="Y32" s="60">
        <v>0</v>
      </c>
      <c r="Z32" s="60">
        <v>0</v>
      </c>
      <c r="AA32" s="60">
        <v>0</v>
      </c>
      <c r="AB32" s="60">
        <v>6.8</v>
      </c>
      <c r="AC32" s="60">
        <v>6.6</v>
      </c>
      <c r="AD32" s="60">
        <v>5.9</v>
      </c>
      <c r="AE32" s="60">
        <v>0</v>
      </c>
      <c r="AF32" s="60">
        <v>7.5</v>
      </c>
      <c r="AG32" s="60">
        <v>6</v>
      </c>
      <c r="AH32" s="60">
        <v>5.7</v>
      </c>
      <c r="AI32" s="60">
        <v>0</v>
      </c>
      <c r="AJ32" s="60">
        <v>0</v>
      </c>
      <c r="AK32" s="60">
        <v>5.4</v>
      </c>
      <c r="AL32" s="60">
        <v>4.8</v>
      </c>
      <c r="AM32" s="60">
        <v>0</v>
      </c>
      <c r="AN32" s="60">
        <v>0</v>
      </c>
      <c r="AO32" s="60">
        <v>0</v>
      </c>
      <c r="AP32" s="60">
        <v>4.8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0">
        <v>0</v>
      </c>
      <c r="AY32" s="60">
        <v>0</v>
      </c>
      <c r="AZ32" s="60">
        <v>0</v>
      </c>
      <c r="BA32" s="60">
        <v>0</v>
      </c>
      <c r="BB32" s="60">
        <v>5.3</v>
      </c>
      <c r="BC32" s="60">
        <v>0</v>
      </c>
      <c r="BD32" s="60">
        <v>0</v>
      </c>
      <c r="BE32" s="60">
        <v>0</v>
      </c>
      <c r="BF32" s="60">
        <v>0</v>
      </c>
      <c r="BG32" s="60">
        <v>0</v>
      </c>
      <c r="BH32" s="63">
        <v>39</v>
      </c>
      <c r="BI32" s="63">
        <v>50</v>
      </c>
      <c r="BJ32" s="63">
        <v>95</v>
      </c>
      <c r="BK32" s="63">
        <v>89</v>
      </c>
      <c r="BL32" s="64">
        <v>2.75</v>
      </c>
      <c r="BM32" s="65">
        <v>1.06</v>
      </c>
      <c r="BN32" s="66">
        <v>0.53</v>
      </c>
      <c r="BO32" s="67" t="s">
        <v>214</v>
      </c>
      <c r="BP32" s="69"/>
    </row>
    <row r="33" spans="1:68" s="34" customFormat="1" ht="21.75" customHeight="1">
      <c r="A33" s="55">
        <f t="shared" si="0"/>
        <v>5</v>
      </c>
      <c r="B33" s="56">
        <v>171328798</v>
      </c>
      <c r="C33" s="57" t="s">
        <v>7</v>
      </c>
      <c r="D33" s="57" t="s">
        <v>23</v>
      </c>
      <c r="E33" s="57" t="s">
        <v>61</v>
      </c>
      <c r="F33" s="58">
        <v>34069</v>
      </c>
      <c r="G33" s="59" t="s">
        <v>83</v>
      </c>
      <c r="H33" s="59" t="s">
        <v>88</v>
      </c>
      <c r="I33" s="60">
        <v>7.8</v>
      </c>
      <c r="J33" s="60">
        <v>5.2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8.6999999999999993</v>
      </c>
      <c r="T33" s="60">
        <v>7.3</v>
      </c>
      <c r="U33" s="60">
        <v>0</v>
      </c>
      <c r="V33" s="60">
        <v>4.7</v>
      </c>
      <c r="W33" s="60">
        <v>0</v>
      </c>
      <c r="X33" s="60">
        <v>5.5</v>
      </c>
      <c r="Y33" s="60">
        <v>0</v>
      </c>
      <c r="Z33" s="60">
        <v>8.4</v>
      </c>
      <c r="AA33" s="60">
        <v>5.5</v>
      </c>
      <c r="AB33" s="60">
        <v>7.3</v>
      </c>
      <c r="AC33" s="60">
        <v>4.5999999999999996</v>
      </c>
      <c r="AD33" s="60">
        <v>6</v>
      </c>
      <c r="AE33" s="60" t="s">
        <v>93</v>
      </c>
      <c r="AF33" s="60">
        <v>7.5</v>
      </c>
      <c r="AG33" s="60">
        <v>8.4</v>
      </c>
      <c r="AH33" s="60">
        <v>5.5</v>
      </c>
      <c r="AI33" s="60" t="s">
        <v>93</v>
      </c>
      <c r="AJ33" s="60">
        <v>5.9</v>
      </c>
      <c r="AK33" s="60">
        <v>5</v>
      </c>
      <c r="AL33" s="60">
        <v>6.2</v>
      </c>
      <c r="AM33" s="60">
        <v>5.2</v>
      </c>
      <c r="AN33" s="60">
        <v>8.8000000000000007</v>
      </c>
      <c r="AO33" s="60">
        <v>0</v>
      </c>
      <c r="AP33" s="60">
        <v>4</v>
      </c>
      <c r="AQ33" s="60">
        <v>0</v>
      </c>
      <c r="AR33" s="60">
        <v>0</v>
      </c>
      <c r="AS33" s="60">
        <v>0</v>
      </c>
      <c r="AT33" s="60">
        <v>0</v>
      </c>
      <c r="AU33" s="60">
        <v>0</v>
      </c>
      <c r="AV33" s="60" t="s">
        <v>93</v>
      </c>
      <c r="AW33" s="60">
        <v>0</v>
      </c>
      <c r="AX33" s="60">
        <v>0</v>
      </c>
      <c r="AY33" s="60">
        <v>0</v>
      </c>
      <c r="AZ33" s="60">
        <v>0</v>
      </c>
      <c r="BA33" s="60">
        <v>0</v>
      </c>
      <c r="BB33" s="60" t="s">
        <v>93</v>
      </c>
      <c r="BC33" s="60">
        <v>5.97</v>
      </c>
      <c r="BD33" s="60">
        <v>0</v>
      </c>
      <c r="BE33" s="60">
        <v>8.5</v>
      </c>
      <c r="BF33" s="60">
        <v>0</v>
      </c>
      <c r="BG33" s="60">
        <v>0</v>
      </c>
      <c r="BH33" s="63">
        <v>53</v>
      </c>
      <c r="BI33" s="63">
        <v>36</v>
      </c>
      <c r="BJ33" s="63">
        <v>95</v>
      </c>
      <c r="BK33" s="63">
        <v>89</v>
      </c>
      <c r="BL33" s="64">
        <v>3.75</v>
      </c>
      <c r="BM33" s="65">
        <v>1.45</v>
      </c>
      <c r="BN33" s="66">
        <v>0.38</v>
      </c>
      <c r="BO33" s="67" t="s">
        <v>214</v>
      </c>
      <c r="BP33" s="69"/>
    </row>
    <row r="34" spans="1:68" s="34" customFormat="1" ht="21.75" customHeight="1">
      <c r="A34" s="55">
        <f t="shared" si="0"/>
        <v>6</v>
      </c>
      <c r="B34" s="56">
        <v>1910219403</v>
      </c>
      <c r="C34" s="57" t="s">
        <v>8</v>
      </c>
      <c r="D34" s="57" t="s">
        <v>25</v>
      </c>
      <c r="E34" s="57" t="s">
        <v>62</v>
      </c>
      <c r="F34" s="58">
        <v>34939</v>
      </c>
      <c r="G34" s="59" t="s">
        <v>84</v>
      </c>
      <c r="H34" s="59" t="s">
        <v>86</v>
      </c>
      <c r="I34" s="60">
        <v>8.4</v>
      </c>
      <c r="J34" s="60">
        <v>7.2</v>
      </c>
      <c r="K34" s="60">
        <v>6.8</v>
      </c>
      <c r="L34" s="60">
        <v>8.1</v>
      </c>
      <c r="M34" s="60">
        <v>4.5</v>
      </c>
      <c r="N34" s="60">
        <v>7</v>
      </c>
      <c r="O34" s="60">
        <v>5.4</v>
      </c>
      <c r="P34" s="60">
        <v>5.6</v>
      </c>
      <c r="Q34" s="60">
        <v>6</v>
      </c>
      <c r="R34" s="60">
        <v>4.5</v>
      </c>
      <c r="S34" s="60">
        <v>6.6</v>
      </c>
      <c r="T34" s="60">
        <v>5.8</v>
      </c>
      <c r="U34" s="60">
        <v>6.9</v>
      </c>
      <c r="V34" s="60">
        <v>0</v>
      </c>
      <c r="W34" s="60">
        <v>0</v>
      </c>
      <c r="X34" s="60">
        <v>7.1</v>
      </c>
      <c r="Y34" s="60">
        <v>0</v>
      </c>
      <c r="Z34" s="60">
        <v>8.5</v>
      </c>
      <c r="AA34" s="60" t="s">
        <v>93</v>
      </c>
      <c r="AB34" s="60">
        <v>7.2</v>
      </c>
      <c r="AC34" s="60">
        <v>7.1</v>
      </c>
      <c r="AD34" s="60">
        <v>6.7</v>
      </c>
      <c r="AE34" s="60">
        <v>7.9</v>
      </c>
      <c r="AF34" s="60">
        <v>7.6</v>
      </c>
      <c r="AG34" s="60">
        <v>7.3</v>
      </c>
      <c r="AH34" s="60">
        <v>6.6</v>
      </c>
      <c r="AI34" s="60">
        <v>4.9000000000000004</v>
      </c>
      <c r="AJ34" s="60">
        <v>6.9</v>
      </c>
      <c r="AK34" s="60">
        <v>7.1</v>
      </c>
      <c r="AL34" s="60">
        <v>5.9</v>
      </c>
      <c r="AM34" s="60">
        <v>0</v>
      </c>
      <c r="AN34" s="60">
        <v>8.4</v>
      </c>
      <c r="AO34" s="60">
        <v>0</v>
      </c>
      <c r="AP34" s="60">
        <v>5.4</v>
      </c>
      <c r="AQ34" s="60">
        <v>4.7</v>
      </c>
      <c r="AR34" s="60">
        <v>0</v>
      </c>
      <c r="AS34" s="60">
        <v>7.6</v>
      </c>
      <c r="AT34" s="60">
        <v>6.8</v>
      </c>
      <c r="AU34" s="60" t="s">
        <v>93</v>
      </c>
      <c r="AV34" s="60">
        <v>7.65</v>
      </c>
      <c r="AW34" s="60">
        <v>5.5</v>
      </c>
      <c r="AX34" s="60">
        <v>0</v>
      </c>
      <c r="AY34" s="60">
        <v>0</v>
      </c>
      <c r="AZ34" s="60">
        <v>0</v>
      </c>
      <c r="BA34" s="60">
        <v>7.2</v>
      </c>
      <c r="BB34" s="60">
        <v>6.5</v>
      </c>
      <c r="BC34" s="60">
        <v>6.6</v>
      </c>
      <c r="BD34" s="60">
        <v>5.7</v>
      </c>
      <c r="BE34" s="60">
        <v>8.1</v>
      </c>
      <c r="BF34" s="60" t="s">
        <v>93</v>
      </c>
      <c r="BG34" s="60">
        <v>0</v>
      </c>
      <c r="BH34" s="63">
        <v>80</v>
      </c>
      <c r="BI34" s="63">
        <v>9</v>
      </c>
      <c r="BJ34" s="63">
        <v>95</v>
      </c>
      <c r="BK34" s="63">
        <v>89</v>
      </c>
      <c r="BL34" s="64">
        <v>6</v>
      </c>
      <c r="BM34" s="65">
        <v>2.4</v>
      </c>
      <c r="BN34" s="66">
        <v>0.09</v>
      </c>
      <c r="BO34" s="67" t="s">
        <v>214</v>
      </c>
      <c r="BP34" s="69"/>
    </row>
    <row r="35" spans="1:68" s="34" customFormat="1" ht="21.75" customHeight="1">
      <c r="A35" s="55">
        <f t="shared" si="0"/>
        <v>7</v>
      </c>
      <c r="B35" s="56">
        <v>1911221839</v>
      </c>
      <c r="C35" s="57" t="s">
        <v>3</v>
      </c>
      <c r="D35" s="57" t="s">
        <v>27</v>
      </c>
      <c r="E35" s="57" t="s">
        <v>63</v>
      </c>
      <c r="F35" s="58">
        <v>34745</v>
      </c>
      <c r="G35" s="59" t="s">
        <v>84</v>
      </c>
      <c r="H35" s="59" t="s">
        <v>89</v>
      </c>
      <c r="I35" s="60">
        <v>7</v>
      </c>
      <c r="J35" s="60">
        <v>7.7</v>
      </c>
      <c r="K35" s="60">
        <v>7.4</v>
      </c>
      <c r="L35" s="60">
        <v>8</v>
      </c>
      <c r="M35" s="60">
        <v>6.5</v>
      </c>
      <c r="N35" s="60">
        <v>6.7</v>
      </c>
      <c r="O35" s="60">
        <v>5.9</v>
      </c>
      <c r="P35" s="60">
        <v>6.8</v>
      </c>
      <c r="Q35" s="60">
        <v>6</v>
      </c>
      <c r="R35" s="60">
        <v>7.1</v>
      </c>
      <c r="S35" s="60">
        <v>7.9</v>
      </c>
      <c r="T35" s="60">
        <v>5.9</v>
      </c>
      <c r="U35" s="60">
        <v>0</v>
      </c>
      <c r="V35" s="60">
        <v>5.5</v>
      </c>
      <c r="W35" s="60">
        <v>6.5</v>
      </c>
      <c r="X35" s="60">
        <v>0</v>
      </c>
      <c r="Y35" s="60">
        <v>0</v>
      </c>
      <c r="Z35" s="60">
        <v>6.4</v>
      </c>
      <c r="AA35" s="60">
        <v>5.6</v>
      </c>
      <c r="AB35" s="60">
        <v>6</v>
      </c>
      <c r="AC35" s="60">
        <v>0</v>
      </c>
      <c r="AD35" s="60">
        <v>6.7</v>
      </c>
      <c r="AE35" s="60">
        <v>5</v>
      </c>
      <c r="AF35" s="60">
        <v>7.5</v>
      </c>
      <c r="AG35" s="60">
        <v>7</v>
      </c>
      <c r="AH35" s="60">
        <v>6.1</v>
      </c>
      <c r="AI35" s="60">
        <v>6.8</v>
      </c>
      <c r="AJ35" s="60">
        <v>0</v>
      </c>
      <c r="AK35" s="60">
        <v>6.8</v>
      </c>
      <c r="AL35" s="60">
        <v>5.5</v>
      </c>
      <c r="AM35" s="60">
        <v>0</v>
      </c>
      <c r="AN35" s="60">
        <v>7.2</v>
      </c>
      <c r="AO35" s="60">
        <v>0</v>
      </c>
      <c r="AP35" s="60">
        <v>7.2</v>
      </c>
      <c r="AQ35" s="60">
        <v>0</v>
      </c>
      <c r="AR35" s="60">
        <v>0</v>
      </c>
      <c r="AS35" s="60">
        <v>5.7</v>
      </c>
      <c r="AT35" s="60">
        <v>7.8</v>
      </c>
      <c r="AU35" s="60" t="s">
        <v>93</v>
      </c>
      <c r="AV35" s="60">
        <v>6.4</v>
      </c>
      <c r="AW35" s="60">
        <v>0</v>
      </c>
      <c r="AX35" s="60">
        <v>0</v>
      </c>
      <c r="AY35" s="60">
        <v>0</v>
      </c>
      <c r="AZ35" s="60">
        <v>0</v>
      </c>
      <c r="BA35" s="60">
        <v>0</v>
      </c>
      <c r="BB35" s="60">
        <v>0</v>
      </c>
      <c r="BC35" s="60">
        <v>0</v>
      </c>
      <c r="BD35" s="60">
        <v>0</v>
      </c>
      <c r="BE35" s="60">
        <v>0</v>
      </c>
      <c r="BF35" s="60">
        <v>0</v>
      </c>
      <c r="BG35" s="60">
        <v>0</v>
      </c>
      <c r="BH35" s="63">
        <v>61</v>
      </c>
      <c r="BI35" s="63">
        <v>28</v>
      </c>
      <c r="BJ35" s="63">
        <v>95</v>
      </c>
      <c r="BK35" s="63">
        <v>89</v>
      </c>
      <c r="BL35" s="64">
        <v>4.49</v>
      </c>
      <c r="BM35" s="65">
        <v>1.77</v>
      </c>
      <c r="BN35" s="66">
        <v>0.28999999999999998</v>
      </c>
      <c r="BO35" s="67" t="s">
        <v>214</v>
      </c>
      <c r="BP35" s="68"/>
    </row>
    <row r="36" spans="1:68" s="34" customFormat="1" ht="21.75" customHeight="1">
      <c r="A36" s="55">
        <f t="shared" si="0"/>
        <v>8</v>
      </c>
      <c r="B36" s="56">
        <v>1910218590</v>
      </c>
      <c r="C36" s="57" t="s">
        <v>3</v>
      </c>
      <c r="D36" s="57" t="s">
        <v>28</v>
      </c>
      <c r="E36" s="57" t="s">
        <v>64</v>
      </c>
      <c r="F36" s="58">
        <v>34807</v>
      </c>
      <c r="G36" s="59" t="s">
        <v>84</v>
      </c>
      <c r="H36" s="59" t="s">
        <v>86</v>
      </c>
      <c r="I36" s="60">
        <v>8.3000000000000007</v>
      </c>
      <c r="J36" s="60">
        <v>6.7</v>
      </c>
      <c r="K36" s="60">
        <v>0</v>
      </c>
      <c r="L36" s="60">
        <v>6.5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7.5</v>
      </c>
      <c r="T36" s="60">
        <v>5.7</v>
      </c>
      <c r="U36" s="60">
        <v>6.4</v>
      </c>
      <c r="V36" s="60">
        <v>0</v>
      </c>
      <c r="W36" s="60">
        <v>0</v>
      </c>
      <c r="X36" s="60">
        <v>7.6</v>
      </c>
      <c r="Y36" s="60">
        <v>0</v>
      </c>
      <c r="Z36" s="60">
        <v>7</v>
      </c>
      <c r="AA36" s="60">
        <v>6.2</v>
      </c>
      <c r="AB36" s="60">
        <v>6.1</v>
      </c>
      <c r="AC36" s="60">
        <v>7</v>
      </c>
      <c r="AD36" s="60">
        <v>5.9</v>
      </c>
      <c r="AE36" s="60" t="s">
        <v>93</v>
      </c>
      <c r="AF36" s="60">
        <v>7.2</v>
      </c>
      <c r="AG36" s="60">
        <v>5.4</v>
      </c>
      <c r="AH36" s="60">
        <v>5.5</v>
      </c>
      <c r="AI36" s="60">
        <v>5.8</v>
      </c>
      <c r="AJ36" s="60">
        <v>5.9</v>
      </c>
      <c r="AK36" s="60">
        <v>6</v>
      </c>
      <c r="AL36" s="60">
        <v>4.9000000000000004</v>
      </c>
      <c r="AM36" s="60">
        <v>6.7</v>
      </c>
      <c r="AN36" s="60">
        <v>8.1999999999999993</v>
      </c>
      <c r="AO36" s="60">
        <v>0</v>
      </c>
      <c r="AP36" s="60">
        <v>7.4</v>
      </c>
      <c r="AQ36" s="60">
        <v>0</v>
      </c>
      <c r="AR36" s="60">
        <v>0</v>
      </c>
      <c r="AS36" s="60">
        <v>0</v>
      </c>
      <c r="AT36" s="60">
        <v>0</v>
      </c>
      <c r="AU36" s="60">
        <v>0</v>
      </c>
      <c r="AV36" s="60" t="s">
        <v>93</v>
      </c>
      <c r="AW36" s="60">
        <v>0</v>
      </c>
      <c r="AX36" s="60">
        <v>0</v>
      </c>
      <c r="AY36" s="60">
        <v>6.2</v>
      </c>
      <c r="AZ36" s="60">
        <v>0</v>
      </c>
      <c r="BA36" s="60">
        <v>0</v>
      </c>
      <c r="BB36" s="60">
        <v>6.7</v>
      </c>
      <c r="BC36" s="60">
        <v>5</v>
      </c>
      <c r="BD36" s="60">
        <v>0</v>
      </c>
      <c r="BE36" s="60">
        <v>8.1999999999999993</v>
      </c>
      <c r="BF36" s="60" t="s">
        <v>93</v>
      </c>
      <c r="BG36" s="60">
        <v>0</v>
      </c>
      <c r="BH36" s="63">
        <v>61</v>
      </c>
      <c r="BI36" s="63">
        <v>28</v>
      </c>
      <c r="BJ36" s="63">
        <v>95</v>
      </c>
      <c r="BK36" s="63">
        <v>89</v>
      </c>
      <c r="BL36" s="64">
        <v>4.3899999999999997</v>
      </c>
      <c r="BM36" s="65">
        <v>1.7</v>
      </c>
      <c r="BN36" s="66">
        <v>0.28999999999999998</v>
      </c>
      <c r="BO36" s="67" t="s">
        <v>214</v>
      </c>
      <c r="BP36" s="68"/>
    </row>
    <row r="37" spans="1:68" s="34" customFormat="1" ht="21.75" customHeight="1">
      <c r="A37" s="55">
        <f t="shared" si="0"/>
        <v>9</v>
      </c>
      <c r="B37" s="56">
        <v>1910217011</v>
      </c>
      <c r="C37" s="57" t="s">
        <v>6</v>
      </c>
      <c r="D37" s="57" t="s">
        <v>29</v>
      </c>
      <c r="E37" s="57" t="s">
        <v>65</v>
      </c>
      <c r="F37" s="58">
        <v>34958</v>
      </c>
      <c r="G37" s="59" t="s">
        <v>84</v>
      </c>
      <c r="H37" s="59" t="s">
        <v>89</v>
      </c>
      <c r="I37" s="60">
        <v>5.8</v>
      </c>
      <c r="J37" s="60">
        <v>0</v>
      </c>
      <c r="K37" s="60">
        <v>0</v>
      </c>
      <c r="L37" s="60">
        <v>6.1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7.1</v>
      </c>
      <c r="T37" s="60">
        <v>0</v>
      </c>
      <c r="U37" s="60">
        <v>7.8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5.8</v>
      </c>
      <c r="AB37" s="60">
        <v>6.1</v>
      </c>
      <c r="AC37" s="60">
        <v>4.7</v>
      </c>
      <c r="AD37" s="60">
        <v>0</v>
      </c>
      <c r="AE37" s="60">
        <v>0</v>
      </c>
      <c r="AF37" s="60" t="s">
        <v>93</v>
      </c>
      <c r="AG37" s="60">
        <v>5.9</v>
      </c>
      <c r="AH37" s="60">
        <v>0</v>
      </c>
      <c r="AI37" s="60">
        <v>0</v>
      </c>
      <c r="AJ37" s="60">
        <v>0</v>
      </c>
      <c r="AK37" s="60">
        <v>0</v>
      </c>
      <c r="AL37" s="60">
        <v>0</v>
      </c>
      <c r="AM37" s="60">
        <v>0</v>
      </c>
      <c r="AN37" s="60">
        <v>7.4</v>
      </c>
      <c r="AO37" s="60">
        <v>0</v>
      </c>
      <c r="AP37" s="60">
        <v>0</v>
      </c>
      <c r="AQ37" s="60">
        <v>0</v>
      </c>
      <c r="AR37" s="60">
        <v>0</v>
      </c>
      <c r="AS37" s="60">
        <v>0</v>
      </c>
      <c r="AT37" s="60">
        <v>0</v>
      </c>
      <c r="AU37" s="60">
        <v>0</v>
      </c>
      <c r="AV37" s="60">
        <v>0</v>
      </c>
      <c r="AW37" s="60">
        <v>0</v>
      </c>
      <c r="AX37" s="60">
        <v>0</v>
      </c>
      <c r="AY37" s="60">
        <v>0</v>
      </c>
      <c r="AZ37" s="60">
        <v>0</v>
      </c>
      <c r="BA37" s="60">
        <v>0</v>
      </c>
      <c r="BB37" s="60">
        <v>0</v>
      </c>
      <c r="BC37" s="60">
        <v>0</v>
      </c>
      <c r="BD37" s="60">
        <v>0</v>
      </c>
      <c r="BE37" s="60">
        <v>0</v>
      </c>
      <c r="BF37" s="60">
        <v>0</v>
      </c>
      <c r="BG37" s="60">
        <v>0</v>
      </c>
      <c r="BH37" s="63">
        <v>19</v>
      </c>
      <c r="BI37" s="63">
        <v>70</v>
      </c>
      <c r="BJ37" s="63">
        <v>95</v>
      </c>
      <c r="BK37" s="63">
        <v>89</v>
      </c>
      <c r="BL37" s="64">
        <v>1.36</v>
      </c>
      <c r="BM37" s="65">
        <v>0.52</v>
      </c>
      <c r="BN37" s="66">
        <v>0.74</v>
      </c>
      <c r="BO37" s="67" t="s">
        <v>214</v>
      </c>
      <c r="BP37" s="68"/>
    </row>
    <row r="38" spans="1:68" s="34" customFormat="1" ht="21.75" customHeight="1">
      <c r="A38" s="55">
        <f t="shared" si="0"/>
        <v>10</v>
      </c>
      <c r="B38" s="56">
        <v>171326020</v>
      </c>
      <c r="C38" s="57" t="s">
        <v>3</v>
      </c>
      <c r="D38" s="57" t="s">
        <v>31</v>
      </c>
      <c r="E38" s="57" t="s">
        <v>66</v>
      </c>
      <c r="F38" s="58">
        <v>33886</v>
      </c>
      <c r="G38" s="59" t="s">
        <v>84</v>
      </c>
      <c r="H38" s="59" t="s">
        <v>88</v>
      </c>
      <c r="I38" s="60" t="s">
        <v>93</v>
      </c>
      <c r="J38" s="60">
        <v>5.4</v>
      </c>
      <c r="K38" s="60">
        <v>6.3</v>
      </c>
      <c r="L38" s="60">
        <v>5.7</v>
      </c>
      <c r="M38" s="60">
        <v>6.3</v>
      </c>
      <c r="N38" s="60">
        <v>5.7</v>
      </c>
      <c r="O38" s="60">
        <v>5.4</v>
      </c>
      <c r="P38" s="60">
        <v>0</v>
      </c>
      <c r="Q38" s="60">
        <v>5.4</v>
      </c>
      <c r="R38" s="60" t="s">
        <v>93</v>
      </c>
      <c r="S38" s="60">
        <v>7.4</v>
      </c>
      <c r="T38" s="60">
        <v>7.3</v>
      </c>
      <c r="U38" s="60">
        <v>0</v>
      </c>
      <c r="V38" s="60">
        <v>0</v>
      </c>
      <c r="W38" s="60">
        <v>0</v>
      </c>
      <c r="X38" s="60">
        <v>5.4</v>
      </c>
      <c r="Y38" s="60">
        <v>0</v>
      </c>
      <c r="Z38" s="60">
        <v>4.2</v>
      </c>
      <c r="AA38" s="60">
        <v>4.9000000000000004</v>
      </c>
      <c r="AB38" s="60">
        <v>6.7</v>
      </c>
      <c r="AC38" s="60">
        <v>7.8</v>
      </c>
      <c r="AD38" s="60">
        <v>6.5</v>
      </c>
      <c r="AE38" s="60">
        <v>4</v>
      </c>
      <c r="AF38" s="60">
        <v>7.3</v>
      </c>
      <c r="AG38" s="60">
        <v>6.4</v>
      </c>
      <c r="AH38" s="60">
        <v>4.8</v>
      </c>
      <c r="AI38" s="60">
        <v>5.2</v>
      </c>
      <c r="AJ38" s="60">
        <v>5.7</v>
      </c>
      <c r="AK38" s="60">
        <v>4.9000000000000004</v>
      </c>
      <c r="AL38" s="60">
        <v>5.3</v>
      </c>
      <c r="AM38" s="60">
        <v>5.6</v>
      </c>
      <c r="AN38" s="60">
        <v>0</v>
      </c>
      <c r="AO38" s="60">
        <v>0</v>
      </c>
      <c r="AP38" s="60">
        <v>0</v>
      </c>
      <c r="AQ38" s="60" t="s">
        <v>93</v>
      </c>
      <c r="AR38" s="60">
        <v>0</v>
      </c>
      <c r="AS38" s="60" t="s">
        <v>93</v>
      </c>
      <c r="AT38" s="60" t="s">
        <v>93</v>
      </c>
      <c r="AU38" s="60">
        <v>0</v>
      </c>
      <c r="AV38" s="60">
        <v>5.4</v>
      </c>
      <c r="AW38" s="60">
        <v>0</v>
      </c>
      <c r="AX38" s="60">
        <v>0</v>
      </c>
      <c r="AY38" s="60">
        <v>5.9</v>
      </c>
      <c r="AZ38" s="60">
        <v>0</v>
      </c>
      <c r="BA38" s="60">
        <v>4</v>
      </c>
      <c r="BB38" s="60">
        <v>0</v>
      </c>
      <c r="BC38" s="60">
        <v>0</v>
      </c>
      <c r="BD38" s="60">
        <v>5.4</v>
      </c>
      <c r="BE38" s="60" t="s">
        <v>93</v>
      </c>
      <c r="BF38" s="60">
        <v>0</v>
      </c>
      <c r="BG38" s="60">
        <v>0</v>
      </c>
      <c r="BH38" s="63">
        <v>63</v>
      </c>
      <c r="BI38" s="63">
        <v>26</v>
      </c>
      <c r="BJ38" s="63">
        <v>95</v>
      </c>
      <c r="BK38" s="63">
        <v>89</v>
      </c>
      <c r="BL38" s="64">
        <v>4.03</v>
      </c>
      <c r="BM38" s="65">
        <v>1.41</v>
      </c>
      <c r="BN38" s="66">
        <v>0.27</v>
      </c>
      <c r="BO38" s="67" t="s">
        <v>214</v>
      </c>
      <c r="BP38" s="68"/>
    </row>
    <row r="39" spans="1:68" s="34" customFormat="1" ht="21.75" customHeight="1">
      <c r="A39" s="55">
        <f t="shared" si="0"/>
        <v>11</v>
      </c>
      <c r="B39" s="56">
        <v>1910519392</v>
      </c>
      <c r="C39" s="57" t="s">
        <v>6</v>
      </c>
      <c r="D39" s="57" t="s">
        <v>36</v>
      </c>
      <c r="E39" s="57" t="s">
        <v>68</v>
      </c>
      <c r="F39" s="58">
        <v>34608</v>
      </c>
      <c r="G39" s="59" t="s">
        <v>84</v>
      </c>
      <c r="H39" s="59" t="s">
        <v>86</v>
      </c>
      <c r="I39" s="60">
        <v>0</v>
      </c>
      <c r="J39" s="60">
        <v>7.4</v>
      </c>
      <c r="K39" s="60">
        <v>0</v>
      </c>
      <c r="L39" s="60">
        <v>4.5999999999999996</v>
      </c>
      <c r="M39" s="60">
        <v>0</v>
      </c>
      <c r="N39" s="60">
        <v>6.2</v>
      </c>
      <c r="O39" s="60">
        <v>0</v>
      </c>
      <c r="P39" s="60">
        <v>0</v>
      </c>
      <c r="Q39" s="60">
        <v>0</v>
      </c>
      <c r="R39" s="60" t="s">
        <v>93</v>
      </c>
      <c r="S39" s="60">
        <v>6.7</v>
      </c>
      <c r="T39" s="60">
        <v>0</v>
      </c>
      <c r="U39" s="60">
        <v>5.9</v>
      </c>
      <c r="V39" s="60">
        <v>0</v>
      </c>
      <c r="W39" s="60">
        <v>0</v>
      </c>
      <c r="X39" s="60">
        <v>0</v>
      </c>
      <c r="Y39" s="60">
        <v>0</v>
      </c>
      <c r="Z39" s="60" t="s">
        <v>93</v>
      </c>
      <c r="AA39" s="60">
        <v>0</v>
      </c>
      <c r="AB39" s="60">
        <v>5.3</v>
      </c>
      <c r="AC39" s="60">
        <v>0</v>
      </c>
      <c r="AD39" s="60">
        <v>5.7</v>
      </c>
      <c r="AE39" s="60">
        <v>0</v>
      </c>
      <c r="AF39" s="60">
        <v>6.5</v>
      </c>
      <c r="AG39" s="60">
        <v>0</v>
      </c>
      <c r="AH39" s="60">
        <v>0</v>
      </c>
      <c r="AI39" s="60">
        <v>0</v>
      </c>
      <c r="AJ39" s="60">
        <v>0</v>
      </c>
      <c r="AK39" s="60" t="s">
        <v>93</v>
      </c>
      <c r="AL39" s="60">
        <v>0</v>
      </c>
      <c r="AM39" s="60">
        <v>0</v>
      </c>
      <c r="AN39" s="60">
        <v>0</v>
      </c>
      <c r="AO39" s="60">
        <v>0</v>
      </c>
      <c r="AP39" s="60">
        <v>0</v>
      </c>
      <c r="AQ39" s="60">
        <v>0</v>
      </c>
      <c r="AR39" s="60">
        <v>0</v>
      </c>
      <c r="AS39" s="60">
        <v>0</v>
      </c>
      <c r="AT39" s="60">
        <v>0</v>
      </c>
      <c r="AU39" s="60">
        <v>0</v>
      </c>
      <c r="AV39" s="60">
        <v>0</v>
      </c>
      <c r="AW39" s="60">
        <v>0</v>
      </c>
      <c r="AX39" s="60">
        <v>0</v>
      </c>
      <c r="AY39" s="60">
        <v>0</v>
      </c>
      <c r="AZ39" s="60">
        <v>0</v>
      </c>
      <c r="BA39" s="60">
        <v>0</v>
      </c>
      <c r="BB39" s="60">
        <v>0</v>
      </c>
      <c r="BC39" s="60" t="s">
        <v>93</v>
      </c>
      <c r="BD39" s="60" t="s">
        <v>93</v>
      </c>
      <c r="BE39" s="60" t="s">
        <v>93</v>
      </c>
      <c r="BF39" s="60">
        <v>0</v>
      </c>
      <c r="BG39" s="60">
        <v>0</v>
      </c>
      <c r="BH39" s="63">
        <v>18</v>
      </c>
      <c r="BI39" s="63">
        <v>71</v>
      </c>
      <c r="BJ39" s="63">
        <v>95</v>
      </c>
      <c r="BK39" s="63">
        <v>89</v>
      </c>
      <c r="BL39" s="64">
        <v>1.24</v>
      </c>
      <c r="BM39" s="65">
        <v>0.46</v>
      </c>
      <c r="BN39" s="66">
        <v>0.75</v>
      </c>
      <c r="BO39" s="67" t="s">
        <v>214</v>
      </c>
      <c r="BP39" s="68"/>
    </row>
    <row r="40" spans="1:68" s="34" customFormat="1" ht="21.75" customHeight="1">
      <c r="A40" s="55">
        <f t="shared" si="0"/>
        <v>12</v>
      </c>
      <c r="B40" s="56">
        <v>161327515</v>
      </c>
      <c r="C40" s="57" t="s">
        <v>3</v>
      </c>
      <c r="D40" s="57" t="s">
        <v>40</v>
      </c>
      <c r="E40" s="57" t="s">
        <v>4</v>
      </c>
      <c r="F40" s="58">
        <v>33374</v>
      </c>
      <c r="G40" s="59" t="s">
        <v>83</v>
      </c>
      <c r="H40" s="59" t="s">
        <v>88</v>
      </c>
      <c r="I40" s="60">
        <v>8.6999999999999993</v>
      </c>
      <c r="J40" s="60">
        <v>6.1</v>
      </c>
      <c r="K40" s="60">
        <v>0</v>
      </c>
      <c r="L40" s="60">
        <v>4.8</v>
      </c>
      <c r="M40" s="60">
        <v>0</v>
      </c>
      <c r="N40" s="60">
        <v>4.8</v>
      </c>
      <c r="O40" s="60">
        <v>0</v>
      </c>
      <c r="P40" s="60">
        <v>0</v>
      </c>
      <c r="Q40" s="60">
        <v>0</v>
      </c>
      <c r="R40" s="60">
        <v>0</v>
      </c>
      <c r="S40" s="60">
        <v>7</v>
      </c>
      <c r="T40" s="60">
        <v>5.6</v>
      </c>
      <c r="U40" s="60">
        <v>0</v>
      </c>
      <c r="V40" s="60">
        <v>6.3</v>
      </c>
      <c r="W40" s="60">
        <v>0</v>
      </c>
      <c r="X40" s="60">
        <v>5.5</v>
      </c>
      <c r="Y40" s="60">
        <v>0</v>
      </c>
      <c r="Z40" s="60">
        <v>0</v>
      </c>
      <c r="AA40" s="60">
        <v>6.7</v>
      </c>
      <c r="AB40" s="60">
        <v>5.4</v>
      </c>
      <c r="AC40" s="60">
        <v>6.9</v>
      </c>
      <c r="AD40" s="60">
        <v>0</v>
      </c>
      <c r="AE40" s="60">
        <v>0</v>
      </c>
      <c r="AF40" s="60">
        <v>0</v>
      </c>
      <c r="AG40" s="60">
        <v>0</v>
      </c>
      <c r="AH40" s="60">
        <v>5.5</v>
      </c>
      <c r="AI40" s="60">
        <v>5.4</v>
      </c>
      <c r="AJ40" s="60">
        <v>0</v>
      </c>
      <c r="AK40" s="60">
        <v>4.4000000000000004</v>
      </c>
      <c r="AL40" s="60">
        <v>6.3</v>
      </c>
      <c r="AM40" s="60">
        <v>0</v>
      </c>
      <c r="AN40" s="60">
        <v>0</v>
      </c>
      <c r="AO40" s="60">
        <v>0</v>
      </c>
      <c r="AP40" s="60">
        <v>0</v>
      </c>
      <c r="AQ40" s="60">
        <v>0</v>
      </c>
      <c r="AR40" s="60">
        <v>0</v>
      </c>
      <c r="AS40" s="60">
        <v>0</v>
      </c>
      <c r="AT40" s="60">
        <v>0</v>
      </c>
      <c r="AU40" s="60">
        <v>0</v>
      </c>
      <c r="AV40" s="60">
        <v>0</v>
      </c>
      <c r="AW40" s="60">
        <v>0</v>
      </c>
      <c r="AX40" s="60">
        <v>0</v>
      </c>
      <c r="AY40" s="60">
        <v>0</v>
      </c>
      <c r="AZ40" s="60">
        <v>0</v>
      </c>
      <c r="BA40" s="60">
        <v>0</v>
      </c>
      <c r="BB40" s="60">
        <v>0</v>
      </c>
      <c r="BC40" s="60">
        <v>0</v>
      </c>
      <c r="BD40" s="60">
        <v>0</v>
      </c>
      <c r="BE40" s="60">
        <v>0</v>
      </c>
      <c r="BF40" s="60">
        <v>0</v>
      </c>
      <c r="BG40" s="60">
        <v>0</v>
      </c>
      <c r="BH40" s="63">
        <v>35</v>
      </c>
      <c r="BI40" s="63">
        <v>54</v>
      </c>
      <c r="BJ40" s="63">
        <v>95</v>
      </c>
      <c r="BK40" s="63">
        <v>89</v>
      </c>
      <c r="BL40" s="64">
        <v>2.36</v>
      </c>
      <c r="BM40" s="65">
        <v>0.87</v>
      </c>
      <c r="BN40" s="66">
        <v>0.56999999999999995</v>
      </c>
      <c r="BO40" s="67" t="s">
        <v>214</v>
      </c>
      <c r="BP40" s="68"/>
    </row>
    <row r="41" spans="1:68" s="34" customFormat="1" ht="21.75" customHeight="1">
      <c r="A41" s="55">
        <f t="shared" si="0"/>
        <v>13</v>
      </c>
      <c r="B41" s="56">
        <v>1910218748</v>
      </c>
      <c r="C41" s="57" t="s">
        <v>4</v>
      </c>
      <c r="D41" s="57" t="s">
        <v>41</v>
      </c>
      <c r="E41" s="57" t="s">
        <v>45</v>
      </c>
      <c r="F41" s="58">
        <v>35051</v>
      </c>
      <c r="G41" s="59" t="s">
        <v>84</v>
      </c>
      <c r="H41" s="59" t="s">
        <v>89</v>
      </c>
      <c r="I41" s="60" t="s">
        <v>93</v>
      </c>
      <c r="J41" s="60">
        <v>7.2</v>
      </c>
      <c r="K41" s="60">
        <v>5.8</v>
      </c>
      <c r="L41" s="60">
        <v>6.3</v>
      </c>
      <c r="M41" s="60">
        <v>5</v>
      </c>
      <c r="N41" s="60">
        <v>4.5999999999999996</v>
      </c>
      <c r="O41" s="60">
        <v>5.6</v>
      </c>
      <c r="P41" s="60">
        <v>5.7</v>
      </c>
      <c r="Q41" s="60">
        <v>0</v>
      </c>
      <c r="R41" s="60">
        <v>5.8</v>
      </c>
      <c r="S41" s="60">
        <v>8.1</v>
      </c>
      <c r="T41" s="60">
        <v>6.7</v>
      </c>
      <c r="U41" s="60">
        <v>7.6</v>
      </c>
      <c r="V41" s="60">
        <v>7</v>
      </c>
      <c r="W41" s="60">
        <v>0</v>
      </c>
      <c r="X41" s="60">
        <v>6.9</v>
      </c>
      <c r="Y41" s="60">
        <v>0</v>
      </c>
      <c r="Z41" s="60">
        <v>7.5</v>
      </c>
      <c r="AA41" s="60">
        <v>8</v>
      </c>
      <c r="AB41" s="60">
        <v>6.6</v>
      </c>
      <c r="AC41" s="60">
        <v>4.8</v>
      </c>
      <c r="AD41" s="60">
        <v>5</v>
      </c>
      <c r="AE41" s="60">
        <v>5.7</v>
      </c>
      <c r="AF41" s="60">
        <v>8.3000000000000007</v>
      </c>
      <c r="AG41" s="60">
        <v>4.8</v>
      </c>
      <c r="AH41" s="60">
        <v>6.1</v>
      </c>
      <c r="AI41" s="60">
        <v>7.6</v>
      </c>
      <c r="AJ41" s="60">
        <v>6.5</v>
      </c>
      <c r="AK41" s="60">
        <v>7.3</v>
      </c>
      <c r="AL41" s="60">
        <v>5.6</v>
      </c>
      <c r="AM41" s="60">
        <v>5.5</v>
      </c>
      <c r="AN41" s="60">
        <v>7.9</v>
      </c>
      <c r="AO41" s="60">
        <v>0</v>
      </c>
      <c r="AP41" s="60">
        <v>5.8</v>
      </c>
      <c r="AQ41" s="60">
        <v>5</v>
      </c>
      <c r="AR41" s="60">
        <v>0</v>
      </c>
      <c r="AS41" s="60">
        <v>7.1</v>
      </c>
      <c r="AT41" s="60" t="s">
        <v>93</v>
      </c>
      <c r="AU41" s="60">
        <v>0</v>
      </c>
      <c r="AV41" s="60">
        <v>7.7</v>
      </c>
      <c r="AW41" s="60">
        <v>6.5</v>
      </c>
      <c r="AX41" s="60">
        <v>0</v>
      </c>
      <c r="AY41" s="60">
        <v>0</v>
      </c>
      <c r="AZ41" s="60">
        <v>0</v>
      </c>
      <c r="BA41" s="60">
        <v>0</v>
      </c>
      <c r="BB41" s="60">
        <v>0</v>
      </c>
      <c r="BC41" s="60">
        <v>0</v>
      </c>
      <c r="BD41" s="60">
        <v>0</v>
      </c>
      <c r="BE41" s="60">
        <v>0</v>
      </c>
      <c r="BF41" s="60">
        <v>0</v>
      </c>
      <c r="BG41" s="60">
        <v>0</v>
      </c>
      <c r="BH41" s="63">
        <v>72</v>
      </c>
      <c r="BI41" s="63">
        <v>20</v>
      </c>
      <c r="BJ41" s="63">
        <v>95</v>
      </c>
      <c r="BK41" s="63">
        <v>92</v>
      </c>
      <c r="BL41" s="64">
        <v>4.8899999999999997</v>
      </c>
      <c r="BM41" s="65">
        <v>1.95</v>
      </c>
      <c r="BN41" s="66">
        <v>0.21</v>
      </c>
      <c r="BO41" s="67" t="s">
        <v>214</v>
      </c>
      <c r="BP41" s="68"/>
    </row>
    <row r="42" spans="1:68" s="34" customFormat="1" ht="21.75" customHeight="1">
      <c r="A42" s="55">
        <f t="shared" si="0"/>
        <v>14</v>
      </c>
      <c r="B42" s="56">
        <v>1910237803</v>
      </c>
      <c r="C42" s="57" t="s">
        <v>12</v>
      </c>
      <c r="D42" s="57" t="s">
        <v>24</v>
      </c>
      <c r="E42" s="57" t="s">
        <v>71</v>
      </c>
      <c r="F42" s="58">
        <v>34926</v>
      </c>
      <c r="G42" s="59" t="s">
        <v>84</v>
      </c>
      <c r="H42" s="59" t="s">
        <v>89</v>
      </c>
      <c r="I42" s="60">
        <v>7.3</v>
      </c>
      <c r="J42" s="60">
        <v>6.3</v>
      </c>
      <c r="K42" s="60">
        <v>5.5</v>
      </c>
      <c r="L42" s="60">
        <v>6.9</v>
      </c>
      <c r="M42" s="61" t="s">
        <v>97</v>
      </c>
      <c r="N42" s="61" t="s">
        <v>97</v>
      </c>
      <c r="O42" s="60">
        <v>0</v>
      </c>
      <c r="P42" s="60">
        <v>0</v>
      </c>
      <c r="Q42" s="60">
        <v>4.9000000000000004</v>
      </c>
      <c r="R42" s="60">
        <v>0</v>
      </c>
      <c r="S42" s="60">
        <v>7</v>
      </c>
      <c r="T42" s="60">
        <v>4.8</v>
      </c>
      <c r="U42" s="60">
        <v>5.9</v>
      </c>
      <c r="V42" s="60">
        <v>6.9</v>
      </c>
      <c r="W42" s="60">
        <v>0</v>
      </c>
      <c r="X42" s="60">
        <v>6</v>
      </c>
      <c r="Y42" s="60">
        <v>0</v>
      </c>
      <c r="Z42" s="60">
        <v>7.1</v>
      </c>
      <c r="AA42" s="60">
        <v>5.9</v>
      </c>
      <c r="AB42" s="60">
        <v>4.5999999999999996</v>
      </c>
      <c r="AC42" s="60">
        <v>6.5</v>
      </c>
      <c r="AD42" s="60">
        <v>5.5</v>
      </c>
      <c r="AE42" s="60">
        <v>6.6</v>
      </c>
      <c r="AF42" s="60">
        <v>7.7</v>
      </c>
      <c r="AG42" s="60">
        <v>6.2</v>
      </c>
      <c r="AH42" s="60">
        <v>6.5</v>
      </c>
      <c r="AI42" s="60" t="s">
        <v>93</v>
      </c>
      <c r="AJ42" s="60">
        <v>6</v>
      </c>
      <c r="AK42" s="60">
        <v>0</v>
      </c>
      <c r="AL42" s="60">
        <v>0</v>
      </c>
      <c r="AM42" s="60" t="s">
        <v>93</v>
      </c>
      <c r="AN42" s="60">
        <v>7.7</v>
      </c>
      <c r="AO42" s="60">
        <v>0</v>
      </c>
      <c r="AP42" s="60">
        <v>5.2</v>
      </c>
      <c r="AQ42" s="60">
        <v>0</v>
      </c>
      <c r="AR42" s="60">
        <v>0</v>
      </c>
      <c r="AS42" s="60">
        <v>0</v>
      </c>
      <c r="AT42" s="60">
        <v>0</v>
      </c>
      <c r="AU42" s="60">
        <v>0</v>
      </c>
      <c r="AV42" s="60">
        <v>7</v>
      </c>
      <c r="AW42" s="60">
        <v>0</v>
      </c>
      <c r="AX42" s="60">
        <v>0</v>
      </c>
      <c r="AY42" s="60">
        <v>0</v>
      </c>
      <c r="AZ42" s="60">
        <v>0</v>
      </c>
      <c r="BA42" s="60">
        <v>0</v>
      </c>
      <c r="BB42" s="60">
        <v>5.3</v>
      </c>
      <c r="BC42" s="60">
        <v>0</v>
      </c>
      <c r="BD42" s="60">
        <v>0</v>
      </c>
      <c r="BE42" s="60">
        <v>0</v>
      </c>
      <c r="BF42" s="60">
        <v>0</v>
      </c>
      <c r="BG42" s="60">
        <v>0</v>
      </c>
      <c r="BH42" s="62">
        <v>54</v>
      </c>
      <c r="BI42" s="63">
        <v>36</v>
      </c>
      <c r="BJ42" s="62">
        <v>93</v>
      </c>
      <c r="BK42" s="63">
        <v>90</v>
      </c>
      <c r="BL42" s="64">
        <v>3.54</v>
      </c>
      <c r="BM42" s="65">
        <v>1.37</v>
      </c>
      <c r="BN42" s="66">
        <v>0.39</v>
      </c>
      <c r="BO42" s="67" t="s">
        <v>214</v>
      </c>
      <c r="BP42" s="68"/>
    </row>
    <row r="43" spans="1:68" s="34" customFormat="1" ht="21.75" customHeight="1">
      <c r="A43" s="55">
        <f t="shared" si="0"/>
        <v>15</v>
      </c>
      <c r="B43" s="56">
        <v>1811214486</v>
      </c>
      <c r="C43" s="57" t="s">
        <v>13</v>
      </c>
      <c r="D43" s="57" t="s">
        <v>20</v>
      </c>
      <c r="E43" s="57" t="s">
        <v>72</v>
      </c>
      <c r="F43" s="58">
        <v>34292</v>
      </c>
      <c r="G43" s="59" t="s">
        <v>83</v>
      </c>
      <c r="H43" s="59" t="s">
        <v>88</v>
      </c>
      <c r="I43" s="60">
        <v>5.2</v>
      </c>
      <c r="J43" s="60">
        <v>4</v>
      </c>
      <c r="K43" s="60">
        <v>6.1</v>
      </c>
      <c r="L43" s="60">
        <v>0</v>
      </c>
      <c r="M43" s="60">
        <v>6.1</v>
      </c>
      <c r="N43" s="60">
        <v>6.3</v>
      </c>
      <c r="O43" s="60">
        <v>0</v>
      </c>
      <c r="P43" s="60">
        <v>0</v>
      </c>
      <c r="Q43" s="60">
        <v>5.3</v>
      </c>
      <c r="R43" s="60">
        <v>0</v>
      </c>
      <c r="S43" s="60">
        <v>7.4</v>
      </c>
      <c r="T43" s="60">
        <v>8.1</v>
      </c>
      <c r="U43" s="60">
        <v>0</v>
      </c>
      <c r="V43" s="60">
        <v>4.5999999999999996</v>
      </c>
      <c r="W43" s="60">
        <v>0</v>
      </c>
      <c r="X43" s="60">
        <v>0</v>
      </c>
      <c r="Y43" s="60">
        <v>0</v>
      </c>
      <c r="Z43" s="60">
        <v>7.6</v>
      </c>
      <c r="AA43" s="60">
        <v>7.6</v>
      </c>
      <c r="AB43" s="60">
        <v>5.7</v>
      </c>
      <c r="AC43" s="60">
        <v>0</v>
      </c>
      <c r="AD43" s="60">
        <v>8.6</v>
      </c>
      <c r="AE43" s="60" t="s">
        <v>93</v>
      </c>
      <c r="AF43" s="60">
        <v>5.5</v>
      </c>
      <c r="AG43" s="60">
        <v>6.7</v>
      </c>
      <c r="AH43" s="60">
        <v>7.5</v>
      </c>
      <c r="AI43" s="60">
        <v>7.4</v>
      </c>
      <c r="AJ43" s="60">
        <v>6.9</v>
      </c>
      <c r="AK43" s="60">
        <v>7.3</v>
      </c>
      <c r="AL43" s="60">
        <v>6.5</v>
      </c>
      <c r="AM43" s="60">
        <v>5.5</v>
      </c>
      <c r="AN43" s="60">
        <v>7.9</v>
      </c>
      <c r="AO43" s="60">
        <v>0</v>
      </c>
      <c r="AP43" s="60">
        <v>0</v>
      </c>
      <c r="AQ43" s="60">
        <v>7.3</v>
      </c>
      <c r="AR43" s="60">
        <v>0</v>
      </c>
      <c r="AS43" s="60">
        <v>7.3</v>
      </c>
      <c r="AT43" s="60">
        <v>8.1</v>
      </c>
      <c r="AU43" s="60" t="s">
        <v>93</v>
      </c>
      <c r="AV43" s="60">
        <v>6.4</v>
      </c>
      <c r="AW43" s="60">
        <v>0</v>
      </c>
      <c r="AX43" s="60">
        <v>0</v>
      </c>
      <c r="AY43" s="60">
        <v>7</v>
      </c>
      <c r="AZ43" s="60">
        <v>0</v>
      </c>
      <c r="BA43" s="60">
        <v>5.7</v>
      </c>
      <c r="BB43" s="60">
        <v>8.8000000000000007</v>
      </c>
      <c r="BC43" s="60">
        <v>7.8</v>
      </c>
      <c r="BD43" s="60">
        <v>7.5</v>
      </c>
      <c r="BE43" s="60">
        <v>8.4</v>
      </c>
      <c r="BF43" s="60" t="s">
        <v>93</v>
      </c>
      <c r="BG43" s="60">
        <v>0</v>
      </c>
      <c r="BH43" s="63">
        <v>73</v>
      </c>
      <c r="BI43" s="63">
        <v>16</v>
      </c>
      <c r="BJ43" s="63">
        <v>95</v>
      </c>
      <c r="BK43" s="63">
        <v>89</v>
      </c>
      <c r="BL43" s="64">
        <v>5.63</v>
      </c>
      <c r="BM43" s="65">
        <v>2.29</v>
      </c>
      <c r="BN43" s="66">
        <v>0.17</v>
      </c>
      <c r="BO43" s="67" t="s">
        <v>214</v>
      </c>
      <c r="BP43" s="68"/>
    </row>
    <row r="44" spans="1:68" s="34" customFormat="1" ht="21.75" customHeight="1">
      <c r="A44" s="55">
        <f t="shared" si="0"/>
        <v>16</v>
      </c>
      <c r="B44" s="56">
        <v>1910217007</v>
      </c>
      <c r="C44" s="57" t="s">
        <v>3</v>
      </c>
      <c r="D44" s="57" t="s">
        <v>44</v>
      </c>
      <c r="E44" s="57" t="s">
        <v>74</v>
      </c>
      <c r="F44" s="58">
        <v>34704</v>
      </c>
      <c r="G44" s="59" t="s">
        <v>84</v>
      </c>
      <c r="H44" s="59" t="s">
        <v>86</v>
      </c>
      <c r="I44" s="60">
        <v>8.6999999999999993</v>
      </c>
      <c r="J44" s="60">
        <v>7.7</v>
      </c>
      <c r="K44" s="60">
        <v>7.5</v>
      </c>
      <c r="L44" s="60">
        <v>8.6</v>
      </c>
      <c r="M44" s="60">
        <v>6.7</v>
      </c>
      <c r="N44" s="60">
        <v>7.2</v>
      </c>
      <c r="O44" s="60">
        <v>6</v>
      </c>
      <c r="P44" s="60">
        <v>5.8</v>
      </c>
      <c r="Q44" s="60">
        <v>4.5</v>
      </c>
      <c r="R44" s="60">
        <v>4</v>
      </c>
      <c r="S44" s="60">
        <v>8.3000000000000007</v>
      </c>
      <c r="T44" s="60">
        <v>8.9</v>
      </c>
      <c r="U44" s="60">
        <v>6.7</v>
      </c>
      <c r="V44" s="60">
        <v>0</v>
      </c>
      <c r="W44" s="60">
        <v>0</v>
      </c>
      <c r="X44" s="60">
        <v>7.6</v>
      </c>
      <c r="Y44" s="60">
        <v>0</v>
      </c>
      <c r="Z44" s="60">
        <v>7.5</v>
      </c>
      <c r="AA44" s="60">
        <v>6.5</v>
      </c>
      <c r="AB44" s="60">
        <v>8</v>
      </c>
      <c r="AC44" s="60">
        <v>6.8</v>
      </c>
      <c r="AD44" s="60">
        <v>7.3</v>
      </c>
      <c r="AE44" s="60">
        <v>5.0999999999999996</v>
      </c>
      <c r="AF44" s="60">
        <v>7.8</v>
      </c>
      <c r="AG44" s="60">
        <v>6.3</v>
      </c>
      <c r="AH44" s="60">
        <v>6.8</v>
      </c>
      <c r="AI44" s="60">
        <v>6.6</v>
      </c>
      <c r="AJ44" s="60">
        <v>0</v>
      </c>
      <c r="AK44" s="60">
        <v>4.9000000000000004</v>
      </c>
      <c r="AL44" s="60">
        <v>6.1</v>
      </c>
      <c r="AM44" s="60">
        <v>5.2</v>
      </c>
      <c r="AN44" s="60">
        <v>8</v>
      </c>
      <c r="AO44" s="60">
        <v>0</v>
      </c>
      <c r="AP44" s="60">
        <v>5.4</v>
      </c>
      <c r="AQ44" s="60">
        <v>0</v>
      </c>
      <c r="AR44" s="60">
        <v>0</v>
      </c>
      <c r="AS44" s="60">
        <v>0</v>
      </c>
      <c r="AT44" s="60">
        <v>0</v>
      </c>
      <c r="AU44" s="60">
        <v>0</v>
      </c>
      <c r="AV44" s="60" t="s">
        <v>93</v>
      </c>
      <c r="AW44" s="60">
        <v>0</v>
      </c>
      <c r="AX44" s="60">
        <v>0</v>
      </c>
      <c r="AY44" s="60">
        <v>5.4</v>
      </c>
      <c r="AZ44" s="60">
        <v>0</v>
      </c>
      <c r="BA44" s="60">
        <v>0</v>
      </c>
      <c r="BB44" s="60">
        <v>4.6500000000000004</v>
      </c>
      <c r="BC44" s="60">
        <v>4.5999999999999996</v>
      </c>
      <c r="BD44" s="60">
        <v>4.7</v>
      </c>
      <c r="BE44" s="60">
        <v>7.6</v>
      </c>
      <c r="BF44" s="60" t="s">
        <v>93</v>
      </c>
      <c r="BG44" s="60">
        <v>0</v>
      </c>
      <c r="BH44" s="63">
        <v>71</v>
      </c>
      <c r="BI44" s="63">
        <v>18</v>
      </c>
      <c r="BJ44" s="63">
        <v>95</v>
      </c>
      <c r="BK44" s="63">
        <v>89</v>
      </c>
      <c r="BL44" s="64">
        <v>5.22</v>
      </c>
      <c r="BM44" s="65">
        <v>2.08</v>
      </c>
      <c r="BN44" s="66">
        <v>0.19</v>
      </c>
      <c r="BO44" s="67" t="s">
        <v>214</v>
      </c>
      <c r="BP44" s="68"/>
    </row>
    <row r="45" spans="1:68" s="34" customFormat="1" ht="21.75" customHeight="1">
      <c r="A45" s="55">
        <f t="shared" si="0"/>
        <v>17</v>
      </c>
      <c r="B45" s="56">
        <v>1910217033</v>
      </c>
      <c r="C45" s="57" t="s">
        <v>3</v>
      </c>
      <c r="D45" s="57" t="s">
        <v>46</v>
      </c>
      <c r="E45" s="57" t="s">
        <v>74</v>
      </c>
      <c r="F45" s="58">
        <v>34987</v>
      </c>
      <c r="G45" s="59" t="s">
        <v>84</v>
      </c>
      <c r="H45" s="59" t="s">
        <v>86</v>
      </c>
      <c r="I45" s="60">
        <v>8.3000000000000007</v>
      </c>
      <c r="J45" s="60">
        <v>7.5</v>
      </c>
      <c r="K45" s="60">
        <v>5.7</v>
      </c>
      <c r="L45" s="60">
        <v>7.6</v>
      </c>
      <c r="M45" s="60">
        <v>6.4</v>
      </c>
      <c r="N45" s="60">
        <v>5.4</v>
      </c>
      <c r="O45" s="60">
        <v>5.5</v>
      </c>
      <c r="P45" s="60">
        <v>0</v>
      </c>
      <c r="Q45" s="60">
        <v>5.6</v>
      </c>
      <c r="R45" s="60">
        <v>4.8</v>
      </c>
      <c r="S45" s="60">
        <v>7.5</v>
      </c>
      <c r="T45" s="60">
        <v>5.6</v>
      </c>
      <c r="U45" s="60">
        <v>7.2</v>
      </c>
      <c r="V45" s="60">
        <v>0</v>
      </c>
      <c r="W45" s="60">
        <v>0</v>
      </c>
      <c r="X45" s="60">
        <v>7.6</v>
      </c>
      <c r="Y45" s="60">
        <v>0</v>
      </c>
      <c r="Z45" s="60">
        <v>7.8</v>
      </c>
      <c r="AA45" s="60">
        <v>6.4</v>
      </c>
      <c r="AB45" s="60">
        <v>5.8</v>
      </c>
      <c r="AC45" s="60">
        <v>5.0999999999999996</v>
      </c>
      <c r="AD45" s="60">
        <v>7.4</v>
      </c>
      <c r="AE45" s="60">
        <v>5.5</v>
      </c>
      <c r="AF45" s="60">
        <v>7.8</v>
      </c>
      <c r="AG45" s="60">
        <v>6.2</v>
      </c>
      <c r="AH45" s="60">
        <v>5.8</v>
      </c>
      <c r="AI45" s="60">
        <v>4.3</v>
      </c>
      <c r="AJ45" s="60">
        <v>6.2</v>
      </c>
      <c r="AK45" s="60">
        <v>6.9</v>
      </c>
      <c r="AL45" s="60">
        <v>5.2</v>
      </c>
      <c r="AM45" s="60">
        <v>4.8</v>
      </c>
      <c r="AN45" s="60">
        <v>8</v>
      </c>
      <c r="AO45" s="60">
        <v>0</v>
      </c>
      <c r="AP45" s="60">
        <v>7</v>
      </c>
      <c r="AQ45" s="60">
        <v>5.9</v>
      </c>
      <c r="AR45" s="60">
        <v>0</v>
      </c>
      <c r="AS45" s="60">
        <v>8</v>
      </c>
      <c r="AT45" s="60" t="s">
        <v>93</v>
      </c>
      <c r="AU45" s="60">
        <v>0</v>
      </c>
      <c r="AV45" s="60">
        <v>5.9</v>
      </c>
      <c r="AW45" s="60">
        <v>0</v>
      </c>
      <c r="AX45" s="60">
        <v>0</v>
      </c>
      <c r="AY45" s="60">
        <v>6.9</v>
      </c>
      <c r="AZ45" s="60">
        <v>0</v>
      </c>
      <c r="BA45" s="60">
        <v>0</v>
      </c>
      <c r="BB45" s="60">
        <v>6.5</v>
      </c>
      <c r="BC45" s="60">
        <v>6.3</v>
      </c>
      <c r="BD45" s="60">
        <v>5.2</v>
      </c>
      <c r="BE45" s="60">
        <v>9.1</v>
      </c>
      <c r="BF45" s="60" t="s">
        <v>93</v>
      </c>
      <c r="BG45" s="60">
        <v>0</v>
      </c>
      <c r="BH45" s="63">
        <v>80</v>
      </c>
      <c r="BI45" s="63">
        <v>9</v>
      </c>
      <c r="BJ45" s="63">
        <v>95</v>
      </c>
      <c r="BK45" s="63">
        <v>89</v>
      </c>
      <c r="BL45" s="64">
        <v>5.75</v>
      </c>
      <c r="BM45" s="65">
        <v>2.21</v>
      </c>
      <c r="BN45" s="66">
        <v>0.09</v>
      </c>
      <c r="BO45" s="67" t="s">
        <v>214</v>
      </c>
      <c r="BP45" s="68"/>
    </row>
    <row r="46" spans="1:68" s="34" customFormat="1" ht="21.75" customHeight="1">
      <c r="A46" s="55">
        <f t="shared" si="0"/>
        <v>18</v>
      </c>
      <c r="B46" s="56">
        <v>1910217013</v>
      </c>
      <c r="C46" s="57" t="s">
        <v>15</v>
      </c>
      <c r="D46" s="57" t="s">
        <v>45</v>
      </c>
      <c r="E46" s="57" t="s">
        <v>74</v>
      </c>
      <c r="F46" s="58">
        <v>34950</v>
      </c>
      <c r="G46" s="59" t="s">
        <v>84</v>
      </c>
      <c r="H46" s="59" t="s">
        <v>87</v>
      </c>
      <c r="I46" s="60">
        <v>0</v>
      </c>
      <c r="J46" s="60" t="s">
        <v>93</v>
      </c>
      <c r="K46" s="60" t="s">
        <v>93</v>
      </c>
      <c r="L46" s="60" t="s">
        <v>93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7.3</v>
      </c>
      <c r="T46" s="60" t="s">
        <v>93</v>
      </c>
      <c r="U46" s="60">
        <v>6.5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 t="s">
        <v>93</v>
      </c>
      <c r="AC46" s="60">
        <v>0</v>
      </c>
      <c r="AD46" s="60" t="s">
        <v>93</v>
      </c>
      <c r="AE46" s="60">
        <v>0</v>
      </c>
      <c r="AF46" s="60">
        <v>8.1999999999999993</v>
      </c>
      <c r="AG46" s="60" t="s">
        <v>93</v>
      </c>
      <c r="AH46" s="60">
        <v>0</v>
      </c>
      <c r="AI46" s="60">
        <v>0</v>
      </c>
      <c r="AJ46" s="60">
        <v>0</v>
      </c>
      <c r="AK46" s="60">
        <v>0</v>
      </c>
      <c r="AL46" s="60">
        <v>0</v>
      </c>
      <c r="AM46" s="60">
        <v>0</v>
      </c>
      <c r="AN46" s="60">
        <v>0</v>
      </c>
      <c r="AO46" s="60">
        <v>0</v>
      </c>
      <c r="AP46" s="60">
        <v>0</v>
      </c>
      <c r="AQ46" s="60">
        <v>0</v>
      </c>
      <c r="AR46" s="60">
        <v>0</v>
      </c>
      <c r="AS46" s="60">
        <v>0</v>
      </c>
      <c r="AT46" s="60">
        <v>0</v>
      </c>
      <c r="AU46" s="60">
        <v>0</v>
      </c>
      <c r="AV46" s="60">
        <v>0</v>
      </c>
      <c r="AW46" s="60">
        <v>0</v>
      </c>
      <c r="AX46" s="60">
        <v>0</v>
      </c>
      <c r="AY46" s="60">
        <v>0</v>
      </c>
      <c r="AZ46" s="60">
        <v>0</v>
      </c>
      <c r="BA46" s="60">
        <v>0</v>
      </c>
      <c r="BB46" s="60">
        <v>0</v>
      </c>
      <c r="BC46" s="60">
        <v>0</v>
      </c>
      <c r="BD46" s="60">
        <v>0</v>
      </c>
      <c r="BE46" s="60">
        <v>0</v>
      </c>
      <c r="BF46" s="60">
        <v>0</v>
      </c>
      <c r="BG46" s="60">
        <v>0</v>
      </c>
      <c r="BH46" s="63">
        <v>9</v>
      </c>
      <c r="BI46" s="63">
        <v>80</v>
      </c>
      <c r="BJ46" s="63">
        <v>95</v>
      </c>
      <c r="BK46" s="63">
        <v>89</v>
      </c>
      <c r="BL46" s="64">
        <v>0.74</v>
      </c>
      <c r="BM46" s="65">
        <v>0.31</v>
      </c>
      <c r="BN46" s="66">
        <v>0.84</v>
      </c>
      <c r="BO46" s="67" t="s">
        <v>214</v>
      </c>
      <c r="BP46" s="68"/>
    </row>
    <row r="47" spans="1:68" s="34" customFormat="1" ht="21.75" customHeight="1">
      <c r="A47" s="55">
        <f t="shared" si="0"/>
        <v>19</v>
      </c>
      <c r="B47" s="56">
        <v>1910217012</v>
      </c>
      <c r="C47" s="57" t="s">
        <v>4</v>
      </c>
      <c r="D47" s="57" t="s">
        <v>47</v>
      </c>
      <c r="E47" s="57" t="s">
        <v>75</v>
      </c>
      <c r="F47" s="58">
        <v>34784</v>
      </c>
      <c r="G47" s="59" t="s">
        <v>84</v>
      </c>
      <c r="H47" s="59" t="s">
        <v>89</v>
      </c>
      <c r="I47" s="60">
        <v>8.8000000000000007</v>
      </c>
      <c r="J47" s="60">
        <v>7.7</v>
      </c>
      <c r="K47" s="60">
        <v>6.7</v>
      </c>
      <c r="L47" s="60">
        <v>8.6999999999999993</v>
      </c>
      <c r="M47" s="60">
        <v>5.7</v>
      </c>
      <c r="N47" s="60">
        <v>5.7</v>
      </c>
      <c r="O47" s="60">
        <v>5.4</v>
      </c>
      <c r="P47" s="60">
        <v>6.8</v>
      </c>
      <c r="Q47" s="60">
        <v>6.3</v>
      </c>
      <c r="R47" s="60">
        <v>7.8</v>
      </c>
      <c r="S47" s="60">
        <v>7.4</v>
      </c>
      <c r="T47" s="60">
        <v>8.1999999999999993</v>
      </c>
      <c r="U47" s="60">
        <v>7.4</v>
      </c>
      <c r="V47" s="60">
        <v>8.3000000000000007</v>
      </c>
      <c r="W47" s="60">
        <v>0</v>
      </c>
      <c r="X47" s="60">
        <v>6.8</v>
      </c>
      <c r="Y47" s="60">
        <v>0</v>
      </c>
      <c r="Z47" s="60">
        <v>7.1</v>
      </c>
      <c r="AA47" s="60">
        <v>6.4</v>
      </c>
      <c r="AB47" s="60">
        <v>7.7</v>
      </c>
      <c r="AC47" s="60">
        <v>6.8</v>
      </c>
      <c r="AD47" s="60">
        <v>5.3</v>
      </c>
      <c r="AE47" s="60">
        <v>6.5</v>
      </c>
      <c r="AF47" s="60">
        <v>8.6999999999999993</v>
      </c>
      <c r="AG47" s="60">
        <v>7</v>
      </c>
      <c r="AH47" s="60">
        <v>7.2</v>
      </c>
      <c r="AI47" s="60">
        <v>8.1999999999999993</v>
      </c>
      <c r="AJ47" s="60">
        <v>8.1999999999999993</v>
      </c>
      <c r="AK47" s="60">
        <v>6.9</v>
      </c>
      <c r="AL47" s="60">
        <v>6.1</v>
      </c>
      <c r="AM47" s="60">
        <v>6</v>
      </c>
      <c r="AN47" s="60">
        <v>8.1999999999999993</v>
      </c>
      <c r="AO47" s="60">
        <v>0</v>
      </c>
      <c r="AP47" s="60">
        <v>6.6</v>
      </c>
      <c r="AQ47" s="60">
        <v>5.8</v>
      </c>
      <c r="AR47" s="60">
        <v>0</v>
      </c>
      <c r="AS47" s="60">
        <v>8.1</v>
      </c>
      <c r="AT47" s="60" t="s">
        <v>93</v>
      </c>
      <c r="AU47" s="60">
        <v>0</v>
      </c>
      <c r="AV47" s="60">
        <v>7.1</v>
      </c>
      <c r="AW47" s="60">
        <v>5.5</v>
      </c>
      <c r="AX47" s="60">
        <v>0</v>
      </c>
      <c r="AY47" s="60">
        <v>0</v>
      </c>
      <c r="AZ47" s="60">
        <v>0</v>
      </c>
      <c r="BA47" s="60">
        <v>0</v>
      </c>
      <c r="BB47" s="60">
        <v>0</v>
      </c>
      <c r="BC47" s="60">
        <v>0</v>
      </c>
      <c r="BD47" s="60">
        <v>0</v>
      </c>
      <c r="BE47" s="60">
        <v>0</v>
      </c>
      <c r="BF47" s="60">
        <v>0</v>
      </c>
      <c r="BG47" s="60">
        <v>0</v>
      </c>
      <c r="BH47" s="63">
        <v>75</v>
      </c>
      <c r="BI47" s="63">
        <v>17</v>
      </c>
      <c r="BJ47" s="63">
        <v>95</v>
      </c>
      <c r="BK47" s="63">
        <v>92</v>
      </c>
      <c r="BL47" s="64">
        <v>5.56</v>
      </c>
      <c r="BM47" s="65">
        <v>2.2799999999999998</v>
      </c>
      <c r="BN47" s="66">
        <v>0.18</v>
      </c>
      <c r="BO47" s="67" t="s">
        <v>214</v>
      </c>
      <c r="BP47" s="68"/>
    </row>
    <row r="48" spans="1:68" s="34" customFormat="1" ht="21.75" customHeight="1">
      <c r="A48" s="55">
        <f t="shared" si="0"/>
        <v>20</v>
      </c>
      <c r="B48" s="56">
        <v>1910611816</v>
      </c>
      <c r="C48" s="57" t="s">
        <v>16</v>
      </c>
      <c r="D48" s="57" t="s">
        <v>48</v>
      </c>
      <c r="E48" s="57" t="s">
        <v>76</v>
      </c>
      <c r="F48" s="58">
        <v>34741</v>
      </c>
      <c r="G48" s="59" t="s">
        <v>84</v>
      </c>
      <c r="H48" s="59" t="s">
        <v>89</v>
      </c>
      <c r="I48" s="60">
        <v>5.9</v>
      </c>
      <c r="J48" s="60">
        <v>6.2</v>
      </c>
      <c r="K48" s="60" t="s">
        <v>93</v>
      </c>
      <c r="L48" s="60" t="s">
        <v>93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7.7</v>
      </c>
      <c r="T48" s="60">
        <v>5</v>
      </c>
      <c r="U48" s="60">
        <v>5.5</v>
      </c>
      <c r="V48" s="60">
        <v>4.8</v>
      </c>
      <c r="W48" s="60">
        <v>0</v>
      </c>
      <c r="X48" s="60">
        <v>7</v>
      </c>
      <c r="Y48" s="60">
        <v>0</v>
      </c>
      <c r="Z48" s="60">
        <v>7.4</v>
      </c>
      <c r="AA48" s="60">
        <v>7.1</v>
      </c>
      <c r="AB48" s="60">
        <v>0</v>
      </c>
      <c r="AC48" s="60">
        <v>7</v>
      </c>
      <c r="AD48" s="60">
        <v>5.4</v>
      </c>
      <c r="AE48" s="60">
        <v>0</v>
      </c>
      <c r="AF48" s="60">
        <v>8.3000000000000007</v>
      </c>
      <c r="AG48" s="60">
        <v>5.2</v>
      </c>
      <c r="AH48" s="60">
        <v>7</v>
      </c>
      <c r="AI48" s="60" t="s">
        <v>93</v>
      </c>
      <c r="AJ48" s="60">
        <v>6.5</v>
      </c>
      <c r="AK48" s="60">
        <v>5.6</v>
      </c>
      <c r="AL48" s="60">
        <v>0</v>
      </c>
      <c r="AM48" s="60">
        <v>0</v>
      </c>
      <c r="AN48" s="60">
        <v>8.1999999999999993</v>
      </c>
      <c r="AO48" s="60">
        <v>0</v>
      </c>
      <c r="AP48" s="60">
        <v>4.0999999999999996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0</v>
      </c>
      <c r="AW48" s="60">
        <v>0</v>
      </c>
      <c r="AX48" s="60">
        <v>0</v>
      </c>
      <c r="AY48" s="60">
        <v>0</v>
      </c>
      <c r="AZ48" s="60">
        <v>0</v>
      </c>
      <c r="BA48" s="60">
        <v>0</v>
      </c>
      <c r="BB48" s="60">
        <v>0</v>
      </c>
      <c r="BC48" s="60">
        <v>0</v>
      </c>
      <c r="BD48" s="60">
        <v>0</v>
      </c>
      <c r="BE48" s="60">
        <v>0</v>
      </c>
      <c r="BF48" s="60">
        <v>0</v>
      </c>
      <c r="BG48" s="60">
        <v>0</v>
      </c>
      <c r="BH48" s="63">
        <v>45</v>
      </c>
      <c r="BI48" s="63">
        <v>47</v>
      </c>
      <c r="BJ48" s="63">
        <v>95</v>
      </c>
      <c r="BK48" s="63">
        <v>92</v>
      </c>
      <c r="BL48" s="64">
        <v>2.91</v>
      </c>
      <c r="BM48" s="65">
        <v>1.1299999999999999</v>
      </c>
      <c r="BN48" s="66">
        <v>0.49</v>
      </c>
      <c r="BO48" s="67" t="s">
        <v>214</v>
      </c>
      <c r="BP48" s="68"/>
    </row>
    <row r="49" spans="1:68" s="34" customFormat="1" ht="21.75" customHeight="1">
      <c r="A49" s="55">
        <f t="shared" si="0"/>
        <v>21</v>
      </c>
      <c r="B49" s="56">
        <v>1810215010</v>
      </c>
      <c r="C49" s="57" t="s">
        <v>3</v>
      </c>
      <c r="D49" s="57" t="s">
        <v>36</v>
      </c>
      <c r="E49" s="57" t="s">
        <v>77</v>
      </c>
      <c r="F49" s="58">
        <v>34583</v>
      </c>
      <c r="G49" s="59" t="s">
        <v>84</v>
      </c>
      <c r="H49" s="59" t="s">
        <v>87</v>
      </c>
      <c r="I49" s="60" t="s">
        <v>93</v>
      </c>
      <c r="J49" s="60">
        <v>7.4</v>
      </c>
      <c r="K49" s="60">
        <v>7.7</v>
      </c>
      <c r="L49" s="60">
        <v>8.6999999999999993</v>
      </c>
      <c r="M49" s="60" t="s">
        <v>93</v>
      </c>
      <c r="N49" s="60" t="s">
        <v>93</v>
      </c>
      <c r="O49" s="60">
        <v>0</v>
      </c>
      <c r="P49" s="60">
        <v>0</v>
      </c>
      <c r="Q49" s="60">
        <v>0</v>
      </c>
      <c r="R49" s="60">
        <v>0</v>
      </c>
      <c r="S49" s="60">
        <v>8.6999999999999993</v>
      </c>
      <c r="T49" s="60">
        <v>7.8</v>
      </c>
      <c r="U49" s="60">
        <v>7.5</v>
      </c>
      <c r="V49" s="60">
        <v>0</v>
      </c>
      <c r="W49" s="60">
        <v>0</v>
      </c>
      <c r="X49" s="60">
        <v>7.9</v>
      </c>
      <c r="Y49" s="60">
        <v>0</v>
      </c>
      <c r="Z49" s="60">
        <v>0</v>
      </c>
      <c r="AA49" s="60">
        <v>0</v>
      </c>
      <c r="AB49" s="60">
        <v>7.7</v>
      </c>
      <c r="AC49" s="60">
        <v>0</v>
      </c>
      <c r="AD49" s="60">
        <v>7.8</v>
      </c>
      <c r="AE49" s="60" t="s">
        <v>93</v>
      </c>
      <c r="AF49" s="60">
        <v>5.7</v>
      </c>
      <c r="AG49" s="60" t="s">
        <v>93</v>
      </c>
      <c r="AH49" s="60">
        <v>8.5</v>
      </c>
      <c r="AI49" s="60">
        <v>8.8000000000000007</v>
      </c>
      <c r="AJ49" s="60" t="s">
        <v>93</v>
      </c>
      <c r="AK49" s="60">
        <v>0</v>
      </c>
      <c r="AL49" s="60" t="s">
        <v>93</v>
      </c>
      <c r="AM49" s="60">
        <v>0</v>
      </c>
      <c r="AN49" s="60">
        <v>0</v>
      </c>
      <c r="AO49" s="60">
        <v>0</v>
      </c>
      <c r="AP49" s="60">
        <v>0</v>
      </c>
      <c r="AQ49" s="60">
        <v>0</v>
      </c>
      <c r="AR49" s="60">
        <v>0</v>
      </c>
      <c r="AS49" s="60" t="s">
        <v>93</v>
      </c>
      <c r="AT49" s="60" t="s">
        <v>93</v>
      </c>
      <c r="AU49" s="60">
        <v>0</v>
      </c>
      <c r="AV49" s="60">
        <v>0</v>
      </c>
      <c r="AW49" s="60">
        <v>0</v>
      </c>
      <c r="AX49" s="60">
        <v>0</v>
      </c>
      <c r="AY49" s="60">
        <v>0</v>
      </c>
      <c r="AZ49" s="60">
        <v>0</v>
      </c>
      <c r="BA49" s="60">
        <v>0</v>
      </c>
      <c r="BB49" s="60">
        <v>0</v>
      </c>
      <c r="BC49" s="60">
        <v>0</v>
      </c>
      <c r="BD49" s="60">
        <v>0</v>
      </c>
      <c r="BE49" s="60">
        <v>0</v>
      </c>
      <c r="BF49" s="60">
        <v>0</v>
      </c>
      <c r="BG49" s="60">
        <v>0</v>
      </c>
      <c r="BH49" s="63">
        <v>29</v>
      </c>
      <c r="BI49" s="63">
        <v>60</v>
      </c>
      <c r="BJ49" s="63">
        <v>95</v>
      </c>
      <c r="BK49" s="63">
        <v>89</v>
      </c>
      <c r="BL49" s="64">
        <v>2.5499999999999998</v>
      </c>
      <c r="BM49" s="65">
        <v>1.1100000000000001</v>
      </c>
      <c r="BN49" s="66">
        <v>0.63</v>
      </c>
      <c r="BO49" s="67" t="s">
        <v>214</v>
      </c>
      <c r="BP49" s="68"/>
    </row>
    <row r="50" spans="1:68" s="34" customFormat="1" ht="21.75" customHeight="1">
      <c r="A50" s="55">
        <f t="shared" si="0"/>
        <v>22</v>
      </c>
      <c r="B50" s="56">
        <v>1910237793</v>
      </c>
      <c r="C50" s="57" t="s">
        <v>3</v>
      </c>
      <c r="D50" s="57" t="s">
        <v>51</v>
      </c>
      <c r="E50" s="57" t="s">
        <v>78</v>
      </c>
      <c r="F50" s="58">
        <v>34958</v>
      </c>
      <c r="G50" s="59" t="s">
        <v>84</v>
      </c>
      <c r="H50" s="59" t="s">
        <v>89</v>
      </c>
      <c r="I50" s="60">
        <v>8.4</v>
      </c>
      <c r="J50" s="60">
        <v>6.7</v>
      </c>
      <c r="K50" s="61" t="s">
        <v>97</v>
      </c>
      <c r="L50" s="60">
        <v>5.9</v>
      </c>
      <c r="M50" s="61" t="s">
        <v>97</v>
      </c>
      <c r="N50" s="61" t="s">
        <v>97</v>
      </c>
      <c r="O50" s="60">
        <v>0</v>
      </c>
      <c r="P50" s="60">
        <v>0</v>
      </c>
      <c r="Q50" s="60" t="s">
        <v>93</v>
      </c>
      <c r="R50" s="60">
        <v>0</v>
      </c>
      <c r="S50" s="60">
        <v>8.6</v>
      </c>
      <c r="T50" s="60">
        <v>6.2</v>
      </c>
      <c r="U50" s="60">
        <v>5.9</v>
      </c>
      <c r="V50" s="60">
        <v>0</v>
      </c>
      <c r="W50" s="60">
        <v>6.3</v>
      </c>
      <c r="X50" s="60">
        <v>0</v>
      </c>
      <c r="Y50" s="60">
        <v>0</v>
      </c>
      <c r="Z50" s="60">
        <v>7.4</v>
      </c>
      <c r="AA50" s="60">
        <v>6.9</v>
      </c>
      <c r="AB50" s="60">
        <v>6.2</v>
      </c>
      <c r="AC50" s="60">
        <v>5.3</v>
      </c>
      <c r="AD50" s="60">
        <v>5.8</v>
      </c>
      <c r="AE50" s="60">
        <v>6</v>
      </c>
      <c r="AF50" s="60">
        <v>8.9</v>
      </c>
      <c r="AG50" s="60">
        <v>4.4000000000000004</v>
      </c>
      <c r="AH50" s="60">
        <v>5.4</v>
      </c>
      <c r="AI50" s="60">
        <v>5.7</v>
      </c>
      <c r="AJ50" s="60">
        <v>0</v>
      </c>
      <c r="AK50" s="60">
        <v>4.3</v>
      </c>
      <c r="AL50" s="60">
        <v>5.2</v>
      </c>
      <c r="AM50" s="60">
        <v>0</v>
      </c>
      <c r="AN50" s="60">
        <v>7.4</v>
      </c>
      <c r="AO50" s="60">
        <v>0</v>
      </c>
      <c r="AP50" s="60">
        <v>5.8</v>
      </c>
      <c r="AQ50" s="60">
        <v>0</v>
      </c>
      <c r="AR50" s="60">
        <v>0</v>
      </c>
      <c r="AS50" s="60">
        <v>6.1</v>
      </c>
      <c r="AT50" s="60" t="s">
        <v>93</v>
      </c>
      <c r="AU50" s="60">
        <v>0</v>
      </c>
      <c r="AV50" s="60">
        <v>0</v>
      </c>
      <c r="AW50" s="60">
        <v>6.3</v>
      </c>
      <c r="AX50" s="60">
        <v>0</v>
      </c>
      <c r="AY50" s="60">
        <v>0</v>
      </c>
      <c r="AZ50" s="60">
        <v>0</v>
      </c>
      <c r="BA50" s="60">
        <v>0</v>
      </c>
      <c r="BB50" s="60">
        <v>6.1</v>
      </c>
      <c r="BC50" s="60">
        <v>7.2</v>
      </c>
      <c r="BD50" s="60">
        <v>0</v>
      </c>
      <c r="BE50" s="60">
        <v>0</v>
      </c>
      <c r="BF50" s="60">
        <v>0</v>
      </c>
      <c r="BG50" s="60">
        <v>0</v>
      </c>
      <c r="BH50" s="62">
        <v>59</v>
      </c>
      <c r="BI50" s="63">
        <v>27</v>
      </c>
      <c r="BJ50" s="62">
        <v>92</v>
      </c>
      <c r="BK50" s="63">
        <v>86</v>
      </c>
      <c r="BL50" s="64">
        <v>4.3499999999999996</v>
      </c>
      <c r="BM50" s="65">
        <v>1.63</v>
      </c>
      <c r="BN50" s="66">
        <v>0.28999999999999998</v>
      </c>
      <c r="BO50" s="67" t="s">
        <v>214</v>
      </c>
      <c r="BP50" s="68"/>
    </row>
    <row r="51" spans="1:68" s="34" customFormat="1" ht="21.75" customHeight="1">
      <c r="A51" s="55">
        <f t="shared" si="0"/>
        <v>23</v>
      </c>
      <c r="B51" s="56">
        <v>1810214464</v>
      </c>
      <c r="C51" s="57" t="s">
        <v>17</v>
      </c>
      <c r="D51" s="57" t="s">
        <v>49</v>
      </c>
      <c r="E51" s="57" t="s">
        <v>78</v>
      </c>
      <c r="F51" s="58">
        <v>34650</v>
      </c>
      <c r="G51" s="59" t="s">
        <v>84</v>
      </c>
      <c r="H51" s="59" t="s">
        <v>88</v>
      </c>
      <c r="I51" s="60">
        <v>6.2</v>
      </c>
      <c r="J51" s="60">
        <v>5.6</v>
      </c>
      <c r="K51" s="60">
        <v>5.3</v>
      </c>
      <c r="L51" s="60">
        <v>6</v>
      </c>
      <c r="M51" s="60">
        <v>6.4</v>
      </c>
      <c r="N51" s="60">
        <v>4.8</v>
      </c>
      <c r="O51" s="60" t="s">
        <v>93</v>
      </c>
      <c r="P51" s="60">
        <v>6.1</v>
      </c>
      <c r="Q51" s="60">
        <v>5.0999999999999996</v>
      </c>
      <c r="R51" s="60">
        <v>5.3</v>
      </c>
      <c r="S51" s="60">
        <v>6.9</v>
      </c>
      <c r="T51" s="60">
        <v>6.2</v>
      </c>
      <c r="U51" s="60">
        <v>0</v>
      </c>
      <c r="V51" s="60">
        <v>5</v>
      </c>
      <c r="W51" s="60">
        <v>0</v>
      </c>
      <c r="X51" s="60">
        <v>6.6</v>
      </c>
      <c r="Y51" s="60">
        <v>0</v>
      </c>
      <c r="Z51" s="60">
        <v>7.8</v>
      </c>
      <c r="AA51" s="60">
        <v>8.1</v>
      </c>
      <c r="AB51" s="60">
        <v>4.5999999999999996</v>
      </c>
      <c r="AC51" s="60">
        <v>6.3</v>
      </c>
      <c r="AD51" s="60">
        <v>7.1</v>
      </c>
      <c r="AE51" s="60">
        <v>5.7</v>
      </c>
      <c r="AF51" s="60">
        <v>4.7</v>
      </c>
      <c r="AG51" s="60">
        <v>6.6</v>
      </c>
      <c r="AH51" s="60">
        <v>4.9000000000000004</v>
      </c>
      <c r="AI51" s="60">
        <v>6.5</v>
      </c>
      <c r="AJ51" s="60">
        <v>6.2</v>
      </c>
      <c r="AK51" s="60">
        <v>4.7</v>
      </c>
      <c r="AL51" s="60">
        <v>5.2</v>
      </c>
      <c r="AM51" s="60">
        <v>0</v>
      </c>
      <c r="AN51" s="60">
        <v>7.6</v>
      </c>
      <c r="AO51" s="60">
        <v>0</v>
      </c>
      <c r="AP51" s="60">
        <v>6.4</v>
      </c>
      <c r="AQ51" s="60">
        <v>5.7</v>
      </c>
      <c r="AR51" s="60">
        <v>0</v>
      </c>
      <c r="AS51" s="60" t="s">
        <v>93</v>
      </c>
      <c r="AT51" s="60" t="s">
        <v>93</v>
      </c>
      <c r="AU51" s="60">
        <v>0</v>
      </c>
      <c r="AV51" s="60">
        <v>6</v>
      </c>
      <c r="AW51" s="60">
        <v>0</v>
      </c>
      <c r="AX51" s="60">
        <v>0</v>
      </c>
      <c r="AY51" s="60">
        <v>6.1</v>
      </c>
      <c r="AZ51" s="60">
        <v>0</v>
      </c>
      <c r="BA51" s="60">
        <v>0</v>
      </c>
      <c r="BB51" s="60">
        <v>6.3</v>
      </c>
      <c r="BC51" s="60">
        <v>6.1</v>
      </c>
      <c r="BD51" s="60">
        <v>5.4</v>
      </c>
      <c r="BE51" s="60">
        <v>8</v>
      </c>
      <c r="BF51" s="60" t="s">
        <v>93</v>
      </c>
      <c r="BG51" s="60">
        <v>0</v>
      </c>
      <c r="BH51" s="63">
        <v>75</v>
      </c>
      <c r="BI51" s="63">
        <v>14</v>
      </c>
      <c r="BJ51" s="63">
        <v>95</v>
      </c>
      <c r="BK51" s="63">
        <v>89</v>
      </c>
      <c r="BL51" s="64">
        <v>5.07</v>
      </c>
      <c r="BM51" s="65">
        <v>1.91</v>
      </c>
      <c r="BN51" s="66">
        <v>0.15</v>
      </c>
      <c r="BO51" s="67" t="s">
        <v>214</v>
      </c>
      <c r="BP51" s="68"/>
    </row>
    <row r="52" spans="1:68" s="34" customFormat="1" ht="21.75" customHeight="1">
      <c r="A52" s="55">
        <f t="shared" si="0"/>
        <v>24</v>
      </c>
      <c r="B52" s="56">
        <v>1910237766</v>
      </c>
      <c r="C52" s="57" t="s">
        <v>3</v>
      </c>
      <c r="D52" s="57" t="s">
        <v>50</v>
      </c>
      <c r="E52" s="57" t="s">
        <v>78</v>
      </c>
      <c r="F52" s="58">
        <v>34987</v>
      </c>
      <c r="G52" s="59" t="s">
        <v>84</v>
      </c>
      <c r="H52" s="59" t="s">
        <v>89</v>
      </c>
      <c r="I52" s="60">
        <v>6.5</v>
      </c>
      <c r="J52" s="60">
        <v>6.8</v>
      </c>
      <c r="K52" s="60">
        <v>6.6</v>
      </c>
      <c r="L52" s="60">
        <v>7.7</v>
      </c>
      <c r="M52" s="60">
        <v>4.9000000000000004</v>
      </c>
      <c r="N52" s="60">
        <v>6.6</v>
      </c>
      <c r="O52" s="60">
        <v>0</v>
      </c>
      <c r="P52" s="60">
        <v>0</v>
      </c>
      <c r="Q52" s="60">
        <v>0</v>
      </c>
      <c r="R52" s="60">
        <v>0</v>
      </c>
      <c r="S52" s="60">
        <v>7.5</v>
      </c>
      <c r="T52" s="60">
        <v>6</v>
      </c>
      <c r="U52" s="60">
        <v>6</v>
      </c>
      <c r="V52" s="60">
        <v>6.7</v>
      </c>
      <c r="W52" s="60">
        <v>6.8</v>
      </c>
      <c r="X52" s="60">
        <v>0</v>
      </c>
      <c r="Y52" s="60">
        <v>0</v>
      </c>
      <c r="Z52" s="60">
        <v>7.8</v>
      </c>
      <c r="AA52" s="60">
        <v>5.2</v>
      </c>
      <c r="AB52" s="60">
        <v>5.6</v>
      </c>
      <c r="AC52" s="60">
        <v>6.1</v>
      </c>
      <c r="AD52" s="60">
        <v>5.9</v>
      </c>
      <c r="AE52" s="60">
        <v>5.6</v>
      </c>
      <c r="AF52" s="60" t="s">
        <v>93</v>
      </c>
      <c r="AG52" s="60">
        <v>6.7</v>
      </c>
      <c r="AH52" s="60">
        <v>5.7</v>
      </c>
      <c r="AI52" s="60">
        <v>4.9000000000000004</v>
      </c>
      <c r="AJ52" s="60">
        <v>0</v>
      </c>
      <c r="AK52" s="60">
        <v>5.4</v>
      </c>
      <c r="AL52" s="60">
        <v>0</v>
      </c>
      <c r="AM52" s="60">
        <v>0</v>
      </c>
      <c r="AN52" s="60">
        <v>7.4</v>
      </c>
      <c r="AO52" s="60">
        <v>0</v>
      </c>
      <c r="AP52" s="60">
        <v>7</v>
      </c>
      <c r="AQ52" s="60">
        <v>0</v>
      </c>
      <c r="AR52" s="60">
        <v>0</v>
      </c>
      <c r="AS52" s="60">
        <v>5.9</v>
      </c>
      <c r="AT52" s="60">
        <v>6.2</v>
      </c>
      <c r="AU52" s="60">
        <v>0</v>
      </c>
      <c r="AV52" s="60">
        <v>0</v>
      </c>
      <c r="AW52" s="60">
        <v>6.8</v>
      </c>
      <c r="AX52" s="60">
        <v>0</v>
      </c>
      <c r="AY52" s="60">
        <v>0</v>
      </c>
      <c r="AZ52" s="60">
        <v>0</v>
      </c>
      <c r="BA52" s="60">
        <v>0</v>
      </c>
      <c r="BB52" s="60">
        <v>6.7</v>
      </c>
      <c r="BC52" s="60">
        <v>7.8</v>
      </c>
      <c r="BD52" s="60">
        <v>0</v>
      </c>
      <c r="BE52" s="60">
        <v>0</v>
      </c>
      <c r="BF52" s="60">
        <v>0</v>
      </c>
      <c r="BG52" s="60">
        <v>0</v>
      </c>
      <c r="BH52" s="63">
        <v>62</v>
      </c>
      <c r="BI52" s="63">
        <v>30</v>
      </c>
      <c r="BJ52" s="63">
        <v>95</v>
      </c>
      <c r="BK52" s="63">
        <v>92</v>
      </c>
      <c r="BL52" s="64">
        <v>4.0599999999999996</v>
      </c>
      <c r="BM52" s="65">
        <v>1.55</v>
      </c>
      <c r="BN52" s="66">
        <v>0.32</v>
      </c>
      <c r="BO52" s="67" t="s">
        <v>214</v>
      </c>
      <c r="BP52" s="68"/>
    </row>
    <row r="53" spans="1:68" s="34" customFormat="1" ht="21.75" customHeight="1">
      <c r="A53" s="55">
        <f t="shared" si="0"/>
        <v>25</v>
      </c>
      <c r="B53" s="56">
        <v>161136020</v>
      </c>
      <c r="C53" s="57" t="s">
        <v>18</v>
      </c>
      <c r="D53" s="57" t="s">
        <v>52</v>
      </c>
      <c r="E53" s="57" t="s">
        <v>79</v>
      </c>
      <c r="F53" s="58">
        <v>33142</v>
      </c>
      <c r="G53" s="59" t="s">
        <v>83</v>
      </c>
      <c r="H53" s="59" t="s">
        <v>89</v>
      </c>
      <c r="I53" s="60">
        <v>4</v>
      </c>
      <c r="J53" s="60">
        <v>5.9</v>
      </c>
      <c r="K53" s="60">
        <v>6.3</v>
      </c>
      <c r="L53" s="60">
        <v>0</v>
      </c>
      <c r="M53" s="60">
        <v>5.3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5.2</v>
      </c>
      <c r="T53" s="60" t="s">
        <v>93</v>
      </c>
      <c r="U53" s="60">
        <v>6.7</v>
      </c>
      <c r="V53" s="60">
        <v>4.4000000000000004</v>
      </c>
      <c r="W53" s="60">
        <v>0</v>
      </c>
      <c r="X53" s="60">
        <v>4.2</v>
      </c>
      <c r="Y53" s="60">
        <v>0</v>
      </c>
      <c r="Z53" s="60">
        <v>0</v>
      </c>
      <c r="AA53" s="60">
        <v>6.6</v>
      </c>
      <c r="AB53" s="60">
        <v>6.1</v>
      </c>
      <c r="AC53" s="60">
        <v>0</v>
      </c>
      <c r="AD53" s="60">
        <v>5</v>
      </c>
      <c r="AE53" s="60" t="s">
        <v>93</v>
      </c>
      <c r="AF53" s="60">
        <v>7.4</v>
      </c>
      <c r="AG53" s="60">
        <v>0</v>
      </c>
      <c r="AH53" s="60">
        <v>5</v>
      </c>
      <c r="AI53" s="60" t="s">
        <v>93</v>
      </c>
      <c r="AJ53" s="60">
        <v>0</v>
      </c>
      <c r="AK53" s="60">
        <v>4.3</v>
      </c>
      <c r="AL53" s="60">
        <v>0</v>
      </c>
      <c r="AM53" s="60">
        <v>0</v>
      </c>
      <c r="AN53" s="60">
        <v>0</v>
      </c>
      <c r="AO53" s="60">
        <v>0</v>
      </c>
      <c r="AP53" s="60">
        <v>0</v>
      </c>
      <c r="AQ53" s="60">
        <v>0</v>
      </c>
      <c r="AR53" s="60">
        <v>0</v>
      </c>
      <c r="AS53" s="60">
        <v>0</v>
      </c>
      <c r="AT53" s="60">
        <v>0</v>
      </c>
      <c r="AU53" s="60">
        <v>0</v>
      </c>
      <c r="AV53" s="60">
        <v>0</v>
      </c>
      <c r="AW53" s="60">
        <v>0</v>
      </c>
      <c r="AX53" s="60">
        <v>0</v>
      </c>
      <c r="AY53" s="60">
        <v>0</v>
      </c>
      <c r="AZ53" s="60">
        <v>0</v>
      </c>
      <c r="BA53" s="60">
        <v>0</v>
      </c>
      <c r="BB53" s="60">
        <v>0</v>
      </c>
      <c r="BC53" s="60" t="s">
        <v>93</v>
      </c>
      <c r="BD53" s="60">
        <v>0</v>
      </c>
      <c r="BE53" s="60">
        <v>0</v>
      </c>
      <c r="BF53" s="60">
        <v>0</v>
      </c>
      <c r="BG53" s="60">
        <v>0</v>
      </c>
      <c r="BH53" s="63">
        <v>34</v>
      </c>
      <c r="BI53" s="63">
        <v>58</v>
      </c>
      <c r="BJ53" s="63">
        <v>95</v>
      </c>
      <c r="BK53" s="63">
        <v>92</v>
      </c>
      <c r="BL53" s="64">
        <v>1.88</v>
      </c>
      <c r="BM53" s="65">
        <v>0.65</v>
      </c>
      <c r="BN53" s="66">
        <v>0.61</v>
      </c>
      <c r="BO53" s="67" t="s">
        <v>214</v>
      </c>
      <c r="BP53" s="68"/>
    </row>
    <row r="54" spans="1:68" s="34" customFormat="1" ht="21.75" customHeight="1">
      <c r="A54" s="70">
        <f t="shared" si="0"/>
        <v>26</v>
      </c>
      <c r="B54" s="71">
        <v>1810214466</v>
      </c>
      <c r="C54" s="72" t="s">
        <v>7</v>
      </c>
      <c r="D54" s="72" t="s">
        <v>53</v>
      </c>
      <c r="E54" s="72" t="s">
        <v>80</v>
      </c>
      <c r="F54" s="73">
        <v>34595</v>
      </c>
      <c r="G54" s="74" t="s">
        <v>84</v>
      </c>
      <c r="H54" s="74" t="s">
        <v>86</v>
      </c>
      <c r="I54" s="75">
        <v>8.3000000000000007</v>
      </c>
      <c r="J54" s="75">
        <v>8.1999999999999993</v>
      </c>
      <c r="K54" s="75">
        <v>5.8</v>
      </c>
      <c r="L54" s="75">
        <v>6.9</v>
      </c>
      <c r="M54" s="75">
        <v>5</v>
      </c>
      <c r="N54" s="75">
        <v>6.4</v>
      </c>
      <c r="O54" s="75">
        <v>5.6</v>
      </c>
      <c r="P54" s="75">
        <v>4.9000000000000004</v>
      </c>
      <c r="Q54" s="75">
        <v>5.6</v>
      </c>
      <c r="R54" s="75">
        <v>4.4000000000000004</v>
      </c>
      <c r="S54" s="75">
        <v>8.6999999999999993</v>
      </c>
      <c r="T54" s="75">
        <v>7.1</v>
      </c>
      <c r="U54" s="75">
        <v>6.8</v>
      </c>
      <c r="V54" s="75">
        <v>0</v>
      </c>
      <c r="W54" s="75">
        <v>0</v>
      </c>
      <c r="X54" s="75">
        <v>7</v>
      </c>
      <c r="Y54" s="75">
        <v>0</v>
      </c>
      <c r="Z54" s="75">
        <v>7.5</v>
      </c>
      <c r="AA54" s="75">
        <v>6.7</v>
      </c>
      <c r="AB54" s="75">
        <v>5</v>
      </c>
      <c r="AC54" s="75">
        <v>5.7</v>
      </c>
      <c r="AD54" s="75">
        <v>6.8</v>
      </c>
      <c r="AE54" s="75">
        <v>0</v>
      </c>
      <c r="AF54" s="75">
        <v>7.4</v>
      </c>
      <c r="AG54" s="75">
        <v>6.2</v>
      </c>
      <c r="AH54" s="75">
        <v>6.6</v>
      </c>
      <c r="AI54" s="75">
        <v>5.5</v>
      </c>
      <c r="AJ54" s="75">
        <v>6</v>
      </c>
      <c r="AK54" s="75">
        <v>6.5</v>
      </c>
      <c r="AL54" s="75">
        <v>5.5</v>
      </c>
      <c r="AM54" s="75">
        <v>6.8</v>
      </c>
      <c r="AN54" s="75">
        <v>7.9</v>
      </c>
      <c r="AO54" s="75">
        <v>0</v>
      </c>
      <c r="AP54" s="75">
        <v>6.9</v>
      </c>
      <c r="AQ54" s="75">
        <v>0</v>
      </c>
      <c r="AR54" s="75">
        <v>0</v>
      </c>
      <c r="AS54" s="75">
        <v>7.2</v>
      </c>
      <c r="AT54" s="75" t="s">
        <v>93</v>
      </c>
      <c r="AU54" s="75">
        <v>0</v>
      </c>
      <c r="AV54" s="75">
        <v>7.1</v>
      </c>
      <c r="AW54" s="75">
        <v>0</v>
      </c>
      <c r="AX54" s="75">
        <v>0</v>
      </c>
      <c r="AY54" s="75">
        <v>5.0999999999999996</v>
      </c>
      <c r="AZ54" s="75">
        <v>0</v>
      </c>
      <c r="BA54" s="75">
        <v>7.1</v>
      </c>
      <c r="BB54" s="75">
        <v>5.8</v>
      </c>
      <c r="BC54" s="75">
        <v>7</v>
      </c>
      <c r="BD54" s="75">
        <v>5.0999999999999996</v>
      </c>
      <c r="BE54" s="75">
        <v>7.2</v>
      </c>
      <c r="BF54" s="75" t="s">
        <v>93</v>
      </c>
      <c r="BG54" s="75">
        <v>0</v>
      </c>
      <c r="BH54" s="76">
        <v>78</v>
      </c>
      <c r="BI54" s="76">
        <v>11</v>
      </c>
      <c r="BJ54" s="76">
        <v>95</v>
      </c>
      <c r="BK54" s="76">
        <v>89</v>
      </c>
      <c r="BL54" s="77">
        <v>5.76</v>
      </c>
      <c r="BM54" s="78">
        <v>2.2799999999999998</v>
      </c>
      <c r="BN54" s="79">
        <v>0.12</v>
      </c>
      <c r="BO54" s="80" t="s">
        <v>214</v>
      </c>
      <c r="BP54" s="81"/>
    </row>
    <row r="55" spans="1:68" ht="29.25" customHeight="1">
      <c r="BA55" s="84" t="s">
        <v>240</v>
      </c>
      <c r="BL55"/>
      <c r="BM55"/>
      <c r="BN55"/>
      <c r="BO55"/>
      <c r="BP55"/>
    </row>
    <row r="56" spans="1:68" ht="30.75" customHeight="1">
      <c r="B56" s="45" t="s">
        <v>230</v>
      </c>
      <c r="M56" s="45" t="s">
        <v>232</v>
      </c>
      <c r="AB56" s="45" t="s">
        <v>234</v>
      </c>
      <c r="AP56" s="45" t="s">
        <v>236</v>
      </c>
      <c r="BE56" s="45" t="s">
        <v>238</v>
      </c>
    </row>
    <row r="57" spans="1:68" ht="26.25" customHeight="1">
      <c r="B57" s="46"/>
      <c r="M57" s="46"/>
      <c r="AB57" s="46"/>
      <c r="AP57" s="46"/>
      <c r="BM57" s="29"/>
    </row>
    <row r="58" spans="1:68" ht="26.25" customHeight="1">
      <c r="B58" s="46"/>
      <c r="M58" s="46"/>
      <c r="AB58" s="46"/>
      <c r="AP58" s="46"/>
    </row>
    <row r="59" spans="1:68" ht="26.25" customHeight="1">
      <c r="B59" s="46"/>
      <c r="M59" s="46"/>
      <c r="AB59" s="46"/>
      <c r="AP59" s="46"/>
    </row>
    <row r="60" spans="1:68" ht="26.25" customHeight="1">
      <c r="B60" s="46"/>
      <c r="M60" s="46"/>
      <c r="AB60" s="46"/>
      <c r="AP60" s="46"/>
    </row>
    <row r="61" spans="1:68" ht="20.25">
      <c r="B61" s="45" t="s">
        <v>231</v>
      </c>
      <c r="M61" s="45" t="s">
        <v>233</v>
      </c>
      <c r="AB61" s="45" t="s">
        <v>235</v>
      </c>
      <c r="AP61" s="45" t="s">
        <v>237</v>
      </c>
    </row>
  </sheetData>
  <autoFilter ref="A10:BP54"/>
  <sortState ref="B26:CW51">
    <sortCondition ref="E26:E51"/>
  </sortState>
  <mergeCells count="78">
    <mergeCell ref="AN7:AN8"/>
    <mergeCell ref="AO7:AO8"/>
    <mergeCell ref="AP7:AP8"/>
    <mergeCell ref="P7:P8"/>
    <mergeCell ref="Q7:Q8"/>
    <mergeCell ref="AC7:AC8"/>
    <mergeCell ref="W7:Y7"/>
    <mergeCell ref="Z7:Z8"/>
    <mergeCell ref="BF7:BF8"/>
    <mergeCell ref="BG7:BG8"/>
    <mergeCell ref="A5:A9"/>
    <mergeCell ref="AY7:AY8"/>
    <mergeCell ref="AZ7:AZ8"/>
    <mergeCell ref="BA7:BA8"/>
    <mergeCell ref="BB7:BB8"/>
    <mergeCell ref="BC7:BC8"/>
    <mergeCell ref="AQ7:AQ8"/>
    <mergeCell ref="AR7:AR8"/>
    <mergeCell ref="AS7:AS8"/>
    <mergeCell ref="AT7:AT8"/>
    <mergeCell ref="AK7:AK8"/>
    <mergeCell ref="AL7:AL8"/>
    <mergeCell ref="AM7:AM8"/>
    <mergeCell ref="W6:Z6"/>
    <mergeCell ref="BN5:BN7"/>
    <mergeCell ref="BO5:BO7"/>
    <mergeCell ref="BP5:BP7"/>
    <mergeCell ref="BF6:BG6"/>
    <mergeCell ref="I7:I8"/>
    <mergeCell ref="J7:J8"/>
    <mergeCell ref="K7:K8"/>
    <mergeCell ref="AQ6:AR6"/>
    <mergeCell ref="AS6:AU6"/>
    <mergeCell ref="AW6:AZ6"/>
    <mergeCell ref="BB6:BD6"/>
    <mergeCell ref="AU7:AU8"/>
    <mergeCell ref="AV7:AV8"/>
    <mergeCell ref="AW7:AW8"/>
    <mergeCell ref="AX7:AX8"/>
    <mergeCell ref="BD7:BD8"/>
    <mergeCell ref="AA6:AC6"/>
    <mergeCell ref="BK5:BK7"/>
    <mergeCell ref="BL5:BL7"/>
    <mergeCell ref="BM5:BM7"/>
    <mergeCell ref="BE7:BE8"/>
    <mergeCell ref="AD6:AE6"/>
    <mergeCell ref="AH6:AI6"/>
    <mergeCell ref="AL6:AM6"/>
    <mergeCell ref="AA7:AA8"/>
    <mergeCell ref="AB7:AB8"/>
    <mergeCell ref="AE7:AE8"/>
    <mergeCell ref="AF7:AF8"/>
    <mergeCell ref="AD7:AD8"/>
    <mergeCell ref="BH5:BH7"/>
    <mergeCell ref="BI5:BI7"/>
    <mergeCell ref="BJ5:BJ7"/>
    <mergeCell ref="S6:T6"/>
    <mergeCell ref="U6:V6"/>
    <mergeCell ref="R7:R8"/>
    <mergeCell ref="S7:S8"/>
    <mergeCell ref="T7:T8"/>
    <mergeCell ref="U7:V7"/>
    <mergeCell ref="B5:H8"/>
    <mergeCell ref="I5:AC5"/>
    <mergeCell ref="AD5:AN5"/>
    <mergeCell ref="AO5:BE5"/>
    <mergeCell ref="BF5:BG5"/>
    <mergeCell ref="AO6:AP6"/>
    <mergeCell ref="AG7:AG8"/>
    <mergeCell ref="AH7:AH8"/>
    <mergeCell ref="AI7:AI8"/>
    <mergeCell ref="AJ7:AJ8"/>
    <mergeCell ref="L7:L8"/>
    <mergeCell ref="M7:M8"/>
    <mergeCell ref="N7:N8"/>
    <mergeCell ref="O7:O8"/>
    <mergeCell ref="I6:J6"/>
    <mergeCell ref="K6:R6"/>
  </mergeCells>
  <pageMargins left="0" right="0" top="0.15748031496062992" bottom="0" header="0" footer="0"/>
  <pageSetup paperSize="9" scale="63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139"/>
  <sheetViews>
    <sheetView showGridLines="0" workbookViewId="0">
      <pane xSplit="5" ySplit="6" topLeftCell="F10" activePane="bottomRight" state="frozen"/>
      <selection pane="topRight" activeCell="F1" sqref="F1"/>
      <selection pane="bottomLeft" activeCell="A6" sqref="A6"/>
      <selection pane="bottomRight" activeCell="E9" sqref="E9"/>
    </sheetView>
  </sheetViews>
  <sheetFormatPr defaultRowHeight="15"/>
  <cols>
    <col min="1" max="1" width="5.570312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33" width="4.85546875" customWidth="1"/>
    <col min="34" max="34" width="5.85546875" customWidth="1"/>
    <col min="35" max="35" width="6.42578125" customWidth="1"/>
    <col min="36" max="55" width="4.85546875" customWidth="1"/>
    <col min="56" max="56" width="4.140625" customWidth="1"/>
    <col min="57" max="58" width="6.28515625" customWidth="1"/>
    <col min="59" max="79" width="4.85546875" customWidth="1"/>
    <col min="80" max="80" width="4.140625" customWidth="1"/>
    <col min="81" max="81" width="4.42578125" customWidth="1"/>
    <col min="82" max="83" width="6" customWidth="1"/>
    <col min="84" max="85" width="4.42578125" customWidth="1"/>
    <col min="86" max="86" width="6.5703125" customWidth="1"/>
    <col min="87" max="87" width="6.42578125" customWidth="1"/>
    <col min="88" max="96" width="4.42578125" customWidth="1"/>
    <col min="97" max="98" width="4.85546875" customWidth="1"/>
    <col min="99" max="99" width="5.28515625" customWidth="1"/>
    <col min="100" max="100" width="6.42578125" customWidth="1"/>
    <col min="101" max="102" width="4.140625" customWidth="1"/>
    <col min="103" max="103" width="5.140625" customWidth="1"/>
    <col min="104" max="104" width="5.28515625" customWidth="1"/>
    <col min="105" max="106" width="4.85546875" customWidth="1"/>
    <col min="107" max="110" width="4.5703125" customWidth="1"/>
    <col min="111" max="111" width="24.7109375" customWidth="1"/>
  </cols>
  <sheetData>
    <row r="1" spans="1:112" ht="21" customHeight="1">
      <c r="B1" s="102">
        <v>1</v>
      </c>
      <c r="C1" s="102">
        <v>2</v>
      </c>
      <c r="D1" s="102">
        <v>3</v>
      </c>
      <c r="E1" s="102">
        <v>4</v>
      </c>
      <c r="F1" s="102">
        <v>5</v>
      </c>
      <c r="G1" s="102">
        <v>6</v>
      </c>
      <c r="H1" s="102">
        <v>7</v>
      </c>
      <c r="I1" s="102">
        <v>8</v>
      </c>
      <c r="J1" s="102">
        <v>9</v>
      </c>
      <c r="K1" s="102">
        <v>10</v>
      </c>
      <c r="L1" s="102">
        <v>11</v>
      </c>
      <c r="M1" s="102">
        <v>12</v>
      </c>
      <c r="N1" s="102">
        <v>13</v>
      </c>
      <c r="O1" s="102">
        <v>14</v>
      </c>
      <c r="P1" s="102">
        <v>15</v>
      </c>
      <c r="Q1" s="102">
        <v>16</v>
      </c>
      <c r="R1" s="102">
        <v>17</v>
      </c>
      <c r="S1" s="102">
        <v>18</v>
      </c>
      <c r="T1" s="102">
        <v>19</v>
      </c>
      <c r="U1" s="102">
        <v>20</v>
      </c>
      <c r="V1" s="102">
        <v>21</v>
      </c>
      <c r="W1" s="102">
        <v>22</v>
      </c>
      <c r="X1" s="102">
        <v>23</v>
      </c>
      <c r="Y1" s="102">
        <v>24</v>
      </c>
      <c r="Z1" s="102">
        <v>25</v>
      </c>
      <c r="AA1" s="102">
        <v>26</v>
      </c>
      <c r="AB1" s="102">
        <v>27</v>
      </c>
      <c r="AC1" s="102">
        <v>28</v>
      </c>
      <c r="AD1" s="102">
        <v>29</v>
      </c>
      <c r="AE1" s="102">
        <v>30</v>
      </c>
      <c r="AF1" s="102">
        <v>31</v>
      </c>
      <c r="AG1" s="102">
        <v>32</v>
      </c>
      <c r="AH1" s="102">
        <v>33</v>
      </c>
      <c r="AI1" s="102">
        <v>34</v>
      </c>
      <c r="AJ1" s="102">
        <v>35</v>
      </c>
      <c r="AK1" s="102">
        <v>36</v>
      </c>
      <c r="AL1" s="102">
        <v>37</v>
      </c>
      <c r="AM1" s="102">
        <v>38</v>
      </c>
      <c r="AN1" s="102">
        <v>39</v>
      </c>
      <c r="AO1" s="102">
        <v>40</v>
      </c>
      <c r="AP1" s="102">
        <v>41</v>
      </c>
      <c r="AQ1" s="102">
        <v>42</v>
      </c>
      <c r="AR1" s="102">
        <v>43</v>
      </c>
      <c r="AS1" s="102">
        <v>44</v>
      </c>
      <c r="AT1" s="102">
        <v>45</v>
      </c>
      <c r="AU1" s="102">
        <v>46</v>
      </c>
      <c r="AV1" s="102">
        <v>47</v>
      </c>
      <c r="AW1" s="102">
        <v>48</v>
      </c>
      <c r="AX1" s="102">
        <v>49</v>
      </c>
      <c r="AY1" s="102">
        <v>50</v>
      </c>
      <c r="AZ1" s="102">
        <v>51</v>
      </c>
      <c r="BA1" s="102">
        <v>52</v>
      </c>
      <c r="BB1" s="102">
        <v>53</v>
      </c>
      <c r="BC1" s="102">
        <v>54</v>
      </c>
      <c r="BD1" s="102">
        <v>55</v>
      </c>
      <c r="BE1" s="102">
        <v>56</v>
      </c>
      <c r="BF1" s="102">
        <v>57</v>
      </c>
      <c r="BG1" s="102">
        <v>58</v>
      </c>
      <c r="BH1" s="102">
        <v>59</v>
      </c>
      <c r="BI1" s="102">
        <v>60</v>
      </c>
      <c r="BJ1" s="102">
        <v>61</v>
      </c>
      <c r="BK1" s="102">
        <v>62</v>
      </c>
      <c r="BL1" s="102">
        <v>63</v>
      </c>
      <c r="BM1" s="102">
        <v>64</v>
      </c>
      <c r="BN1" s="102">
        <v>65</v>
      </c>
      <c r="BO1" s="102">
        <v>66</v>
      </c>
      <c r="BP1" s="102">
        <v>67</v>
      </c>
      <c r="BQ1" s="102">
        <v>68</v>
      </c>
      <c r="BR1" s="102">
        <v>69</v>
      </c>
      <c r="BS1" s="102">
        <v>70</v>
      </c>
      <c r="BT1" s="102">
        <v>71</v>
      </c>
      <c r="BU1" s="102">
        <v>72</v>
      </c>
      <c r="BV1" s="102">
        <v>73</v>
      </c>
      <c r="BW1" s="102">
        <v>74</v>
      </c>
      <c r="BX1" s="102">
        <v>75</v>
      </c>
      <c r="BY1" s="102">
        <v>76</v>
      </c>
      <c r="BZ1" s="102">
        <v>77</v>
      </c>
      <c r="CA1" s="102">
        <v>78</v>
      </c>
      <c r="CB1" s="102">
        <v>79</v>
      </c>
      <c r="CC1" s="102">
        <v>80</v>
      </c>
      <c r="CD1" s="102">
        <v>81</v>
      </c>
      <c r="CE1" s="102">
        <v>82</v>
      </c>
      <c r="CF1" s="102">
        <v>83</v>
      </c>
      <c r="CG1" s="102">
        <v>84</v>
      </c>
      <c r="CH1" s="102">
        <v>85</v>
      </c>
      <c r="CI1" s="102">
        <v>86</v>
      </c>
      <c r="CJ1" s="102">
        <v>87</v>
      </c>
      <c r="CK1" s="102">
        <v>88</v>
      </c>
      <c r="CL1" s="102">
        <v>89</v>
      </c>
      <c r="CM1" s="102">
        <v>90</v>
      </c>
      <c r="CN1" s="102">
        <v>91</v>
      </c>
      <c r="CO1" s="102">
        <v>92</v>
      </c>
      <c r="CP1" s="102">
        <v>93</v>
      </c>
      <c r="CQ1" s="102">
        <v>94</v>
      </c>
      <c r="CR1" s="102">
        <v>95</v>
      </c>
      <c r="CS1" s="102">
        <v>96</v>
      </c>
      <c r="CT1" s="102">
        <v>97</v>
      </c>
      <c r="CU1" s="102">
        <v>98</v>
      </c>
      <c r="CV1" s="102">
        <v>99</v>
      </c>
      <c r="CW1" s="102">
        <v>100</v>
      </c>
      <c r="CX1" s="102">
        <v>101</v>
      </c>
      <c r="CY1" s="102">
        <v>102</v>
      </c>
      <c r="CZ1" s="102">
        <v>103</v>
      </c>
      <c r="DA1" s="102">
        <v>104</v>
      </c>
      <c r="DB1" s="102">
        <v>105</v>
      </c>
      <c r="DC1" s="102">
        <v>106</v>
      </c>
      <c r="DD1" s="102">
        <v>107</v>
      </c>
      <c r="DE1" s="102">
        <v>108</v>
      </c>
      <c r="DF1" s="102">
        <v>109</v>
      </c>
      <c r="DG1" s="102">
        <v>110</v>
      </c>
    </row>
    <row r="2" spans="1:112" ht="33.75" customHeight="1">
      <c r="B2" s="243" t="s">
        <v>0</v>
      </c>
      <c r="C2" s="243"/>
      <c r="D2" s="243"/>
      <c r="E2" s="243"/>
      <c r="F2" s="243"/>
      <c r="G2" s="243"/>
      <c r="H2" s="243"/>
      <c r="I2" s="243" t="s">
        <v>90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 t="s">
        <v>125</v>
      </c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 t="s">
        <v>138</v>
      </c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 t="s">
        <v>160</v>
      </c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 t="s">
        <v>187</v>
      </c>
      <c r="CX2" s="243"/>
      <c r="CY2" s="243"/>
      <c r="CZ2" s="243"/>
      <c r="DA2" s="243" t="s">
        <v>193</v>
      </c>
      <c r="DB2" s="243" t="s">
        <v>194</v>
      </c>
      <c r="DC2" s="243" t="s">
        <v>195</v>
      </c>
      <c r="DD2" s="243" t="s">
        <v>196</v>
      </c>
      <c r="DE2" s="243"/>
      <c r="DF2" s="243"/>
      <c r="DG2" s="243"/>
      <c r="DH2" s="244" t="s">
        <v>244</v>
      </c>
    </row>
    <row r="3" spans="1:112" ht="45" customHeight="1">
      <c r="B3" s="243"/>
      <c r="C3" s="243"/>
      <c r="D3" s="243"/>
      <c r="E3" s="243"/>
      <c r="F3" s="243"/>
      <c r="G3" s="243"/>
      <c r="H3" s="243"/>
      <c r="I3" s="243" t="s">
        <v>91</v>
      </c>
      <c r="J3" s="243"/>
      <c r="K3" s="243"/>
      <c r="L3" s="243" t="s">
        <v>95</v>
      </c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 t="s">
        <v>105</v>
      </c>
      <c r="AE3" s="243"/>
      <c r="AF3" s="243" t="s">
        <v>108</v>
      </c>
      <c r="AG3" s="243"/>
      <c r="AH3" s="243" t="s">
        <v>112</v>
      </c>
      <c r="AI3" s="243"/>
      <c r="AJ3" s="243"/>
      <c r="AK3" s="243"/>
      <c r="AL3" s="243"/>
      <c r="AM3" s="243"/>
      <c r="AN3" s="243" t="s">
        <v>118</v>
      </c>
      <c r="AO3" s="243"/>
      <c r="AP3" s="243"/>
      <c r="AQ3" s="243"/>
      <c r="AR3" s="243" t="s">
        <v>122</v>
      </c>
      <c r="AS3" s="243" t="s">
        <v>124</v>
      </c>
      <c r="AT3" s="243" t="s">
        <v>126</v>
      </c>
      <c r="AU3" s="243"/>
      <c r="AV3" s="243" t="s">
        <v>245</v>
      </c>
      <c r="AW3" s="243"/>
      <c r="AX3" s="243"/>
      <c r="AY3" s="243"/>
      <c r="AZ3" s="243" t="s">
        <v>246</v>
      </c>
      <c r="BA3" s="243"/>
      <c r="BB3" s="243"/>
      <c r="BC3" s="243"/>
      <c r="BD3" s="103" t="s">
        <v>247</v>
      </c>
      <c r="BE3" s="243" t="s">
        <v>136</v>
      </c>
      <c r="BF3" s="243" t="s">
        <v>137</v>
      </c>
      <c r="BG3" s="243" t="s">
        <v>139</v>
      </c>
      <c r="BH3" s="243"/>
      <c r="BI3" s="243"/>
      <c r="BJ3" s="243" t="s">
        <v>142</v>
      </c>
      <c r="BK3" s="243"/>
      <c r="BL3" s="243"/>
      <c r="BM3" s="243" t="s">
        <v>144</v>
      </c>
      <c r="BN3" s="243"/>
      <c r="BO3" s="243" t="s">
        <v>146</v>
      </c>
      <c r="BP3" s="243"/>
      <c r="BQ3" s="243"/>
      <c r="BR3" s="243"/>
      <c r="BS3" s="243"/>
      <c r="BT3" s="243"/>
      <c r="BU3" s="103" t="s">
        <v>248</v>
      </c>
      <c r="BV3" s="246" t="s">
        <v>249</v>
      </c>
      <c r="BW3" s="246"/>
      <c r="BX3" s="103" t="s">
        <v>151</v>
      </c>
      <c r="BY3" s="103" t="s">
        <v>153</v>
      </c>
      <c r="BZ3" s="103" t="s">
        <v>250</v>
      </c>
      <c r="CA3" s="103" t="s">
        <v>251</v>
      </c>
      <c r="CB3" s="243" t="s">
        <v>146</v>
      </c>
      <c r="CC3" s="103" t="s">
        <v>156</v>
      </c>
      <c r="CD3" s="243" t="s">
        <v>158</v>
      </c>
      <c r="CE3" s="243" t="s">
        <v>159</v>
      </c>
      <c r="CF3" s="243" t="s">
        <v>178</v>
      </c>
      <c r="CG3" s="243"/>
      <c r="CH3" s="243" t="s">
        <v>252</v>
      </c>
      <c r="CI3" s="243"/>
      <c r="CJ3" s="243"/>
      <c r="CK3" s="243" t="s">
        <v>253</v>
      </c>
      <c r="CL3" s="243"/>
      <c r="CM3" s="246" t="s">
        <v>254</v>
      </c>
      <c r="CN3" s="246"/>
      <c r="CO3" s="246"/>
      <c r="CP3" s="246"/>
      <c r="CQ3" s="243" t="s">
        <v>156</v>
      </c>
      <c r="CR3" s="243"/>
      <c r="CS3" s="246" t="s">
        <v>255</v>
      </c>
      <c r="CT3" s="246"/>
      <c r="CU3" s="243" t="s">
        <v>185</v>
      </c>
      <c r="CV3" s="243" t="s">
        <v>186</v>
      </c>
      <c r="CW3" s="246" t="s">
        <v>256</v>
      </c>
      <c r="CX3" s="246"/>
      <c r="CY3" s="243" t="s">
        <v>191</v>
      </c>
      <c r="CZ3" s="243" t="s">
        <v>192</v>
      </c>
      <c r="DA3" s="243"/>
      <c r="DB3" s="243"/>
      <c r="DC3" s="243"/>
      <c r="DD3" s="243"/>
      <c r="DE3" s="243"/>
      <c r="DF3" s="243"/>
      <c r="DG3" s="243"/>
      <c r="DH3" s="245"/>
    </row>
    <row r="4" spans="1:112" ht="39" customHeight="1">
      <c r="B4" s="243"/>
      <c r="C4" s="243"/>
      <c r="D4" s="243"/>
      <c r="E4" s="243"/>
      <c r="F4" s="243"/>
      <c r="G4" s="243"/>
      <c r="H4" s="243"/>
      <c r="I4" s="243" t="s">
        <v>92</v>
      </c>
      <c r="J4" s="243" t="s">
        <v>94</v>
      </c>
      <c r="K4" s="243" t="s">
        <v>257</v>
      </c>
      <c r="L4" s="243" t="s">
        <v>258</v>
      </c>
      <c r="M4" s="243"/>
      <c r="N4" s="243"/>
      <c r="O4" s="243" t="s">
        <v>259</v>
      </c>
      <c r="P4" s="243"/>
      <c r="Q4" s="243"/>
      <c r="R4" s="243" t="s">
        <v>260</v>
      </c>
      <c r="S4" s="243"/>
      <c r="T4" s="243"/>
      <c r="U4" s="243" t="s">
        <v>261</v>
      </c>
      <c r="V4" s="243"/>
      <c r="W4" s="243"/>
      <c r="X4" s="243" t="s">
        <v>262</v>
      </c>
      <c r="Y4" s="243"/>
      <c r="Z4" s="243"/>
      <c r="AA4" s="243" t="s">
        <v>263</v>
      </c>
      <c r="AB4" s="243"/>
      <c r="AC4" s="243"/>
      <c r="AD4" s="243" t="s">
        <v>106</v>
      </c>
      <c r="AE4" s="243" t="s">
        <v>107</v>
      </c>
      <c r="AF4" s="243" t="s">
        <v>264</v>
      </c>
      <c r="AG4" s="243"/>
      <c r="AH4" s="247" t="s">
        <v>265</v>
      </c>
      <c r="AI4" s="247"/>
      <c r="AJ4" s="246" t="s">
        <v>266</v>
      </c>
      <c r="AK4" s="246"/>
      <c r="AL4" s="246"/>
      <c r="AM4" s="243" t="s">
        <v>117</v>
      </c>
      <c r="AN4" s="243" t="s">
        <v>119</v>
      </c>
      <c r="AO4" s="243" t="s">
        <v>120</v>
      </c>
      <c r="AP4" s="243" t="s">
        <v>267</v>
      </c>
      <c r="AQ4" s="243" t="s">
        <v>121</v>
      </c>
      <c r="AR4" s="243"/>
      <c r="AS4" s="243"/>
      <c r="AT4" s="243" t="s">
        <v>127</v>
      </c>
      <c r="AU4" s="243" t="s">
        <v>128</v>
      </c>
      <c r="AV4" s="243" t="s">
        <v>130</v>
      </c>
      <c r="AW4" s="243" t="s">
        <v>131</v>
      </c>
      <c r="AX4" s="243" t="s">
        <v>132</v>
      </c>
      <c r="AY4" s="243" t="s">
        <v>134</v>
      </c>
      <c r="AZ4" s="243" t="s">
        <v>268</v>
      </c>
      <c r="BA4" s="243" t="s">
        <v>269</v>
      </c>
      <c r="BB4" s="243" t="s">
        <v>270</v>
      </c>
      <c r="BC4" s="243" t="s">
        <v>271</v>
      </c>
      <c r="BD4" s="243" t="s">
        <v>272</v>
      </c>
      <c r="BE4" s="243"/>
      <c r="BF4" s="243"/>
      <c r="BG4" s="243" t="s">
        <v>140</v>
      </c>
      <c r="BH4" s="243" t="s">
        <v>141</v>
      </c>
      <c r="BI4" s="243" t="s">
        <v>273</v>
      </c>
      <c r="BJ4" s="243" t="s">
        <v>274</v>
      </c>
      <c r="BK4" s="243" t="s">
        <v>143</v>
      </c>
      <c r="BL4" s="243" t="s">
        <v>275</v>
      </c>
      <c r="BM4" s="243" t="s">
        <v>145</v>
      </c>
      <c r="BN4" s="243" t="s">
        <v>276</v>
      </c>
      <c r="BO4" s="243" t="s">
        <v>147</v>
      </c>
      <c r="BP4" s="243" t="s">
        <v>148</v>
      </c>
      <c r="BQ4" s="243" t="s">
        <v>168</v>
      </c>
      <c r="BR4" s="243" t="s">
        <v>169</v>
      </c>
      <c r="BS4" s="243" t="s">
        <v>277</v>
      </c>
      <c r="BT4" s="243" t="s">
        <v>170</v>
      </c>
      <c r="BU4" s="243" t="s">
        <v>278</v>
      </c>
      <c r="BV4" s="243" t="s">
        <v>279</v>
      </c>
      <c r="BW4" s="243" t="s">
        <v>150</v>
      </c>
      <c r="BX4" s="243" t="s">
        <v>152</v>
      </c>
      <c r="BY4" s="243" t="s">
        <v>155</v>
      </c>
      <c r="BZ4" s="243" t="s">
        <v>280</v>
      </c>
      <c r="CA4" s="243" t="s">
        <v>154</v>
      </c>
      <c r="CB4" s="243"/>
      <c r="CC4" s="243" t="s">
        <v>157</v>
      </c>
      <c r="CD4" s="243"/>
      <c r="CE4" s="243"/>
      <c r="CF4" s="243" t="s">
        <v>179</v>
      </c>
      <c r="CG4" s="243" t="s">
        <v>281</v>
      </c>
      <c r="CH4" s="246" t="s">
        <v>282</v>
      </c>
      <c r="CI4" s="246"/>
      <c r="CJ4" s="243" t="s">
        <v>165</v>
      </c>
      <c r="CK4" s="243" t="s">
        <v>283</v>
      </c>
      <c r="CL4" s="243" t="s">
        <v>284</v>
      </c>
      <c r="CM4" s="243" t="s">
        <v>285</v>
      </c>
      <c r="CN4" s="243" t="s">
        <v>286</v>
      </c>
      <c r="CO4" s="243" t="s">
        <v>287</v>
      </c>
      <c r="CP4" s="243" t="s">
        <v>288</v>
      </c>
      <c r="CQ4" s="243" t="s">
        <v>184</v>
      </c>
      <c r="CR4" s="243" t="s">
        <v>289</v>
      </c>
      <c r="CS4" s="243" t="s">
        <v>162</v>
      </c>
      <c r="CT4" s="243" t="s">
        <v>174</v>
      </c>
      <c r="CU4" s="243"/>
      <c r="CV4" s="243"/>
      <c r="CW4" s="243" t="s">
        <v>290</v>
      </c>
      <c r="CX4" s="243" t="s">
        <v>291</v>
      </c>
      <c r="CY4" s="243"/>
      <c r="CZ4" s="243"/>
      <c r="DA4" s="243"/>
      <c r="DB4" s="243"/>
      <c r="DC4" s="243"/>
      <c r="DD4" s="243"/>
      <c r="DE4" s="243"/>
      <c r="DF4" s="243"/>
      <c r="DG4" s="243"/>
      <c r="DH4" s="245"/>
    </row>
    <row r="5" spans="1:112" ht="27.75" customHeight="1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103" t="s">
        <v>292</v>
      </c>
      <c r="M5" s="103" t="s">
        <v>207</v>
      </c>
      <c r="N5" s="103" t="s">
        <v>293</v>
      </c>
      <c r="O5" s="103" t="s">
        <v>294</v>
      </c>
      <c r="P5" s="103" t="s">
        <v>295</v>
      </c>
      <c r="Q5" s="103" t="s">
        <v>296</v>
      </c>
      <c r="R5" s="103" t="s">
        <v>297</v>
      </c>
      <c r="S5" s="103" t="s">
        <v>298</v>
      </c>
      <c r="T5" s="103" t="s">
        <v>299</v>
      </c>
      <c r="U5" s="103" t="s">
        <v>300</v>
      </c>
      <c r="V5" s="103" t="s">
        <v>301</v>
      </c>
      <c r="W5" s="103" t="s">
        <v>302</v>
      </c>
      <c r="X5" s="103" t="s">
        <v>303</v>
      </c>
      <c r="Y5" s="103" t="s">
        <v>304</v>
      </c>
      <c r="Z5" s="103" t="s">
        <v>305</v>
      </c>
      <c r="AA5" s="103" t="s">
        <v>306</v>
      </c>
      <c r="AB5" s="103" t="s">
        <v>307</v>
      </c>
      <c r="AC5" s="103" t="s">
        <v>308</v>
      </c>
      <c r="AD5" s="243"/>
      <c r="AE5" s="243"/>
      <c r="AF5" s="103" t="s">
        <v>111</v>
      </c>
      <c r="AG5" s="103" t="s">
        <v>309</v>
      </c>
      <c r="AH5" s="103" t="s">
        <v>114</v>
      </c>
      <c r="AI5" s="103" t="s">
        <v>115</v>
      </c>
      <c r="AJ5" s="103" t="s">
        <v>310</v>
      </c>
      <c r="AK5" s="103" t="s">
        <v>311</v>
      </c>
      <c r="AL5" s="103" t="s">
        <v>312</v>
      </c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103" t="s">
        <v>313</v>
      </c>
      <c r="CI5" s="103" t="s">
        <v>166</v>
      </c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5"/>
    </row>
    <row r="6" spans="1:112" ht="26.25" customHeight="1">
      <c r="B6" s="103" t="s">
        <v>1</v>
      </c>
      <c r="C6" s="103" t="s">
        <v>2</v>
      </c>
      <c r="D6" s="103" t="s">
        <v>19</v>
      </c>
      <c r="E6" s="103" t="s">
        <v>54</v>
      </c>
      <c r="F6" s="103" t="s">
        <v>81</v>
      </c>
      <c r="G6" s="103" t="s">
        <v>82</v>
      </c>
      <c r="H6" s="103" t="s">
        <v>85</v>
      </c>
      <c r="I6" s="104">
        <v>2</v>
      </c>
      <c r="J6" s="104">
        <v>2</v>
      </c>
      <c r="K6" s="104">
        <v>2</v>
      </c>
      <c r="L6" s="104">
        <v>2</v>
      </c>
      <c r="M6" s="104">
        <v>2</v>
      </c>
      <c r="N6" s="104">
        <v>2</v>
      </c>
      <c r="O6" s="104">
        <v>2</v>
      </c>
      <c r="P6" s="104">
        <v>2</v>
      </c>
      <c r="Q6" s="104">
        <v>2</v>
      </c>
      <c r="R6" s="104">
        <v>2</v>
      </c>
      <c r="S6" s="104">
        <v>2</v>
      </c>
      <c r="T6" s="104">
        <v>2</v>
      </c>
      <c r="U6" s="104">
        <v>2</v>
      </c>
      <c r="V6" s="104">
        <v>2</v>
      </c>
      <c r="W6" s="104">
        <v>2</v>
      </c>
      <c r="X6" s="104">
        <v>2</v>
      </c>
      <c r="Y6" s="104">
        <v>2</v>
      </c>
      <c r="Z6" s="104">
        <v>2</v>
      </c>
      <c r="AA6" s="104">
        <v>2</v>
      </c>
      <c r="AB6" s="104">
        <v>2</v>
      </c>
      <c r="AC6" s="104">
        <v>2</v>
      </c>
      <c r="AD6" s="104">
        <v>3</v>
      </c>
      <c r="AE6" s="104">
        <v>3</v>
      </c>
      <c r="AF6" s="104">
        <v>3</v>
      </c>
      <c r="AG6" s="104">
        <v>2</v>
      </c>
      <c r="AH6" s="104">
        <v>2</v>
      </c>
      <c r="AI6" s="104">
        <v>2</v>
      </c>
      <c r="AJ6" s="104">
        <v>2</v>
      </c>
      <c r="AK6" s="104">
        <v>2</v>
      </c>
      <c r="AL6" s="104">
        <v>2</v>
      </c>
      <c r="AM6" s="104">
        <v>2</v>
      </c>
      <c r="AN6" s="104">
        <v>3</v>
      </c>
      <c r="AO6" s="104">
        <v>2</v>
      </c>
      <c r="AP6" s="104">
        <v>3</v>
      </c>
      <c r="AQ6" s="104">
        <v>2</v>
      </c>
      <c r="AR6" s="103" t="s">
        <v>123</v>
      </c>
      <c r="AS6" s="103" t="s">
        <v>123</v>
      </c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3" t="s">
        <v>123</v>
      </c>
      <c r="BF6" s="103" t="s">
        <v>123</v>
      </c>
      <c r="BG6" s="104">
        <v>3</v>
      </c>
      <c r="BH6" s="104">
        <v>3</v>
      </c>
      <c r="BI6" s="104">
        <v>2</v>
      </c>
      <c r="BJ6" s="104">
        <v>3</v>
      </c>
      <c r="BK6" s="104">
        <v>3</v>
      </c>
      <c r="BL6" s="104">
        <v>2</v>
      </c>
      <c r="BM6" s="104">
        <v>2</v>
      </c>
      <c r="BN6" s="104">
        <v>3</v>
      </c>
      <c r="BO6" s="104">
        <v>3</v>
      </c>
      <c r="BP6" s="104">
        <v>3</v>
      </c>
      <c r="BQ6" s="104">
        <v>2</v>
      </c>
      <c r="BR6" s="104">
        <v>2</v>
      </c>
      <c r="BS6" s="104">
        <v>3</v>
      </c>
      <c r="BT6" s="104">
        <v>3</v>
      </c>
      <c r="BU6" s="104">
        <v>3</v>
      </c>
      <c r="BV6" s="104">
        <v>3</v>
      </c>
      <c r="BW6" s="104">
        <v>3</v>
      </c>
      <c r="BX6" s="104">
        <v>3</v>
      </c>
      <c r="BY6" s="104">
        <v>3</v>
      </c>
      <c r="BZ6" s="104">
        <v>3</v>
      </c>
      <c r="CA6" s="104">
        <v>2</v>
      </c>
      <c r="CC6" s="104">
        <v>1</v>
      </c>
      <c r="CD6" s="103" t="s">
        <v>123</v>
      </c>
      <c r="CE6" s="103" t="s">
        <v>123</v>
      </c>
      <c r="CF6" s="104">
        <v>3</v>
      </c>
      <c r="CG6" s="104">
        <v>2</v>
      </c>
      <c r="CH6" s="104">
        <v>2</v>
      </c>
      <c r="CI6" s="104">
        <v>3</v>
      </c>
      <c r="CJ6" s="104">
        <v>3</v>
      </c>
      <c r="CK6" s="104">
        <v>3</v>
      </c>
      <c r="CL6" s="104">
        <v>3</v>
      </c>
      <c r="CM6" s="104">
        <v>2</v>
      </c>
      <c r="CN6" s="104">
        <v>2</v>
      </c>
      <c r="CO6" s="104">
        <v>2</v>
      </c>
      <c r="CP6" s="104">
        <v>2</v>
      </c>
      <c r="CQ6" s="104">
        <v>1</v>
      </c>
      <c r="CR6" s="104">
        <v>1</v>
      </c>
      <c r="CS6" s="104">
        <v>2</v>
      </c>
      <c r="CT6" s="104">
        <v>2</v>
      </c>
      <c r="CU6" s="103" t="s">
        <v>123</v>
      </c>
      <c r="CV6" s="103" t="s">
        <v>123</v>
      </c>
      <c r="CW6" s="104">
        <v>5</v>
      </c>
      <c r="CX6" s="104">
        <v>5</v>
      </c>
      <c r="CY6" s="103" t="s">
        <v>123</v>
      </c>
      <c r="CZ6" s="103" t="s">
        <v>123</v>
      </c>
      <c r="DA6" s="103" t="s">
        <v>123</v>
      </c>
      <c r="DB6" s="103" t="s">
        <v>123</v>
      </c>
      <c r="DC6" s="103" t="s">
        <v>123</v>
      </c>
      <c r="DD6" s="103" t="s">
        <v>197</v>
      </c>
      <c r="DE6" s="103" t="s">
        <v>198</v>
      </c>
      <c r="DF6" s="103" t="s">
        <v>199</v>
      </c>
      <c r="DG6" s="103" t="s">
        <v>200</v>
      </c>
      <c r="DH6" s="245"/>
    </row>
    <row r="7" spans="1:112" s="115" customFormat="1" ht="18.75" customHeight="1">
      <c r="A7" s="105">
        <v>1</v>
      </c>
      <c r="B7" s="106">
        <v>172317859</v>
      </c>
      <c r="C7" s="107" t="s">
        <v>4</v>
      </c>
      <c r="D7" s="107" t="s">
        <v>314</v>
      </c>
      <c r="E7" s="107" t="s">
        <v>55</v>
      </c>
      <c r="F7" s="108">
        <v>33993</v>
      </c>
      <c r="G7" s="107" t="s">
        <v>84</v>
      </c>
      <c r="H7" s="107" t="s">
        <v>88</v>
      </c>
      <c r="I7" s="109">
        <v>8.5</v>
      </c>
      <c r="J7" s="109">
        <v>8.6999999999999993</v>
      </c>
      <c r="K7" s="109">
        <v>7.9</v>
      </c>
      <c r="L7" s="110"/>
      <c r="M7" s="111" t="s">
        <v>97</v>
      </c>
      <c r="N7" s="110"/>
      <c r="O7" s="110"/>
      <c r="P7" s="111" t="s">
        <v>97</v>
      </c>
      <c r="Q7" s="110"/>
      <c r="R7" s="110"/>
      <c r="S7" s="109">
        <v>6.8</v>
      </c>
      <c r="T7" s="110"/>
      <c r="U7" s="110"/>
      <c r="V7" s="109">
        <v>6.9</v>
      </c>
      <c r="W7" s="110"/>
      <c r="X7" s="110"/>
      <c r="Y7" s="109">
        <v>7.6</v>
      </c>
      <c r="Z7" s="110"/>
      <c r="AA7" s="110"/>
      <c r="AB7" s="112">
        <v>0</v>
      </c>
      <c r="AC7" s="110"/>
      <c r="AD7" s="109">
        <v>9.4</v>
      </c>
      <c r="AE7" s="109">
        <v>7.1</v>
      </c>
      <c r="AF7" s="109">
        <v>5.9</v>
      </c>
      <c r="AG7" s="112">
        <v>0</v>
      </c>
      <c r="AH7" s="110"/>
      <c r="AI7" s="109">
        <v>4.4000000000000004</v>
      </c>
      <c r="AJ7" s="110"/>
      <c r="AK7" s="112">
        <v>0</v>
      </c>
      <c r="AL7" s="110"/>
      <c r="AM7" s="112">
        <v>0</v>
      </c>
      <c r="AN7" s="109">
        <v>5.4</v>
      </c>
      <c r="AO7" s="109">
        <v>6.5</v>
      </c>
      <c r="AP7" s="109">
        <v>5.6</v>
      </c>
      <c r="AQ7" s="112">
        <v>0</v>
      </c>
      <c r="AR7" s="113">
        <v>35</v>
      </c>
      <c r="AS7" s="114">
        <v>12</v>
      </c>
      <c r="AT7" s="109">
        <v>5.7</v>
      </c>
      <c r="AU7" s="109">
        <v>4.8</v>
      </c>
      <c r="AV7" s="109">
        <v>8.6</v>
      </c>
      <c r="AW7" s="110"/>
      <c r="AX7" s="110"/>
      <c r="AY7" s="110"/>
      <c r="AZ7" s="109">
        <v>7.3</v>
      </c>
      <c r="BA7" s="110"/>
      <c r="BB7" s="110"/>
      <c r="BC7" s="110"/>
      <c r="BD7" s="109">
        <v>6.6</v>
      </c>
      <c r="BE7" s="113">
        <v>5</v>
      </c>
      <c r="BF7" s="114">
        <v>0</v>
      </c>
      <c r="BG7" s="109">
        <v>5</v>
      </c>
      <c r="BH7" s="109">
        <v>7.3</v>
      </c>
      <c r="BI7" s="112">
        <v>0</v>
      </c>
      <c r="BJ7" s="112">
        <v>0</v>
      </c>
      <c r="BK7" s="109">
        <v>6.7</v>
      </c>
      <c r="BL7" s="109">
        <v>4.5</v>
      </c>
      <c r="BM7" s="109">
        <v>6.6</v>
      </c>
      <c r="BN7" s="110"/>
      <c r="BO7" s="109">
        <v>6</v>
      </c>
      <c r="BP7" s="109">
        <v>6.1</v>
      </c>
      <c r="BQ7" s="109">
        <v>5.5</v>
      </c>
      <c r="BR7" s="112">
        <v>0</v>
      </c>
      <c r="BS7" s="112">
        <v>0</v>
      </c>
      <c r="BT7" s="110"/>
      <c r="BU7" s="109">
        <v>4.5</v>
      </c>
      <c r="BV7" s="110"/>
      <c r="BW7" s="112">
        <v>0</v>
      </c>
      <c r="BX7" s="109">
        <v>5.2</v>
      </c>
      <c r="BY7" s="112">
        <v>0</v>
      </c>
      <c r="BZ7" s="112">
        <v>0</v>
      </c>
      <c r="CA7" s="109">
        <v>5.6</v>
      </c>
      <c r="CC7" s="110"/>
      <c r="CD7" s="113">
        <v>29</v>
      </c>
      <c r="CE7" s="114">
        <v>26</v>
      </c>
      <c r="CF7" s="112">
        <v>0</v>
      </c>
      <c r="CG7" s="112">
        <v>0</v>
      </c>
      <c r="CH7" s="110"/>
      <c r="CI7" s="110"/>
      <c r="CJ7" s="112">
        <v>0</v>
      </c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3">
        <v>0</v>
      </c>
      <c r="CV7" s="114">
        <v>22</v>
      </c>
      <c r="CW7" s="110"/>
      <c r="CX7" s="110"/>
      <c r="CY7" s="113">
        <v>0</v>
      </c>
      <c r="CZ7" s="114">
        <v>5</v>
      </c>
      <c r="DA7" s="113">
        <v>69</v>
      </c>
      <c r="DB7" s="114">
        <v>65</v>
      </c>
      <c r="DC7" s="116">
        <v>134</v>
      </c>
      <c r="DD7" s="117">
        <v>106</v>
      </c>
      <c r="DE7" s="117">
        <v>4.13</v>
      </c>
      <c r="DF7" s="117">
        <v>1.52</v>
      </c>
      <c r="DG7" s="107" t="s">
        <v>315</v>
      </c>
      <c r="DH7" s="118">
        <f>SUMIF(I7:CV7,"P (P/F)",$I$6:$CV$6)</f>
        <v>4</v>
      </c>
    </row>
    <row r="8" spans="1:112" s="115" customFormat="1" ht="18.75" customHeight="1">
      <c r="A8" s="105">
        <f>1+A7</f>
        <v>2</v>
      </c>
      <c r="B8" s="106">
        <v>1820255389</v>
      </c>
      <c r="C8" s="107" t="s">
        <v>14</v>
      </c>
      <c r="D8" s="107" t="s">
        <v>31</v>
      </c>
      <c r="E8" s="107" t="s">
        <v>55</v>
      </c>
      <c r="F8" s="108">
        <v>34578</v>
      </c>
      <c r="G8" s="107" t="s">
        <v>84</v>
      </c>
      <c r="H8" s="107" t="s">
        <v>86</v>
      </c>
      <c r="I8" s="109">
        <v>8.1</v>
      </c>
      <c r="J8" s="109">
        <v>6.5</v>
      </c>
      <c r="K8" s="109">
        <v>7.8</v>
      </c>
      <c r="L8" s="110"/>
      <c r="M8" s="109">
        <v>6.2</v>
      </c>
      <c r="N8" s="110"/>
      <c r="O8" s="110"/>
      <c r="P8" s="109">
        <v>6</v>
      </c>
      <c r="Q8" s="110"/>
      <c r="R8" s="110"/>
      <c r="S8" s="109">
        <v>6.9</v>
      </c>
      <c r="T8" s="110"/>
      <c r="U8" s="110"/>
      <c r="V8" s="109">
        <v>6.2</v>
      </c>
      <c r="W8" s="110"/>
      <c r="X8" s="110"/>
      <c r="Y8" s="109">
        <v>6.6</v>
      </c>
      <c r="Z8" s="110"/>
      <c r="AA8" s="110"/>
      <c r="AB8" s="109">
        <v>7</v>
      </c>
      <c r="AC8" s="110"/>
      <c r="AD8" s="109">
        <v>7.8</v>
      </c>
      <c r="AE8" s="109">
        <v>5.3</v>
      </c>
      <c r="AF8" s="109">
        <v>7.9</v>
      </c>
      <c r="AG8" s="109">
        <v>6.6</v>
      </c>
      <c r="AH8" s="110"/>
      <c r="AI8" s="109">
        <v>6.8</v>
      </c>
      <c r="AJ8" s="110"/>
      <c r="AK8" s="109">
        <v>7</v>
      </c>
      <c r="AL8" s="109">
        <v>6.6</v>
      </c>
      <c r="AM8" s="109">
        <v>7.3</v>
      </c>
      <c r="AN8" s="109">
        <v>7</v>
      </c>
      <c r="AO8" s="109">
        <v>7</v>
      </c>
      <c r="AP8" s="109">
        <v>6.7</v>
      </c>
      <c r="AQ8" s="109">
        <v>7.1</v>
      </c>
      <c r="AR8" s="113">
        <v>47</v>
      </c>
      <c r="AS8" s="114">
        <v>0</v>
      </c>
      <c r="AT8" s="109">
        <v>8.4</v>
      </c>
      <c r="AU8" s="109">
        <v>8.6</v>
      </c>
      <c r="AV8" s="110"/>
      <c r="AW8" s="110"/>
      <c r="AX8" s="109">
        <v>4.8</v>
      </c>
      <c r="AY8" s="110"/>
      <c r="AZ8" s="110"/>
      <c r="BA8" s="110"/>
      <c r="BB8" s="109">
        <v>6.4</v>
      </c>
      <c r="BC8" s="110"/>
      <c r="BD8" s="109">
        <v>6.9</v>
      </c>
      <c r="BE8" s="113">
        <v>5</v>
      </c>
      <c r="BF8" s="114">
        <v>0</v>
      </c>
      <c r="BG8" s="109">
        <v>7.1</v>
      </c>
      <c r="BH8" s="109">
        <v>6.6</v>
      </c>
      <c r="BI8" s="109">
        <v>6.6</v>
      </c>
      <c r="BJ8" s="109">
        <v>7.5</v>
      </c>
      <c r="BK8" s="109">
        <v>7.7</v>
      </c>
      <c r="BL8" s="109">
        <v>7.2</v>
      </c>
      <c r="BM8" s="109">
        <v>7.4</v>
      </c>
      <c r="BN8" s="109">
        <v>8.1999999999999993</v>
      </c>
      <c r="BO8" s="109">
        <v>6.3</v>
      </c>
      <c r="BP8" s="109">
        <v>7.8</v>
      </c>
      <c r="BQ8" s="109">
        <v>8.9</v>
      </c>
      <c r="BR8" s="109">
        <v>6.7</v>
      </c>
      <c r="BS8" s="109">
        <v>6.5</v>
      </c>
      <c r="BT8" s="109">
        <v>8.4</v>
      </c>
      <c r="BU8" s="109">
        <v>7.2</v>
      </c>
      <c r="BV8" s="110"/>
      <c r="BW8" s="109">
        <v>8.4</v>
      </c>
      <c r="BX8" s="109">
        <v>8.6</v>
      </c>
      <c r="BY8" s="109">
        <v>8.6</v>
      </c>
      <c r="BZ8" s="109">
        <v>7.3</v>
      </c>
      <c r="CA8" s="109">
        <v>7.4</v>
      </c>
      <c r="CC8" s="109">
        <v>8.6</v>
      </c>
      <c r="CD8" s="113">
        <v>55</v>
      </c>
      <c r="CE8" s="114">
        <v>0</v>
      </c>
      <c r="CF8" s="109">
        <v>7</v>
      </c>
      <c r="CG8" s="109">
        <v>7.6</v>
      </c>
      <c r="CH8" s="110"/>
      <c r="CI8" s="109">
        <v>8.6999999999999993</v>
      </c>
      <c r="CJ8" s="109">
        <v>8.6</v>
      </c>
      <c r="CK8" s="109">
        <v>6.8</v>
      </c>
      <c r="CL8" s="109">
        <v>7</v>
      </c>
      <c r="CM8" s="109">
        <v>6.4</v>
      </c>
      <c r="CN8" s="110"/>
      <c r="CO8" s="110"/>
      <c r="CP8" s="110"/>
      <c r="CQ8" s="109">
        <v>9.3000000000000007</v>
      </c>
      <c r="CR8" s="109">
        <v>7.9</v>
      </c>
      <c r="CS8" s="110"/>
      <c r="CT8" s="109">
        <v>8.1</v>
      </c>
      <c r="CU8" s="113">
        <v>23</v>
      </c>
      <c r="CV8" s="114">
        <v>0</v>
      </c>
      <c r="CW8" s="110" t="s">
        <v>93</v>
      </c>
      <c r="CX8" s="110"/>
      <c r="CY8" s="113">
        <v>0</v>
      </c>
      <c r="CZ8" s="114">
        <v>5</v>
      </c>
      <c r="DA8" s="113">
        <v>130</v>
      </c>
      <c r="DB8" s="114">
        <v>5</v>
      </c>
      <c r="DC8" s="116">
        <v>134</v>
      </c>
      <c r="DD8" s="117">
        <v>130</v>
      </c>
      <c r="DE8" s="117">
        <v>7.32</v>
      </c>
      <c r="DF8" s="117">
        <v>3.08</v>
      </c>
      <c r="DG8" s="107" t="s">
        <v>316</v>
      </c>
      <c r="DH8" s="118">
        <f t="shared" ref="DH8:DH71" si="0">SUMIF(I8:CV8,"P (P/F)",$I$6:$CV$6)</f>
        <v>0</v>
      </c>
    </row>
    <row r="9" spans="1:112" s="115" customFormat="1" ht="18.75" customHeight="1">
      <c r="A9" s="105">
        <f t="shared" ref="A9:A72" si="1">1+A8</f>
        <v>3</v>
      </c>
      <c r="B9" s="106">
        <v>1820254318</v>
      </c>
      <c r="C9" s="107" t="s">
        <v>7</v>
      </c>
      <c r="D9" s="107" t="s">
        <v>317</v>
      </c>
      <c r="E9" s="107" t="s">
        <v>318</v>
      </c>
      <c r="F9" s="108">
        <v>34630</v>
      </c>
      <c r="G9" s="107" t="s">
        <v>84</v>
      </c>
      <c r="H9" s="107" t="s">
        <v>86</v>
      </c>
      <c r="I9" s="109">
        <v>8.6999999999999993</v>
      </c>
      <c r="J9" s="109">
        <v>8.8000000000000007</v>
      </c>
      <c r="K9" s="109">
        <v>7.7</v>
      </c>
      <c r="L9" s="110"/>
      <c r="M9" s="111" t="s">
        <v>97</v>
      </c>
      <c r="N9" s="110"/>
      <c r="O9" s="110"/>
      <c r="P9" s="111" t="s">
        <v>97</v>
      </c>
      <c r="Q9" s="110"/>
      <c r="R9" s="110"/>
      <c r="S9" s="109">
        <v>7.9</v>
      </c>
      <c r="T9" s="110"/>
      <c r="U9" s="110"/>
      <c r="V9" s="109">
        <v>7.3</v>
      </c>
      <c r="W9" s="110"/>
      <c r="X9" s="110"/>
      <c r="Y9" s="109">
        <v>7.7</v>
      </c>
      <c r="Z9" s="110"/>
      <c r="AA9" s="110"/>
      <c r="AB9" s="109">
        <v>7.7</v>
      </c>
      <c r="AC9" s="110"/>
      <c r="AD9" s="109">
        <v>8.4</v>
      </c>
      <c r="AE9" s="109">
        <v>8.4</v>
      </c>
      <c r="AF9" s="109">
        <v>9.1999999999999993</v>
      </c>
      <c r="AG9" s="109">
        <v>7.7</v>
      </c>
      <c r="AH9" s="110"/>
      <c r="AI9" s="109">
        <v>8.6</v>
      </c>
      <c r="AJ9" s="109">
        <v>8.4</v>
      </c>
      <c r="AK9" s="109">
        <v>8.9</v>
      </c>
      <c r="AL9" s="110"/>
      <c r="AM9" s="109">
        <v>8.8000000000000007</v>
      </c>
      <c r="AN9" s="109">
        <v>7.9</v>
      </c>
      <c r="AO9" s="109">
        <v>7.8</v>
      </c>
      <c r="AP9" s="109">
        <v>8.4</v>
      </c>
      <c r="AQ9" s="109">
        <v>7.9</v>
      </c>
      <c r="AR9" s="113">
        <v>47</v>
      </c>
      <c r="AS9" s="114">
        <v>0</v>
      </c>
      <c r="AT9" s="109">
        <v>6.5</v>
      </c>
      <c r="AU9" s="109">
        <v>4.8</v>
      </c>
      <c r="AV9" s="109">
        <v>6.3</v>
      </c>
      <c r="AW9" s="110"/>
      <c r="AX9" s="110"/>
      <c r="AY9" s="110"/>
      <c r="AZ9" s="109">
        <v>4.7</v>
      </c>
      <c r="BA9" s="110"/>
      <c r="BB9" s="110"/>
      <c r="BC9" s="110"/>
      <c r="BD9" s="109">
        <v>6.9</v>
      </c>
      <c r="BE9" s="113">
        <v>5</v>
      </c>
      <c r="BF9" s="114">
        <v>0</v>
      </c>
      <c r="BG9" s="109">
        <v>6.7</v>
      </c>
      <c r="BH9" s="109">
        <v>7.7</v>
      </c>
      <c r="BI9" s="109">
        <v>8.1</v>
      </c>
      <c r="BJ9" s="109">
        <v>7.9</v>
      </c>
      <c r="BK9" s="109">
        <v>7.7</v>
      </c>
      <c r="BL9" s="109">
        <v>8.3000000000000007</v>
      </c>
      <c r="BM9" s="109">
        <v>8.6</v>
      </c>
      <c r="BN9" s="109">
        <v>6.9</v>
      </c>
      <c r="BO9" s="109">
        <v>8.6999999999999993</v>
      </c>
      <c r="BP9" s="109">
        <v>8.6</v>
      </c>
      <c r="BQ9" s="109">
        <v>9</v>
      </c>
      <c r="BR9" s="109">
        <v>8.1</v>
      </c>
      <c r="BS9" s="109">
        <v>6.1</v>
      </c>
      <c r="BT9" s="109">
        <v>8.6999999999999993</v>
      </c>
      <c r="BU9" s="109">
        <v>7.8</v>
      </c>
      <c r="BV9" s="110"/>
      <c r="BW9" s="109">
        <v>7.4</v>
      </c>
      <c r="BX9" s="109">
        <v>9.1</v>
      </c>
      <c r="BY9" s="109">
        <v>7.7</v>
      </c>
      <c r="BZ9" s="109">
        <v>9</v>
      </c>
      <c r="CA9" s="109">
        <v>6.4</v>
      </c>
      <c r="CC9" s="109">
        <v>8.8000000000000007</v>
      </c>
      <c r="CD9" s="113">
        <v>55</v>
      </c>
      <c r="CE9" s="114">
        <v>0</v>
      </c>
      <c r="CF9" s="109">
        <v>9</v>
      </c>
      <c r="CG9" s="109">
        <v>8.8000000000000007</v>
      </c>
      <c r="CH9" s="110"/>
      <c r="CI9" s="109">
        <v>8</v>
      </c>
      <c r="CJ9" s="109">
        <v>6.7</v>
      </c>
      <c r="CK9" s="109">
        <v>9.6</v>
      </c>
      <c r="CL9" s="109">
        <v>9.1999999999999993</v>
      </c>
      <c r="CM9" s="109">
        <v>8.6999999999999993</v>
      </c>
      <c r="CN9" s="110"/>
      <c r="CO9" s="110"/>
      <c r="CP9" s="110"/>
      <c r="CQ9" s="109">
        <v>8.6999999999999993</v>
      </c>
      <c r="CR9" s="109">
        <v>8.6999999999999993</v>
      </c>
      <c r="CS9" s="110"/>
      <c r="CT9" s="109">
        <v>8.8000000000000007</v>
      </c>
      <c r="CU9" s="113">
        <v>23</v>
      </c>
      <c r="CV9" s="114">
        <v>0</v>
      </c>
      <c r="CW9" s="110"/>
      <c r="CX9" s="110" t="s">
        <v>93</v>
      </c>
      <c r="CY9" s="113">
        <v>0</v>
      </c>
      <c r="CZ9" s="114">
        <v>5</v>
      </c>
      <c r="DA9" s="113">
        <v>130</v>
      </c>
      <c r="DB9" s="114">
        <v>5</v>
      </c>
      <c r="DC9" s="116">
        <v>134</v>
      </c>
      <c r="DD9" s="117">
        <v>134</v>
      </c>
      <c r="DE9" s="117">
        <v>8.14</v>
      </c>
      <c r="DF9" s="117">
        <v>3.54</v>
      </c>
      <c r="DG9" s="107" t="s">
        <v>202</v>
      </c>
      <c r="DH9" s="118">
        <f t="shared" si="0"/>
        <v>4</v>
      </c>
    </row>
    <row r="10" spans="1:112" s="115" customFormat="1" ht="18.75" customHeight="1">
      <c r="A10" s="105">
        <f t="shared" si="1"/>
        <v>4</v>
      </c>
      <c r="B10" s="106">
        <v>1820254330</v>
      </c>
      <c r="C10" s="107" t="s">
        <v>14</v>
      </c>
      <c r="D10" s="107" t="s">
        <v>319</v>
      </c>
      <c r="E10" s="107" t="s">
        <v>318</v>
      </c>
      <c r="F10" s="108">
        <v>34412</v>
      </c>
      <c r="G10" s="107" t="s">
        <v>84</v>
      </c>
      <c r="H10" s="107" t="s">
        <v>86</v>
      </c>
      <c r="I10" s="109">
        <v>6.9</v>
      </c>
      <c r="J10" s="109">
        <v>7.8</v>
      </c>
      <c r="K10" s="109">
        <v>8</v>
      </c>
      <c r="L10" s="110"/>
      <c r="M10" s="111" t="s">
        <v>97</v>
      </c>
      <c r="N10" s="110"/>
      <c r="O10" s="110"/>
      <c r="P10" s="111" t="s">
        <v>97</v>
      </c>
      <c r="Q10" s="110"/>
      <c r="R10" s="110"/>
      <c r="S10" s="109">
        <v>6.9</v>
      </c>
      <c r="T10" s="110"/>
      <c r="U10" s="110"/>
      <c r="V10" s="109">
        <v>8.1</v>
      </c>
      <c r="W10" s="110"/>
      <c r="X10" s="110"/>
      <c r="Y10" s="109">
        <v>7.6</v>
      </c>
      <c r="Z10" s="110"/>
      <c r="AA10" s="110"/>
      <c r="AB10" s="109">
        <v>7.7</v>
      </c>
      <c r="AC10" s="110"/>
      <c r="AD10" s="109">
        <v>7.8</v>
      </c>
      <c r="AE10" s="109">
        <v>8.1</v>
      </c>
      <c r="AF10" s="109">
        <v>7.2</v>
      </c>
      <c r="AG10" s="109">
        <v>7.3</v>
      </c>
      <c r="AH10" s="110"/>
      <c r="AI10" s="109">
        <v>5.9</v>
      </c>
      <c r="AJ10" s="110"/>
      <c r="AK10" s="109">
        <v>8.9</v>
      </c>
      <c r="AL10" s="109">
        <v>8.6999999999999993</v>
      </c>
      <c r="AM10" s="109">
        <v>8.6999999999999993</v>
      </c>
      <c r="AN10" s="109">
        <v>8.5</v>
      </c>
      <c r="AO10" s="109">
        <v>6.9</v>
      </c>
      <c r="AP10" s="109">
        <v>8.1999999999999993</v>
      </c>
      <c r="AQ10" s="109">
        <v>6.6</v>
      </c>
      <c r="AR10" s="113">
        <v>47</v>
      </c>
      <c r="AS10" s="114">
        <v>0</v>
      </c>
      <c r="AT10" s="109">
        <v>6.5</v>
      </c>
      <c r="AU10" s="109">
        <v>6.8</v>
      </c>
      <c r="AV10" s="109">
        <v>9.8000000000000007</v>
      </c>
      <c r="AW10" s="110"/>
      <c r="AX10" s="110"/>
      <c r="AY10" s="110"/>
      <c r="AZ10" s="109">
        <v>8.1999999999999993</v>
      </c>
      <c r="BA10" s="110"/>
      <c r="BB10" s="110"/>
      <c r="BC10" s="110"/>
      <c r="BD10" s="109">
        <v>8.4</v>
      </c>
      <c r="BE10" s="113">
        <v>5</v>
      </c>
      <c r="BF10" s="114">
        <v>0</v>
      </c>
      <c r="BG10" s="109">
        <v>8.4</v>
      </c>
      <c r="BH10" s="109">
        <v>9</v>
      </c>
      <c r="BI10" s="109">
        <v>6.3</v>
      </c>
      <c r="BJ10" s="109">
        <v>8.1999999999999993</v>
      </c>
      <c r="BK10" s="109">
        <v>6.9</v>
      </c>
      <c r="BL10" s="109">
        <v>9.4</v>
      </c>
      <c r="BM10" s="109">
        <v>8.3000000000000007</v>
      </c>
      <c r="BN10" s="109">
        <v>6.5</v>
      </c>
      <c r="BO10" s="109">
        <v>8.6</v>
      </c>
      <c r="BP10" s="109">
        <v>9.3000000000000007</v>
      </c>
      <c r="BQ10" s="109">
        <v>8.9</v>
      </c>
      <c r="BR10" s="109">
        <v>9.3000000000000007</v>
      </c>
      <c r="BS10" s="109">
        <v>7.2</v>
      </c>
      <c r="BT10" s="109">
        <v>8.3000000000000007</v>
      </c>
      <c r="BU10" s="109">
        <v>7.4</v>
      </c>
      <c r="BV10" s="110"/>
      <c r="BW10" s="109">
        <v>7.6</v>
      </c>
      <c r="BX10" s="109">
        <v>7.6</v>
      </c>
      <c r="BY10" s="109">
        <v>6.4</v>
      </c>
      <c r="BZ10" s="109">
        <v>8.9</v>
      </c>
      <c r="CA10" s="109">
        <v>7.2</v>
      </c>
      <c r="CC10" s="109">
        <v>9.1999999999999993</v>
      </c>
      <c r="CD10" s="113">
        <v>55</v>
      </c>
      <c r="CE10" s="114">
        <v>0</v>
      </c>
      <c r="CF10" s="109">
        <v>8.6999999999999993</v>
      </c>
      <c r="CG10" s="109">
        <v>8.4</v>
      </c>
      <c r="CH10" s="110"/>
      <c r="CI10" s="109">
        <v>8.5</v>
      </c>
      <c r="CJ10" s="109">
        <v>9.8000000000000007</v>
      </c>
      <c r="CK10" s="109">
        <v>9.6</v>
      </c>
      <c r="CL10" s="109">
        <v>9</v>
      </c>
      <c r="CM10" s="109">
        <v>8.8000000000000007</v>
      </c>
      <c r="CN10" s="110"/>
      <c r="CO10" s="110"/>
      <c r="CP10" s="110"/>
      <c r="CQ10" s="109">
        <v>8.5</v>
      </c>
      <c r="CR10" s="109">
        <v>8.6999999999999993</v>
      </c>
      <c r="CS10" s="110"/>
      <c r="CT10" s="109">
        <v>8.8000000000000007</v>
      </c>
      <c r="CU10" s="113">
        <v>23</v>
      </c>
      <c r="CV10" s="114">
        <v>0</v>
      </c>
      <c r="CW10" s="110"/>
      <c r="CX10" s="110" t="s">
        <v>93</v>
      </c>
      <c r="CY10" s="113">
        <v>0</v>
      </c>
      <c r="CZ10" s="114">
        <v>5</v>
      </c>
      <c r="DA10" s="113">
        <v>130</v>
      </c>
      <c r="DB10" s="114">
        <v>5</v>
      </c>
      <c r="DC10" s="116">
        <v>134</v>
      </c>
      <c r="DD10" s="117">
        <v>134</v>
      </c>
      <c r="DE10" s="117">
        <v>8.06</v>
      </c>
      <c r="DF10" s="117">
        <v>3.48</v>
      </c>
      <c r="DG10" s="107" t="s">
        <v>202</v>
      </c>
      <c r="DH10" s="118">
        <f t="shared" si="0"/>
        <v>4</v>
      </c>
    </row>
    <row r="11" spans="1:112" s="115" customFormat="1" ht="18.75" customHeight="1">
      <c r="A11" s="105">
        <f t="shared" si="1"/>
        <v>5</v>
      </c>
      <c r="B11" s="106">
        <v>1820254338</v>
      </c>
      <c r="C11" s="107" t="s">
        <v>3</v>
      </c>
      <c r="D11" s="107" t="s">
        <v>51</v>
      </c>
      <c r="E11" s="107" t="s">
        <v>318</v>
      </c>
      <c r="F11" s="108">
        <v>34580</v>
      </c>
      <c r="G11" s="107" t="s">
        <v>84</v>
      </c>
      <c r="H11" s="107" t="s">
        <v>86</v>
      </c>
      <c r="I11" s="109">
        <v>8</v>
      </c>
      <c r="J11" s="109">
        <v>7.8</v>
      </c>
      <c r="K11" s="109">
        <v>8.3000000000000007</v>
      </c>
      <c r="L11" s="110"/>
      <c r="M11" s="111" t="s">
        <v>97</v>
      </c>
      <c r="N11" s="110"/>
      <c r="O11" s="110"/>
      <c r="P11" s="111" t="s">
        <v>97</v>
      </c>
      <c r="Q11" s="110"/>
      <c r="R11" s="110"/>
      <c r="S11" s="109">
        <v>6.9</v>
      </c>
      <c r="T11" s="110"/>
      <c r="U11" s="110"/>
      <c r="V11" s="109">
        <v>6.6</v>
      </c>
      <c r="W11" s="110"/>
      <c r="X11" s="110"/>
      <c r="Y11" s="109">
        <v>6.9</v>
      </c>
      <c r="Z11" s="110"/>
      <c r="AA11" s="110"/>
      <c r="AB11" s="109">
        <v>7.6</v>
      </c>
      <c r="AC11" s="110"/>
      <c r="AD11" s="109">
        <v>9.5</v>
      </c>
      <c r="AE11" s="109">
        <v>8.6</v>
      </c>
      <c r="AF11" s="109">
        <v>9.1999999999999993</v>
      </c>
      <c r="AG11" s="109">
        <v>7.4</v>
      </c>
      <c r="AH11" s="110"/>
      <c r="AI11" s="109">
        <v>7.6</v>
      </c>
      <c r="AJ11" s="110"/>
      <c r="AK11" s="109">
        <v>8.8000000000000007</v>
      </c>
      <c r="AL11" s="109">
        <v>8.6</v>
      </c>
      <c r="AM11" s="109">
        <v>8.3000000000000007</v>
      </c>
      <c r="AN11" s="109">
        <v>9</v>
      </c>
      <c r="AO11" s="109">
        <v>7</v>
      </c>
      <c r="AP11" s="109">
        <v>7.2</v>
      </c>
      <c r="AQ11" s="109">
        <v>7.2</v>
      </c>
      <c r="AR11" s="113">
        <v>47</v>
      </c>
      <c r="AS11" s="114">
        <v>0</v>
      </c>
      <c r="AT11" s="109">
        <v>8.4</v>
      </c>
      <c r="AU11" s="109">
        <v>7.4</v>
      </c>
      <c r="AV11" s="109">
        <v>9.3000000000000007</v>
      </c>
      <c r="AW11" s="110"/>
      <c r="AX11" s="110"/>
      <c r="AY11" s="110"/>
      <c r="AZ11" s="109">
        <v>7.9</v>
      </c>
      <c r="BA11" s="110"/>
      <c r="BB11" s="110"/>
      <c r="BC11" s="110"/>
      <c r="BD11" s="109">
        <v>6.2</v>
      </c>
      <c r="BE11" s="113">
        <v>5</v>
      </c>
      <c r="BF11" s="114">
        <v>0</v>
      </c>
      <c r="BG11" s="109">
        <v>8</v>
      </c>
      <c r="BH11" s="109">
        <v>6.6</v>
      </c>
      <c r="BI11" s="109">
        <v>8</v>
      </c>
      <c r="BJ11" s="109">
        <v>7.1</v>
      </c>
      <c r="BK11" s="109">
        <v>7.7</v>
      </c>
      <c r="BL11" s="109">
        <v>7.7</v>
      </c>
      <c r="BM11" s="109">
        <v>8</v>
      </c>
      <c r="BN11" s="109">
        <v>6.7</v>
      </c>
      <c r="BO11" s="109">
        <v>7.9</v>
      </c>
      <c r="BP11" s="109">
        <v>9.6999999999999993</v>
      </c>
      <c r="BQ11" s="109">
        <v>8</v>
      </c>
      <c r="BR11" s="109">
        <v>8.3000000000000007</v>
      </c>
      <c r="BS11" s="109">
        <v>8.1</v>
      </c>
      <c r="BT11" s="109">
        <v>8.6999999999999993</v>
      </c>
      <c r="BU11" s="109">
        <v>6</v>
      </c>
      <c r="BV11" s="110"/>
      <c r="BW11" s="109">
        <v>8.6</v>
      </c>
      <c r="BX11" s="109">
        <v>7.8</v>
      </c>
      <c r="BY11" s="109">
        <v>8.5</v>
      </c>
      <c r="BZ11" s="109">
        <v>8.1</v>
      </c>
      <c r="CA11" s="109">
        <v>8.1</v>
      </c>
      <c r="CC11" s="109">
        <v>8.1999999999999993</v>
      </c>
      <c r="CD11" s="113">
        <v>55</v>
      </c>
      <c r="CE11" s="114">
        <v>0</v>
      </c>
      <c r="CF11" s="109">
        <v>8.3000000000000007</v>
      </c>
      <c r="CG11" s="109">
        <v>9</v>
      </c>
      <c r="CH11" s="110"/>
      <c r="CI11" s="109">
        <v>8.6999999999999993</v>
      </c>
      <c r="CJ11" s="109">
        <v>7.9</v>
      </c>
      <c r="CK11" s="109">
        <v>8.4</v>
      </c>
      <c r="CL11" s="109">
        <v>9</v>
      </c>
      <c r="CM11" s="109">
        <v>8.1999999999999993</v>
      </c>
      <c r="CN11" s="110"/>
      <c r="CO11" s="110"/>
      <c r="CP11" s="110"/>
      <c r="CQ11" s="109">
        <v>8.6999999999999993</v>
      </c>
      <c r="CR11" s="109">
        <v>8.9</v>
      </c>
      <c r="CS11" s="110"/>
      <c r="CT11" s="109">
        <v>8.9</v>
      </c>
      <c r="CU11" s="113">
        <v>23</v>
      </c>
      <c r="CV11" s="114">
        <v>0</v>
      </c>
      <c r="CW11" s="110"/>
      <c r="CX11" s="110" t="s">
        <v>93</v>
      </c>
      <c r="CY11" s="113">
        <v>0</v>
      </c>
      <c r="CZ11" s="114">
        <v>5</v>
      </c>
      <c r="DA11" s="113">
        <v>130</v>
      </c>
      <c r="DB11" s="114">
        <v>5</v>
      </c>
      <c r="DC11" s="116">
        <v>134</v>
      </c>
      <c r="DD11" s="117">
        <v>130</v>
      </c>
      <c r="DE11" s="117">
        <v>8.0500000000000007</v>
      </c>
      <c r="DF11" s="117">
        <v>3.52</v>
      </c>
      <c r="DG11" s="107" t="s">
        <v>202</v>
      </c>
      <c r="DH11" s="118">
        <f t="shared" si="0"/>
        <v>4</v>
      </c>
    </row>
    <row r="12" spans="1:112" s="115" customFormat="1" ht="18.75" customHeight="1">
      <c r="A12" s="105">
        <f t="shared" si="1"/>
        <v>6</v>
      </c>
      <c r="B12" s="106">
        <v>1820255894</v>
      </c>
      <c r="C12" s="107" t="s">
        <v>14</v>
      </c>
      <c r="D12" s="107" t="s">
        <v>320</v>
      </c>
      <c r="E12" s="107" t="s">
        <v>318</v>
      </c>
      <c r="F12" s="108">
        <v>34094</v>
      </c>
      <c r="G12" s="107" t="s">
        <v>84</v>
      </c>
      <c r="H12" s="107" t="s">
        <v>86</v>
      </c>
      <c r="I12" s="109">
        <v>7.7</v>
      </c>
      <c r="J12" s="109">
        <v>7.1</v>
      </c>
      <c r="K12" s="109">
        <v>8</v>
      </c>
      <c r="L12" s="110"/>
      <c r="M12" s="109">
        <v>6.1</v>
      </c>
      <c r="N12" s="110"/>
      <c r="O12" s="110"/>
      <c r="P12" s="109">
        <v>5.4</v>
      </c>
      <c r="Q12" s="110"/>
      <c r="R12" s="110"/>
      <c r="S12" s="109">
        <v>6.7</v>
      </c>
      <c r="T12" s="110"/>
      <c r="U12" s="110"/>
      <c r="V12" s="109">
        <v>6.1</v>
      </c>
      <c r="W12" s="110"/>
      <c r="X12" s="110"/>
      <c r="Y12" s="109">
        <v>7.2</v>
      </c>
      <c r="Z12" s="110"/>
      <c r="AA12" s="110"/>
      <c r="AB12" s="109">
        <v>6.9</v>
      </c>
      <c r="AC12" s="110"/>
      <c r="AD12" s="109">
        <v>7.4</v>
      </c>
      <c r="AE12" s="109">
        <v>7.2</v>
      </c>
      <c r="AF12" s="109">
        <v>6.2</v>
      </c>
      <c r="AG12" s="109">
        <v>6.9</v>
      </c>
      <c r="AH12" s="110"/>
      <c r="AI12" s="109">
        <v>6.9</v>
      </c>
      <c r="AJ12" s="110"/>
      <c r="AK12" s="109">
        <v>9.3000000000000007</v>
      </c>
      <c r="AL12" s="109">
        <v>7.9</v>
      </c>
      <c r="AM12" s="109">
        <v>5.8</v>
      </c>
      <c r="AN12" s="109">
        <v>7.8</v>
      </c>
      <c r="AO12" s="109">
        <v>7.5</v>
      </c>
      <c r="AP12" s="109">
        <v>7.4</v>
      </c>
      <c r="AQ12" s="109">
        <v>8.6999999999999993</v>
      </c>
      <c r="AR12" s="113">
        <v>47</v>
      </c>
      <c r="AS12" s="114">
        <v>0</v>
      </c>
      <c r="AT12" s="109">
        <v>8.4</v>
      </c>
      <c r="AU12" s="109">
        <v>8.9</v>
      </c>
      <c r="AV12" s="110"/>
      <c r="AW12" s="110"/>
      <c r="AX12" s="109">
        <v>7.4</v>
      </c>
      <c r="AY12" s="110"/>
      <c r="AZ12" s="110"/>
      <c r="BA12" s="110"/>
      <c r="BB12" s="109">
        <v>9.5</v>
      </c>
      <c r="BC12" s="110"/>
      <c r="BD12" s="109">
        <v>8.9</v>
      </c>
      <c r="BE12" s="113">
        <v>5</v>
      </c>
      <c r="BF12" s="114">
        <v>0</v>
      </c>
      <c r="BG12" s="109">
        <v>8</v>
      </c>
      <c r="BH12" s="109">
        <v>6.5</v>
      </c>
      <c r="BI12" s="109">
        <v>7.2</v>
      </c>
      <c r="BJ12" s="109">
        <v>6.1</v>
      </c>
      <c r="BK12" s="109">
        <v>7.6</v>
      </c>
      <c r="BL12" s="109">
        <v>7.7</v>
      </c>
      <c r="BM12" s="109">
        <v>5.8</v>
      </c>
      <c r="BN12" s="109">
        <v>7.1</v>
      </c>
      <c r="BO12" s="109">
        <v>9.6999999999999993</v>
      </c>
      <c r="BP12" s="109">
        <v>8.6</v>
      </c>
      <c r="BQ12" s="109">
        <v>7.8</v>
      </c>
      <c r="BR12" s="109">
        <v>7.4</v>
      </c>
      <c r="BS12" s="109">
        <v>7.7</v>
      </c>
      <c r="BT12" s="109">
        <v>7.9</v>
      </c>
      <c r="BU12" s="109">
        <v>7.3</v>
      </c>
      <c r="BV12" s="110"/>
      <c r="BW12" s="109">
        <v>7.7</v>
      </c>
      <c r="BX12" s="109">
        <v>8.8000000000000007</v>
      </c>
      <c r="BY12" s="109">
        <v>7.1</v>
      </c>
      <c r="BZ12" s="109">
        <v>7.3</v>
      </c>
      <c r="CA12" s="109">
        <v>7.7</v>
      </c>
      <c r="CC12" s="109">
        <v>8.3000000000000007</v>
      </c>
      <c r="CD12" s="113">
        <v>55</v>
      </c>
      <c r="CE12" s="114">
        <v>0</v>
      </c>
      <c r="CF12" s="109">
        <v>8.6999999999999993</v>
      </c>
      <c r="CG12" s="109">
        <v>8.1</v>
      </c>
      <c r="CH12" s="110"/>
      <c r="CI12" s="109">
        <v>8.4</v>
      </c>
      <c r="CJ12" s="109">
        <v>8.1</v>
      </c>
      <c r="CK12" s="109">
        <v>6.5</v>
      </c>
      <c r="CL12" s="109">
        <v>6.1</v>
      </c>
      <c r="CM12" s="109">
        <v>7.3</v>
      </c>
      <c r="CN12" s="110"/>
      <c r="CO12" s="110"/>
      <c r="CP12" s="110"/>
      <c r="CQ12" s="109">
        <v>9.3000000000000007</v>
      </c>
      <c r="CR12" s="109">
        <v>8.6999999999999993</v>
      </c>
      <c r="CS12" s="110"/>
      <c r="CT12" s="109">
        <v>7.6</v>
      </c>
      <c r="CU12" s="113">
        <v>23</v>
      </c>
      <c r="CV12" s="114">
        <v>0</v>
      </c>
      <c r="CW12" s="110" t="s">
        <v>93</v>
      </c>
      <c r="CX12" s="110"/>
      <c r="CY12" s="113">
        <v>0</v>
      </c>
      <c r="CZ12" s="114">
        <v>5</v>
      </c>
      <c r="DA12" s="113">
        <v>130</v>
      </c>
      <c r="DB12" s="114">
        <v>5</v>
      </c>
      <c r="DC12" s="116">
        <v>134</v>
      </c>
      <c r="DD12" s="117">
        <v>133</v>
      </c>
      <c r="DE12" s="117">
        <v>7.28</v>
      </c>
      <c r="DF12" s="117">
        <v>3.06</v>
      </c>
      <c r="DG12" s="107" t="s">
        <v>321</v>
      </c>
      <c r="DH12" s="118">
        <f t="shared" si="0"/>
        <v>0</v>
      </c>
    </row>
    <row r="13" spans="1:112" s="115" customFormat="1" ht="18.75" customHeight="1">
      <c r="A13" s="105">
        <f t="shared" si="1"/>
        <v>7</v>
      </c>
      <c r="B13" s="106">
        <v>1820255882</v>
      </c>
      <c r="C13" s="107" t="s">
        <v>4</v>
      </c>
      <c r="D13" s="107" t="s">
        <v>32</v>
      </c>
      <c r="E13" s="107" t="s">
        <v>322</v>
      </c>
      <c r="F13" s="108">
        <v>34216</v>
      </c>
      <c r="G13" s="107" t="s">
        <v>84</v>
      </c>
      <c r="H13" s="107" t="s">
        <v>86</v>
      </c>
      <c r="I13" s="109">
        <v>8.3000000000000007</v>
      </c>
      <c r="J13" s="109">
        <v>8.1</v>
      </c>
      <c r="K13" s="109">
        <v>8.1999999999999993</v>
      </c>
      <c r="L13" s="110"/>
      <c r="M13" s="111" t="s">
        <v>97</v>
      </c>
      <c r="N13" s="110"/>
      <c r="O13" s="110"/>
      <c r="P13" s="111" t="s">
        <v>97</v>
      </c>
      <c r="Q13" s="110"/>
      <c r="R13" s="110"/>
      <c r="S13" s="109">
        <v>7</v>
      </c>
      <c r="T13" s="110"/>
      <c r="U13" s="110"/>
      <c r="V13" s="109">
        <v>6.7</v>
      </c>
      <c r="W13" s="110"/>
      <c r="X13" s="110"/>
      <c r="Y13" s="109">
        <v>6.7</v>
      </c>
      <c r="Z13" s="110"/>
      <c r="AA13" s="110"/>
      <c r="AB13" s="109">
        <v>7.3</v>
      </c>
      <c r="AC13" s="110"/>
      <c r="AD13" s="109">
        <v>8.9</v>
      </c>
      <c r="AE13" s="109">
        <v>7.6</v>
      </c>
      <c r="AF13" s="109">
        <v>6.7</v>
      </c>
      <c r="AG13" s="109">
        <v>5.8</v>
      </c>
      <c r="AH13" s="110"/>
      <c r="AI13" s="109">
        <v>7.7</v>
      </c>
      <c r="AJ13" s="110"/>
      <c r="AK13" s="109">
        <v>9.1999999999999993</v>
      </c>
      <c r="AL13" s="109">
        <v>8.9</v>
      </c>
      <c r="AM13" s="109">
        <v>8.3000000000000007</v>
      </c>
      <c r="AN13" s="109">
        <v>9</v>
      </c>
      <c r="AO13" s="109">
        <v>6.6</v>
      </c>
      <c r="AP13" s="109">
        <v>7.1</v>
      </c>
      <c r="AQ13" s="112">
        <v>0</v>
      </c>
      <c r="AR13" s="113">
        <v>45</v>
      </c>
      <c r="AS13" s="114">
        <v>2</v>
      </c>
      <c r="AT13" s="109">
        <v>9.1999999999999993</v>
      </c>
      <c r="AU13" s="109">
        <v>8</v>
      </c>
      <c r="AV13" s="110"/>
      <c r="AW13" s="110"/>
      <c r="AX13" s="109">
        <v>7.9</v>
      </c>
      <c r="AY13" s="110"/>
      <c r="AZ13" s="110"/>
      <c r="BA13" s="110"/>
      <c r="BB13" s="109">
        <v>9</v>
      </c>
      <c r="BC13" s="110"/>
      <c r="BD13" s="109">
        <v>7.3</v>
      </c>
      <c r="BE13" s="113">
        <v>5</v>
      </c>
      <c r="BF13" s="114">
        <v>0</v>
      </c>
      <c r="BG13" s="109">
        <v>7.6</v>
      </c>
      <c r="BH13" s="109">
        <v>9</v>
      </c>
      <c r="BI13" s="109">
        <v>7.9</v>
      </c>
      <c r="BJ13" s="109">
        <v>8.3000000000000007</v>
      </c>
      <c r="BK13" s="109">
        <v>6.4</v>
      </c>
      <c r="BL13" s="109">
        <v>7.2</v>
      </c>
      <c r="BM13" s="109">
        <v>8.1</v>
      </c>
      <c r="BN13" s="109">
        <v>6.7</v>
      </c>
      <c r="BO13" s="109">
        <v>8.1</v>
      </c>
      <c r="BP13" s="109">
        <v>8.4</v>
      </c>
      <c r="BQ13" s="109">
        <v>8</v>
      </c>
      <c r="BR13" s="109">
        <v>8.4</v>
      </c>
      <c r="BS13" s="109">
        <v>8.3000000000000007</v>
      </c>
      <c r="BT13" s="109">
        <v>9.5</v>
      </c>
      <c r="BU13" s="109">
        <v>7.6</v>
      </c>
      <c r="BV13" s="110"/>
      <c r="BW13" s="109">
        <v>9.5</v>
      </c>
      <c r="BX13" s="109">
        <v>8.4</v>
      </c>
      <c r="BY13" s="109">
        <v>9</v>
      </c>
      <c r="BZ13" s="109">
        <v>7.7</v>
      </c>
      <c r="CA13" s="109">
        <v>6.4</v>
      </c>
      <c r="CC13" s="109">
        <v>8.1999999999999993</v>
      </c>
      <c r="CD13" s="113">
        <v>55</v>
      </c>
      <c r="CE13" s="114">
        <v>0</v>
      </c>
      <c r="CF13" s="109">
        <v>8.6999999999999993</v>
      </c>
      <c r="CG13" s="109">
        <v>9</v>
      </c>
      <c r="CH13" s="110"/>
      <c r="CI13" s="109">
        <v>9.1</v>
      </c>
      <c r="CJ13" s="109">
        <v>9.1999999999999993</v>
      </c>
      <c r="CK13" s="109">
        <v>9</v>
      </c>
      <c r="CL13" s="109">
        <v>9</v>
      </c>
      <c r="CM13" s="109">
        <v>9.3000000000000007</v>
      </c>
      <c r="CN13" s="110"/>
      <c r="CO13" s="110"/>
      <c r="CP13" s="110"/>
      <c r="CQ13" s="109">
        <v>8.6999999999999993</v>
      </c>
      <c r="CR13" s="109">
        <v>9.1</v>
      </c>
      <c r="CS13" s="110"/>
      <c r="CT13" s="109">
        <v>8.8000000000000007</v>
      </c>
      <c r="CU13" s="113">
        <v>23</v>
      </c>
      <c r="CV13" s="114">
        <v>0</v>
      </c>
      <c r="CW13" s="110"/>
      <c r="CX13" s="110" t="s">
        <v>93</v>
      </c>
      <c r="CY13" s="113">
        <v>0</v>
      </c>
      <c r="CZ13" s="114">
        <v>5</v>
      </c>
      <c r="DA13" s="113">
        <v>128</v>
      </c>
      <c r="DB13" s="114">
        <v>7</v>
      </c>
      <c r="DC13" s="116">
        <v>134</v>
      </c>
      <c r="DD13" s="117">
        <v>130</v>
      </c>
      <c r="DE13" s="117">
        <v>8.1300000000000008</v>
      </c>
      <c r="DF13" s="117">
        <v>3.51</v>
      </c>
      <c r="DG13" s="107" t="s">
        <v>202</v>
      </c>
      <c r="DH13" s="118">
        <f t="shared" si="0"/>
        <v>4</v>
      </c>
    </row>
    <row r="14" spans="1:112" s="115" customFormat="1" ht="18.75" customHeight="1">
      <c r="A14" s="105">
        <f t="shared" si="1"/>
        <v>8</v>
      </c>
      <c r="B14" s="106">
        <v>1820254924</v>
      </c>
      <c r="C14" s="107" t="s">
        <v>3</v>
      </c>
      <c r="D14" s="107" t="s">
        <v>323</v>
      </c>
      <c r="E14" s="107" t="s">
        <v>324</v>
      </c>
      <c r="F14" s="108">
        <v>34468</v>
      </c>
      <c r="G14" s="107" t="s">
        <v>84</v>
      </c>
      <c r="H14" s="107" t="s">
        <v>86</v>
      </c>
      <c r="I14" s="109">
        <v>8.1</v>
      </c>
      <c r="J14" s="109">
        <v>7.4</v>
      </c>
      <c r="K14" s="109">
        <v>7.9</v>
      </c>
      <c r="L14" s="110"/>
      <c r="M14" s="109">
        <v>6.4</v>
      </c>
      <c r="N14" s="110"/>
      <c r="O14" s="110"/>
      <c r="P14" s="109">
        <v>6.6</v>
      </c>
      <c r="Q14" s="110"/>
      <c r="R14" s="110"/>
      <c r="S14" s="109">
        <v>6.6</v>
      </c>
      <c r="T14" s="110"/>
      <c r="U14" s="110"/>
      <c r="V14" s="109">
        <v>7</v>
      </c>
      <c r="W14" s="110"/>
      <c r="X14" s="110"/>
      <c r="Y14" s="109">
        <v>6.9</v>
      </c>
      <c r="Z14" s="110"/>
      <c r="AA14" s="110"/>
      <c r="AB14" s="109">
        <v>7</v>
      </c>
      <c r="AC14" s="110"/>
      <c r="AD14" s="109">
        <v>7.8</v>
      </c>
      <c r="AE14" s="109">
        <v>6.1</v>
      </c>
      <c r="AF14" s="109">
        <v>6.1</v>
      </c>
      <c r="AG14" s="109">
        <v>6.7</v>
      </c>
      <c r="AH14" s="110"/>
      <c r="AI14" s="109">
        <v>7.2</v>
      </c>
      <c r="AJ14" s="109">
        <v>9.5</v>
      </c>
      <c r="AK14" s="109">
        <v>8.4</v>
      </c>
      <c r="AL14" s="110"/>
      <c r="AM14" s="109">
        <v>8.1</v>
      </c>
      <c r="AN14" s="109">
        <v>8.1</v>
      </c>
      <c r="AO14" s="109">
        <v>6.1</v>
      </c>
      <c r="AP14" s="109">
        <v>6.7</v>
      </c>
      <c r="AQ14" s="109">
        <v>7.1</v>
      </c>
      <c r="AR14" s="113">
        <v>47</v>
      </c>
      <c r="AS14" s="114">
        <v>0</v>
      </c>
      <c r="AT14" s="109">
        <v>7</v>
      </c>
      <c r="AU14" s="109">
        <v>6.4</v>
      </c>
      <c r="AV14" s="110"/>
      <c r="AW14" s="110"/>
      <c r="AX14" s="109">
        <v>7.3</v>
      </c>
      <c r="AY14" s="110"/>
      <c r="AZ14" s="110"/>
      <c r="BA14" s="110"/>
      <c r="BB14" s="109">
        <v>6</v>
      </c>
      <c r="BC14" s="110"/>
      <c r="BD14" s="109">
        <v>6</v>
      </c>
      <c r="BE14" s="113">
        <v>5</v>
      </c>
      <c r="BF14" s="114">
        <v>0</v>
      </c>
      <c r="BG14" s="109">
        <v>8.4</v>
      </c>
      <c r="BH14" s="109">
        <v>9.1</v>
      </c>
      <c r="BI14" s="109">
        <v>8.5</v>
      </c>
      <c r="BJ14" s="109">
        <v>8.1999999999999993</v>
      </c>
      <c r="BK14" s="109">
        <v>8.9</v>
      </c>
      <c r="BL14" s="109">
        <v>7.4</v>
      </c>
      <c r="BM14" s="109">
        <v>8.6999999999999993</v>
      </c>
      <c r="BN14" s="109">
        <v>7.9</v>
      </c>
      <c r="BO14" s="109">
        <v>8.6</v>
      </c>
      <c r="BP14" s="109">
        <v>8.5</v>
      </c>
      <c r="BQ14" s="109">
        <v>8.6</v>
      </c>
      <c r="BR14" s="109">
        <v>8.6</v>
      </c>
      <c r="BS14" s="109">
        <v>7.7</v>
      </c>
      <c r="BT14" s="109">
        <v>8.1</v>
      </c>
      <c r="BU14" s="109">
        <v>7</v>
      </c>
      <c r="BV14" s="110"/>
      <c r="BW14" s="109">
        <v>6.7</v>
      </c>
      <c r="BX14" s="109">
        <v>7.1</v>
      </c>
      <c r="BY14" s="109">
        <v>6.4</v>
      </c>
      <c r="BZ14" s="109">
        <v>8</v>
      </c>
      <c r="CA14" s="109">
        <v>6.7</v>
      </c>
      <c r="CC14" s="109">
        <v>8.1</v>
      </c>
      <c r="CD14" s="113">
        <v>55</v>
      </c>
      <c r="CE14" s="114">
        <v>0</v>
      </c>
      <c r="CF14" s="109">
        <v>8.5</v>
      </c>
      <c r="CG14" s="109">
        <v>8.5</v>
      </c>
      <c r="CH14" s="110"/>
      <c r="CI14" s="109">
        <v>7.7</v>
      </c>
      <c r="CJ14" s="109">
        <v>7.8</v>
      </c>
      <c r="CK14" s="109">
        <v>8.1</v>
      </c>
      <c r="CL14" s="109">
        <v>7.4</v>
      </c>
      <c r="CM14" s="109">
        <v>8.6</v>
      </c>
      <c r="CN14" s="110"/>
      <c r="CO14" s="110"/>
      <c r="CP14" s="110"/>
      <c r="CQ14" s="109">
        <v>7.8</v>
      </c>
      <c r="CR14" s="109">
        <v>8.6</v>
      </c>
      <c r="CS14" s="110"/>
      <c r="CT14" s="109">
        <v>8.8000000000000007</v>
      </c>
      <c r="CU14" s="113">
        <v>23</v>
      </c>
      <c r="CV14" s="114">
        <v>0</v>
      </c>
      <c r="CW14" s="110"/>
      <c r="CX14" s="110" t="s">
        <v>93</v>
      </c>
      <c r="CY14" s="113">
        <v>0</v>
      </c>
      <c r="CZ14" s="114">
        <v>5</v>
      </c>
      <c r="DA14" s="113">
        <v>130</v>
      </c>
      <c r="DB14" s="114">
        <v>5</v>
      </c>
      <c r="DC14" s="116">
        <v>134</v>
      </c>
      <c r="DD14" s="117">
        <v>130</v>
      </c>
      <c r="DE14" s="117">
        <v>7.7</v>
      </c>
      <c r="DF14" s="117">
        <v>3.32</v>
      </c>
      <c r="DG14" s="107" t="s">
        <v>202</v>
      </c>
      <c r="DH14" s="118">
        <f t="shared" si="0"/>
        <v>0</v>
      </c>
    </row>
    <row r="15" spans="1:112" s="115" customFormat="1" ht="18.75" customHeight="1">
      <c r="A15" s="105">
        <f t="shared" si="1"/>
        <v>9</v>
      </c>
      <c r="B15" s="106">
        <v>1820255379</v>
      </c>
      <c r="C15" s="107" t="s">
        <v>325</v>
      </c>
      <c r="D15" s="107" t="s">
        <v>326</v>
      </c>
      <c r="E15" s="107" t="s">
        <v>324</v>
      </c>
      <c r="F15" s="108">
        <v>34435</v>
      </c>
      <c r="G15" s="107" t="s">
        <v>84</v>
      </c>
      <c r="H15" s="107" t="s">
        <v>86</v>
      </c>
      <c r="I15" s="109">
        <v>8.3000000000000007</v>
      </c>
      <c r="J15" s="109">
        <v>7.4</v>
      </c>
      <c r="K15" s="109">
        <v>8.3000000000000007</v>
      </c>
      <c r="L15" s="110"/>
      <c r="M15" s="109">
        <v>6.5</v>
      </c>
      <c r="N15" s="110"/>
      <c r="O15" s="110"/>
      <c r="P15" s="109">
        <v>6.7</v>
      </c>
      <c r="Q15" s="110"/>
      <c r="R15" s="110"/>
      <c r="S15" s="109">
        <v>6.2</v>
      </c>
      <c r="T15" s="110"/>
      <c r="U15" s="110"/>
      <c r="V15" s="109">
        <v>6.1</v>
      </c>
      <c r="W15" s="110"/>
      <c r="X15" s="110"/>
      <c r="Y15" s="109">
        <v>6.4</v>
      </c>
      <c r="Z15" s="110"/>
      <c r="AA15" s="110"/>
      <c r="AB15" s="109">
        <v>6.6</v>
      </c>
      <c r="AC15" s="110"/>
      <c r="AD15" s="109">
        <v>7.5</v>
      </c>
      <c r="AE15" s="109">
        <v>8.8000000000000007</v>
      </c>
      <c r="AF15" s="109">
        <v>6.5</v>
      </c>
      <c r="AG15" s="109">
        <v>7.1</v>
      </c>
      <c r="AH15" s="110"/>
      <c r="AI15" s="109">
        <v>7.1</v>
      </c>
      <c r="AJ15" s="109">
        <v>8</v>
      </c>
      <c r="AK15" s="109">
        <v>7.6</v>
      </c>
      <c r="AL15" s="110"/>
      <c r="AM15" s="109">
        <v>8.5</v>
      </c>
      <c r="AN15" s="109">
        <v>7.4</v>
      </c>
      <c r="AO15" s="109">
        <v>4.8</v>
      </c>
      <c r="AP15" s="109">
        <v>6.3</v>
      </c>
      <c r="AQ15" s="109">
        <v>6.9</v>
      </c>
      <c r="AR15" s="113">
        <v>47</v>
      </c>
      <c r="AS15" s="114">
        <v>0</v>
      </c>
      <c r="AT15" s="109">
        <v>5.9</v>
      </c>
      <c r="AU15" s="109">
        <v>7.3</v>
      </c>
      <c r="AV15" s="110"/>
      <c r="AW15" s="110"/>
      <c r="AX15" s="109">
        <v>7.1</v>
      </c>
      <c r="AY15" s="110"/>
      <c r="AZ15" s="110"/>
      <c r="BA15" s="110"/>
      <c r="BB15" s="109">
        <v>8.9</v>
      </c>
      <c r="BC15" s="110"/>
      <c r="BD15" s="109">
        <v>8.1</v>
      </c>
      <c r="BE15" s="113">
        <v>5</v>
      </c>
      <c r="BF15" s="114">
        <v>0</v>
      </c>
      <c r="BG15" s="109">
        <v>5.5</v>
      </c>
      <c r="BH15" s="109">
        <v>8.5</v>
      </c>
      <c r="BI15" s="109">
        <v>7.8</v>
      </c>
      <c r="BJ15" s="109">
        <v>6.9</v>
      </c>
      <c r="BK15" s="109">
        <v>7.1</v>
      </c>
      <c r="BL15" s="109">
        <v>6.6</v>
      </c>
      <c r="BM15" s="109">
        <v>7</v>
      </c>
      <c r="BN15" s="109">
        <v>8.1999999999999993</v>
      </c>
      <c r="BO15" s="109">
        <v>6.1</v>
      </c>
      <c r="BP15" s="109">
        <v>7.8</v>
      </c>
      <c r="BQ15" s="109">
        <v>8.9</v>
      </c>
      <c r="BR15" s="109">
        <v>7.4</v>
      </c>
      <c r="BS15" s="109">
        <v>7.8</v>
      </c>
      <c r="BT15" s="109">
        <v>6.2</v>
      </c>
      <c r="BU15" s="109">
        <v>6.7</v>
      </c>
      <c r="BV15" s="110"/>
      <c r="BW15" s="109">
        <v>7.2</v>
      </c>
      <c r="BX15" s="109">
        <v>8</v>
      </c>
      <c r="BY15" s="109">
        <v>6.4</v>
      </c>
      <c r="BZ15" s="109">
        <v>6.8</v>
      </c>
      <c r="CA15" s="109">
        <v>5.8</v>
      </c>
      <c r="CC15" s="109">
        <v>8.1</v>
      </c>
      <c r="CD15" s="113">
        <v>55</v>
      </c>
      <c r="CE15" s="114">
        <v>0</v>
      </c>
      <c r="CF15" s="109">
        <v>7.8</v>
      </c>
      <c r="CG15" s="109">
        <v>7.8</v>
      </c>
      <c r="CH15" s="110"/>
      <c r="CI15" s="109">
        <v>8.1</v>
      </c>
      <c r="CJ15" s="109">
        <v>6.6</v>
      </c>
      <c r="CK15" s="109">
        <v>5.5</v>
      </c>
      <c r="CL15" s="109">
        <v>6.6</v>
      </c>
      <c r="CM15" s="109">
        <v>8.1999999999999993</v>
      </c>
      <c r="CN15" s="110"/>
      <c r="CO15" s="110"/>
      <c r="CP15" s="110"/>
      <c r="CQ15" s="109">
        <v>8.3000000000000007</v>
      </c>
      <c r="CR15" s="109">
        <v>8.5</v>
      </c>
      <c r="CS15" s="110"/>
      <c r="CT15" s="110"/>
      <c r="CU15" s="113">
        <v>21</v>
      </c>
      <c r="CV15" s="114">
        <v>2</v>
      </c>
      <c r="CW15" s="110" t="s">
        <v>93</v>
      </c>
      <c r="CX15" s="110"/>
      <c r="CY15" s="113">
        <v>0</v>
      </c>
      <c r="CZ15" s="114">
        <v>5</v>
      </c>
      <c r="DA15" s="113">
        <v>128</v>
      </c>
      <c r="DB15" s="114">
        <v>7</v>
      </c>
      <c r="DC15" s="116">
        <v>134</v>
      </c>
      <c r="DD15" s="117">
        <v>128</v>
      </c>
      <c r="DE15" s="117">
        <v>7.15</v>
      </c>
      <c r="DF15" s="117">
        <v>2.97</v>
      </c>
      <c r="DG15" s="107" t="s">
        <v>202</v>
      </c>
      <c r="DH15" s="118">
        <f t="shared" si="0"/>
        <v>0</v>
      </c>
    </row>
    <row r="16" spans="1:112" s="115" customFormat="1" ht="18.75" customHeight="1">
      <c r="A16" s="105">
        <f t="shared" si="1"/>
        <v>10</v>
      </c>
      <c r="B16" s="106">
        <v>1820256073</v>
      </c>
      <c r="C16" s="107" t="s">
        <v>3</v>
      </c>
      <c r="D16" s="107" t="s">
        <v>327</v>
      </c>
      <c r="E16" s="107" t="s">
        <v>328</v>
      </c>
      <c r="F16" s="108">
        <v>34098</v>
      </c>
      <c r="G16" s="107" t="s">
        <v>84</v>
      </c>
      <c r="H16" s="107" t="s">
        <v>86</v>
      </c>
      <c r="I16" s="109">
        <v>8.1999999999999993</v>
      </c>
      <c r="J16" s="109">
        <v>8.5</v>
      </c>
      <c r="K16" s="109">
        <v>8</v>
      </c>
      <c r="L16" s="110"/>
      <c r="M16" s="109">
        <v>6.5</v>
      </c>
      <c r="N16" s="110"/>
      <c r="O16" s="110"/>
      <c r="P16" s="109">
        <v>7.1</v>
      </c>
      <c r="Q16" s="110"/>
      <c r="R16" s="110"/>
      <c r="S16" s="109">
        <v>6.6</v>
      </c>
      <c r="T16" s="110"/>
      <c r="U16" s="110"/>
      <c r="V16" s="109">
        <v>6.9</v>
      </c>
      <c r="W16" s="110"/>
      <c r="X16" s="110"/>
      <c r="Y16" s="109">
        <v>8</v>
      </c>
      <c r="Z16" s="110"/>
      <c r="AA16" s="110"/>
      <c r="AB16" s="109">
        <v>6.7</v>
      </c>
      <c r="AC16" s="110"/>
      <c r="AD16" s="109">
        <v>8.3000000000000007</v>
      </c>
      <c r="AE16" s="109">
        <v>8</v>
      </c>
      <c r="AF16" s="109">
        <v>8.5</v>
      </c>
      <c r="AG16" s="109">
        <v>8.1999999999999993</v>
      </c>
      <c r="AH16" s="109">
        <v>7.7</v>
      </c>
      <c r="AI16" s="110"/>
      <c r="AJ16" s="110"/>
      <c r="AK16" s="109">
        <v>7.4</v>
      </c>
      <c r="AL16" s="109">
        <v>8.3000000000000007</v>
      </c>
      <c r="AM16" s="109">
        <v>8.6</v>
      </c>
      <c r="AN16" s="109">
        <v>9</v>
      </c>
      <c r="AO16" s="109">
        <v>6.2</v>
      </c>
      <c r="AP16" s="109">
        <v>7.1</v>
      </c>
      <c r="AQ16" s="109">
        <v>8.6999999999999993</v>
      </c>
      <c r="AR16" s="113">
        <v>47</v>
      </c>
      <c r="AS16" s="114">
        <v>0</v>
      </c>
      <c r="AT16" s="109">
        <v>8.4</v>
      </c>
      <c r="AU16" s="109">
        <v>7.7</v>
      </c>
      <c r="AV16" s="109">
        <v>9.1</v>
      </c>
      <c r="AW16" s="110"/>
      <c r="AX16" s="110"/>
      <c r="AY16" s="110"/>
      <c r="AZ16" s="109">
        <v>9.3000000000000007</v>
      </c>
      <c r="BA16" s="110"/>
      <c r="BB16" s="110"/>
      <c r="BC16" s="110"/>
      <c r="BD16" s="109">
        <v>8</v>
      </c>
      <c r="BE16" s="113">
        <v>5</v>
      </c>
      <c r="BF16" s="114">
        <v>0</v>
      </c>
      <c r="BG16" s="109">
        <v>7.5</v>
      </c>
      <c r="BH16" s="109">
        <v>8.1999999999999993</v>
      </c>
      <c r="BI16" s="109">
        <v>6.4</v>
      </c>
      <c r="BJ16" s="109">
        <v>9.3000000000000007</v>
      </c>
      <c r="BK16" s="109">
        <v>8.5</v>
      </c>
      <c r="BL16" s="109">
        <v>9.3000000000000007</v>
      </c>
      <c r="BM16" s="109">
        <v>9</v>
      </c>
      <c r="BN16" s="109">
        <v>8.5</v>
      </c>
      <c r="BO16" s="109">
        <v>8.6</v>
      </c>
      <c r="BP16" s="109">
        <v>9.4</v>
      </c>
      <c r="BQ16" s="109">
        <v>8.4</v>
      </c>
      <c r="BR16" s="109">
        <v>9.4</v>
      </c>
      <c r="BS16" s="109">
        <v>8.1999999999999993</v>
      </c>
      <c r="BT16" s="109">
        <v>9.1999999999999993</v>
      </c>
      <c r="BU16" s="109">
        <v>7.5</v>
      </c>
      <c r="BV16" s="110"/>
      <c r="BW16" s="109">
        <v>7.8</v>
      </c>
      <c r="BX16" s="109">
        <v>7.7</v>
      </c>
      <c r="BY16" s="109">
        <v>7.7</v>
      </c>
      <c r="BZ16" s="109">
        <v>8.8000000000000007</v>
      </c>
      <c r="CA16" s="109">
        <v>8.1999999999999993</v>
      </c>
      <c r="CC16" s="109">
        <v>9.1</v>
      </c>
      <c r="CD16" s="113">
        <v>55</v>
      </c>
      <c r="CE16" s="114">
        <v>0</v>
      </c>
      <c r="CF16" s="109">
        <v>8.5</v>
      </c>
      <c r="CG16" s="109">
        <v>9.1999999999999993</v>
      </c>
      <c r="CH16" s="110"/>
      <c r="CI16" s="109">
        <v>8.9</v>
      </c>
      <c r="CJ16" s="109">
        <v>8.3000000000000007</v>
      </c>
      <c r="CK16" s="109">
        <v>9.6</v>
      </c>
      <c r="CL16" s="109">
        <v>8.8000000000000007</v>
      </c>
      <c r="CM16" s="109">
        <v>8.1999999999999993</v>
      </c>
      <c r="CN16" s="110"/>
      <c r="CO16" s="110"/>
      <c r="CP16" s="110"/>
      <c r="CQ16" s="109">
        <v>9.6</v>
      </c>
      <c r="CR16" s="109">
        <v>8.6999999999999993</v>
      </c>
      <c r="CS16" s="110"/>
      <c r="CT16" s="109">
        <v>8.3000000000000007</v>
      </c>
      <c r="CU16" s="113">
        <v>23</v>
      </c>
      <c r="CV16" s="114">
        <v>0</v>
      </c>
      <c r="CW16" s="110"/>
      <c r="CX16" s="110" t="s">
        <v>93</v>
      </c>
      <c r="CY16" s="113">
        <v>0</v>
      </c>
      <c r="CZ16" s="114">
        <v>5</v>
      </c>
      <c r="DA16" s="113">
        <v>130</v>
      </c>
      <c r="DB16" s="114">
        <v>5</v>
      </c>
      <c r="DC16" s="116">
        <v>134</v>
      </c>
      <c r="DD16" s="117">
        <v>130</v>
      </c>
      <c r="DE16" s="117">
        <v>8.23</v>
      </c>
      <c r="DF16" s="117">
        <v>3.62</v>
      </c>
      <c r="DG16" s="107" t="s">
        <v>202</v>
      </c>
      <c r="DH16" s="118">
        <f t="shared" si="0"/>
        <v>0</v>
      </c>
    </row>
    <row r="17" spans="1:112" s="115" customFormat="1" ht="18.75" customHeight="1">
      <c r="A17" s="105">
        <f t="shared" si="1"/>
        <v>11</v>
      </c>
      <c r="B17" s="106">
        <v>1820253660</v>
      </c>
      <c r="C17" s="107" t="s">
        <v>3</v>
      </c>
      <c r="D17" s="107" t="s">
        <v>327</v>
      </c>
      <c r="E17" s="107" t="s">
        <v>329</v>
      </c>
      <c r="F17" s="108">
        <v>34409</v>
      </c>
      <c r="G17" s="107" t="s">
        <v>84</v>
      </c>
      <c r="H17" s="107" t="s">
        <v>86</v>
      </c>
      <c r="I17" s="109">
        <v>8.1999999999999993</v>
      </c>
      <c r="J17" s="109">
        <v>7.6</v>
      </c>
      <c r="K17" s="109">
        <v>7.9</v>
      </c>
      <c r="L17" s="110"/>
      <c r="M17" s="111" t="s">
        <v>97</v>
      </c>
      <c r="N17" s="110"/>
      <c r="O17" s="110"/>
      <c r="P17" s="111" t="s">
        <v>97</v>
      </c>
      <c r="Q17" s="110"/>
      <c r="R17" s="110"/>
      <c r="S17" s="109">
        <v>7</v>
      </c>
      <c r="T17" s="110"/>
      <c r="U17" s="110"/>
      <c r="V17" s="109">
        <v>7</v>
      </c>
      <c r="W17" s="110"/>
      <c r="X17" s="110"/>
      <c r="Y17" s="109">
        <v>6.8</v>
      </c>
      <c r="Z17" s="110"/>
      <c r="AA17" s="110"/>
      <c r="AB17" s="109">
        <v>6.6</v>
      </c>
      <c r="AC17" s="110"/>
      <c r="AD17" s="109">
        <v>6.9</v>
      </c>
      <c r="AE17" s="109">
        <v>7.1</v>
      </c>
      <c r="AF17" s="109">
        <v>5.5</v>
      </c>
      <c r="AG17" s="109">
        <v>5.4</v>
      </c>
      <c r="AH17" s="110"/>
      <c r="AI17" s="109">
        <v>7.6</v>
      </c>
      <c r="AJ17" s="110"/>
      <c r="AK17" s="109">
        <v>6.4</v>
      </c>
      <c r="AL17" s="109">
        <v>5.4</v>
      </c>
      <c r="AM17" s="109">
        <v>8.1999999999999993</v>
      </c>
      <c r="AN17" s="109">
        <v>6.7</v>
      </c>
      <c r="AO17" s="109">
        <v>6.2</v>
      </c>
      <c r="AP17" s="109">
        <v>7.2</v>
      </c>
      <c r="AQ17" s="112">
        <v>7.3</v>
      </c>
      <c r="AR17" s="113">
        <v>47</v>
      </c>
      <c r="AS17" s="114">
        <v>0</v>
      </c>
      <c r="AT17" s="109">
        <v>7.3</v>
      </c>
      <c r="AU17" s="109">
        <v>7.9</v>
      </c>
      <c r="AV17" s="109">
        <v>8.6999999999999993</v>
      </c>
      <c r="AW17" s="110"/>
      <c r="AX17" s="110"/>
      <c r="AY17" s="110"/>
      <c r="AZ17" s="109">
        <v>4.3</v>
      </c>
      <c r="BA17" s="110"/>
      <c r="BB17" s="110"/>
      <c r="BC17" s="110"/>
      <c r="BD17" s="109">
        <v>7.3</v>
      </c>
      <c r="BE17" s="113">
        <v>5</v>
      </c>
      <c r="BF17" s="114">
        <v>0</v>
      </c>
      <c r="BG17" s="109">
        <v>5.3</v>
      </c>
      <c r="BH17" s="109">
        <v>7.4</v>
      </c>
      <c r="BI17" s="109">
        <v>5.8</v>
      </c>
      <c r="BJ17" s="109">
        <v>5.0999999999999996</v>
      </c>
      <c r="BK17" s="109">
        <v>6.6</v>
      </c>
      <c r="BL17" s="109">
        <v>6.4</v>
      </c>
      <c r="BM17" s="109">
        <v>7.2</v>
      </c>
      <c r="BN17" s="109">
        <v>5.4</v>
      </c>
      <c r="BO17" s="109">
        <v>5.3</v>
      </c>
      <c r="BP17" s="109">
        <v>6.3</v>
      </c>
      <c r="BQ17" s="109">
        <v>5.0999999999999996</v>
      </c>
      <c r="BR17" s="109">
        <v>4.9000000000000004</v>
      </c>
      <c r="BS17" s="109">
        <v>6.8</v>
      </c>
      <c r="BT17" s="119" t="s">
        <v>93</v>
      </c>
      <c r="BU17" s="109">
        <v>6.1</v>
      </c>
      <c r="BV17" s="110"/>
      <c r="BW17" s="109">
        <v>5.2</v>
      </c>
      <c r="BX17" s="109">
        <v>5.0999999999999996</v>
      </c>
      <c r="BY17" s="112">
        <v>0</v>
      </c>
      <c r="BZ17" s="109">
        <v>6</v>
      </c>
      <c r="CA17" s="109">
        <v>7.2</v>
      </c>
      <c r="CC17" s="109">
        <v>8</v>
      </c>
      <c r="CD17" s="113">
        <v>49</v>
      </c>
      <c r="CE17" s="114">
        <v>6</v>
      </c>
      <c r="CF17" s="109">
        <v>7.5</v>
      </c>
      <c r="CG17" s="109">
        <v>5.6</v>
      </c>
      <c r="CH17" s="110"/>
      <c r="CI17" s="110"/>
      <c r="CJ17" s="112">
        <v>0</v>
      </c>
      <c r="CK17" s="119">
        <v>5</v>
      </c>
      <c r="CL17" s="110"/>
      <c r="CM17" s="110"/>
      <c r="CN17" s="110"/>
      <c r="CO17" s="110"/>
      <c r="CP17" s="110"/>
      <c r="CQ17" s="109">
        <v>8.4</v>
      </c>
      <c r="CR17" s="109">
        <v>6</v>
      </c>
      <c r="CS17" s="110"/>
      <c r="CT17" s="109">
        <v>7.5</v>
      </c>
      <c r="CU17" s="113">
        <v>12</v>
      </c>
      <c r="CV17" s="114">
        <v>10</v>
      </c>
      <c r="CW17" s="110" t="s">
        <v>93</v>
      </c>
      <c r="CX17" s="110"/>
      <c r="CY17" s="113">
        <v>0</v>
      </c>
      <c r="CZ17" s="114">
        <v>5</v>
      </c>
      <c r="DA17" s="113">
        <v>113</v>
      </c>
      <c r="DB17" s="114">
        <v>21</v>
      </c>
      <c r="DC17" s="116">
        <v>134</v>
      </c>
      <c r="DD17" s="117">
        <v>122</v>
      </c>
      <c r="DE17" s="117">
        <v>5.9</v>
      </c>
      <c r="DF17" s="117">
        <v>2.27</v>
      </c>
      <c r="DG17" s="107" t="s">
        <v>202</v>
      </c>
      <c r="DH17" s="118">
        <f t="shared" si="0"/>
        <v>4</v>
      </c>
    </row>
    <row r="18" spans="1:112" s="115" customFormat="1" ht="18.75" customHeight="1">
      <c r="A18" s="105">
        <f t="shared" si="1"/>
        <v>12</v>
      </c>
      <c r="B18" s="106">
        <v>1821253893</v>
      </c>
      <c r="C18" s="107" t="s">
        <v>14</v>
      </c>
      <c r="D18" s="107" t="s">
        <v>330</v>
      </c>
      <c r="E18" s="107" t="s">
        <v>58</v>
      </c>
      <c r="F18" s="108">
        <v>34336</v>
      </c>
      <c r="G18" s="107" t="s">
        <v>83</v>
      </c>
      <c r="H18" s="107" t="s">
        <v>86</v>
      </c>
      <c r="I18" s="109">
        <v>7.7</v>
      </c>
      <c r="J18" s="109">
        <v>6.6</v>
      </c>
      <c r="K18" s="109">
        <v>5.8</v>
      </c>
      <c r="L18" s="110"/>
      <c r="M18" s="109">
        <v>6.9</v>
      </c>
      <c r="N18" s="110"/>
      <c r="O18" s="110"/>
      <c r="P18" s="109">
        <v>6.1</v>
      </c>
      <c r="Q18" s="110"/>
      <c r="R18" s="110"/>
      <c r="S18" s="109">
        <v>5.4</v>
      </c>
      <c r="T18" s="110"/>
      <c r="U18" s="110"/>
      <c r="V18" s="109">
        <v>5.5</v>
      </c>
      <c r="W18" s="110"/>
      <c r="X18" s="110"/>
      <c r="Y18" s="109">
        <v>6.4</v>
      </c>
      <c r="Z18" s="110"/>
      <c r="AA18" s="110"/>
      <c r="AB18" s="110"/>
      <c r="AC18" s="110"/>
      <c r="AD18" s="109">
        <v>7.7</v>
      </c>
      <c r="AE18" s="109">
        <v>7.9</v>
      </c>
      <c r="AF18" s="109">
        <v>7.9</v>
      </c>
      <c r="AG18" s="109">
        <v>5.9</v>
      </c>
      <c r="AH18" s="110"/>
      <c r="AI18" s="109">
        <v>8</v>
      </c>
      <c r="AJ18" s="119">
        <v>7.6</v>
      </c>
      <c r="AK18" s="109">
        <v>7.5</v>
      </c>
      <c r="AL18" s="112">
        <v>0</v>
      </c>
      <c r="AM18" s="109">
        <v>7.9</v>
      </c>
      <c r="AN18" s="109">
        <v>7.6</v>
      </c>
      <c r="AO18" s="109">
        <v>5.2</v>
      </c>
      <c r="AP18" s="109">
        <v>5.8</v>
      </c>
      <c r="AQ18" s="109">
        <v>6.8</v>
      </c>
      <c r="AR18" s="113">
        <v>45</v>
      </c>
      <c r="AS18" s="114">
        <v>2</v>
      </c>
      <c r="AT18" s="109">
        <v>8.9</v>
      </c>
      <c r="AU18" s="109">
        <v>8.1999999999999993</v>
      </c>
      <c r="AV18" s="110"/>
      <c r="AW18" s="109">
        <v>5.2</v>
      </c>
      <c r="AX18" s="110"/>
      <c r="AY18" s="110"/>
      <c r="AZ18" s="110"/>
      <c r="BA18" s="109">
        <v>4.3</v>
      </c>
      <c r="BB18" s="110"/>
      <c r="BC18" s="110"/>
      <c r="BD18" s="109">
        <v>4.4000000000000004</v>
      </c>
      <c r="BE18" s="113">
        <v>5</v>
      </c>
      <c r="BF18" s="114">
        <v>0</v>
      </c>
      <c r="BG18" s="109">
        <v>6.4</v>
      </c>
      <c r="BH18" s="109">
        <v>5</v>
      </c>
      <c r="BI18" s="109">
        <v>6.3</v>
      </c>
      <c r="BJ18" s="109">
        <v>6.1</v>
      </c>
      <c r="BK18" s="109">
        <v>7.2</v>
      </c>
      <c r="BL18" s="109">
        <v>4.5999999999999996</v>
      </c>
      <c r="BM18" s="109">
        <v>6.9</v>
      </c>
      <c r="BN18" s="109">
        <v>7.4</v>
      </c>
      <c r="BO18" s="109">
        <v>7.6</v>
      </c>
      <c r="BP18" s="109">
        <v>6.7</v>
      </c>
      <c r="BQ18" s="109">
        <v>5.2</v>
      </c>
      <c r="BR18" s="109">
        <v>5.5</v>
      </c>
      <c r="BS18" s="109">
        <v>5.2</v>
      </c>
      <c r="BT18" s="109">
        <v>5.7</v>
      </c>
      <c r="BU18" s="109">
        <v>5.5</v>
      </c>
      <c r="BV18" s="110"/>
      <c r="BW18" s="109">
        <v>4.5</v>
      </c>
      <c r="BX18" s="109">
        <v>6.5</v>
      </c>
      <c r="BY18" s="109">
        <v>7.6</v>
      </c>
      <c r="BZ18" s="109">
        <v>7.2</v>
      </c>
      <c r="CA18" s="109">
        <v>5.7</v>
      </c>
      <c r="CC18" s="119">
        <v>8.4</v>
      </c>
      <c r="CD18" s="113">
        <v>55</v>
      </c>
      <c r="CE18" s="114">
        <v>0</v>
      </c>
      <c r="CF18" s="109">
        <v>6.7</v>
      </c>
      <c r="CG18" s="109">
        <v>5.5</v>
      </c>
      <c r="CH18" s="110"/>
      <c r="CI18" s="109">
        <v>5.0999999999999996</v>
      </c>
      <c r="CJ18" s="109">
        <v>6</v>
      </c>
      <c r="CK18" s="109">
        <v>5.8</v>
      </c>
      <c r="CL18" s="119">
        <v>8.1</v>
      </c>
      <c r="CM18" s="110"/>
      <c r="CN18" s="110"/>
      <c r="CO18" s="110"/>
      <c r="CP18" s="110"/>
      <c r="CQ18" s="109">
        <v>5.9</v>
      </c>
      <c r="CR18" s="109">
        <v>7.7</v>
      </c>
      <c r="CS18" s="110"/>
      <c r="CT18" s="112">
        <v>0</v>
      </c>
      <c r="CU18" s="113">
        <v>19</v>
      </c>
      <c r="CV18" s="114">
        <v>4</v>
      </c>
      <c r="CW18" s="110" t="s">
        <v>93</v>
      </c>
      <c r="CX18" s="110"/>
      <c r="CY18" s="113">
        <v>0</v>
      </c>
      <c r="CZ18" s="114">
        <v>5</v>
      </c>
      <c r="DA18" s="113">
        <v>124</v>
      </c>
      <c r="DB18" s="114">
        <v>11</v>
      </c>
      <c r="DC18" s="116">
        <v>134</v>
      </c>
      <c r="DD18" s="117">
        <v>128</v>
      </c>
      <c r="DE18" s="117">
        <v>6.27</v>
      </c>
      <c r="DF18" s="117">
        <v>2.4500000000000002</v>
      </c>
      <c r="DG18" s="107" t="s">
        <v>202</v>
      </c>
      <c r="DH18" s="118">
        <f t="shared" si="0"/>
        <v>0</v>
      </c>
    </row>
    <row r="19" spans="1:112" s="115" customFormat="1" ht="18.75" customHeight="1">
      <c r="A19" s="105">
        <f t="shared" si="1"/>
        <v>13</v>
      </c>
      <c r="B19" s="106">
        <v>1820256324</v>
      </c>
      <c r="C19" s="107" t="s">
        <v>331</v>
      </c>
      <c r="D19" s="107" t="s">
        <v>327</v>
      </c>
      <c r="E19" s="107" t="s">
        <v>332</v>
      </c>
      <c r="F19" s="108">
        <v>34134</v>
      </c>
      <c r="G19" s="107" t="s">
        <v>84</v>
      </c>
      <c r="H19" s="107" t="s">
        <v>86</v>
      </c>
      <c r="I19" s="109">
        <v>7.7</v>
      </c>
      <c r="J19" s="109">
        <v>7.3</v>
      </c>
      <c r="K19" s="109">
        <v>7.6</v>
      </c>
      <c r="L19" s="110"/>
      <c r="M19" s="111" t="s">
        <v>97</v>
      </c>
      <c r="N19" s="110"/>
      <c r="O19" s="110"/>
      <c r="P19" s="111" t="s">
        <v>97</v>
      </c>
      <c r="Q19" s="110"/>
      <c r="R19" s="110"/>
      <c r="S19" s="109">
        <v>6.7</v>
      </c>
      <c r="T19" s="110"/>
      <c r="U19" s="110"/>
      <c r="V19" s="109">
        <v>6</v>
      </c>
      <c r="W19" s="110"/>
      <c r="X19" s="110"/>
      <c r="Y19" s="109">
        <v>5.7</v>
      </c>
      <c r="Z19" s="110"/>
      <c r="AA19" s="110"/>
      <c r="AB19" s="109">
        <v>6.4</v>
      </c>
      <c r="AC19" s="110"/>
      <c r="AD19" s="109">
        <v>8.8000000000000007</v>
      </c>
      <c r="AE19" s="109">
        <v>8.6</v>
      </c>
      <c r="AF19" s="109">
        <v>5.3</v>
      </c>
      <c r="AG19" s="109">
        <v>5.2</v>
      </c>
      <c r="AH19" s="110"/>
      <c r="AI19" s="109">
        <v>7.1</v>
      </c>
      <c r="AJ19" s="110"/>
      <c r="AK19" s="109">
        <v>7.3</v>
      </c>
      <c r="AL19" s="109">
        <v>6.9</v>
      </c>
      <c r="AM19" s="109">
        <v>8.5</v>
      </c>
      <c r="AN19" s="109">
        <v>7.4</v>
      </c>
      <c r="AO19" s="109">
        <v>6</v>
      </c>
      <c r="AP19" s="109">
        <v>7.6</v>
      </c>
      <c r="AQ19" s="109">
        <v>6.3</v>
      </c>
      <c r="AR19" s="113">
        <v>47</v>
      </c>
      <c r="AS19" s="114">
        <v>0</v>
      </c>
      <c r="AT19" s="109">
        <v>8.1</v>
      </c>
      <c r="AU19" s="109">
        <v>5.5</v>
      </c>
      <c r="AV19" s="109">
        <v>8.6999999999999993</v>
      </c>
      <c r="AW19" s="110"/>
      <c r="AX19" s="110"/>
      <c r="AY19" s="110"/>
      <c r="AZ19" s="109">
        <v>4.9000000000000004</v>
      </c>
      <c r="BA19" s="110"/>
      <c r="BB19" s="110"/>
      <c r="BC19" s="110"/>
      <c r="BD19" s="109">
        <v>5.8</v>
      </c>
      <c r="BE19" s="113">
        <v>5</v>
      </c>
      <c r="BF19" s="114">
        <v>0</v>
      </c>
      <c r="BG19" s="109">
        <v>6.3</v>
      </c>
      <c r="BH19" s="109">
        <v>7.2</v>
      </c>
      <c r="BI19" s="109">
        <v>7</v>
      </c>
      <c r="BJ19" s="109">
        <v>6</v>
      </c>
      <c r="BK19" s="109">
        <v>6.8</v>
      </c>
      <c r="BL19" s="109">
        <v>6</v>
      </c>
      <c r="BM19" s="109">
        <v>6.3</v>
      </c>
      <c r="BN19" s="109">
        <v>7.4</v>
      </c>
      <c r="BO19" s="109">
        <v>6.7</v>
      </c>
      <c r="BP19" s="109">
        <v>6.2</v>
      </c>
      <c r="BQ19" s="109">
        <v>7.3</v>
      </c>
      <c r="BR19" s="109">
        <v>7.4</v>
      </c>
      <c r="BS19" s="109">
        <v>7</v>
      </c>
      <c r="BT19" s="109">
        <v>6.1</v>
      </c>
      <c r="BU19" s="109">
        <v>6.8</v>
      </c>
      <c r="BV19" s="110"/>
      <c r="BW19" s="109">
        <v>8.1999999999999993</v>
      </c>
      <c r="BX19" s="109">
        <v>7.9</v>
      </c>
      <c r="BY19" s="109">
        <v>5.5</v>
      </c>
      <c r="BZ19" s="109">
        <v>6</v>
      </c>
      <c r="CA19" s="109">
        <v>6.3</v>
      </c>
      <c r="CC19" s="109">
        <v>7.7</v>
      </c>
      <c r="CD19" s="113">
        <v>55</v>
      </c>
      <c r="CE19" s="114">
        <v>0</v>
      </c>
      <c r="CF19" s="109">
        <v>7.4</v>
      </c>
      <c r="CG19" s="119">
        <v>7.4</v>
      </c>
      <c r="CH19" s="110"/>
      <c r="CI19" s="109">
        <v>6.7</v>
      </c>
      <c r="CJ19" s="109">
        <v>5.9</v>
      </c>
      <c r="CK19" s="109">
        <v>7.6</v>
      </c>
      <c r="CL19" s="109">
        <v>7</v>
      </c>
      <c r="CM19" s="110"/>
      <c r="CN19" s="109">
        <v>8.1</v>
      </c>
      <c r="CO19" s="110"/>
      <c r="CP19" s="110"/>
      <c r="CQ19" s="109">
        <v>8</v>
      </c>
      <c r="CR19" s="109">
        <v>8.5</v>
      </c>
      <c r="CS19" s="110"/>
      <c r="CT19" s="109">
        <v>8</v>
      </c>
      <c r="CU19" s="113">
        <v>23</v>
      </c>
      <c r="CV19" s="114">
        <v>0</v>
      </c>
      <c r="CW19" s="110" t="s">
        <v>93</v>
      </c>
      <c r="CX19" s="110"/>
      <c r="CY19" s="113">
        <v>0</v>
      </c>
      <c r="CZ19" s="114">
        <v>5</v>
      </c>
      <c r="DA19" s="113">
        <v>130</v>
      </c>
      <c r="DB19" s="114">
        <v>5</v>
      </c>
      <c r="DC19" s="116">
        <v>134</v>
      </c>
      <c r="DD19" s="117">
        <v>130</v>
      </c>
      <c r="DE19" s="117">
        <v>6.95</v>
      </c>
      <c r="DF19" s="117">
        <v>2.83</v>
      </c>
      <c r="DG19" s="107" t="s">
        <v>202</v>
      </c>
      <c r="DH19" s="118">
        <f t="shared" si="0"/>
        <v>4</v>
      </c>
    </row>
    <row r="20" spans="1:112" s="115" customFormat="1" ht="18.75" customHeight="1">
      <c r="A20" s="105">
        <f t="shared" si="1"/>
        <v>14</v>
      </c>
      <c r="B20" s="106">
        <v>1821254336</v>
      </c>
      <c r="C20" s="107" t="s">
        <v>10</v>
      </c>
      <c r="D20" s="107" t="s">
        <v>333</v>
      </c>
      <c r="E20" s="107" t="s">
        <v>334</v>
      </c>
      <c r="F20" s="108">
        <v>34426</v>
      </c>
      <c r="G20" s="107" t="s">
        <v>83</v>
      </c>
      <c r="H20" s="107" t="s">
        <v>86</v>
      </c>
      <c r="I20" s="109">
        <v>8.9</v>
      </c>
      <c r="J20" s="109">
        <v>6.1</v>
      </c>
      <c r="K20" s="109">
        <v>7.6</v>
      </c>
      <c r="L20" s="110"/>
      <c r="M20" s="111" t="s">
        <v>97</v>
      </c>
      <c r="N20" s="110"/>
      <c r="O20" s="110"/>
      <c r="P20" s="111" t="s">
        <v>97</v>
      </c>
      <c r="Q20" s="110"/>
      <c r="R20" s="110"/>
      <c r="S20" s="109">
        <v>6.3</v>
      </c>
      <c r="T20" s="110"/>
      <c r="U20" s="110"/>
      <c r="V20" s="109">
        <v>4</v>
      </c>
      <c r="W20" s="110"/>
      <c r="X20" s="110"/>
      <c r="Y20" s="109">
        <v>6.8</v>
      </c>
      <c r="Z20" s="110"/>
      <c r="AA20" s="110"/>
      <c r="AB20" s="109">
        <v>6.4</v>
      </c>
      <c r="AC20" s="110"/>
      <c r="AD20" s="109">
        <v>8.1999999999999993</v>
      </c>
      <c r="AE20" s="109">
        <v>5.5</v>
      </c>
      <c r="AF20" s="109">
        <v>6.7</v>
      </c>
      <c r="AG20" s="112">
        <v>0</v>
      </c>
      <c r="AH20" s="110"/>
      <c r="AI20" s="109">
        <v>6.7</v>
      </c>
      <c r="AJ20" s="110"/>
      <c r="AK20" s="109">
        <v>6.3</v>
      </c>
      <c r="AL20" s="110"/>
      <c r="AM20" s="109">
        <v>6.1</v>
      </c>
      <c r="AN20" s="109">
        <v>7.3</v>
      </c>
      <c r="AO20" s="109">
        <v>6</v>
      </c>
      <c r="AP20" s="109">
        <v>6.3</v>
      </c>
      <c r="AQ20" s="109">
        <v>7.2</v>
      </c>
      <c r="AR20" s="113">
        <v>43</v>
      </c>
      <c r="AS20" s="114">
        <v>4</v>
      </c>
      <c r="AT20" s="112">
        <v>10</v>
      </c>
      <c r="AU20" s="112">
        <v>10</v>
      </c>
      <c r="AV20" s="109">
        <v>7.5</v>
      </c>
      <c r="AW20" s="110"/>
      <c r="AX20" s="110"/>
      <c r="AY20" s="110"/>
      <c r="AZ20" s="112">
        <v>10</v>
      </c>
      <c r="BA20" s="110"/>
      <c r="BB20" s="110"/>
      <c r="BC20" s="110"/>
      <c r="BD20" s="109">
        <v>7.3</v>
      </c>
      <c r="BE20" s="113">
        <v>5</v>
      </c>
      <c r="BF20" s="114">
        <v>0</v>
      </c>
      <c r="BG20" s="109">
        <v>4.3</v>
      </c>
      <c r="BH20" s="119" t="s">
        <v>93</v>
      </c>
      <c r="BI20" s="109">
        <v>5.6</v>
      </c>
      <c r="BJ20" s="112">
        <v>0</v>
      </c>
      <c r="BK20" s="109">
        <v>5.8</v>
      </c>
      <c r="BL20" s="109">
        <v>7.4</v>
      </c>
      <c r="BM20" s="109">
        <v>8.1</v>
      </c>
      <c r="BN20" s="109">
        <v>6.5</v>
      </c>
      <c r="BO20" s="109">
        <v>7</v>
      </c>
      <c r="BP20" s="109">
        <v>6.4</v>
      </c>
      <c r="BQ20" s="109">
        <v>5.9</v>
      </c>
      <c r="BR20" s="109">
        <v>4.3</v>
      </c>
      <c r="BS20" s="109">
        <v>4.0999999999999996</v>
      </c>
      <c r="BT20" s="109">
        <v>6.8</v>
      </c>
      <c r="BU20" s="109">
        <v>6.1</v>
      </c>
      <c r="BV20" s="110"/>
      <c r="BW20" s="109">
        <v>5.9</v>
      </c>
      <c r="BX20" s="109">
        <v>6.8</v>
      </c>
      <c r="BY20" s="109">
        <v>4.5</v>
      </c>
      <c r="BZ20" s="109">
        <v>8.6</v>
      </c>
      <c r="CA20" s="109">
        <v>6.8</v>
      </c>
      <c r="CC20" s="109">
        <v>7.6</v>
      </c>
      <c r="CD20" s="113">
        <v>49</v>
      </c>
      <c r="CE20" s="114">
        <v>6</v>
      </c>
      <c r="CF20" s="109">
        <v>7</v>
      </c>
      <c r="CG20" s="119">
        <v>0</v>
      </c>
      <c r="CH20" s="110"/>
      <c r="CI20" s="112">
        <v>0</v>
      </c>
      <c r="CJ20" s="112">
        <v>0</v>
      </c>
      <c r="CK20" s="119">
        <v>0</v>
      </c>
      <c r="CL20" s="110"/>
      <c r="CM20" s="110"/>
      <c r="CN20" s="110"/>
      <c r="CO20" s="110"/>
      <c r="CP20" s="110"/>
      <c r="CQ20" s="109">
        <v>8.5</v>
      </c>
      <c r="CR20" s="110"/>
      <c r="CS20" s="110"/>
      <c r="CT20" s="109">
        <v>6.9</v>
      </c>
      <c r="CU20" s="113">
        <v>6</v>
      </c>
      <c r="CV20" s="114">
        <v>16</v>
      </c>
      <c r="CW20" s="110" t="s">
        <v>93</v>
      </c>
      <c r="CX20" s="110"/>
      <c r="CY20" s="113">
        <v>0</v>
      </c>
      <c r="CZ20" s="114">
        <v>5</v>
      </c>
      <c r="DA20" s="113">
        <v>103</v>
      </c>
      <c r="DB20" s="114">
        <v>31</v>
      </c>
      <c r="DC20" s="116">
        <v>134</v>
      </c>
      <c r="DD20" s="117">
        <v>122</v>
      </c>
      <c r="DE20" s="117">
        <v>5.41</v>
      </c>
      <c r="DF20" s="117">
        <v>2.0699999999999998</v>
      </c>
      <c r="DG20" s="107" t="s">
        <v>202</v>
      </c>
      <c r="DH20" s="118">
        <f t="shared" si="0"/>
        <v>4</v>
      </c>
    </row>
    <row r="21" spans="1:112" s="115" customFormat="1" ht="18.75" customHeight="1">
      <c r="A21" s="105">
        <f t="shared" si="1"/>
        <v>15</v>
      </c>
      <c r="B21" s="106">
        <v>1820256325</v>
      </c>
      <c r="C21" s="107" t="s">
        <v>335</v>
      </c>
      <c r="D21" s="107" t="s">
        <v>336</v>
      </c>
      <c r="E21" s="107" t="s">
        <v>337</v>
      </c>
      <c r="F21" s="108">
        <v>34367</v>
      </c>
      <c r="G21" s="107" t="s">
        <v>84</v>
      </c>
      <c r="H21" s="107" t="s">
        <v>86</v>
      </c>
      <c r="I21" s="109">
        <v>8.1999999999999993</v>
      </c>
      <c r="J21" s="109">
        <v>5.8</v>
      </c>
      <c r="K21" s="109">
        <v>7.4</v>
      </c>
      <c r="L21" s="110"/>
      <c r="M21" s="111" t="s">
        <v>97</v>
      </c>
      <c r="N21" s="110"/>
      <c r="O21" s="110"/>
      <c r="P21" s="111" t="s">
        <v>97</v>
      </c>
      <c r="Q21" s="110"/>
      <c r="R21" s="110"/>
      <c r="S21" s="112">
        <v>0</v>
      </c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09">
        <v>6</v>
      </c>
      <c r="AE21" s="109">
        <v>5.8</v>
      </c>
      <c r="AF21" s="109">
        <v>4</v>
      </c>
      <c r="AG21" s="109">
        <v>6</v>
      </c>
      <c r="AH21" s="109">
        <v>7.5</v>
      </c>
      <c r="AI21" s="110"/>
      <c r="AJ21" s="110"/>
      <c r="AK21" s="109">
        <v>6.9</v>
      </c>
      <c r="AL21" s="119">
        <v>0</v>
      </c>
      <c r="AM21" s="110"/>
      <c r="AN21" s="109">
        <v>6.8</v>
      </c>
      <c r="AO21" s="109">
        <v>5.2</v>
      </c>
      <c r="AP21" s="109">
        <v>4.9000000000000004</v>
      </c>
      <c r="AQ21" s="109">
        <v>6.6</v>
      </c>
      <c r="AR21" s="113">
        <v>35</v>
      </c>
      <c r="AS21" s="114">
        <v>12</v>
      </c>
      <c r="AT21" s="109">
        <v>7.8</v>
      </c>
      <c r="AU21" s="109">
        <v>6</v>
      </c>
      <c r="AV21" s="109">
        <v>7.5</v>
      </c>
      <c r="AW21" s="112">
        <v>0</v>
      </c>
      <c r="AX21" s="110"/>
      <c r="AY21" s="110"/>
      <c r="AZ21" s="109">
        <v>4.5</v>
      </c>
      <c r="BA21" s="110"/>
      <c r="BB21" s="110"/>
      <c r="BC21" s="110"/>
      <c r="BD21" s="119" t="s">
        <v>93</v>
      </c>
      <c r="BE21" s="113">
        <v>4</v>
      </c>
      <c r="BF21" s="114">
        <v>1</v>
      </c>
      <c r="BG21" s="109">
        <v>5.8</v>
      </c>
      <c r="BH21" s="109">
        <v>7.6</v>
      </c>
      <c r="BI21" s="109">
        <v>6.4</v>
      </c>
      <c r="BJ21" s="109">
        <v>6.5</v>
      </c>
      <c r="BK21" s="109">
        <v>6.2</v>
      </c>
      <c r="BL21" s="109">
        <v>7</v>
      </c>
      <c r="BM21" s="109">
        <v>6.9</v>
      </c>
      <c r="BN21" s="109">
        <v>7.1</v>
      </c>
      <c r="BO21" s="109">
        <v>5.7</v>
      </c>
      <c r="BP21" s="109">
        <v>7.4</v>
      </c>
      <c r="BQ21" s="109">
        <v>7.5</v>
      </c>
      <c r="BR21" s="109">
        <v>5.3</v>
      </c>
      <c r="BS21" s="119" t="s">
        <v>93</v>
      </c>
      <c r="BT21" s="119" t="s">
        <v>93</v>
      </c>
      <c r="BU21" s="109">
        <v>7</v>
      </c>
      <c r="BV21" s="110"/>
      <c r="BW21" s="119">
        <v>0</v>
      </c>
      <c r="BX21" s="109">
        <v>6.2</v>
      </c>
      <c r="BY21" s="109">
        <v>5.2</v>
      </c>
      <c r="BZ21" s="109">
        <v>5.4</v>
      </c>
      <c r="CA21" s="109">
        <v>5.3</v>
      </c>
      <c r="CC21" s="119" t="s">
        <v>93</v>
      </c>
      <c r="CD21" s="113">
        <v>45</v>
      </c>
      <c r="CE21" s="114">
        <v>10</v>
      </c>
      <c r="CF21" s="109">
        <v>7.4</v>
      </c>
      <c r="CG21" s="119">
        <v>0</v>
      </c>
      <c r="CH21" s="110"/>
      <c r="CI21" s="110"/>
      <c r="CJ21" s="112">
        <v>0</v>
      </c>
      <c r="CK21" s="119">
        <v>0</v>
      </c>
      <c r="CL21" s="110"/>
      <c r="CM21" s="110"/>
      <c r="CN21" s="110"/>
      <c r="CO21" s="110"/>
      <c r="CP21" s="110"/>
      <c r="CQ21" s="109">
        <v>8.6</v>
      </c>
      <c r="CR21" s="109">
        <v>6.8</v>
      </c>
      <c r="CS21" s="110"/>
      <c r="CT21" s="110"/>
      <c r="CU21" s="113">
        <v>5</v>
      </c>
      <c r="CV21" s="114">
        <v>17</v>
      </c>
      <c r="CW21" s="110" t="s">
        <v>93</v>
      </c>
      <c r="CX21" s="110"/>
      <c r="CY21" s="113">
        <v>0</v>
      </c>
      <c r="CZ21" s="114">
        <v>5</v>
      </c>
      <c r="DA21" s="113">
        <v>89</v>
      </c>
      <c r="DB21" s="114">
        <v>45</v>
      </c>
      <c r="DC21" s="116">
        <v>134</v>
      </c>
      <c r="DD21" s="117">
        <v>108</v>
      </c>
      <c r="DE21" s="117">
        <v>5.41</v>
      </c>
      <c r="DF21" s="117">
        <v>2.08</v>
      </c>
      <c r="DG21" s="107" t="s">
        <v>202</v>
      </c>
      <c r="DH21" s="118">
        <f t="shared" si="0"/>
        <v>4</v>
      </c>
    </row>
    <row r="22" spans="1:112" s="115" customFormat="1" ht="18.75" customHeight="1">
      <c r="A22" s="105">
        <f t="shared" si="1"/>
        <v>16</v>
      </c>
      <c r="B22" s="106">
        <v>172317962</v>
      </c>
      <c r="C22" s="107" t="s">
        <v>14</v>
      </c>
      <c r="D22" s="107" t="s">
        <v>330</v>
      </c>
      <c r="E22" s="107" t="s">
        <v>338</v>
      </c>
      <c r="F22" s="108">
        <v>34039</v>
      </c>
      <c r="G22" s="107" t="s">
        <v>83</v>
      </c>
      <c r="H22" s="107" t="s">
        <v>86</v>
      </c>
      <c r="I22" s="109">
        <v>9.4</v>
      </c>
      <c r="J22" s="109">
        <v>8.5</v>
      </c>
      <c r="K22" s="109">
        <v>6.5</v>
      </c>
      <c r="L22" s="109">
        <v>9.4</v>
      </c>
      <c r="M22" s="109">
        <v>6.6</v>
      </c>
      <c r="N22" s="110"/>
      <c r="O22" s="109">
        <v>7.7</v>
      </c>
      <c r="P22" s="109">
        <v>7.3</v>
      </c>
      <c r="Q22" s="110"/>
      <c r="R22" s="110"/>
      <c r="S22" s="109">
        <v>6.7</v>
      </c>
      <c r="T22" s="110"/>
      <c r="U22" s="110"/>
      <c r="V22" s="109">
        <v>6.9</v>
      </c>
      <c r="W22" s="110"/>
      <c r="X22" s="110"/>
      <c r="Y22" s="109">
        <v>6.4</v>
      </c>
      <c r="Z22" s="110"/>
      <c r="AA22" s="110"/>
      <c r="AB22" s="109">
        <v>6.6</v>
      </c>
      <c r="AC22" s="110"/>
      <c r="AD22" s="109">
        <v>8.6999999999999993</v>
      </c>
      <c r="AE22" s="109">
        <v>9.5</v>
      </c>
      <c r="AF22" s="109">
        <v>7.7</v>
      </c>
      <c r="AG22" s="109">
        <v>6.9</v>
      </c>
      <c r="AH22" s="110"/>
      <c r="AI22" s="109">
        <v>7.6</v>
      </c>
      <c r="AJ22" s="110"/>
      <c r="AK22" s="109">
        <v>8</v>
      </c>
      <c r="AL22" s="109">
        <v>8.4</v>
      </c>
      <c r="AM22" s="109">
        <v>7.6</v>
      </c>
      <c r="AN22" s="109">
        <v>7.6</v>
      </c>
      <c r="AO22" s="109">
        <v>6.3</v>
      </c>
      <c r="AP22" s="109">
        <v>7.2</v>
      </c>
      <c r="AQ22" s="109">
        <v>6.7</v>
      </c>
      <c r="AR22" s="113">
        <v>51</v>
      </c>
      <c r="AS22" s="114">
        <v>0</v>
      </c>
      <c r="AT22" s="109">
        <v>8.8000000000000007</v>
      </c>
      <c r="AU22" s="109">
        <v>9</v>
      </c>
      <c r="AV22" s="110"/>
      <c r="AW22" s="110"/>
      <c r="AX22" s="109">
        <v>8.1</v>
      </c>
      <c r="AY22" s="110"/>
      <c r="AZ22" s="110"/>
      <c r="BA22" s="110"/>
      <c r="BB22" s="109">
        <v>5</v>
      </c>
      <c r="BC22" s="110"/>
      <c r="BD22" s="109">
        <v>5.0999999999999996</v>
      </c>
      <c r="BE22" s="113">
        <v>5</v>
      </c>
      <c r="BF22" s="114">
        <v>0</v>
      </c>
      <c r="BG22" s="109">
        <v>6.9</v>
      </c>
      <c r="BH22" s="109">
        <v>6.7</v>
      </c>
      <c r="BI22" s="109">
        <v>6.6</v>
      </c>
      <c r="BJ22" s="109">
        <v>7.4</v>
      </c>
      <c r="BK22" s="109">
        <v>9</v>
      </c>
      <c r="BL22" s="109">
        <v>7.3</v>
      </c>
      <c r="BM22" s="109">
        <v>8.4</v>
      </c>
      <c r="BN22" s="109">
        <v>8</v>
      </c>
      <c r="BO22" s="109">
        <v>7.6</v>
      </c>
      <c r="BP22" s="109">
        <v>8.4</v>
      </c>
      <c r="BQ22" s="109">
        <v>7.3</v>
      </c>
      <c r="BR22" s="109">
        <v>5.8</v>
      </c>
      <c r="BS22" s="109">
        <v>6.6</v>
      </c>
      <c r="BT22" s="109">
        <v>7.6</v>
      </c>
      <c r="BU22" s="109">
        <v>6.7</v>
      </c>
      <c r="BV22" s="110"/>
      <c r="BW22" s="109">
        <v>5.5</v>
      </c>
      <c r="BX22" s="109">
        <v>6.9</v>
      </c>
      <c r="BY22" s="109">
        <v>8.5</v>
      </c>
      <c r="BZ22" s="109">
        <v>7.1</v>
      </c>
      <c r="CA22" s="109">
        <v>7.7</v>
      </c>
      <c r="CC22" s="109">
        <v>8.1</v>
      </c>
      <c r="CD22" s="113">
        <v>55</v>
      </c>
      <c r="CE22" s="114">
        <v>0</v>
      </c>
      <c r="CF22" s="109">
        <v>8.1</v>
      </c>
      <c r="CG22" s="109">
        <v>6.7</v>
      </c>
      <c r="CH22" s="110"/>
      <c r="CI22" s="109">
        <v>6.7</v>
      </c>
      <c r="CJ22" s="109">
        <v>5.5</v>
      </c>
      <c r="CK22" s="109">
        <v>6.3</v>
      </c>
      <c r="CL22" s="109">
        <v>7</v>
      </c>
      <c r="CM22" s="110"/>
      <c r="CN22" s="109">
        <v>6.1</v>
      </c>
      <c r="CO22" s="110"/>
      <c r="CP22" s="110"/>
      <c r="CQ22" s="109">
        <v>7.8</v>
      </c>
      <c r="CR22" s="109">
        <v>8.4</v>
      </c>
      <c r="CS22" s="110"/>
      <c r="CT22" s="109">
        <v>7.2</v>
      </c>
      <c r="CU22" s="113">
        <v>23</v>
      </c>
      <c r="CV22" s="114">
        <v>0</v>
      </c>
      <c r="CW22" s="110" t="s">
        <v>93</v>
      </c>
      <c r="CX22" s="110"/>
      <c r="CY22" s="113">
        <v>0</v>
      </c>
      <c r="CZ22" s="114">
        <v>5</v>
      </c>
      <c r="DA22" s="113">
        <v>134</v>
      </c>
      <c r="DB22" s="114">
        <v>5</v>
      </c>
      <c r="DC22" s="116">
        <v>134</v>
      </c>
      <c r="DD22" s="117">
        <v>134</v>
      </c>
      <c r="DE22" s="117">
        <v>7.36</v>
      </c>
      <c r="DF22" s="117">
        <v>3.07</v>
      </c>
      <c r="DG22" s="107" t="s">
        <v>202</v>
      </c>
      <c r="DH22" s="118">
        <f t="shared" si="0"/>
        <v>0</v>
      </c>
    </row>
    <row r="23" spans="1:112" s="115" customFormat="1" ht="18.75" customHeight="1">
      <c r="A23" s="105">
        <f t="shared" si="1"/>
        <v>17</v>
      </c>
      <c r="B23" s="106">
        <v>1820254913</v>
      </c>
      <c r="C23" s="107" t="s">
        <v>3</v>
      </c>
      <c r="D23" s="107" t="s">
        <v>26</v>
      </c>
      <c r="E23" s="107" t="s">
        <v>339</v>
      </c>
      <c r="F23" s="108">
        <v>34472</v>
      </c>
      <c r="G23" s="107" t="s">
        <v>84</v>
      </c>
      <c r="H23" s="107" t="s">
        <v>86</v>
      </c>
      <c r="I23" s="109">
        <v>8</v>
      </c>
      <c r="J23" s="109">
        <v>7.3</v>
      </c>
      <c r="K23" s="109">
        <v>6.2</v>
      </c>
      <c r="L23" s="110"/>
      <c r="M23" s="109">
        <v>6</v>
      </c>
      <c r="N23" s="110"/>
      <c r="O23" s="110"/>
      <c r="P23" s="109">
        <v>6.4</v>
      </c>
      <c r="Q23" s="110"/>
      <c r="R23" s="110"/>
      <c r="S23" s="109">
        <v>6.3</v>
      </c>
      <c r="T23" s="110"/>
      <c r="U23" s="110"/>
      <c r="V23" s="109">
        <v>6</v>
      </c>
      <c r="W23" s="110"/>
      <c r="X23" s="110"/>
      <c r="Y23" s="109">
        <v>6.5</v>
      </c>
      <c r="Z23" s="110"/>
      <c r="AA23" s="110"/>
      <c r="AB23" s="109">
        <v>6.4</v>
      </c>
      <c r="AC23" s="110"/>
      <c r="AD23" s="109">
        <v>6.2</v>
      </c>
      <c r="AE23" s="109">
        <v>4.8</v>
      </c>
      <c r="AF23" s="109">
        <v>6.4</v>
      </c>
      <c r="AG23" s="109">
        <v>8.5</v>
      </c>
      <c r="AH23" s="110"/>
      <c r="AI23" s="109">
        <v>7.2</v>
      </c>
      <c r="AJ23" s="110"/>
      <c r="AK23" s="109">
        <v>6.4</v>
      </c>
      <c r="AL23" s="109">
        <v>7.8</v>
      </c>
      <c r="AM23" s="109">
        <v>8.1</v>
      </c>
      <c r="AN23" s="109">
        <v>8.6</v>
      </c>
      <c r="AO23" s="109">
        <v>6.7</v>
      </c>
      <c r="AP23" s="109">
        <v>7.5</v>
      </c>
      <c r="AQ23" s="109">
        <v>8.1999999999999993</v>
      </c>
      <c r="AR23" s="113">
        <v>47</v>
      </c>
      <c r="AS23" s="114">
        <v>0</v>
      </c>
      <c r="AT23" s="109">
        <v>8.1</v>
      </c>
      <c r="AU23" s="109">
        <v>7.3</v>
      </c>
      <c r="AV23" s="110"/>
      <c r="AW23" s="110"/>
      <c r="AX23" s="112">
        <v>10</v>
      </c>
      <c r="AY23" s="110"/>
      <c r="AZ23" s="110"/>
      <c r="BA23" s="110"/>
      <c r="BB23" s="109">
        <v>9.1999999999999993</v>
      </c>
      <c r="BC23" s="110"/>
      <c r="BD23" s="109">
        <v>6.4</v>
      </c>
      <c r="BE23" s="113">
        <v>5</v>
      </c>
      <c r="BF23" s="114">
        <v>0</v>
      </c>
      <c r="BG23" s="109">
        <v>7.1</v>
      </c>
      <c r="BH23" s="109">
        <v>8.6</v>
      </c>
      <c r="BI23" s="109">
        <v>7.4</v>
      </c>
      <c r="BJ23" s="109">
        <v>8.1999999999999993</v>
      </c>
      <c r="BK23" s="109">
        <v>5.8</v>
      </c>
      <c r="BL23" s="109">
        <v>7.5</v>
      </c>
      <c r="BM23" s="109">
        <v>6.6</v>
      </c>
      <c r="BN23" s="109">
        <v>6.7</v>
      </c>
      <c r="BO23" s="109">
        <v>7.1</v>
      </c>
      <c r="BP23" s="109">
        <v>7.3</v>
      </c>
      <c r="BQ23" s="109">
        <v>8</v>
      </c>
      <c r="BR23" s="109">
        <v>8.4</v>
      </c>
      <c r="BS23" s="109">
        <v>7.5</v>
      </c>
      <c r="BT23" s="109">
        <v>7.6</v>
      </c>
      <c r="BU23" s="109">
        <v>7.1</v>
      </c>
      <c r="BV23" s="110"/>
      <c r="BW23" s="109">
        <v>6.7</v>
      </c>
      <c r="BX23" s="109">
        <v>7.1</v>
      </c>
      <c r="BY23" s="109">
        <v>6.5</v>
      </c>
      <c r="BZ23" s="109">
        <v>6.9</v>
      </c>
      <c r="CA23" s="109">
        <v>6.1</v>
      </c>
      <c r="CC23" s="109">
        <v>7.7</v>
      </c>
      <c r="CD23" s="113">
        <v>55</v>
      </c>
      <c r="CE23" s="114">
        <v>0</v>
      </c>
      <c r="CF23" s="109">
        <v>8.3000000000000007</v>
      </c>
      <c r="CG23" s="109">
        <v>8.1</v>
      </c>
      <c r="CH23" s="110"/>
      <c r="CI23" s="109">
        <v>8.6999999999999993</v>
      </c>
      <c r="CJ23" s="109">
        <v>7.1</v>
      </c>
      <c r="CK23" s="109">
        <v>6.3</v>
      </c>
      <c r="CL23" s="109">
        <v>6.5</v>
      </c>
      <c r="CM23" s="109">
        <v>6.7</v>
      </c>
      <c r="CN23" s="110"/>
      <c r="CO23" s="110"/>
      <c r="CP23" s="110"/>
      <c r="CQ23" s="109">
        <v>7.8</v>
      </c>
      <c r="CR23" s="109">
        <v>8.3000000000000007</v>
      </c>
      <c r="CS23" s="110"/>
      <c r="CT23" s="109">
        <v>7</v>
      </c>
      <c r="CU23" s="113">
        <v>23</v>
      </c>
      <c r="CV23" s="114">
        <v>0</v>
      </c>
      <c r="CW23" s="110" t="s">
        <v>93</v>
      </c>
      <c r="CX23" s="110"/>
      <c r="CY23" s="113">
        <v>0</v>
      </c>
      <c r="CZ23" s="114">
        <v>5</v>
      </c>
      <c r="DA23" s="113">
        <v>130</v>
      </c>
      <c r="DB23" s="114">
        <v>5</v>
      </c>
      <c r="DC23" s="116">
        <v>134</v>
      </c>
      <c r="DD23" s="117">
        <v>130</v>
      </c>
      <c r="DE23" s="117">
        <v>7.13</v>
      </c>
      <c r="DF23" s="117">
        <v>2.97</v>
      </c>
      <c r="DG23" s="107" t="s">
        <v>202</v>
      </c>
      <c r="DH23" s="118">
        <f t="shared" si="0"/>
        <v>0</v>
      </c>
    </row>
    <row r="24" spans="1:112" s="115" customFormat="1" ht="18.75" customHeight="1">
      <c r="A24" s="105">
        <f t="shared" si="1"/>
        <v>18</v>
      </c>
      <c r="B24" s="106">
        <v>1821256068</v>
      </c>
      <c r="C24" s="107" t="s">
        <v>14</v>
      </c>
      <c r="D24" s="107" t="s">
        <v>9</v>
      </c>
      <c r="E24" s="107" t="s">
        <v>325</v>
      </c>
      <c r="F24" s="108">
        <v>34406</v>
      </c>
      <c r="G24" s="107" t="s">
        <v>83</v>
      </c>
      <c r="H24" s="107" t="s">
        <v>86</v>
      </c>
      <c r="I24" s="109">
        <v>7.9</v>
      </c>
      <c r="J24" s="109">
        <v>7.7</v>
      </c>
      <c r="K24" s="109">
        <v>7.7</v>
      </c>
      <c r="L24" s="110"/>
      <c r="M24" s="111" t="s">
        <v>97</v>
      </c>
      <c r="N24" s="110"/>
      <c r="O24" s="110"/>
      <c r="P24" s="111" t="s">
        <v>97</v>
      </c>
      <c r="Q24" s="110"/>
      <c r="R24" s="110"/>
      <c r="S24" s="109">
        <v>7.3</v>
      </c>
      <c r="T24" s="110"/>
      <c r="U24" s="110"/>
      <c r="V24" s="109">
        <v>6.6</v>
      </c>
      <c r="W24" s="110"/>
      <c r="X24" s="110"/>
      <c r="Y24" s="109">
        <v>5</v>
      </c>
      <c r="Z24" s="110"/>
      <c r="AA24" s="110"/>
      <c r="AB24" s="109">
        <v>6.6</v>
      </c>
      <c r="AC24" s="110"/>
      <c r="AD24" s="109">
        <v>9.4</v>
      </c>
      <c r="AE24" s="109">
        <v>6.8</v>
      </c>
      <c r="AF24" s="109">
        <v>9.6</v>
      </c>
      <c r="AG24" s="109">
        <v>8</v>
      </c>
      <c r="AH24" s="110"/>
      <c r="AI24" s="109">
        <v>7.5</v>
      </c>
      <c r="AJ24" s="110"/>
      <c r="AK24" s="109">
        <v>8.8000000000000007</v>
      </c>
      <c r="AL24" s="109">
        <v>8.4</v>
      </c>
      <c r="AM24" s="109">
        <v>8</v>
      </c>
      <c r="AN24" s="109">
        <v>8</v>
      </c>
      <c r="AO24" s="109">
        <v>6.5</v>
      </c>
      <c r="AP24" s="109">
        <v>7.3</v>
      </c>
      <c r="AQ24" s="109">
        <v>8.1999999999999993</v>
      </c>
      <c r="AR24" s="113">
        <v>47</v>
      </c>
      <c r="AS24" s="114">
        <v>0</v>
      </c>
      <c r="AT24" s="109">
        <v>9.4</v>
      </c>
      <c r="AU24" s="109">
        <v>6.4</v>
      </c>
      <c r="AV24" s="109">
        <v>6.6</v>
      </c>
      <c r="AW24" s="110"/>
      <c r="AX24" s="110"/>
      <c r="AY24" s="110"/>
      <c r="AZ24" s="109">
        <v>6</v>
      </c>
      <c r="BA24" s="110"/>
      <c r="BB24" s="110"/>
      <c r="BC24" s="110"/>
      <c r="BD24" s="109">
        <v>5.7</v>
      </c>
      <c r="BE24" s="113">
        <v>5</v>
      </c>
      <c r="BF24" s="114">
        <v>0</v>
      </c>
      <c r="BG24" s="109">
        <v>7.5</v>
      </c>
      <c r="BH24" s="109">
        <v>7.9</v>
      </c>
      <c r="BI24" s="109">
        <v>8.6</v>
      </c>
      <c r="BJ24" s="109">
        <v>8</v>
      </c>
      <c r="BK24" s="109">
        <v>7.4</v>
      </c>
      <c r="BL24" s="109">
        <v>7.6</v>
      </c>
      <c r="BM24" s="109">
        <v>8.4</v>
      </c>
      <c r="BN24" s="109">
        <v>8.4</v>
      </c>
      <c r="BO24" s="109">
        <v>8.1</v>
      </c>
      <c r="BP24" s="109">
        <v>6.8</v>
      </c>
      <c r="BQ24" s="109">
        <v>8.8000000000000007</v>
      </c>
      <c r="BR24" s="109">
        <v>9.5</v>
      </c>
      <c r="BS24" s="109">
        <v>6.5</v>
      </c>
      <c r="BT24" s="109">
        <v>6.7</v>
      </c>
      <c r="BU24" s="109">
        <v>7.6</v>
      </c>
      <c r="BV24" s="110"/>
      <c r="BW24" s="109">
        <v>9.1</v>
      </c>
      <c r="BX24" s="109">
        <v>7.8</v>
      </c>
      <c r="BY24" s="109">
        <v>6.7</v>
      </c>
      <c r="BZ24" s="109">
        <v>7.5</v>
      </c>
      <c r="CA24" s="109">
        <v>6.3</v>
      </c>
      <c r="CC24" s="109">
        <v>8.1</v>
      </c>
      <c r="CD24" s="113">
        <v>55</v>
      </c>
      <c r="CE24" s="114">
        <v>0</v>
      </c>
      <c r="CF24" s="109">
        <v>8.1</v>
      </c>
      <c r="CG24" s="109">
        <v>7.7</v>
      </c>
      <c r="CH24" s="110"/>
      <c r="CI24" s="109">
        <v>6.7</v>
      </c>
      <c r="CJ24" s="109">
        <v>8.3000000000000007</v>
      </c>
      <c r="CK24" s="109">
        <v>6.1</v>
      </c>
      <c r="CL24" s="109">
        <v>6.7</v>
      </c>
      <c r="CM24" s="109">
        <v>5.8</v>
      </c>
      <c r="CN24" s="110"/>
      <c r="CO24" s="110"/>
      <c r="CP24" s="110"/>
      <c r="CQ24" s="109">
        <v>9.4</v>
      </c>
      <c r="CR24" s="109">
        <v>7.7</v>
      </c>
      <c r="CS24" s="110"/>
      <c r="CT24" s="109">
        <v>7.4</v>
      </c>
      <c r="CU24" s="113">
        <v>23</v>
      </c>
      <c r="CV24" s="114">
        <v>0</v>
      </c>
      <c r="CW24" s="110"/>
      <c r="CX24" s="110" t="s">
        <v>93</v>
      </c>
      <c r="CY24" s="113">
        <v>0</v>
      </c>
      <c r="CZ24" s="114">
        <v>5</v>
      </c>
      <c r="DA24" s="113">
        <v>130</v>
      </c>
      <c r="DB24" s="114">
        <v>5</v>
      </c>
      <c r="DC24" s="116">
        <v>134</v>
      </c>
      <c r="DD24" s="117">
        <v>130</v>
      </c>
      <c r="DE24" s="117">
        <v>7.63</v>
      </c>
      <c r="DF24" s="117">
        <v>3.24</v>
      </c>
      <c r="DG24" s="107" t="s">
        <v>202</v>
      </c>
      <c r="DH24" s="118">
        <f t="shared" si="0"/>
        <v>4</v>
      </c>
    </row>
    <row r="25" spans="1:112" s="115" customFormat="1" ht="18.75" customHeight="1">
      <c r="A25" s="105">
        <f t="shared" si="1"/>
        <v>19</v>
      </c>
      <c r="B25" s="106">
        <v>1821256076</v>
      </c>
      <c r="C25" s="107" t="s">
        <v>3</v>
      </c>
      <c r="D25" s="107" t="s">
        <v>23</v>
      </c>
      <c r="E25" s="107" t="s">
        <v>340</v>
      </c>
      <c r="F25" s="108">
        <v>34622</v>
      </c>
      <c r="G25" s="107" t="s">
        <v>83</v>
      </c>
      <c r="H25" s="107" t="s">
        <v>86</v>
      </c>
      <c r="I25" s="109">
        <v>6.5</v>
      </c>
      <c r="J25" s="109">
        <v>6.9</v>
      </c>
      <c r="K25" s="109">
        <v>7.8</v>
      </c>
      <c r="L25" s="110"/>
      <c r="M25" s="109">
        <v>6</v>
      </c>
      <c r="N25" s="110"/>
      <c r="O25" s="110"/>
      <c r="P25" s="109">
        <v>6.6</v>
      </c>
      <c r="Q25" s="110"/>
      <c r="R25" s="110"/>
      <c r="S25" s="109">
        <v>6.2</v>
      </c>
      <c r="T25" s="110"/>
      <c r="U25" s="110"/>
      <c r="V25" s="109">
        <v>6.2</v>
      </c>
      <c r="W25" s="110"/>
      <c r="X25" s="110"/>
      <c r="Y25" s="109">
        <v>6.2</v>
      </c>
      <c r="Z25" s="110"/>
      <c r="AA25" s="110"/>
      <c r="AB25" s="109">
        <v>5</v>
      </c>
      <c r="AC25" s="110"/>
      <c r="AD25" s="109">
        <v>8.1</v>
      </c>
      <c r="AE25" s="109">
        <v>7.6</v>
      </c>
      <c r="AF25" s="109">
        <v>6.8</v>
      </c>
      <c r="AG25" s="109">
        <v>6.2</v>
      </c>
      <c r="AH25" s="110"/>
      <c r="AI25" s="109">
        <v>7.4</v>
      </c>
      <c r="AJ25" s="109">
        <v>8.1</v>
      </c>
      <c r="AK25" s="109">
        <v>6.4</v>
      </c>
      <c r="AL25" s="110"/>
      <c r="AM25" s="109">
        <v>7</v>
      </c>
      <c r="AN25" s="109">
        <v>5.7</v>
      </c>
      <c r="AO25" s="109">
        <v>6.2</v>
      </c>
      <c r="AP25" s="109">
        <v>6.9</v>
      </c>
      <c r="AQ25" s="109">
        <v>8.1999999999999993</v>
      </c>
      <c r="AR25" s="113">
        <v>47</v>
      </c>
      <c r="AS25" s="114">
        <v>0</v>
      </c>
      <c r="AT25" s="109">
        <v>8.1</v>
      </c>
      <c r="AU25" s="109">
        <v>6.9</v>
      </c>
      <c r="AV25" s="110"/>
      <c r="AW25" s="110"/>
      <c r="AX25" s="109">
        <v>5.0999999999999996</v>
      </c>
      <c r="AY25" s="110"/>
      <c r="AZ25" s="110"/>
      <c r="BA25" s="110"/>
      <c r="BB25" s="109">
        <v>5.6</v>
      </c>
      <c r="BC25" s="110"/>
      <c r="BD25" s="109">
        <v>8</v>
      </c>
      <c r="BE25" s="113">
        <v>5</v>
      </c>
      <c r="BF25" s="114">
        <v>0</v>
      </c>
      <c r="BG25" s="109">
        <v>6.3</v>
      </c>
      <c r="BH25" s="109">
        <v>7.6</v>
      </c>
      <c r="BI25" s="109">
        <v>7.5</v>
      </c>
      <c r="BJ25" s="109">
        <v>6.6</v>
      </c>
      <c r="BK25" s="109">
        <v>6.1</v>
      </c>
      <c r="BL25" s="109">
        <v>6.5</v>
      </c>
      <c r="BM25" s="109">
        <v>5.3</v>
      </c>
      <c r="BN25" s="109">
        <v>7.4</v>
      </c>
      <c r="BO25" s="109">
        <v>4.7</v>
      </c>
      <c r="BP25" s="109">
        <v>5.7</v>
      </c>
      <c r="BQ25" s="109">
        <v>7.7</v>
      </c>
      <c r="BR25" s="109">
        <v>7.4</v>
      </c>
      <c r="BS25" s="109">
        <v>5.9</v>
      </c>
      <c r="BT25" s="109">
        <v>5.5</v>
      </c>
      <c r="BU25" s="109">
        <v>7.3</v>
      </c>
      <c r="BV25" s="110"/>
      <c r="BW25" s="109">
        <v>7</v>
      </c>
      <c r="BX25" s="109">
        <v>5</v>
      </c>
      <c r="BY25" s="109">
        <v>4.7</v>
      </c>
      <c r="BZ25" s="112">
        <v>4.9000000000000004</v>
      </c>
      <c r="CA25" s="109">
        <v>6.9</v>
      </c>
      <c r="CC25" s="109">
        <v>8.1</v>
      </c>
      <c r="CD25" s="113">
        <v>55</v>
      </c>
      <c r="CE25" s="114">
        <v>0</v>
      </c>
      <c r="CF25" s="109">
        <v>7.7</v>
      </c>
      <c r="CG25" s="109">
        <v>6</v>
      </c>
      <c r="CH25" s="110"/>
      <c r="CI25" s="109">
        <v>4.5</v>
      </c>
      <c r="CJ25" s="109">
        <v>6.2</v>
      </c>
      <c r="CK25" s="119">
        <v>7.4</v>
      </c>
      <c r="CL25" s="110"/>
      <c r="CM25" s="110"/>
      <c r="CN25" s="109">
        <v>5.6</v>
      </c>
      <c r="CO25" s="110"/>
      <c r="CP25" s="110"/>
      <c r="CQ25" s="109">
        <v>9.5</v>
      </c>
      <c r="CR25" s="109">
        <v>7.1</v>
      </c>
      <c r="CS25" s="110"/>
      <c r="CT25" s="109">
        <v>4.7</v>
      </c>
      <c r="CU25" s="113">
        <v>20</v>
      </c>
      <c r="CV25" s="114">
        <v>3</v>
      </c>
      <c r="CW25" s="110" t="s">
        <v>93</v>
      </c>
      <c r="CX25" s="110"/>
      <c r="CY25" s="113">
        <v>0</v>
      </c>
      <c r="CZ25" s="114">
        <v>5</v>
      </c>
      <c r="DA25" s="113">
        <v>127</v>
      </c>
      <c r="DB25" s="114">
        <v>8</v>
      </c>
      <c r="DC25" s="116">
        <v>134</v>
      </c>
      <c r="DD25" s="117">
        <v>127</v>
      </c>
      <c r="DE25" s="117">
        <v>6.48</v>
      </c>
      <c r="DF25" s="117">
        <v>2.5499999999999998</v>
      </c>
      <c r="DG25" s="107" t="s">
        <v>341</v>
      </c>
      <c r="DH25" s="118">
        <f t="shared" si="0"/>
        <v>0</v>
      </c>
    </row>
    <row r="26" spans="1:112" s="115" customFormat="1" ht="18.75" customHeight="1">
      <c r="A26" s="105">
        <f t="shared" si="1"/>
        <v>20</v>
      </c>
      <c r="B26" s="106">
        <v>1820253670</v>
      </c>
      <c r="C26" s="107" t="s">
        <v>3</v>
      </c>
      <c r="D26" s="107" t="s">
        <v>342</v>
      </c>
      <c r="E26" s="107" t="s">
        <v>343</v>
      </c>
      <c r="F26" s="108">
        <v>34538</v>
      </c>
      <c r="G26" s="107" t="s">
        <v>84</v>
      </c>
      <c r="H26" s="107" t="s">
        <v>86</v>
      </c>
      <c r="I26" s="109">
        <v>9.1</v>
      </c>
      <c r="J26" s="109">
        <v>7.9</v>
      </c>
      <c r="K26" s="109">
        <v>8.5</v>
      </c>
      <c r="L26" s="110"/>
      <c r="M26" s="109">
        <v>7.9</v>
      </c>
      <c r="N26" s="110"/>
      <c r="O26" s="110"/>
      <c r="P26" s="109">
        <v>6.5</v>
      </c>
      <c r="Q26" s="110"/>
      <c r="R26" s="110"/>
      <c r="S26" s="109">
        <v>7.3</v>
      </c>
      <c r="T26" s="110"/>
      <c r="U26" s="110"/>
      <c r="V26" s="109">
        <v>6.3</v>
      </c>
      <c r="W26" s="110"/>
      <c r="X26" s="110"/>
      <c r="Y26" s="109">
        <v>7.1</v>
      </c>
      <c r="Z26" s="110"/>
      <c r="AA26" s="110"/>
      <c r="AB26" s="109">
        <v>7.2</v>
      </c>
      <c r="AC26" s="110"/>
      <c r="AD26" s="109">
        <v>8.5</v>
      </c>
      <c r="AE26" s="109">
        <v>8.6</v>
      </c>
      <c r="AF26" s="109">
        <v>5.5</v>
      </c>
      <c r="AG26" s="109">
        <v>6.6</v>
      </c>
      <c r="AH26" s="110"/>
      <c r="AI26" s="109">
        <v>7.8</v>
      </c>
      <c r="AJ26" s="109">
        <v>7.5</v>
      </c>
      <c r="AK26" s="109">
        <v>8.1999999999999993</v>
      </c>
      <c r="AL26" s="110"/>
      <c r="AM26" s="109">
        <v>8.1</v>
      </c>
      <c r="AN26" s="109">
        <v>7.1</v>
      </c>
      <c r="AO26" s="109">
        <v>6.8</v>
      </c>
      <c r="AP26" s="109">
        <v>6</v>
      </c>
      <c r="AQ26" s="109">
        <v>7.2</v>
      </c>
      <c r="AR26" s="113">
        <v>47</v>
      </c>
      <c r="AS26" s="114">
        <v>0</v>
      </c>
      <c r="AT26" s="109">
        <v>7.8</v>
      </c>
      <c r="AU26" s="109">
        <v>8.3000000000000007</v>
      </c>
      <c r="AV26" s="112">
        <v>10</v>
      </c>
      <c r="AW26" s="110"/>
      <c r="AX26" s="110"/>
      <c r="AY26" s="110"/>
      <c r="AZ26" s="109">
        <v>8.9</v>
      </c>
      <c r="BA26" s="110"/>
      <c r="BB26" s="110"/>
      <c r="BC26" s="110"/>
      <c r="BD26" s="109">
        <v>7.3</v>
      </c>
      <c r="BE26" s="113">
        <v>5</v>
      </c>
      <c r="BF26" s="114">
        <v>0</v>
      </c>
      <c r="BG26" s="109">
        <v>5.8</v>
      </c>
      <c r="BH26" s="109">
        <v>6.9</v>
      </c>
      <c r="BI26" s="109">
        <v>7.9</v>
      </c>
      <c r="BJ26" s="109">
        <v>6</v>
      </c>
      <c r="BK26" s="109">
        <v>6.3</v>
      </c>
      <c r="BL26" s="109">
        <v>6.5</v>
      </c>
      <c r="BM26" s="109">
        <v>7.7</v>
      </c>
      <c r="BN26" s="109">
        <v>7</v>
      </c>
      <c r="BO26" s="109">
        <v>8.8000000000000007</v>
      </c>
      <c r="BP26" s="109">
        <v>6.5</v>
      </c>
      <c r="BQ26" s="109">
        <v>5.9</v>
      </c>
      <c r="BR26" s="109">
        <v>7.2</v>
      </c>
      <c r="BS26" s="109">
        <v>7</v>
      </c>
      <c r="BT26" s="109">
        <v>7</v>
      </c>
      <c r="BU26" s="109">
        <v>6.6</v>
      </c>
      <c r="BV26" s="110"/>
      <c r="BW26" s="109">
        <v>6.8</v>
      </c>
      <c r="BX26" s="109">
        <v>7.3</v>
      </c>
      <c r="BY26" s="109">
        <v>6.2</v>
      </c>
      <c r="BZ26" s="109">
        <v>8.9</v>
      </c>
      <c r="CA26" s="109">
        <v>6.6</v>
      </c>
      <c r="CC26" s="109">
        <v>8.1</v>
      </c>
      <c r="CD26" s="113">
        <v>55</v>
      </c>
      <c r="CE26" s="114">
        <v>0</v>
      </c>
      <c r="CF26" s="109">
        <v>7.8</v>
      </c>
      <c r="CG26" s="109">
        <v>9</v>
      </c>
      <c r="CH26" s="110"/>
      <c r="CI26" s="109">
        <v>6.9</v>
      </c>
      <c r="CJ26" s="109">
        <v>7</v>
      </c>
      <c r="CK26" s="109">
        <v>7.4</v>
      </c>
      <c r="CL26" s="109">
        <v>6</v>
      </c>
      <c r="CM26" s="110"/>
      <c r="CN26" s="109">
        <v>8.8000000000000007</v>
      </c>
      <c r="CO26" s="110"/>
      <c r="CP26" s="110"/>
      <c r="CQ26" s="109">
        <v>8.1999999999999993</v>
      </c>
      <c r="CR26" s="112">
        <v>10</v>
      </c>
      <c r="CS26" s="110"/>
      <c r="CT26" s="109">
        <v>5.9</v>
      </c>
      <c r="CU26" s="113">
        <v>23</v>
      </c>
      <c r="CV26" s="114">
        <v>0</v>
      </c>
      <c r="CW26" s="110" t="s">
        <v>93</v>
      </c>
      <c r="CX26" s="110"/>
      <c r="CY26" s="113">
        <v>0</v>
      </c>
      <c r="CZ26" s="114">
        <v>5</v>
      </c>
      <c r="DA26" s="113">
        <v>130</v>
      </c>
      <c r="DB26" s="114">
        <v>5</v>
      </c>
      <c r="DC26" s="116">
        <v>134</v>
      </c>
      <c r="DD26" s="117">
        <v>130</v>
      </c>
      <c r="DE26" s="117">
        <v>7.21</v>
      </c>
      <c r="DF26" s="117">
        <v>3</v>
      </c>
      <c r="DG26" s="107" t="s">
        <v>202</v>
      </c>
      <c r="DH26" s="118">
        <f t="shared" si="0"/>
        <v>0</v>
      </c>
    </row>
    <row r="27" spans="1:112" s="115" customFormat="1" ht="18.75" customHeight="1">
      <c r="A27" s="105">
        <f t="shared" si="1"/>
        <v>21</v>
      </c>
      <c r="B27" s="106">
        <v>1820256279</v>
      </c>
      <c r="C27" s="107" t="s">
        <v>10</v>
      </c>
      <c r="D27" s="107" t="s">
        <v>344</v>
      </c>
      <c r="E27" s="107" t="s">
        <v>345</v>
      </c>
      <c r="F27" s="108">
        <v>34029</v>
      </c>
      <c r="G27" s="107" t="s">
        <v>84</v>
      </c>
      <c r="H27" s="107" t="s">
        <v>86</v>
      </c>
      <c r="I27" s="109">
        <v>8.1</v>
      </c>
      <c r="J27" s="109">
        <v>8.5</v>
      </c>
      <c r="K27" s="109">
        <v>8</v>
      </c>
      <c r="L27" s="110"/>
      <c r="M27" s="109">
        <v>7.4</v>
      </c>
      <c r="N27" s="110"/>
      <c r="O27" s="110"/>
      <c r="P27" s="109">
        <v>8.1999999999999993</v>
      </c>
      <c r="Q27" s="110"/>
      <c r="R27" s="110"/>
      <c r="S27" s="109">
        <v>8.1999999999999993</v>
      </c>
      <c r="T27" s="110"/>
      <c r="U27" s="110"/>
      <c r="V27" s="109">
        <v>7.8</v>
      </c>
      <c r="W27" s="110"/>
      <c r="X27" s="110"/>
      <c r="Y27" s="109">
        <v>7.8</v>
      </c>
      <c r="Z27" s="110"/>
      <c r="AA27" s="110"/>
      <c r="AB27" s="109">
        <v>8</v>
      </c>
      <c r="AC27" s="110"/>
      <c r="AD27" s="109">
        <v>8</v>
      </c>
      <c r="AE27" s="109">
        <v>9.6</v>
      </c>
      <c r="AF27" s="109">
        <v>7</v>
      </c>
      <c r="AG27" s="109">
        <v>8</v>
      </c>
      <c r="AH27" s="110"/>
      <c r="AI27" s="109">
        <v>8.1999999999999993</v>
      </c>
      <c r="AJ27" s="110"/>
      <c r="AK27" s="109">
        <v>7.4</v>
      </c>
      <c r="AL27" s="109">
        <v>8.6</v>
      </c>
      <c r="AM27" s="109">
        <v>8.4</v>
      </c>
      <c r="AN27" s="109">
        <v>8.8000000000000007</v>
      </c>
      <c r="AO27" s="109">
        <v>7</v>
      </c>
      <c r="AP27" s="109">
        <v>8.1</v>
      </c>
      <c r="AQ27" s="109">
        <v>8.5</v>
      </c>
      <c r="AR27" s="113">
        <v>47</v>
      </c>
      <c r="AS27" s="114">
        <v>0</v>
      </c>
      <c r="AT27" s="112">
        <v>10</v>
      </c>
      <c r="AU27" s="112">
        <v>10</v>
      </c>
      <c r="AV27" s="112">
        <v>10</v>
      </c>
      <c r="AW27" s="110"/>
      <c r="AX27" s="109">
        <v>9</v>
      </c>
      <c r="AY27" s="110"/>
      <c r="AZ27" s="110"/>
      <c r="BA27" s="110"/>
      <c r="BB27" s="109">
        <v>6.4</v>
      </c>
      <c r="BC27" s="110"/>
      <c r="BD27" s="109">
        <v>8.5</v>
      </c>
      <c r="BE27" s="113">
        <v>6</v>
      </c>
      <c r="BF27" s="114">
        <v>0</v>
      </c>
      <c r="BG27" s="110"/>
      <c r="BH27" s="109">
        <v>8.1999999999999993</v>
      </c>
      <c r="BI27" s="109">
        <v>7.1</v>
      </c>
      <c r="BJ27" s="109">
        <v>6</v>
      </c>
      <c r="BK27" s="109">
        <v>6</v>
      </c>
      <c r="BL27" s="109">
        <v>8.4</v>
      </c>
      <c r="BM27" s="109">
        <v>8.5</v>
      </c>
      <c r="BN27" s="109">
        <v>7.8</v>
      </c>
      <c r="BO27" s="109">
        <v>9.1999999999999993</v>
      </c>
      <c r="BP27" s="109">
        <v>8.8000000000000007</v>
      </c>
      <c r="BQ27" s="109">
        <v>8.1</v>
      </c>
      <c r="BR27" s="109">
        <v>7.9</v>
      </c>
      <c r="BS27" s="109">
        <v>9.1</v>
      </c>
      <c r="BT27" s="109">
        <v>7</v>
      </c>
      <c r="BU27" s="109">
        <v>7</v>
      </c>
      <c r="BV27" s="110"/>
      <c r="BW27" s="109">
        <v>8.4</v>
      </c>
      <c r="BX27" s="109">
        <v>8.6999999999999993</v>
      </c>
      <c r="BY27" s="109">
        <v>9.1999999999999993</v>
      </c>
      <c r="BZ27" s="109">
        <v>6</v>
      </c>
      <c r="CA27" s="109">
        <v>6.8</v>
      </c>
      <c r="CC27" s="109">
        <v>8.5</v>
      </c>
      <c r="CD27" s="113">
        <v>52</v>
      </c>
      <c r="CE27" s="114">
        <v>3</v>
      </c>
      <c r="CF27" s="109">
        <v>7.8</v>
      </c>
      <c r="CG27" s="109">
        <v>8.1</v>
      </c>
      <c r="CH27" s="110"/>
      <c r="CI27" s="109">
        <v>6.5</v>
      </c>
      <c r="CJ27" s="109">
        <v>7.4</v>
      </c>
      <c r="CK27" s="109">
        <v>9.6999999999999993</v>
      </c>
      <c r="CL27" s="109">
        <v>8.3000000000000007</v>
      </c>
      <c r="CM27" s="109">
        <v>8.8000000000000007</v>
      </c>
      <c r="CN27" s="110"/>
      <c r="CO27" s="110"/>
      <c r="CP27" s="110"/>
      <c r="CQ27" s="109">
        <v>8.3000000000000007</v>
      </c>
      <c r="CR27" s="109">
        <v>9.1999999999999993</v>
      </c>
      <c r="CS27" s="110"/>
      <c r="CT27" s="109">
        <v>8.6999999999999993</v>
      </c>
      <c r="CU27" s="113">
        <v>23</v>
      </c>
      <c r="CV27" s="114">
        <v>0</v>
      </c>
      <c r="CW27" s="110"/>
      <c r="CX27" s="110" t="s">
        <v>93</v>
      </c>
      <c r="CY27" s="113">
        <v>0</v>
      </c>
      <c r="CZ27" s="114">
        <v>5</v>
      </c>
      <c r="DA27" s="113">
        <v>128</v>
      </c>
      <c r="DB27" s="114">
        <v>8</v>
      </c>
      <c r="DC27" s="116">
        <v>134</v>
      </c>
      <c r="DD27" s="117">
        <v>130</v>
      </c>
      <c r="DE27" s="117">
        <v>7.99</v>
      </c>
      <c r="DF27" s="117">
        <v>3.49</v>
      </c>
      <c r="DG27" s="107" t="s">
        <v>202</v>
      </c>
      <c r="DH27" s="118">
        <f t="shared" si="0"/>
        <v>0</v>
      </c>
    </row>
    <row r="28" spans="1:112" s="115" customFormat="1" ht="18.75" customHeight="1">
      <c r="A28" s="105">
        <f t="shared" si="1"/>
        <v>22</v>
      </c>
      <c r="B28" s="106">
        <v>1820254334</v>
      </c>
      <c r="C28" s="107" t="s">
        <v>12</v>
      </c>
      <c r="D28" s="107" t="s">
        <v>35</v>
      </c>
      <c r="E28" s="107" t="s">
        <v>346</v>
      </c>
      <c r="F28" s="108">
        <v>34634</v>
      </c>
      <c r="G28" s="107" t="s">
        <v>84</v>
      </c>
      <c r="H28" s="107" t="s">
        <v>86</v>
      </c>
      <c r="I28" s="109">
        <v>8.1999999999999993</v>
      </c>
      <c r="J28" s="109">
        <v>8</v>
      </c>
      <c r="K28" s="109">
        <v>8.4</v>
      </c>
      <c r="L28" s="110"/>
      <c r="M28" s="111" t="s">
        <v>97</v>
      </c>
      <c r="N28" s="110"/>
      <c r="O28" s="110"/>
      <c r="P28" s="111" t="s">
        <v>97</v>
      </c>
      <c r="Q28" s="110"/>
      <c r="R28" s="110"/>
      <c r="S28" s="109">
        <v>6.9</v>
      </c>
      <c r="T28" s="110"/>
      <c r="U28" s="110"/>
      <c r="V28" s="109">
        <v>6.8</v>
      </c>
      <c r="W28" s="110"/>
      <c r="X28" s="110"/>
      <c r="Y28" s="109">
        <v>6</v>
      </c>
      <c r="Z28" s="110"/>
      <c r="AA28" s="110"/>
      <c r="AB28" s="109">
        <v>7.3</v>
      </c>
      <c r="AC28" s="110"/>
      <c r="AD28" s="109">
        <v>8.3000000000000007</v>
      </c>
      <c r="AE28" s="109">
        <v>8.1</v>
      </c>
      <c r="AF28" s="112">
        <v>10</v>
      </c>
      <c r="AG28" s="112">
        <v>10</v>
      </c>
      <c r="AH28" s="110"/>
      <c r="AI28" s="109">
        <v>8.1</v>
      </c>
      <c r="AJ28" s="110"/>
      <c r="AK28" s="109">
        <v>8.8000000000000007</v>
      </c>
      <c r="AL28" s="109">
        <v>9.3000000000000007</v>
      </c>
      <c r="AM28" s="109">
        <v>8.5</v>
      </c>
      <c r="AN28" s="109">
        <v>7.9</v>
      </c>
      <c r="AO28" s="109">
        <v>7.4</v>
      </c>
      <c r="AP28" s="109">
        <v>8.1</v>
      </c>
      <c r="AQ28" s="109">
        <v>8</v>
      </c>
      <c r="AR28" s="113">
        <v>47</v>
      </c>
      <c r="AS28" s="114">
        <v>0</v>
      </c>
      <c r="AT28" s="109">
        <v>8.4</v>
      </c>
      <c r="AU28" s="109">
        <v>8.4</v>
      </c>
      <c r="AV28" s="109">
        <v>9.1</v>
      </c>
      <c r="AW28" s="110"/>
      <c r="AX28" s="110"/>
      <c r="AY28" s="110"/>
      <c r="AZ28" s="109">
        <v>5.8</v>
      </c>
      <c r="BA28" s="110"/>
      <c r="BB28" s="110"/>
      <c r="BC28" s="110"/>
      <c r="BD28" s="109">
        <v>6.4</v>
      </c>
      <c r="BE28" s="113">
        <v>5</v>
      </c>
      <c r="BF28" s="114">
        <v>0</v>
      </c>
      <c r="BG28" s="109">
        <v>7.6</v>
      </c>
      <c r="BH28" s="112">
        <v>10</v>
      </c>
      <c r="BI28" s="109">
        <v>8.1</v>
      </c>
      <c r="BJ28" s="109">
        <v>8.6999999999999993</v>
      </c>
      <c r="BK28" s="109">
        <v>7.6</v>
      </c>
      <c r="BL28" s="109">
        <v>9.6</v>
      </c>
      <c r="BM28" s="109">
        <v>8.9</v>
      </c>
      <c r="BN28" s="109">
        <v>7.5</v>
      </c>
      <c r="BO28" s="109">
        <v>8.3000000000000007</v>
      </c>
      <c r="BP28" s="109">
        <v>9.9</v>
      </c>
      <c r="BQ28" s="109">
        <v>9.3000000000000007</v>
      </c>
      <c r="BR28" s="109">
        <v>9.6</v>
      </c>
      <c r="BS28" s="109">
        <v>8.6</v>
      </c>
      <c r="BT28" s="109">
        <v>9.8000000000000007</v>
      </c>
      <c r="BU28" s="109">
        <v>8.1999999999999993</v>
      </c>
      <c r="BV28" s="110"/>
      <c r="BW28" s="109">
        <v>7</v>
      </c>
      <c r="BX28" s="109">
        <v>9</v>
      </c>
      <c r="BY28" s="109">
        <v>8.5</v>
      </c>
      <c r="BZ28" s="109">
        <v>8</v>
      </c>
      <c r="CA28" s="109">
        <v>8.3000000000000007</v>
      </c>
      <c r="CC28" s="109">
        <v>8.9</v>
      </c>
      <c r="CD28" s="113">
        <v>55</v>
      </c>
      <c r="CE28" s="114">
        <v>0</v>
      </c>
      <c r="CF28" s="109">
        <v>9</v>
      </c>
      <c r="CG28" s="109">
        <v>9.8000000000000007</v>
      </c>
      <c r="CH28" s="110"/>
      <c r="CI28" s="109">
        <v>8.6</v>
      </c>
      <c r="CJ28" s="109">
        <v>8</v>
      </c>
      <c r="CK28" s="109">
        <v>9.5</v>
      </c>
      <c r="CL28" s="109">
        <v>9.1</v>
      </c>
      <c r="CM28" s="109">
        <v>9.1999999999999993</v>
      </c>
      <c r="CN28" s="110"/>
      <c r="CO28" s="110"/>
      <c r="CP28" s="110"/>
      <c r="CQ28" s="109">
        <v>9.4</v>
      </c>
      <c r="CR28" s="109">
        <v>8.6999999999999993</v>
      </c>
      <c r="CS28" s="110"/>
      <c r="CT28" s="109">
        <v>8.6999999999999993</v>
      </c>
      <c r="CU28" s="113">
        <v>23</v>
      </c>
      <c r="CV28" s="114">
        <v>0</v>
      </c>
      <c r="CW28" s="110"/>
      <c r="CX28" s="110" t="s">
        <v>93</v>
      </c>
      <c r="CY28" s="113">
        <v>0</v>
      </c>
      <c r="CZ28" s="114">
        <v>5</v>
      </c>
      <c r="DA28" s="113">
        <v>130</v>
      </c>
      <c r="DB28" s="114">
        <v>5</v>
      </c>
      <c r="DC28" s="116">
        <v>134</v>
      </c>
      <c r="DD28" s="117">
        <v>130</v>
      </c>
      <c r="DE28" s="117">
        <v>8.51</v>
      </c>
      <c r="DF28" s="117">
        <v>3.7</v>
      </c>
      <c r="DG28" s="107" t="s">
        <v>202</v>
      </c>
      <c r="DH28" s="118">
        <f t="shared" si="0"/>
        <v>4</v>
      </c>
    </row>
    <row r="29" spans="1:112" s="115" customFormat="1" ht="18.75" customHeight="1">
      <c r="A29" s="105">
        <f t="shared" si="1"/>
        <v>23</v>
      </c>
      <c r="B29" s="106">
        <v>1820255364</v>
      </c>
      <c r="C29" s="107" t="s">
        <v>3</v>
      </c>
      <c r="D29" s="107" t="s">
        <v>26</v>
      </c>
      <c r="E29" s="107" t="s">
        <v>346</v>
      </c>
      <c r="F29" s="108">
        <v>34501</v>
      </c>
      <c r="G29" s="107" t="s">
        <v>84</v>
      </c>
      <c r="H29" s="107" t="s">
        <v>86</v>
      </c>
      <c r="I29" s="109">
        <v>7.7</v>
      </c>
      <c r="J29" s="109">
        <v>7.8</v>
      </c>
      <c r="K29" s="109">
        <v>7.9</v>
      </c>
      <c r="L29" s="110"/>
      <c r="M29" s="111" t="s">
        <v>97</v>
      </c>
      <c r="N29" s="110"/>
      <c r="O29" s="110"/>
      <c r="P29" s="111" t="s">
        <v>97</v>
      </c>
      <c r="Q29" s="110"/>
      <c r="R29" s="110"/>
      <c r="S29" s="109">
        <v>7</v>
      </c>
      <c r="T29" s="110"/>
      <c r="U29" s="110"/>
      <c r="V29" s="109">
        <v>6.3</v>
      </c>
      <c r="W29" s="110"/>
      <c r="X29" s="110"/>
      <c r="Y29" s="109">
        <v>7.6</v>
      </c>
      <c r="Z29" s="110"/>
      <c r="AA29" s="110"/>
      <c r="AB29" s="109">
        <v>6.4</v>
      </c>
      <c r="AC29" s="110"/>
      <c r="AD29" s="109">
        <v>7.4</v>
      </c>
      <c r="AE29" s="109">
        <v>7</v>
      </c>
      <c r="AF29" s="109">
        <v>8.4</v>
      </c>
      <c r="AG29" s="109">
        <v>7.3</v>
      </c>
      <c r="AH29" s="110"/>
      <c r="AI29" s="109">
        <v>6.4</v>
      </c>
      <c r="AJ29" s="109">
        <v>8.8000000000000007</v>
      </c>
      <c r="AK29" s="109">
        <v>8.9</v>
      </c>
      <c r="AL29" s="110"/>
      <c r="AM29" s="109">
        <v>8.6</v>
      </c>
      <c r="AN29" s="109">
        <v>7.3</v>
      </c>
      <c r="AO29" s="109">
        <v>5.8</v>
      </c>
      <c r="AP29" s="109">
        <v>7.4</v>
      </c>
      <c r="AQ29" s="109">
        <v>6.8</v>
      </c>
      <c r="AR29" s="113">
        <v>47</v>
      </c>
      <c r="AS29" s="114">
        <v>0</v>
      </c>
      <c r="AT29" s="109">
        <v>8.1999999999999993</v>
      </c>
      <c r="AU29" s="109">
        <v>7.9</v>
      </c>
      <c r="AV29" s="109">
        <v>9.8000000000000007</v>
      </c>
      <c r="AW29" s="110"/>
      <c r="AX29" s="110"/>
      <c r="AY29" s="110"/>
      <c r="AZ29" s="109">
        <v>7.3</v>
      </c>
      <c r="BA29" s="110"/>
      <c r="BB29" s="110"/>
      <c r="BC29" s="110"/>
      <c r="BD29" s="109">
        <v>6.7</v>
      </c>
      <c r="BE29" s="113">
        <v>5</v>
      </c>
      <c r="BF29" s="114">
        <v>0</v>
      </c>
      <c r="BG29" s="109">
        <v>7</v>
      </c>
      <c r="BH29" s="109">
        <v>8.9</v>
      </c>
      <c r="BI29" s="109">
        <v>8.1</v>
      </c>
      <c r="BJ29" s="109">
        <v>7.3</v>
      </c>
      <c r="BK29" s="109">
        <v>5.6</v>
      </c>
      <c r="BL29" s="109">
        <v>7.1</v>
      </c>
      <c r="BM29" s="109">
        <v>9</v>
      </c>
      <c r="BN29" s="109">
        <v>7.7</v>
      </c>
      <c r="BO29" s="109">
        <v>6.1</v>
      </c>
      <c r="BP29" s="109">
        <v>8.1</v>
      </c>
      <c r="BQ29" s="109">
        <v>6.9</v>
      </c>
      <c r="BR29" s="109">
        <v>7.5</v>
      </c>
      <c r="BS29" s="109">
        <v>6.7</v>
      </c>
      <c r="BT29" s="109">
        <v>6.7</v>
      </c>
      <c r="BU29" s="109">
        <v>7.8</v>
      </c>
      <c r="BV29" s="110"/>
      <c r="BW29" s="109">
        <v>6.9</v>
      </c>
      <c r="BX29" s="109">
        <v>8.4</v>
      </c>
      <c r="BY29" s="109">
        <v>6.1</v>
      </c>
      <c r="BZ29" s="109">
        <v>8.1999999999999993</v>
      </c>
      <c r="CA29" s="109">
        <v>6.1</v>
      </c>
      <c r="CC29" s="109">
        <v>9.4</v>
      </c>
      <c r="CD29" s="113">
        <v>55</v>
      </c>
      <c r="CE29" s="114">
        <v>0</v>
      </c>
      <c r="CF29" s="109">
        <v>7</v>
      </c>
      <c r="CG29" s="109">
        <v>7.5</v>
      </c>
      <c r="CH29" s="110"/>
      <c r="CI29" s="109">
        <v>8.1999999999999993</v>
      </c>
      <c r="CJ29" s="109">
        <v>6</v>
      </c>
      <c r="CK29" s="109">
        <v>7.2</v>
      </c>
      <c r="CL29" s="109">
        <v>5.6</v>
      </c>
      <c r="CM29" s="110"/>
      <c r="CN29" s="109">
        <v>5.6</v>
      </c>
      <c r="CO29" s="110"/>
      <c r="CP29" s="110"/>
      <c r="CQ29" s="109">
        <v>8.5</v>
      </c>
      <c r="CR29" s="109">
        <v>9.1</v>
      </c>
      <c r="CS29" s="110"/>
      <c r="CT29" s="109">
        <v>6.7</v>
      </c>
      <c r="CU29" s="113">
        <v>23</v>
      </c>
      <c r="CV29" s="114">
        <v>0</v>
      </c>
      <c r="CW29" s="110" t="s">
        <v>93</v>
      </c>
      <c r="CX29" s="110"/>
      <c r="CY29" s="113">
        <v>0</v>
      </c>
      <c r="CZ29" s="114">
        <v>5</v>
      </c>
      <c r="DA29" s="113">
        <v>130</v>
      </c>
      <c r="DB29" s="114">
        <v>5</v>
      </c>
      <c r="DC29" s="116">
        <v>134</v>
      </c>
      <c r="DD29" s="117">
        <v>134</v>
      </c>
      <c r="DE29" s="117">
        <v>7.29</v>
      </c>
      <c r="DF29" s="117">
        <v>3.04</v>
      </c>
      <c r="DG29" s="107" t="s">
        <v>202</v>
      </c>
      <c r="DH29" s="118">
        <f t="shared" si="0"/>
        <v>4</v>
      </c>
    </row>
    <row r="30" spans="1:112" s="115" customFormat="1" ht="18.75" customHeight="1">
      <c r="A30" s="105">
        <f t="shared" si="1"/>
        <v>24</v>
      </c>
      <c r="B30" s="106">
        <v>1821255723</v>
      </c>
      <c r="C30" s="107" t="s">
        <v>13</v>
      </c>
      <c r="D30" s="107" t="s">
        <v>347</v>
      </c>
      <c r="E30" s="107" t="s">
        <v>348</v>
      </c>
      <c r="F30" s="108">
        <v>34442</v>
      </c>
      <c r="G30" s="107" t="s">
        <v>83</v>
      </c>
      <c r="H30" s="107" t="s">
        <v>86</v>
      </c>
      <c r="I30" s="109">
        <v>6.2</v>
      </c>
      <c r="J30" s="109">
        <v>4.9000000000000004</v>
      </c>
      <c r="K30" s="109">
        <v>7.4</v>
      </c>
      <c r="L30" s="110"/>
      <c r="M30" s="111" t="s">
        <v>97</v>
      </c>
      <c r="N30" s="110"/>
      <c r="O30" s="110"/>
      <c r="P30" s="111" t="s">
        <v>97</v>
      </c>
      <c r="Q30" s="110"/>
      <c r="R30" s="110"/>
      <c r="S30" s="109">
        <v>6.9</v>
      </c>
      <c r="T30" s="110"/>
      <c r="U30" s="110"/>
      <c r="V30" s="109">
        <v>7</v>
      </c>
      <c r="W30" s="110"/>
      <c r="X30" s="110"/>
      <c r="Y30" s="109">
        <v>6.4</v>
      </c>
      <c r="Z30" s="110"/>
      <c r="AA30" s="110"/>
      <c r="AB30" s="109">
        <v>6.5</v>
      </c>
      <c r="AC30" s="110"/>
      <c r="AD30" s="109">
        <v>7.7</v>
      </c>
      <c r="AE30" s="109">
        <v>7.1</v>
      </c>
      <c r="AF30" s="109">
        <v>6.9</v>
      </c>
      <c r="AG30" s="109">
        <v>5.8</v>
      </c>
      <c r="AH30" s="110"/>
      <c r="AI30" s="109">
        <v>7.6</v>
      </c>
      <c r="AJ30" s="109">
        <v>7.2</v>
      </c>
      <c r="AK30" s="109">
        <v>8.4</v>
      </c>
      <c r="AL30" s="110"/>
      <c r="AM30" s="109">
        <v>5.9</v>
      </c>
      <c r="AN30" s="109">
        <v>5.5</v>
      </c>
      <c r="AO30" s="109">
        <v>6.8</v>
      </c>
      <c r="AP30" s="109">
        <v>4</v>
      </c>
      <c r="AQ30" s="109">
        <v>5.5</v>
      </c>
      <c r="AR30" s="113">
        <v>47</v>
      </c>
      <c r="AS30" s="114">
        <v>0</v>
      </c>
      <c r="AT30" s="109">
        <v>5.7</v>
      </c>
      <c r="AU30" s="109">
        <v>7.4</v>
      </c>
      <c r="AV30" s="109">
        <v>7</v>
      </c>
      <c r="AW30" s="110"/>
      <c r="AX30" s="110"/>
      <c r="AY30" s="110"/>
      <c r="AZ30" s="112">
        <v>0</v>
      </c>
      <c r="BA30" s="110"/>
      <c r="BB30" s="110"/>
      <c r="BC30" s="110"/>
      <c r="BD30" s="119" t="s">
        <v>93</v>
      </c>
      <c r="BE30" s="113">
        <v>3</v>
      </c>
      <c r="BF30" s="114">
        <v>2</v>
      </c>
      <c r="BG30" s="110"/>
      <c r="BH30" s="109">
        <v>7.5</v>
      </c>
      <c r="BI30" s="109">
        <v>5.3</v>
      </c>
      <c r="BJ30" s="109">
        <v>4.3</v>
      </c>
      <c r="BK30" s="109">
        <v>5.6</v>
      </c>
      <c r="BL30" s="109">
        <v>5.9</v>
      </c>
      <c r="BM30" s="109">
        <v>6</v>
      </c>
      <c r="BN30" s="109">
        <v>4.5</v>
      </c>
      <c r="BO30" s="109">
        <v>7.3</v>
      </c>
      <c r="BP30" s="109">
        <v>5.6</v>
      </c>
      <c r="BQ30" s="119" t="s">
        <v>93</v>
      </c>
      <c r="BR30" s="119" t="s">
        <v>93</v>
      </c>
      <c r="BS30" s="110"/>
      <c r="BT30" s="110"/>
      <c r="BU30" s="109">
        <v>5.2</v>
      </c>
      <c r="BV30" s="109">
        <v>4.9000000000000004</v>
      </c>
      <c r="BW30" s="110"/>
      <c r="BX30" s="109">
        <v>5</v>
      </c>
      <c r="BY30" s="110"/>
      <c r="BZ30" s="109">
        <v>6.4</v>
      </c>
      <c r="CA30" s="109">
        <v>6.8</v>
      </c>
      <c r="CC30" s="109">
        <v>6.6</v>
      </c>
      <c r="CD30" s="113">
        <v>39</v>
      </c>
      <c r="CE30" s="114">
        <v>16</v>
      </c>
      <c r="CF30" s="110"/>
      <c r="CG30" s="110"/>
      <c r="CH30" s="110"/>
      <c r="CI30" s="110"/>
      <c r="CJ30" s="119">
        <v>6.3</v>
      </c>
      <c r="CK30" s="110"/>
      <c r="CL30" s="110"/>
      <c r="CM30" s="110"/>
      <c r="CN30" s="110"/>
      <c r="CO30" s="110"/>
      <c r="CP30" s="110"/>
      <c r="CQ30" s="109">
        <v>5.8</v>
      </c>
      <c r="CR30" s="109">
        <v>6</v>
      </c>
      <c r="CS30" s="110"/>
      <c r="CT30" s="110"/>
      <c r="CU30" s="113">
        <v>5</v>
      </c>
      <c r="CV30" s="114">
        <v>17</v>
      </c>
      <c r="CW30" s="110" t="s">
        <v>93</v>
      </c>
      <c r="CX30" s="110"/>
      <c r="CY30" s="113">
        <v>0</v>
      </c>
      <c r="CZ30" s="114">
        <v>5</v>
      </c>
      <c r="DA30" s="113">
        <v>94</v>
      </c>
      <c r="DB30" s="114">
        <v>40</v>
      </c>
      <c r="DC30" s="116">
        <v>134</v>
      </c>
      <c r="DD30" s="117">
        <v>103</v>
      </c>
      <c r="DE30" s="117">
        <v>5.89</v>
      </c>
      <c r="DF30" s="117">
        <v>2.2000000000000002</v>
      </c>
      <c r="DG30" s="107" t="s">
        <v>349</v>
      </c>
      <c r="DH30" s="118">
        <f t="shared" si="0"/>
        <v>4</v>
      </c>
    </row>
    <row r="31" spans="1:112" s="115" customFormat="1" ht="18.75" customHeight="1">
      <c r="A31" s="105">
        <f t="shared" si="1"/>
        <v>25</v>
      </c>
      <c r="B31" s="106">
        <v>1820253679</v>
      </c>
      <c r="C31" s="107" t="s">
        <v>3</v>
      </c>
      <c r="D31" s="107" t="s">
        <v>26</v>
      </c>
      <c r="E31" s="107" t="s">
        <v>63</v>
      </c>
      <c r="F31" s="108">
        <v>34517</v>
      </c>
      <c r="G31" s="107" t="s">
        <v>84</v>
      </c>
      <c r="H31" s="107" t="s">
        <v>86</v>
      </c>
      <c r="I31" s="109">
        <v>7.2</v>
      </c>
      <c r="J31" s="109">
        <v>7.6</v>
      </c>
      <c r="K31" s="109">
        <v>7.7</v>
      </c>
      <c r="L31" s="110"/>
      <c r="M31" s="109">
        <v>7.8</v>
      </c>
      <c r="N31" s="110"/>
      <c r="O31" s="110"/>
      <c r="P31" s="109">
        <v>6.8</v>
      </c>
      <c r="Q31" s="110"/>
      <c r="R31" s="110"/>
      <c r="S31" s="109">
        <v>8</v>
      </c>
      <c r="T31" s="110"/>
      <c r="U31" s="110"/>
      <c r="V31" s="109">
        <v>8</v>
      </c>
      <c r="W31" s="110"/>
      <c r="X31" s="110"/>
      <c r="Y31" s="109">
        <v>7.5</v>
      </c>
      <c r="Z31" s="110"/>
      <c r="AA31" s="110"/>
      <c r="AB31" s="109">
        <v>7.5</v>
      </c>
      <c r="AC31" s="110"/>
      <c r="AD31" s="109">
        <v>9.4</v>
      </c>
      <c r="AE31" s="109">
        <v>9.4</v>
      </c>
      <c r="AF31" s="109">
        <v>9</v>
      </c>
      <c r="AG31" s="109">
        <v>7.9</v>
      </c>
      <c r="AH31" s="110"/>
      <c r="AI31" s="109">
        <v>7.9</v>
      </c>
      <c r="AJ31" s="110"/>
      <c r="AK31" s="109">
        <v>8.6999999999999993</v>
      </c>
      <c r="AL31" s="109">
        <v>7</v>
      </c>
      <c r="AM31" s="109">
        <v>8.1</v>
      </c>
      <c r="AN31" s="109">
        <v>9</v>
      </c>
      <c r="AO31" s="109">
        <v>6.8</v>
      </c>
      <c r="AP31" s="109">
        <v>7.6</v>
      </c>
      <c r="AQ31" s="109">
        <v>8.6999999999999993</v>
      </c>
      <c r="AR31" s="113">
        <v>47</v>
      </c>
      <c r="AS31" s="114">
        <v>0</v>
      </c>
      <c r="AT31" s="109">
        <v>7.3</v>
      </c>
      <c r="AU31" s="109">
        <v>7.4</v>
      </c>
      <c r="AV31" s="110"/>
      <c r="AW31" s="110"/>
      <c r="AX31" s="109">
        <v>5.8</v>
      </c>
      <c r="AY31" s="110"/>
      <c r="AZ31" s="110"/>
      <c r="BA31" s="110"/>
      <c r="BB31" s="109">
        <v>6.8</v>
      </c>
      <c r="BC31" s="110"/>
      <c r="BD31" s="109">
        <v>7</v>
      </c>
      <c r="BE31" s="113">
        <v>5</v>
      </c>
      <c r="BF31" s="114">
        <v>0</v>
      </c>
      <c r="BG31" s="109">
        <v>8.4</v>
      </c>
      <c r="BH31" s="109">
        <v>9.1999999999999993</v>
      </c>
      <c r="BI31" s="109">
        <v>9</v>
      </c>
      <c r="BJ31" s="109">
        <v>9.3000000000000007</v>
      </c>
      <c r="BK31" s="109">
        <v>7.6</v>
      </c>
      <c r="BL31" s="109">
        <v>8.1</v>
      </c>
      <c r="BM31" s="109">
        <v>8.8000000000000007</v>
      </c>
      <c r="BN31" s="109">
        <v>5.9</v>
      </c>
      <c r="BO31" s="109">
        <v>6.8</v>
      </c>
      <c r="BP31" s="109">
        <v>8.6999999999999993</v>
      </c>
      <c r="BQ31" s="109">
        <v>7.8</v>
      </c>
      <c r="BR31" s="109">
        <v>9.6</v>
      </c>
      <c r="BS31" s="109">
        <v>8.6</v>
      </c>
      <c r="BT31" s="109">
        <v>7.1</v>
      </c>
      <c r="BU31" s="109">
        <v>7.4</v>
      </c>
      <c r="BV31" s="110"/>
      <c r="BW31" s="109">
        <v>6.7</v>
      </c>
      <c r="BX31" s="109">
        <v>6.9</v>
      </c>
      <c r="BY31" s="109">
        <v>8</v>
      </c>
      <c r="BZ31" s="109">
        <v>8.3000000000000007</v>
      </c>
      <c r="CA31" s="109">
        <v>7.1</v>
      </c>
      <c r="CC31" s="109">
        <v>9.4</v>
      </c>
      <c r="CD31" s="113">
        <v>55</v>
      </c>
      <c r="CE31" s="114">
        <v>0</v>
      </c>
      <c r="CF31" s="109">
        <v>8.9</v>
      </c>
      <c r="CG31" s="109">
        <v>8.6999999999999993</v>
      </c>
      <c r="CH31" s="110"/>
      <c r="CI31" s="109">
        <v>8.1</v>
      </c>
      <c r="CJ31" s="109">
        <v>7.9</v>
      </c>
      <c r="CK31" s="109">
        <v>9.1</v>
      </c>
      <c r="CL31" s="109">
        <v>8.5</v>
      </c>
      <c r="CM31" s="109">
        <v>8.8000000000000007</v>
      </c>
      <c r="CN31" s="110"/>
      <c r="CO31" s="110"/>
      <c r="CP31" s="110"/>
      <c r="CQ31" s="109">
        <v>9.4</v>
      </c>
      <c r="CR31" s="109">
        <v>8.6999999999999993</v>
      </c>
      <c r="CS31" s="110"/>
      <c r="CT31" s="109">
        <v>8.1999999999999993</v>
      </c>
      <c r="CU31" s="113">
        <v>23</v>
      </c>
      <c r="CV31" s="114">
        <v>0</v>
      </c>
      <c r="CW31" s="110"/>
      <c r="CX31" s="110" t="s">
        <v>93</v>
      </c>
      <c r="CY31" s="113">
        <v>0</v>
      </c>
      <c r="CZ31" s="114">
        <v>5</v>
      </c>
      <c r="DA31" s="113">
        <v>130</v>
      </c>
      <c r="DB31" s="114">
        <v>5</v>
      </c>
      <c r="DC31" s="116">
        <v>134</v>
      </c>
      <c r="DD31" s="117">
        <v>130</v>
      </c>
      <c r="DE31" s="117">
        <v>8.11</v>
      </c>
      <c r="DF31" s="117">
        <v>3.52</v>
      </c>
      <c r="DG31" s="107" t="s">
        <v>202</v>
      </c>
      <c r="DH31" s="118">
        <f t="shared" si="0"/>
        <v>0</v>
      </c>
    </row>
    <row r="32" spans="1:112" s="115" customFormat="1" ht="18.75" customHeight="1">
      <c r="A32" s="105">
        <f t="shared" si="1"/>
        <v>26</v>
      </c>
      <c r="B32" s="106">
        <v>1820255884</v>
      </c>
      <c r="C32" s="107" t="s">
        <v>10</v>
      </c>
      <c r="D32" s="107" t="s">
        <v>350</v>
      </c>
      <c r="E32" s="107" t="s">
        <v>63</v>
      </c>
      <c r="F32" s="108">
        <v>34577</v>
      </c>
      <c r="G32" s="107" t="s">
        <v>84</v>
      </c>
      <c r="H32" s="107" t="s">
        <v>86</v>
      </c>
      <c r="I32" s="109">
        <v>8.1</v>
      </c>
      <c r="J32" s="109">
        <v>8.3000000000000007</v>
      </c>
      <c r="K32" s="109">
        <v>8.4</v>
      </c>
      <c r="L32" s="110"/>
      <c r="M32" s="111" t="s">
        <v>97</v>
      </c>
      <c r="N32" s="110"/>
      <c r="O32" s="110"/>
      <c r="P32" s="111" t="s">
        <v>97</v>
      </c>
      <c r="Q32" s="110"/>
      <c r="R32" s="110"/>
      <c r="S32" s="109">
        <v>8</v>
      </c>
      <c r="T32" s="110"/>
      <c r="U32" s="110"/>
      <c r="V32" s="109">
        <v>7.4</v>
      </c>
      <c r="W32" s="110"/>
      <c r="X32" s="110"/>
      <c r="Y32" s="109">
        <v>7.7</v>
      </c>
      <c r="Z32" s="110"/>
      <c r="AA32" s="110"/>
      <c r="AB32" s="109">
        <v>7.2</v>
      </c>
      <c r="AC32" s="110"/>
      <c r="AD32" s="109">
        <v>9</v>
      </c>
      <c r="AE32" s="109">
        <v>8.9</v>
      </c>
      <c r="AF32" s="109">
        <v>6.2</v>
      </c>
      <c r="AG32" s="109">
        <v>6.6</v>
      </c>
      <c r="AH32" s="110"/>
      <c r="AI32" s="109">
        <v>7.6</v>
      </c>
      <c r="AJ32" s="110"/>
      <c r="AK32" s="109">
        <v>9.1999999999999993</v>
      </c>
      <c r="AL32" s="109">
        <v>8.6999999999999993</v>
      </c>
      <c r="AM32" s="109">
        <v>7.9</v>
      </c>
      <c r="AN32" s="109">
        <v>8.4</v>
      </c>
      <c r="AO32" s="109">
        <v>6.5</v>
      </c>
      <c r="AP32" s="109">
        <v>7.6</v>
      </c>
      <c r="AQ32" s="109">
        <v>7.3</v>
      </c>
      <c r="AR32" s="113">
        <v>47</v>
      </c>
      <c r="AS32" s="114">
        <v>0</v>
      </c>
      <c r="AT32" s="109">
        <v>8.1</v>
      </c>
      <c r="AU32" s="109">
        <v>7.5</v>
      </c>
      <c r="AV32" s="110"/>
      <c r="AW32" s="110"/>
      <c r="AX32" s="109">
        <v>5.8</v>
      </c>
      <c r="AY32" s="110"/>
      <c r="AZ32" s="110"/>
      <c r="BA32" s="110"/>
      <c r="BB32" s="109">
        <v>6.2</v>
      </c>
      <c r="BC32" s="110"/>
      <c r="BD32" s="109">
        <v>6.3</v>
      </c>
      <c r="BE32" s="113">
        <v>5</v>
      </c>
      <c r="BF32" s="114">
        <v>0</v>
      </c>
      <c r="BG32" s="109">
        <v>6.9</v>
      </c>
      <c r="BH32" s="109">
        <v>9.6</v>
      </c>
      <c r="BI32" s="109">
        <v>7.7</v>
      </c>
      <c r="BJ32" s="109">
        <v>6.6</v>
      </c>
      <c r="BK32" s="109">
        <v>6.4</v>
      </c>
      <c r="BL32" s="109">
        <v>7.2</v>
      </c>
      <c r="BM32" s="109">
        <v>8.6</v>
      </c>
      <c r="BN32" s="109">
        <v>7.6</v>
      </c>
      <c r="BO32" s="109">
        <v>6</v>
      </c>
      <c r="BP32" s="109">
        <v>8.4</v>
      </c>
      <c r="BQ32" s="109">
        <v>6.2</v>
      </c>
      <c r="BR32" s="109">
        <v>8</v>
      </c>
      <c r="BS32" s="109">
        <v>6.5</v>
      </c>
      <c r="BT32" s="109">
        <v>7.9</v>
      </c>
      <c r="BU32" s="109">
        <v>7.8</v>
      </c>
      <c r="BV32" s="110"/>
      <c r="BW32" s="109">
        <v>7.1</v>
      </c>
      <c r="BX32" s="109">
        <v>7.4</v>
      </c>
      <c r="BY32" s="109">
        <v>6.5</v>
      </c>
      <c r="BZ32" s="109">
        <v>7.6</v>
      </c>
      <c r="CA32" s="109">
        <v>5.8</v>
      </c>
      <c r="CC32" s="109">
        <v>7.9</v>
      </c>
      <c r="CD32" s="113">
        <v>55</v>
      </c>
      <c r="CE32" s="114">
        <v>0</v>
      </c>
      <c r="CF32" s="109">
        <v>7.6</v>
      </c>
      <c r="CG32" s="109">
        <v>8.6</v>
      </c>
      <c r="CH32" s="110"/>
      <c r="CI32" s="109">
        <v>7.8</v>
      </c>
      <c r="CJ32" s="109">
        <v>8</v>
      </c>
      <c r="CK32" s="109">
        <v>8</v>
      </c>
      <c r="CL32" s="109">
        <v>7.6</v>
      </c>
      <c r="CM32" s="109">
        <v>7.7</v>
      </c>
      <c r="CN32" s="110"/>
      <c r="CO32" s="110"/>
      <c r="CP32" s="110"/>
      <c r="CQ32" s="109">
        <v>9.5</v>
      </c>
      <c r="CR32" s="109">
        <v>9.1</v>
      </c>
      <c r="CS32" s="110"/>
      <c r="CT32" s="109">
        <v>7.9</v>
      </c>
      <c r="CU32" s="113">
        <v>23</v>
      </c>
      <c r="CV32" s="114">
        <v>0</v>
      </c>
      <c r="CW32" s="110"/>
      <c r="CX32" s="110" t="s">
        <v>93</v>
      </c>
      <c r="CY32" s="113">
        <v>0</v>
      </c>
      <c r="CZ32" s="114">
        <v>5</v>
      </c>
      <c r="DA32" s="113">
        <v>130</v>
      </c>
      <c r="DB32" s="114">
        <v>5</v>
      </c>
      <c r="DC32" s="116">
        <v>134</v>
      </c>
      <c r="DD32" s="117">
        <v>130</v>
      </c>
      <c r="DE32" s="117">
        <v>7.64</v>
      </c>
      <c r="DF32" s="117">
        <v>3.25</v>
      </c>
      <c r="DG32" s="107" t="s">
        <v>202</v>
      </c>
      <c r="DH32" s="118">
        <f t="shared" si="0"/>
        <v>4</v>
      </c>
    </row>
    <row r="33" spans="1:112" s="115" customFormat="1" ht="18.75" customHeight="1">
      <c r="A33" s="105">
        <f t="shared" si="1"/>
        <v>27</v>
      </c>
      <c r="B33" s="106">
        <v>1820253658</v>
      </c>
      <c r="C33" s="107" t="s">
        <v>10</v>
      </c>
      <c r="D33" s="107" t="s">
        <v>351</v>
      </c>
      <c r="E33" s="107" t="s">
        <v>352</v>
      </c>
      <c r="F33" s="108">
        <v>34384</v>
      </c>
      <c r="G33" s="107" t="s">
        <v>84</v>
      </c>
      <c r="H33" s="107" t="s">
        <v>86</v>
      </c>
      <c r="I33" s="109">
        <v>8.3000000000000007</v>
      </c>
      <c r="J33" s="109">
        <v>7.4</v>
      </c>
      <c r="K33" s="109">
        <v>8</v>
      </c>
      <c r="L33" s="110"/>
      <c r="M33" s="111" t="s">
        <v>97</v>
      </c>
      <c r="N33" s="110"/>
      <c r="O33" s="110"/>
      <c r="P33" s="111" t="s">
        <v>97</v>
      </c>
      <c r="Q33" s="110"/>
      <c r="R33" s="110"/>
      <c r="S33" s="109">
        <v>7.9</v>
      </c>
      <c r="T33" s="110"/>
      <c r="U33" s="110"/>
      <c r="V33" s="109">
        <v>8.1</v>
      </c>
      <c r="W33" s="110"/>
      <c r="X33" s="110"/>
      <c r="Y33" s="109">
        <v>6.8</v>
      </c>
      <c r="Z33" s="110"/>
      <c r="AA33" s="110"/>
      <c r="AB33" s="109">
        <v>8</v>
      </c>
      <c r="AC33" s="110"/>
      <c r="AD33" s="109">
        <v>8.9</v>
      </c>
      <c r="AE33" s="109">
        <v>7.5</v>
      </c>
      <c r="AF33" s="109">
        <v>8.1</v>
      </c>
      <c r="AG33" s="109">
        <v>6.6</v>
      </c>
      <c r="AH33" s="110"/>
      <c r="AI33" s="109">
        <v>7.5</v>
      </c>
      <c r="AJ33" s="110"/>
      <c r="AK33" s="109">
        <v>8.4</v>
      </c>
      <c r="AL33" s="109">
        <v>8.3000000000000007</v>
      </c>
      <c r="AM33" s="109">
        <v>8.1999999999999993</v>
      </c>
      <c r="AN33" s="109">
        <v>8.8000000000000007</v>
      </c>
      <c r="AO33" s="109">
        <v>5.7</v>
      </c>
      <c r="AP33" s="109">
        <v>7.5</v>
      </c>
      <c r="AQ33" s="109">
        <v>7</v>
      </c>
      <c r="AR33" s="113">
        <v>47</v>
      </c>
      <c r="AS33" s="114">
        <v>0</v>
      </c>
      <c r="AT33" s="109">
        <v>7.9</v>
      </c>
      <c r="AU33" s="109">
        <v>5.4</v>
      </c>
      <c r="AV33" s="110"/>
      <c r="AW33" s="110"/>
      <c r="AX33" s="109">
        <v>6.8</v>
      </c>
      <c r="AY33" s="110"/>
      <c r="AZ33" s="110"/>
      <c r="BA33" s="110"/>
      <c r="BB33" s="109">
        <v>5.2</v>
      </c>
      <c r="BC33" s="110"/>
      <c r="BD33" s="109">
        <v>6.8</v>
      </c>
      <c r="BE33" s="113">
        <v>5</v>
      </c>
      <c r="BF33" s="114">
        <v>0</v>
      </c>
      <c r="BG33" s="109">
        <v>7.1</v>
      </c>
      <c r="BH33" s="109">
        <v>9.1999999999999993</v>
      </c>
      <c r="BI33" s="109">
        <v>8.6</v>
      </c>
      <c r="BJ33" s="109">
        <v>8.6999999999999993</v>
      </c>
      <c r="BK33" s="109">
        <v>7.6</v>
      </c>
      <c r="BL33" s="109">
        <v>7.1</v>
      </c>
      <c r="BM33" s="109">
        <v>8.6</v>
      </c>
      <c r="BN33" s="109">
        <v>8.3000000000000007</v>
      </c>
      <c r="BO33" s="109">
        <v>6.5</v>
      </c>
      <c r="BP33" s="109">
        <v>9.6</v>
      </c>
      <c r="BQ33" s="109">
        <v>9.1</v>
      </c>
      <c r="BR33" s="109">
        <v>7.9</v>
      </c>
      <c r="BS33" s="109">
        <v>8.3000000000000007</v>
      </c>
      <c r="BT33" s="109">
        <v>7.3</v>
      </c>
      <c r="BU33" s="109">
        <v>8.4</v>
      </c>
      <c r="BV33" s="110"/>
      <c r="BW33" s="109">
        <v>7.5</v>
      </c>
      <c r="BX33" s="109">
        <v>9.1</v>
      </c>
      <c r="BY33" s="109">
        <v>6.5</v>
      </c>
      <c r="BZ33" s="109">
        <v>7.6</v>
      </c>
      <c r="CA33" s="109">
        <v>7.9</v>
      </c>
      <c r="CC33" s="109">
        <v>9.1</v>
      </c>
      <c r="CD33" s="113">
        <v>55</v>
      </c>
      <c r="CE33" s="114">
        <v>0</v>
      </c>
      <c r="CF33" s="109">
        <v>8.3000000000000007</v>
      </c>
      <c r="CG33" s="109">
        <v>8.1</v>
      </c>
      <c r="CH33" s="110"/>
      <c r="CI33" s="109">
        <v>7.7</v>
      </c>
      <c r="CJ33" s="109">
        <v>6.3</v>
      </c>
      <c r="CK33" s="109">
        <v>7.4</v>
      </c>
      <c r="CL33" s="109">
        <v>6.2</v>
      </c>
      <c r="CM33" s="109">
        <v>8.3000000000000007</v>
      </c>
      <c r="CN33" s="110"/>
      <c r="CO33" s="110"/>
      <c r="CP33" s="110"/>
      <c r="CQ33" s="109">
        <v>9.1999999999999993</v>
      </c>
      <c r="CR33" s="109">
        <v>8.4</v>
      </c>
      <c r="CS33" s="110"/>
      <c r="CT33" s="109">
        <v>8</v>
      </c>
      <c r="CU33" s="113">
        <v>23</v>
      </c>
      <c r="CV33" s="114">
        <v>0</v>
      </c>
      <c r="CW33" s="110"/>
      <c r="CX33" s="110" t="s">
        <v>93</v>
      </c>
      <c r="CY33" s="113">
        <v>0</v>
      </c>
      <c r="CZ33" s="114">
        <v>5</v>
      </c>
      <c r="DA33" s="113">
        <v>130</v>
      </c>
      <c r="DB33" s="114">
        <v>5</v>
      </c>
      <c r="DC33" s="116">
        <v>134</v>
      </c>
      <c r="DD33" s="117">
        <v>130</v>
      </c>
      <c r="DE33" s="117">
        <v>7.86</v>
      </c>
      <c r="DF33" s="117">
        <v>3.4</v>
      </c>
      <c r="DG33" s="107" t="s">
        <v>202</v>
      </c>
      <c r="DH33" s="118">
        <f t="shared" si="0"/>
        <v>4</v>
      </c>
    </row>
    <row r="34" spans="1:112" s="115" customFormat="1" ht="18.75" customHeight="1">
      <c r="A34" s="105">
        <f t="shared" si="1"/>
        <v>28</v>
      </c>
      <c r="B34" s="106">
        <v>1820233635</v>
      </c>
      <c r="C34" s="107" t="s">
        <v>6</v>
      </c>
      <c r="D34" s="107" t="s">
        <v>35</v>
      </c>
      <c r="E34" s="107" t="s">
        <v>353</v>
      </c>
      <c r="F34" s="108">
        <v>34679</v>
      </c>
      <c r="G34" s="107" t="s">
        <v>84</v>
      </c>
      <c r="H34" s="107" t="s">
        <v>86</v>
      </c>
      <c r="I34" s="109">
        <v>7</v>
      </c>
      <c r="J34" s="109">
        <v>7.1</v>
      </c>
      <c r="K34" s="109">
        <v>5.5</v>
      </c>
      <c r="L34" s="110"/>
      <c r="M34" s="109">
        <v>5.8</v>
      </c>
      <c r="N34" s="110"/>
      <c r="O34" s="110"/>
      <c r="P34" s="109">
        <v>5.8</v>
      </c>
      <c r="Q34" s="110"/>
      <c r="R34" s="110"/>
      <c r="S34" s="109">
        <v>5.7</v>
      </c>
      <c r="T34" s="110"/>
      <c r="U34" s="110"/>
      <c r="V34" s="109">
        <v>6.2</v>
      </c>
      <c r="W34" s="110"/>
      <c r="X34" s="110"/>
      <c r="Y34" s="109">
        <v>4.5999999999999996</v>
      </c>
      <c r="Z34" s="110"/>
      <c r="AA34" s="110"/>
      <c r="AB34" s="112">
        <v>6.9</v>
      </c>
      <c r="AC34" s="110"/>
      <c r="AD34" s="109">
        <v>7.4</v>
      </c>
      <c r="AE34" s="109">
        <v>7.2</v>
      </c>
      <c r="AF34" s="109">
        <v>4.5</v>
      </c>
      <c r="AG34" s="109">
        <v>4.4000000000000004</v>
      </c>
      <c r="AH34" s="110"/>
      <c r="AI34" s="109">
        <v>4.9000000000000004</v>
      </c>
      <c r="AJ34" s="110"/>
      <c r="AK34" s="109">
        <v>7.2</v>
      </c>
      <c r="AL34" s="109">
        <v>5.5</v>
      </c>
      <c r="AM34" s="109">
        <v>7.9</v>
      </c>
      <c r="AN34" s="109">
        <v>5.0999999999999996</v>
      </c>
      <c r="AO34" s="109">
        <v>5.8</v>
      </c>
      <c r="AP34" s="109">
        <v>7.2</v>
      </c>
      <c r="AQ34" s="109">
        <v>5.2</v>
      </c>
      <c r="AR34" s="113">
        <v>47</v>
      </c>
      <c r="AS34" s="114">
        <v>0</v>
      </c>
      <c r="AT34" s="109">
        <v>7</v>
      </c>
      <c r="AU34" s="109">
        <v>7.6</v>
      </c>
      <c r="AV34" s="110"/>
      <c r="AW34" s="109">
        <v>5.8</v>
      </c>
      <c r="AX34" s="110"/>
      <c r="AY34" s="110"/>
      <c r="AZ34" s="110"/>
      <c r="BA34" s="109">
        <v>6</v>
      </c>
      <c r="BB34" s="110"/>
      <c r="BC34" s="110"/>
      <c r="BD34" s="109">
        <v>5.9</v>
      </c>
      <c r="BE34" s="113">
        <v>5</v>
      </c>
      <c r="BF34" s="114">
        <v>0</v>
      </c>
      <c r="BG34" s="109">
        <v>4.8</v>
      </c>
      <c r="BH34" s="109">
        <v>5.3</v>
      </c>
      <c r="BI34" s="109">
        <v>6.1</v>
      </c>
      <c r="BJ34" s="109">
        <v>7.8</v>
      </c>
      <c r="BK34" s="109">
        <v>7.1</v>
      </c>
      <c r="BL34" s="112">
        <v>5.3</v>
      </c>
      <c r="BM34" s="109">
        <v>6.8</v>
      </c>
      <c r="BN34" s="112">
        <v>0</v>
      </c>
      <c r="BO34" s="109">
        <v>4.7</v>
      </c>
      <c r="BP34" s="109">
        <v>4</v>
      </c>
      <c r="BQ34" s="109">
        <v>7.6</v>
      </c>
      <c r="BR34" s="119" t="s">
        <v>93</v>
      </c>
      <c r="BS34" s="109">
        <v>6</v>
      </c>
      <c r="BT34" s="110"/>
      <c r="BU34" s="109">
        <v>5.3</v>
      </c>
      <c r="BV34" s="110"/>
      <c r="BW34" s="109">
        <v>6.2</v>
      </c>
      <c r="BX34" s="119">
        <v>0</v>
      </c>
      <c r="BY34" s="109">
        <v>6.4</v>
      </c>
      <c r="BZ34" s="109">
        <v>7</v>
      </c>
      <c r="CA34" s="109">
        <v>7.3</v>
      </c>
      <c r="CC34" s="109">
        <v>7.7</v>
      </c>
      <c r="CD34" s="113">
        <v>44</v>
      </c>
      <c r="CE34" s="114">
        <v>11</v>
      </c>
      <c r="CF34" s="109">
        <v>6.6</v>
      </c>
      <c r="CG34" s="109">
        <v>5.6</v>
      </c>
      <c r="CH34" s="110"/>
      <c r="CI34" s="110"/>
      <c r="CJ34" s="109">
        <v>5.4</v>
      </c>
      <c r="CK34" s="112">
        <v>0</v>
      </c>
      <c r="CL34" s="110"/>
      <c r="CM34" s="110"/>
      <c r="CN34" s="110"/>
      <c r="CO34" s="110"/>
      <c r="CP34" s="110"/>
      <c r="CQ34" s="109">
        <v>6.9</v>
      </c>
      <c r="CR34" s="112">
        <v>0</v>
      </c>
      <c r="CS34" s="110"/>
      <c r="CT34" s="110"/>
      <c r="CU34" s="113">
        <v>9</v>
      </c>
      <c r="CV34" s="114">
        <v>13</v>
      </c>
      <c r="CW34" s="110" t="s">
        <v>93</v>
      </c>
      <c r="CX34" s="110"/>
      <c r="CY34" s="113">
        <v>0</v>
      </c>
      <c r="CZ34" s="114">
        <v>5</v>
      </c>
      <c r="DA34" s="113">
        <v>105</v>
      </c>
      <c r="DB34" s="114">
        <v>29</v>
      </c>
      <c r="DC34" s="116">
        <v>134</v>
      </c>
      <c r="DD34" s="117">
        <v>117</v>
      </c>
      <c r="DE34" s="117">
        <v>5.62</v>
      </c>
      <c r="DF34" s="117">
        <v>2.04</v>
      </c>
      <c r="DG34" s="107" t="s">
        <v>202</v>
      </c>
      <c r="DH34" s="118">
        <f t="shared" si="0"/>
        <v>0</v>
      </c>
    </row>
    <row r="35" spans="1:112" s="115" customFormat="1" ht="18.75" customHeight="1">
      <c r="A35" s="105">
        <f t="shared" si="1"/>
        <v>29</v>
      </c>
      <c r="B35" s="106">
        <v>1821254340</v>
      </c>
      <c r="C35" s="107" t="s">
        <v>325</v>
      </c>
      <c r="D35" s="107" t="s">
        <v>42</v>
      </c>
      <c r="E35" s="107" t="s">
        <v>354</v>
      </c>
      <c r="F35" s="108">
        <v>34385</v>
      </c>
      <c r="G35" s="107" t="s">
        <v>83</v>
      </c>
      <c r="H35" s="107" t="s">
        <v>86</v>
      </c>
      <c r="I35" s="109">
        <v>8.1</v>
      </c>
      <c r="J35" s="109">
        <v>8</v>
      </c>
      <c r="K35" s="109">
        <v>7.8</v>
      </c>
      <c r="L35" s="110"/>
      <c r="M35" s="111" t="s">
        <v>97</v>
      </c>
      <c r="N35" s="110"/>
      <c r="O35" s="110"/>
      <c r="P35" s="111" t="s">
        <v>97</v>
      </c>
      <c r="Q35" s="110"/>
      <c r="R35" s="110"/>
      <c r="S35" s="109">
        <v>6.8</v>
      </c>
      <c r="T35" s="110"/>
      <c r="U35" s="110"/>
      <c r="V35" s="109">
        <v>7</v>
      </c>
      <c r="W35" s="110"/>
      <c r="X35" s="110"/>
      <c r="Y35" s="109">
        <v>8.1999999999999993</v>
      </c>
      <c r="Z35" s="110"/>
      <c r="AA35" s="110"/>
      <c r="AB35" s="109">
        <v>7</v>
      </c>
      <c r="AC35" s="110"/>
      <c r="AD35" s="109">
        <v>8.9</v>
      </c>
      <c r="AE35" s="109">
        <v>7.7</v>
      </c>
      <c r="AF35" s="109">
        <v>6.9</v>
      </c>
      <c r="AG35" s="109">
        <v>6.6</v>
      </c>
      <c r="AH35" s="110"/>
      <c r="AI35" s="109">
        <v>8.4</v>
      </c>
      <c r="AJ35" s="109">
        <v>8.6999999999999993</v>
      </c>
      <c r="AK35" s="109">
        <v>8.8000000000000007</v>
      </c>
      <c r="AL35" s="110"/>
      <c r="AM35" s="109">
        <v>8.1999999999999993</v>
      </c>
      <c r="AN35" s="109">
        <v>8.4</v>
      </c>
      <c r="AO35" s="109">
        <v>5.9</v>
      </c>
      <c r="AP35" s="109">
        <v>7.4</v>
      </c>
      <c r="AQ35" s="109">
        <v>8.4</v>
      </c>
      <c r="AR35" s="113">
        <v>47</v>
      </c>
      <c r="AS35" s="114">
        <v>0</v>
      </c>
      <c r="AT35" s="109">
        <v>7.6</v>
      </c>
      <c r="AU35" s="109">
        <v>6.8</v>
      </c>
      <c r="AV35" s="109">
        <v>6.9</v>
      </c>
      <c r="AW35" s="110"/>
      <c r="AX35" s="110"/>
      <c r="AY35" s="110"/>
      <c r="AZ35" s="109">
        <v>5.3</v>
      </c>
      <c r="BA35" s="110"/>
      <c r="BB35" s="110"/>
      <c r="BC35" s="110"/>
      <c r="BD35" s="109">
        <v>7.7</v>
      </c>
      <c r="BE35" s="113">
        <v>5</v>
      </c>
      <c r="BF35" s="114">
        <v>0</v>
      </c>
      <c r="BG35" s="109">
        <v>7.7</v>
      </c>
      <c r="BH35" s="109">
        <v>8.1999999999999993</v>
      </c>
      <c r="BI35" s="109">
        <v>6.1</v>
      </c>
      <c r="BJ35" s="109">
        <v>7.5</v>
      </c>
      <c r="BK35" s="109">
        <v>6</v>
      </c>
      <c r="BL35" s="109">
        <v>8.1</v>
      </c>
      <c r="BM35" s="109">
        <v>8.6999999999999993</v>
      </c>
      <c r="BN35" s="109">
        <v>7.6</v>
      </c>
      <c r="BO35" s="109">
        <v>8.1999999999999993</v>
      </c>
      <c r="BP35" s="109">
        <v>7.5</v>
      </c>
      <c r="BQ35" s="109">
        <v>9</v>
      </c>
      <c r="BR35" s="109">
        <v>8.3000000000000007</v>
      </c>
      <c r="BS35" s="109">
        <v>8.5</v>
      </c>
      <c r="BT35" s="109">
        <v>7</v>
      </c>
      <c r="BU35" s="109">
        <v>7.3</v>
      </c>
      <c r="BV35" s="110"/>
      <c r="BW35" s="109">
        <v>9.3000000000000007</v>
      </c>
      <c r="BX35" s="109">
        <v>9.3000000000000007</v>
      </c>
      <c r="BY35" s="109">
        <v>8.1999999999999993</v>
      </c>
      <c r="BZ35" s="109">
        <v>8.9</v>
      </c>
      <c r="CA35" s="109">
        <v>6.7</v>
      </c>
      <c r="CC35" s="109">
        <v>9.6999999999999993</v>
      </c>
      <c r="CD35" s="113">
        <v>55</v>
      </c>
      <c r="CE35" s="114">
        <v>0</v>
      </c>
      <c r="CF35" s="109">
        <v>8.8000000000000007</v>
      </c>
      <c r="CG35" s="109">
        <v>8.4</v>
      </c>
      <c r="CH35" s="110"/>
      <c r="CI35" s="109">
        <v>8.5</v>
      </c>
      <c r="CJ35" s="109">
        <v>8.3000000000000007</v>
      </c>
      <c r="CK35" s="109">
        <v>8.1999999999999993</v>
      </c>
      <c r="CL35" s="109">
        <v>8.9</v>
      </c>
      <c r="CM35" s="109">
        <v>7.8</v>
      </c>
      <c r="CN35" s="110"/>
      <c r="CO35" s="110"/>
      <c r="CP35" s="110"/>
      <c r="CQ35" s="109">
        <v>8.8000000000000007</v>
      </c>
      <c r="CR35" s="112">
        <v>10</v>
      </c>
      <c r="CS35" s="110"/>
      <c r="CT35" s="109">
        <v>8.6</v>
      </c>
      <c r="CU35" s="113">
        <v>23</v>
      </c>
      <c r="CV35" s="114">
        <v>0</v>
      </c>
      <c r="CW35" s="110"/>
      <c r="CX35" s="110" t="s">
        <v>93</v>
      </c>
      <c r="CY35" s="113">
        <v>0</v>
      </c>
      <c r="CZ35" s="114">
        <v>5</v>
      </c>
      <c r="DA35" s="113">
        <v>130</v>
      </c>
      <c r="DB35" s="114">
        <v>5</v>
      </c>
      <c r="DC35" s="116">
        <v>134</v>
      </c>
      <c r="DD35" s="117">
        <v>130</v>
      </c>
      <c r="DE35" s="117">
        <v>7.99</v>
      </c>
      <c r="DF35" s="117">
        <v>3.48</v>
      </c>
      <c r="DG35" s="107" t="s">
        <v>202</v>
      </c>
      <c r="DH35" s="118">
        <f t="shared" si="0"/>
        <v>4</v>
      </c>
    </row>
    <row r="36" spans="1:112" s="115" customFormat="1" ht="18.75" customHeight="1">
      <c r="A36" s="105">
        <f t="shared" si="1"/>
        <v>30</v>
      </c>
      <c r="B36" s="106">
        <v>1820255886</v>
      </c>
      <c r="C36" s="107" t="s">
        <v>7</v>
      </c>
      <c r="D36" s="107" t="s">
        <v>355</v>
      </c>
      <c r="E36" s="107" t="s">
        <v>356</v>
      </c>
      <c r="F36" s="108">
        <v>34143</v>
      </c>
      <c r="G36" s="107" t="s">
        <v>84</v>
      </c>
      <c r="H36" s="107" t="s">
        <v>86</v>
      </c>
      <c r="I36" s="109">
        <v>7.5</v>
      </c>
      <c r="J36" s="109">
        <v>6.9</v>
      </c>
      <c r="K36" s="109">
        <v>6</v>
      </c>
      <c r="L36" s="110"/>
      <c r="M36" s="109">
        <v>4.9000000000000004</v>
      </c>
      <c r="N36" s="110"/>
      <c r="O36" s="110"/>
      <c r="P36" s="109">
        <v>6</v>
      </c>
      <c r="Q36" s="110"/>
      <c r="R36" s="110"/>
      <c r="S36" s="109">
        <v>6.3</v>
      </c>
      <c r="T36" s="110"/>
      <c r="U36" s="110"/>
      <c r="V36" s="109">
        <v>6.9</v>
      </c>
      <c r="W36" s="110"/>
      <c r="X36" s="110"/>
      <c r="Y36" s="109">
        <v>6.5</v>
      </c>
      <c r="Z36" s="110"/>
      <c r="AA36" s="110"/>
      <c r="AB36" s="109">
        <v>5.7</v>
      </c>
      <c r="AC36" s="110"/>
      <c r="AD36" s="109">
        <v>8.5</v>
      </c>
      <c r="AE36" s="109">
        <v>7.5</v>
      </c>
      <c r="AF36" s="109">
        <v>6.6</v>
      </c>
      <c r="AG36" s="109">
        <v>8.1999999999999993</v>
      </c>
      <c r="AH36" s="110"/>
      <c r="AI36" s="109">
        <v>8.1</v>
      </c>
      <c r="AJ36" s="110"/>
      <c r="AK36" s="109">
        <v>7.9</v>
      </c>
      <c r="AL36" s="109">
        <v>7.2</v>
      </c>
      <c r="AM36" s="109">
        <v>7.7</v>
      </c>
      <c r="AN36" s="109">
        <v>8.4</v>
      </c>
      <c r="AO36" s="109">
        <v>5.2</v>
      </c>
      <c r="AP36" s="109">
        <v>7.4</v>
      </c>
      <c r="AQ36" s="109">
        <v>8.1999999999999993</v>
      </c>
      <c r="AR36" s="113">
        <v>47</v>
      </c>
      <c r="AS36" s="114">
        <v>0</v>
      </c>
      <c r="AT36" s="109">
        <v>7.5</v>
      </c>
      <c r="AU36" s="109">
        <v>5</v>
      </c>
      <c r="AV36" s="109">
        <v>8</v>
      </c>
      <c r="AW36" s="110"/>
      <c r="AX36" s="110"/>
      <c r="AY36" s="110"/>
      <c r="AZ36" s="109">
        <v>6.1</v>
      </c>
      <c r="BA36" s="110"/>
      <c r="BB36" s="110"/>
      <c r="BC36" s="110"/>
      <c r="BD36" s="109">
        <v>6.4</v>
      </c>
      <c r="BE36" s="113">
        <v>5</v>
      </c>
      <c r="BF36" s="114">
        <v>0</v>
      </c>
      <c r="BG36" s="109">
        <v>6.6</v>
      </c>
      <c r="BH36" s="109">
        <v>8</v>
      </c>
      <c r="BI36" s="109">
        <v>6.5</v>
      </c>
      <c r="BJ36" s="109">
        <v>7</v>
      </c>
      <c r="BK36" s="109">
        <v>8.1999999999999993</v>
      </c>
      <c r="BL36" s="109">
        <v>9.6999999999999993</v>
      </c>
      <c r="BM36" s="109">
        <v>7.6</v>
      </c>
      <c r="BN36" s="109">
        <v>7.5</v>
      </c>
      <c r="BO36" s="109">
        <v>6.5</v>
      </c>
      <c r="BP36" s="109">
        <v>8.6999999999999993</v>
      </c>
      <c r="BQ36" s="109">
        <v>7.6</v>
      </c>
      <c r="BR36" s="109">
        <v>7.7</v>
      </c>
      <c r="BS36" s="109">
        <v>8.1999999999999993</v>
      </c>
      <c r="BT36" s="109">
        <v>9.1999999999999993</v>
      </c>
      <c r="BU36" s="109">
        <v>7</v>
      </c>
      <c r="BV36" s="109">
        <v>6.8</v>
      </c>
      <c r="BW36" s="110"/>
      <c r="BX36" s="109">
        <v>7.3</v>
      </c>
      <c r="BY36" s="109">
        <v>7.6</v>
      </c>
      <c r="BZ36" s="109">
        <v>8.9</v>
      </c>
      <c r="CA36" s="109">
        <v>6.7</v>
      </c>
      <c r="CC36" s="109">
        <v>9.1999999999999993</v>
      </c>
      <c r="CD36" s="113">
        <v>55</v>
      </c>
      <c r="CE36" s="114">
        <v>0</v>
      </c>
      <c r="CF36" s="109">
        <v>8.1</v>
      </c>
      <c r="CG36" s="109">
        <v>8.3000000000000007</v>
      </c>
      <c r="CH36" s="110"/>
      <c r="CI36" s="109">
        <v>8.3000000000000007</v>
      </c>
      <c r="CJ36" s="109">
        <v>8.4</v>
      </c>
      <c r="CK36" s="109">
        <v>7.6</v>
      </c>
      <c r="CL36" s="109">
        <v>7.9</v>
      </c>
      <c r="CM36" s="109">
        <v>8.1999999999999993</v>
      </c>
      <c r="CN36" s="110"/>
      <c r="CO36" s="110"/>
      <c r="CP36" s="110"/>
      <c r="CQ36" s="109">
        <v>8.8000000000000007</v>
      </c>
      <c r="CR36" s="109">
        <v>7.8</v>
      </c>
      <c r="CS36" s="110"/>
      <c r="CT36" s="109">
        <v>9.4</v>
      </c>
      <c r="CU36" s="113">
        <v>23</v>
      </c>
      <c r="CV36" s="114">
        <v>0</v>
      </c>
      <c r="CW36" s="110"/>
      <c r="CX36" s="110" t="s">
        <v>93</v>
      </c>
      <c r="CY36" s="113">
        <v>0</v>
      </c>
      <c r="CZ36" s="114">
        <v>5</v>
      </c>
      <c r="DA36" s="113">
        <v>130</v>
      </c>
      <c r="DB36" s="114">
        <v>5</v>
      </c>
      <c r="DC36" s="116">
        <v>134</v>
      </c>
      <c r="DD36" s="117">
        <v>130</v>
      </c>
      <c r="DE36" s="117">
        <v>7.57</v>
      </c>
      <c r="DF36" s="117">
        <v>3.23</v>
      </c>
      <c r="DG36" s="107" t="s">
        <v>357</v>
      </c>
      <c r="DH36" s="118">
        <f t="shared" si="0"/>
        <v>0</v>
      </c>
    </row>
    <row r="37" spans="1:112" s="115" customFormat="1" ht="18.75" customHeight="1">
      <c r="A37" s="105">
        <f t="shared" si="1"/>
        <v>31</v>
      </c>
      <c r="B37" s="106">
        <v>1820214845</v>
      </c>
      <c r="C37" s="107" t="s">
        <v>8</v>
      </c>
      <c r="D37" s="107" t="s">
        <v>26</v>
      </c>
      <c r="E37" s="107" t="s">
        <v>358</v>
      </c>
      <c r="F37" s="108">
        <v>34434</v>
      </c>
      <c r="G37" s="107" t="s">
        <v>84</v>
      </c>
      <c r="H37" s="107" t="s">
        <v>86</v>
      </c>
      <c r="I37" s="109">
        <v>7.8</v>
      </c>
      <c r="J37" s="109">
        <v>8.1</v>
      </c>
      <c r="K37" s="109">
        <v>6.2</v>
      </c>
      <c r="L37" s="110"/>
      <c r="M37" s="111" t="s">
        <v>97</v>
      </c>
      <c r="N37" s="110"/>
      <c r="O37" s="110"/>
      <c r="P37" s="111" t="s">
        <v>97</v>
      </c>
      <c r="Q37" s="110"/>
      <c r="R37" s="110"/>
      <c r="S37" s="109">
        <v>6.5</v>
      </c>
      <c r="T37" s="110"/>
      <c r="U37" s="110"/>
      <c r="V37" s="109">
        <v>7.2</v>
      </c>
      <c r="W37" s="110"/>
      <c r="X37" s="110"/>
      <c r="Y37" s="109">
        <v>7.3</v>
      </c>
      <c r="Z37" s="110"/>
      <c r="AA37" s="110"/>
      <c r="AB37" s="109">
        <v>8</v>
      </c>
      <c r="AC37" s="110"/>
      <c r="AD37" s="109">
        <v>8.5</v>
      </c>
      <c r="AE37" s="109">
        <v>8.9</v>
      </c>
      <c r="AF37" s="109">
        <v>9.5</v>
      </c>
      <c r="AG37" s="109">
        <v>8.1999999999999993</v>
      </c>
      <c r="AH37" s="110"/>
      <c r="AI37" s="109">
        <v>8.8000000000000007</v>
      </c>
      <c r="AJ37" s="110"/>
      <c r="AK37" s="109">
        <v>8.6</v>
      </c>
      <c r="AL37" s="109">
        <v>9.1</v>
      </c>
      <c r="AM37" s="109">
        <v>7.9</v>
      </c>
      <c r="AN37" s="109">
        <v>8.1999999999999993</v>
      </c>
      <c r="AO37" s="109">
        <v>5.8</v>
      </c>
      <c r="AP37" s="109">
        <v>7</v>
      </c>
      <c r="AQ37" s="109">
        <v>8.9</v>
      </c>
      <c r="AR37" s="113">
        <v>47</v>
      </c>
      <c r="AS37" s="114">
        <v>0</v>
      </c>
      <c r="AT37" s="109">
        <v>7.9</v>
      </c>
      <c r="AU37" s="109">
        <v>5.6</v>
      </c>
      <c r="AV37" s="110"/>
      <c r="AW37" s="110"/>
      <c r="AX37" s="109">
        <v>6.4</v>
      </c>
      <c r="AY37" s="110"/>
      <c r="AZ37" s="110"/>
      <c r="BA37" s="110"/>
      <c r="BB37" s="109">
        <v>8.4</v>
      </c>
      <c r="BC37" s="110"/>
      <c r="BD37" s="109">
        <v>8.1999999999999993</v>
      </c>
      <c r="BE37" s="113">
        <v>5</v>
      </c>
      <c r="BF37" s="114">
        <v>0</v>
      </c>
      <c r="BG37" s="109">
        <v>7.7</v>
      </c>
      <c r="BH37" s="109">
        <v>9.3000000000000007</v>
      </c>
      <c r="BI37" s="109">
        <v>7.2</v>
      </c>
      <c r="BJ37" s="109">
        <v>7</v>
      </c>
      <c r="BK37" s="109">
        <v>6.8</v>
      </c>
      <c r="BL37" s="109">
        <v>9</v>
      </c>
      <c r="BM37" s="109">
        <v>8.8000000000000007</v>
      </c>
      <c r="BN37" s="109">
        <v>7.2</v>
      </c>
      <c r="BO37" s="109">
        <v>7.3</v>
      </c>
      <c r="BP37" s="109">
        <v>6.4</v>
      </c>
      <c r="BQ37" s="109">
        <v>9.1999999999999993</v>
      </c>
      <c r="BR37" s="109">
        <v>8.6999999999999993</v>
      </c>
      <c r="BS37" s="109">
        <v>8.9</v>
      </c>
      <c r="BT37" s="109">
        <v>5.8</v>
      </c>
      <c r="BU37" s="109">
        <v>7.3</v>
      </c>
      <c r="BV37" s="110"/>
      <c r="BW37" s="109">
        <v>7.6</v>
      </c>
      <c r="BX37" s="109">
        <v>8</v>
      </c>
      <c r="BY37" s="109">
        <v>8.1999999999999993</v>
      </c>
      <c r="BZ37" s="109">
        <v>8.6</v>
      </c>
      <c r="CA37" s="109">
        <v>8.3000000000000007</v>
      </c>
      <c r="CC37" s="109">
        <v>8.5</v>
      </c>
      <c r="CD37" s="113">
        <v>55</v>
      </c>
      <c r="CE37" s="114">
        <v>0</v>
      </c>
      <c r="CF37" s="109">
        <v>7.2</v>
      </c>
      <c r="CG37" s="109">
        <v>8.9</v>
      </c>
      <c r="CH37" s="110"/>
      <c r="CI37" s="109">
        <v>7.8</v>
      </c>
      <c r="CJ37" s="109">
        <v>8.6999999999999993</v>
      </c>
      <c r="CK37" s="109">
        <v>7.3</v>
      </c>
      <c r="CL37" s="109">
        <v>7.6</v>
      </c>
      <c r="CM37" s="109">
        <v>9</v>
      </c>
      <c r="CN37" s="110"/>
      <c r="CO37" s="110"/>
      <c r="CP37" s="110"/>
      <c r="CQ37" s="109">
        <v>8.3000000000000007</v>
      </c>
      <c r="CR37" s="109">
        <v>9.1999999999999993</v>
      </c>
      <c r="CS37" s="110"/>
      <c r="CT37" s="109">
        <v>8.5</v>
      </c>
      <c r="CU37" s="113">
        <v>23</v>
      </c>
      <c r="CV37" s="114">
        <v>0</v>
      </c>
      <c r="CW37" s="110"/>
      <c r="CX37" s="110" t="s">
        <v>93</v>
      </c>
      <c r="CY37" s="113">
        <v>0</v>
      </c>
      <c r="CZ37" s="114">
        <v>5</v>
      </c>
      <c r="DA37" s="113">
        <v>130</v>
      </c>
      <c r="DB37" s="114">
        <v>5</v>
      </c>
      <c r="DC37" s="116">
        <v>134</v>
      </c>
      <c r="DD37" s="117">
        <v>130</v>
      </c>
      <c r="DE37" s="117">
        <v>7.92</v>
      </c>
      <c r="DF37" s="117">
        <v>3.43</v>
      </c>
      <c r="DG37" s="107" t="s">
        <v>202</v>
      </c>
      <c r="DH37" s="118">
        <f t="shared" si="0"/>
        <v>4</v>
      </c>
    </row>
    <row r="38" spans="1:112" s="115" customFormat="1" ht="18.75" customHeight="1">
      <c r="A38" s="105">
        <f t="shared" si="1"/>
        <v>32</v>
      </c>
      <c r="B38" s="106">
        <v>1821253663</v>
      </c>
      <c r="C38" s="107" t="s">
        <v>16</v>
      </c>
      <c r="D38" s="107" t="s">
        <v>359</v>
      </c>
      <c r="E38" s="107" t="s">
        <v>358</v>
      </c>
      <c r="F38" s="108">
        <v>33646</v>
      </c>
      <c r="G38" s="107" t="s">
        <v>84</v>
      </c>
      <c r="H38" s="107" t="s">
        <v>86</v>
      </c>
      <c r="I38" s="109">
        <v>8.4</v>
      </c>
      <c r="J38" s="109">
        <v>8</v>
      </c>
      <c r="K38" s="109">
        <v>7.2</v>
      </c>
      <c r="L38" s="110"/>
      <c r="M38" s="111" t="s">
        <v>97</v>
      </c>
      <c r="N38" s="110"/>
      <c r="O38" s="110"/>
      <c r="P38" s="111" t="s">
        <v>97</v>
      </c>
      <c r="Q38" s="110"/>
      <c r="R38" s="110"/>
      <c r="S38" s="109">
        <v>7.2</v>
      </c>
      <c r="T38" s="110"/>
      <c r="U38" s="110"/>
      <c r="V38" s="109">
        <v>7.3</v>
      </c>
      <c r="W38" s="110"/>
      <c r="X38" s="110"/>
      <c r="Y38" s="109">
        <v>7.1</v>
      </c>
      <c r="Z38" s="110"/>
      <c r="AA38" s="110"/>
      <c r="AB38" s="109">
        <v>7.2</v>
      </c>
      <c r="AC38" s="110"/>
      <c r="AD38" s="109">
        <v>9.1999999999999993</v>
      </c>
      <c r="AE38" s="109">
        <v>7.9</v>
      </c>
      <c r="AF38" s="109">
        <v>9</v>
      </c>
      <c r="AG38" s="109">
        <v>5.9</v>
      </c>
      <c r="AH38" s="110"/>
      <c r="AI38" s="109">
        <v>8.1999999999999993</v>
      </c>
      <c r="AJ38" s="110"/>
      <c r="AK38" s="109">
        <v>7.5</v>
      </c>
      <c r="AL38" s="109">
        <v>8.1999999999999993</v>
      </c>
      <c r="AM38" s="109">
        <v>7.8</v>
      </c>
      <c r="AN38" s="109">
        <v>8.4</v>
      </c>
      <c r="AO38" s="109">
        <v>7.2</v>
      </c>
      <c r="AP38" s="109">
        <v>7.8</v>
      </c>
      <c r="AQ38" s="109">
        <v>8.4</v>
      </c>
      <c r="AR38" s="113">
        <v>47</v>
      </c>
      <c r="AS38" s="114">
        <v>0</v>
      </c>
      <c r="AT38" s="109">
        <v>8.1</v>
      </c>
      <c r="AU38" s="109">
        <v>6.1</v>
      </c>
      <c r="AV38" s="109">
        <v>7.8</v>
      </c>
      <c r="AW38" s="110"/>
      <c r="AX38" s="110"/>
      <c r="AY38" s="110"/>
      <c r="AZ38" s="109">
        <v>6.3</v>
      </c>
      <c r="BA38" s="110"/>
      <c r="BB38" s="110"/>
      <c r="BC38" s="110"/>
      <c r="BD38" s="109">
        <v>7.3</v>
      </c>
      <c r="BE38" s="113">
        <v>5</v>
      </c>
      <c r="BF38" s="114">
        <v>0</v>
      </c>
      <c r="BG38" s="109">
        <v>7.6</v>
      </c>
      <c r="BH38" s="109">
        <v>9.6</v>
      </c>
      <c r="BI38" s="109">
        <v>7.1</v>
      </c>
      <c r="BJ38" s="109">
        <v>6.9</v>
      </c>
      <c r="BK38" s="109">
        <v>6.8</v>
      </c>
      <c r="BL38" s="109">
        <v>7.7</v>
      </c>
      <c r="BM38" s="109">
        <v>8.6999999999999993</v>
      </c>
      <c r="BN38" s="109">
        <v>8</v>
      </c>
      <c r="BO38" s="109">
        <v>8.1</v>
      </c>
      <c r="BP38" s="109">
        <v>9.6</v>
      </c>
      <c r="BQ38" s="109">
        <v>7</v>
      </c>
      <c r="BR38" s="109">
        <v>6.9</v>
      </c>
      <c r="BS38" s="109">
        <v>7.6</v>
      </c>
      <c r="BT38" s="109">
        <v>7.8</v>
      </c>
      <c r="BU38" s="109">
        <v>7</v>
      </c>
      <c r="BV38" s="110"/>
      <c r="BW38" s="109">
        <v>8.4</v>
      </c>
      <c r="BX38" s="109">
        <v>7.3</v>
      </c>
      <c r="BY38" s="109">
        <v>8.4</v>
      </c>
      <c r="BZ38" s="109">
        <v>8</v>
      </c>
      <c r="CA38" s="109">
        <v>8</v>
      </c>
      <c r="CC38" s="109">
        <v>9.5</v>
      </c>
      <c r="CD38" s="113">
        <v>55</v>
      </c>
      <c r="CE38" s="114">
        <v>0</v>
      </c>
      <c r="CF38" s="109">
        <v>8.9</v>
      </c>
      <c r="CG38" s="109">
        <v>8.1999999999999993</v>
      </c>
      <c r="CH38" s="110"/>
      <c r="CI38" s="109">
        <v>8.6999999999999993</v>
      </c>
      <c r="CJ38" s="109">
        <v>6.6</v>
      </c>
      <c r="CK38" s="109">
        <v>8.9</v>
      </c>
      <c r="CL38" s="109">
        <v>8.5</v>
      </c>
      <c r="CM38" s="109">
        <v>8.8000000000000007</v>
      </c>
      <c r="CN38" s="110"/>
      <c r="CO38" s="110"/>
      <c r="CP38" s="110"/>
      <c r="CQ38" s="109">
        <v>8.8000000000000007</v>
      </c>
      <c r="CR38" s="109">
        <v>8.6999999999999993</v>
      </c>
      <c r="CS38" s="110"/>
      <c r="CT38" s="109">
        <v>7.9</v>
      </c>
      <c r="CU38" s="113">
        <v>23</v>
      </c>
      <c r="CV38" s="114">
        <v>0</v>
      </c>
      <c r="CW38" s="110"/>
      <c r="CX38" s="110" t="s">
        <v>93</v>
      </c>
      <c r="CY38" s="113">
        <v>0</v>
      </c>
      <c r="CZ38" s="114">
        <v>5</v>
      </c>
      <c r="DA38" s="113">
        <v>130</v>
      </c>
      <c r="DB38" s="114">
        <v>5</v>
      </c>
      <c r="DC38" s="116">
        <v>134</v>
      </c>
      <c r="DD38" s="117">
        <v>130</v>
      </c>
      <c r="DE38" s="117">
        <v>7.97</v>
      </c>
      <c r="DF38" s="117">
        <v>3.44</v>
      </c>
      <c r="DG38" s="107" t="s">
        <v>202</v>
      </c>
      <c r="DH38" s="118">
        <f t="shared" si="0"/>
        <v>4</v>
      </c>
    </row>
    <row r="39" spans="1:112" s="115" customFormat="1" ht="18.75" customHeight="1">
      <c r="A39" s="105">
        <f t="shared" si="1"/>
        <v>33</v>
      </c>
      <c r="B39" s="106">
        <v>172317889</v>
      </c>
      <c r="C39" s="107" t="s">
        <v>16</v>
      </c>
      <c r="D39" s="107" t="s">
        <v>360</v>
      </c>
      <c r="E39" s="107" t="s">
        <v>333</v>
      </c>
      <c r="F39" s="108">
        <v>34293</v>
      </c>
      <c r="G39" s="107" t="s">
        <v>83</v>
      </c>
      <c r="H39" s="107" t="s">
        <v>86</v>
      </c>
      <c r="I39" s="109">
        <v>9.1999999999999993</v>
      </c>
      <c r="J39" s="109">
        <v>8.4</v>
      </c>
      <c r="K39" s="109">
        <v>7.2</v>
      </c>
      <c r="L39" s="110"/>
      <c r="M39" s="109">
        <v>6.9</v>
      </c>
      <c r="N39" s="110"/>
      <c r="O39" s="110"/>
      <c r="P39" s="112">
        <v>0</v>
      </c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09">
        <v>7.9</v>
      </c>
      <c r="AE39" s="109">
        <v>6.4</v>
      </c>
      <c r="AF39" s="109">
        <v>7.2</v>
      </c>
      <c r="AG39" s="112">
        <v>0</v>
      </c>
      <c r="AH39" s="110"/>
      <c r="AI39" s="110"/>
      <c r="AJ39" s="110"/>
      <c r="AK39" s="109">
        <v>5.8</v>
      </c>
      <c r="AL39" s="110"/>
      <c r="AM39" s="110"/>
      <c r="AN39" s="119" t="s">
        <v>93</v>
      </c>
      <c r="AO39" s="109">
        <v>6</v>
      </c>
      <c r="AP39" s="109">
        <v>5.4</v>
      </c>
      <c r="AQ39" s="112">
        <v>0</v>
      </c>
      <c r="AR39" s="113">
        <v>24</v>
      </c>
      <c r="AS39" s="114">
        <v>23</v>
      </c>
      <c r="AT39" s="109">
        <v>8.1</v>
      </c>
      <c r="AU39" s="109">
        <v>8.3000000000000007</v>
      </c>
      <c r="AV39" s="109">
        <v>7.8</v>
      </c>
      <c r="AW39" s="110"/>
      <c r="AX39" s="110"/>
      <c r="AY39" s="110"/>
      <c r="AZ39" s="112">
        <v>10</v>
      </c>
      <c r="BA39" s="110"/>
      <c r="BB39" s="110"/>
      <c r="BC39" s="110"/>
      <c r="BD39" s="112">
        <v>0</v>
      </c>
      <c r="BE39" s="113">
        <v>4</v>
      </c>
      <c r="BF39" s="114">
        <v>1</v>
      </c>
      <c r="BG39" s="119" t="s">
        <v>93</v>
      </c>
      <c r="BH39" s="109">
        <v>7.9</v>
      </c>
      <c r="BI39" s="119" t="s">
        <v>93</v>
      </c>
      <c r="BJ39" s="119" t="s">
        <v>93</v>
      </c>
      <c r="BK39" s="109">
        <v>8.1</v>
      </c>
      <c r="BL39" s="119" t="s">
        <v>93</v>
      </c>
      <c r="BM39" s="109">
        <v>4.5</v>
      </c>
      <c r="BN39" s="110"/>
      <c r="BO39" s="109">
        <v>5.7</v>
      </c>
      <c r="BP39" s="109">
        <v>8.1999999999999993</v>
      </c>
      <c r="BQ39" s="109">
        <v>7.5</v>
      </c>
      <c r="BR39" s="119" t="s">
        <v>93</v>
      </c>
      <c r="BS39" s="112">
        <v>0</v>
      </c>
      <c r="BT39" s="110"/>
      <c r="BU39" s="109">
        <v>6.5</v>
      </c>
      <c r="BV39" s="110"/>
      <c r="BW39" s="109">
        <v>5.0999999999999996</v>
      </c>
      <c r="BX39" s="112">
        <v>0</v>
      </c>
      <c r="BY39" s="110"/>
      <c r="BZ39" s="110"/>
      <c r="CA39" s="109">
        <v>6.5</v>
      </c>
      <c r="CC39" s="110"/>
      <c r="CD39" s="113">
        <v>24</v>
      </c>
      <c r="CE39" s="114">
        <v>31</v>
      </c>
      <c r="CF39" s="110"/>
      <c r="CG39" s="112">
        <v>0</v>
      </c>
      <c r="CH39" s="110"/>
      <c r="CI39" s="110"/>
      <c r="CJ39" s="110"/>
      <c r="CK39" s="110"/>
      <c r="CL39" s="110"/>
      <c r="CM39" s="110"/>
      <c r="CN39" s="110"/>
      <c r="CO39" s="110"/>
      <c r="CP39" s="110"/>
      <c r="CQ39" s="112">
        <v>0</v>
      </c>
      <c r="CR39" s="110"/>
      <c r="CS39" s="110"/>
      <c r="CT39" s="110"/>
      <c r="CU39" s="113">
        <v>0</v>
      </c>
      <c r="CV39" s="114">
        <v>22</v>
      </c>
      <c r="CW39" s="110"/>
      <c r="CX39" s="110"/>
      <c r="CY39" s="113">
        <v>0</v>
      </c>
      <c r="CZ39" s="114">
        <v>5</v>
      </c>
      <c r="DA39" s="113">
        <v>52</v>
      </c>
      <c r="DB39" s="114">
        <v>82</v>
      </c>
      <c r="DC39" s="116">
        <v>134</v>
      </c>
      <c r="DD39" s="117">
        <v>82</v>
      </c>
      <c r="DE39" s="117">
        <v>4.32</v>
      </c>
      <c r="DF39" s="117">
        <v>1.7</v>
      </c>
      <c r="DG39" s="107" t="s">
        <v>361</v>
      </c>
      <c r="DH39" s="118">
        <f t="shared" si="0"/>
        <v>0</v>
      </c>
    </row>
    <row r="40" spans="1:112" s="115" customFormat="1" ht="18.75" customHeight="1">
      <c r="A40" s="105">
        <f t="shared" si="1"/>
        <v>34</v>
      </c>
      <c r="B40" s="106">
        <v>1821255374</v>
      </c>
      <c r="C40" s="107" t="s">
        <v>14</v>
      </c>
      <c r="D40" s="107" t="s">
        <v>362</v>
      </c>
      <c r="E40" s="107" t="s">
        <v>333</v>
      </c>
      <c r="F40" s="108">
        <v>34384</v>
      </c>
      <c r="G40" s="107" t="s">
        <v>83</v>
      </c>
      <c r="H40" s="107" t="s">
        <v>86</v>
      </c>
      <c r="I40" s="109">
        <v>9</v>
      </c>
      <c r="J40" s="109">
        <v>7.4</v>
      </c>
      <c r="K40" s="109">
        <v>7.2</v>
      </c>
      <c r="L40" s="110"/>
      <c r="M40" s="111" t="s">
        <v>97</v>
      </c>
      <c r="N40" s="110"/>
      <c r="O40" s="110"/>
      <c r="P40" s="111" t="s">
        <v>97</v>
      </c>
      <c r="Q40" s="110"/>
      <c r="R40" s="110"/>
      <c r="S40" s="109">
        <v>6</v>
      </c>
      <c r="T40" s="110"/>
      <c r="U40" s="110"/>
      <c r="V40" s="109">
        <v>4.8</v>
      </c>
      <c r="W40" s="110"/>
      <c r="X40" s="110"/>
      <c r="Y40" s="109">
        <v>6.5</v>
      </c>
      <c r="Z40" s="110"/>
      <c r="AA40" s="110"/>
      <c r="AB40" s="109">
        <v>7</v>
      </c>
      <c r="AC40" s="110"/>
      <c r="AD40" s="109">
        <v>8.1999999999999993</v>
      </c>
      <c r="AE40" s="109">
        <v>6.9</v>
      </c>
      <c r="AF40" s="109">
        <v>8.5</v>
      </c>
      <c r="AG40" s="109">
        <v>6.2</v>
      </c>
      <c r="AH40" s="110"/>
      <c r="AI40" s="109">
        <v>7.1</v>
      </c>
      <c r="AJ40" s="110"/>
      <c r="AK40" s="109">
        <v>7.2</v>
      </c>
      <c r="AL40" s="109">
        <v>7.4</v>
      </c>
      <c r="AM40" s="109">
        <v>7.8</v>
      </c>
      <c r="AN40" s="109">
        <v>7</v>
      </c>
      <c r="AO40" s="109">
        <v>5.3</v>
      </c>
      <c r="AP40" s="109">
        <v>7.7</v>
      </c>
      <c r="AQ40" s="109">
        <v>7.3</v>
      </c>
      <c r="AR40" s="113">
        <v>47</v>
      </c>
      <c r="AS40" s="114">
        <v>0</v>
      </c>
      <c r="AT40" s="109">
        <v>9.5</v>
      </c>
      <c r="AU40" s="109">
        <v>8.6</v>
      </c>
      <c r="AV40" s="109">
        <v>8.4</v>
      </c>
      <c r="AW40" s="110"/>
      <c r="AX40" s="110"/>
      <c r="AY40" s="110"/>
      <c r="AZ40" s="109">
        <v>4.4000000000000004</v>
      </c>
      <c r="BA40" s="110"/>
      <c r="BB40" s="110"/>
      <c r="BC40" s="110"/>
      <c r="BD40" s="109">
        <v>5.7</v>
      </c>
      <c r="BE40" s="113">
        <v>5</v>
      </c>
      <c r="BF40" s="114">
        <v>0</v>
      </c>
      <c r="BG40" s="109">
        <v>5.9</v>
      </c>
      <c r="BH40" s="109">
        <v>7.9</v>
      </c>
      <c r="BI40" s="109">
        <v>8</v>
      </c>
      <c r="BJ40" s="109">
        <v>6.1</v>
      </c>
      <c r="BK40" s="109">
        <v>6.9</v>
      </c>
      <c r="BL40" s="109">
        <v>7.3</v>
      </c>
      <c r="BM40" s="109">
        <v>6.9</v>
      </c>
      <c r="BN40" s="109">
        <v>7.9</v>
      </c>
      <c r="BO40" s="109">
        <v>7.2</v>
      </c>
      <c r="BP40" s="109">
        <v>6.6</v>
      </c>
      <c r="BQ40" s="109">
        <v>7.8</v>
      </c>
      <c r="BR40" s="109">
        <v>5.7</v>
      </c>
      <c r="BS40" s="109">
        <v>7.2</v>
      </c>
      <c r="BT40" s="109">
        <v>7.2</v>
      </c>
      <c r="BU40" s="109">
        <v>6.6</v>
      </c>
      <c r="BV40" s="110"/>
      <c r="BW40" s="109">
        <v>5.9</v>
      </c>
      <c r="BX40" s="109">
        <v>8.5</v>
      </c>
      <c r="BY40" s="109">
        <v>6.1</v>
      </c>
      <c r="BZ40" s="109">
        <v>8.8000000000000007</v>
      </c>
      <c r="CA40" s="109">
        <v>7.7</v>
      </c>
      <c r="CC40" s="109">
        <v>9.4</v>
      </c>
      <c r="CD40" s="113">
        <v>55</v>
      </c>
      <c r="CE40" s="114">
        <v>0</v>
      </c>
      <c r="CF40" s="109">
        <v>8.1999999999999993</v>
      </c>
      <c r="CG40" s="109">
        <v>8.4</v>
      </c>
      <c r="CH40" s="110"/>
      <c r="CI40" s="109">
        <v>8.1</v>
      </c>
      <c r="CJ40" s="109">
        <v>6.7</v>
      </c>
      <c r="CK40" s="109">
        <v>7.3</v>
      </c>
      <c r="CL40" s="109">
        <v>5.7</v>
      </c>
      <c r="CM40" s="110"/>
      <c r="CN40" s="109">
        <v>7.2</v>
      </c>
      <c r="CO40" s="110"/>
      <c r="CP40" s="110"/>
      <c r="CQ40" s="109">
        <v>8.5</v>
      </c>
      <c r="CR40" s="109">
        <v>9</v>
      </c>
      <c r="CS40" s="110"/>
      <c r="CT40" s="109">
        <v>7.9</v>
      </c>
      <c r="CU40" s="113">
        <v>23</v>
      </c>
      <c r="CV40" s="114">
        <v>0</v>
      </c>
      <c r="CW40" s="110" t="s">
        <v>93</v>
      </c>
      <c r="CX40" s="110"/>
      <c r="CY40" s="113">
        <v>0</v>
      </c>
      <c r="CZ40" s="114">
        <v>5</v>
      </c>
      <c r="DA40" s="113">
        <v>130</v>
      </c>
      <c r="DB40" s="114">
        <v>5</v>
      </c>
      <c r="DC40" s="116">
        <v>134</v>
      </c>
      <c r="DD40" s="117">
        <v>130</v>
      </c>
      <c r="DE40" s="117">
        <v>7.21</v>
      </c>
      <c r="DF40" s="117">
        <v>2.99</v>
      </c>
      <c r="DG40" s="107" t="s">
        <v>202</v>
      </c>
      <c r="DH40" s="118">
        <f t="shared" si="0"/>
        <v>4</v>
      </c>
    </row>
    <row r="41" spans="1:112" s="115" customFormat="1" ht="18.75" customHeight="1">
      <c r="A41" s="105">
        <f t="shared" si="1"/>
        <v>35</v>
      </c>
      <c r="B41" s="106">
        <v>1820254335</v>
      </c>
      <c r="C41" s="107" t="s">
        <v>9</v>
      </c>
      <c r="D41" s="107" t="s">
        <v>320</v>
      </c>
      <c r="E41" s="107" t="s">
        <v>363</v>
      </c>
      <c r="F41" s="108">
        <v>34670</v>
      </c>
      <c r="G41" s="107" t="s">
        <v>84</v>
      </c>
      <c r="H41" s="107" t="s">
        <v>86</v>
      </c>
      <c r="I41" s="109">
        <v>8.1999999999999993</v>
      </c>
      <c r="J41" s="109">
        <v>6.9</v>
      </c>
      <c r="K41" s="109">
        <v>6.1</v>
      </c>
      <c r="L41" s="110"/>
      <c r="M41" s="111" t="s">
        <v>97</v>
      </c>
      <c r="N41" s="110"/>
      <c r="O41" s="110"/>
      <c r="P41" s="111" t="s">
        <v>97</v>
      </c>
      <c r="Q41" s="110"/>
      <c r="R41" s="110"/>
      <c r="S41" s="109">
        <v>8.1</v>
      </c>
      <c r="T41" s="110"/>
      <c r="U41" s="110"/>
      <c r="V41" s="109">
        <v>7.8</v>
      </c>
      <c r="W41" s="110"/>
      <c r="X41" s="110"/>
      <c r="Y41" s="109">
        <v>7.2</v>
      </c>
      <c r="Z41" s="110"/>
      <c r="AA41" s="110"/>
      <c r="AB41" s="109">
        <v>7.8</v>
      </c>
      <c r="AC41" s="110"/>
      <c r="AD41" s="109">
        <v>9.1</v>
      </c>
      <c r="AE41" s="109">
        <v>8.6999999999999993</v>
      </c>
      <c r="AF41" s="109">
        <v>8.5</v>
      </c>
      <c r="AG41" s="109">
        <v>7.6</v>
      </c>
      <c r="AH41" s="110"/>
      <c r="AI41" s="109">
        <v>7.8</v>
      </c>
      <c r="AJ41" s="110"/>
      <c r="AK41" s="109">
        <v>9.4</v>
      </c>
      <c r="AL41" s="109">
        <v>8.9</v>
      </c>
      <c r="AM41" s="109">
        <v>8.8000000000000007</v>
      </c>
      <c r="AN41" s="109">
        <v>9</v>
      </c>
      <c r="AO41" s="109">
        <v>7.6</v>
      </c>
      <c r="AP41" s="109">
        <v>8</v>
      </c>
      <c r="AQ41" s="109">
        <v>7.7</v>
      </c>
      <c r="AR41" s="113">
        <v>47</v>
      </c>
      <c r="AS41" s="114">
        <v>0</v>
      </c>
      <c r="AT41" s="109">
        <v>8.1999999999999993</v>
      </c>
      <c r="AU41" s="109">
        <v>6.6</v>
      </c>
      <c r="AV41" s="109">
        <v>7.3</v>
      </c>
      <c r="AW41" s="110"/>
      <c r="AX41" s="110"/>
      <c r="AY41" s="110"/>
      <c r="AZ41" s="109">
        <v>6.4</v>
      </c>
      <c r="BA41" s="110"/>
      <c r="BB41" s="110"/>
      <c r="BC41" s="110"/>
      <c r="BD41" s="109">
        <v>6.2</v>
      </c>
      <c r="BE41" s="113">
        <v>5</v>
      </c>
      <c r="BF41" s="114">
        <v>0</v>
      </c>
      <c r="BG41" s="109">
        <v>7.7</v>
      </c>
      <c r="BH41" s="109">
        <v>8</v>
      </c>
      <c r="BI41" s="109">
        <v>8.4</v>
      </c>
      <c r="BJ41" s="109">
        <v>9</v>
      </c>
      <c r="BK41" s="109">
        <v>7.1</v>
      </c>
      <c r="BL41" s="109">
        <v>8.8000000000000007</v>
      </c>
      <c r="BM41" s="109">
        <v>8.4</v>
      </c>
      <c r="BN41" s="109">
        <v>8.6</v>
      </c>
      <c r="BO41" s="109">
        <v>7.6</v>
      </c>
      <c r="BP41" s="109">
        <v>9</v>
      </c>
      <c r="BQ41" s="109">
        <v>8.6</v>
      </c>
      <c r="BR41" s="109">
        <v>9.3000000000000007</v>
      </c>
      <c r="BS41" s="109">
        <v>8.3000000000000007</v>
      </c>
      <c r="BT41" s="109">
        <v>7.7</v>
      </c>
      <c r="BU41" s="109">
        <v>8.1999999999999993</v>
      </c>
      <c r="BV41" s="110"/>
      <c r="BW41" s="109">
        <v>9.4</v>
      </c>
      <c r="BX41" s="109">
        <v>8.4</v>
      </c>
      <c r="BY41" s="109">
        <v>7.4</v>
      </c>
      <c r="BZ41" s="109">
        <v>8.1999999999999993</v>
      </c>
      <c r="CA41" s="109">
        <v>6.7</v>
      </c>
      <c r="CC41" s="109">
        <v>9</v>
      </c>
      <c r="CD41" s="113">
        <v>55</v>
      </c>
      <c r="CE41" s="114">
        <v>0</v>
      </c>
      <c r="CF41" s="109">
        <v>8.4</v>
      </c>
      <c r="CG41" s="109">
        <v>8.6</v>
      </c>
      <c r="CH41" s="110"/>
      <c r="CI41" s="109">
        <v>9</v>
      </c>
      <c r="CJ41" s="109">
        <v>9.6</v>
      </c>
      <c r="CK41" s="109">
        <v>8.1</v>
      </c>
      <c r="CL41" s="109">
        <v>8.8000000000000007</v>
      </c>
      <c r="CM41" s="109">
        <v>9.3000000000000007</v>
      </c>
      <c r="CN41" s="110"/>
      <c r="CO41" s="110"/>
      <c r="CP41" s="110"/>
      <c r="CQ41" s="109">
        <v>9.4</v>
      </c>
      <c r="CR41" s="109">
        <v>8</v>
      </c>
      <c r="CS41" s="110"/>
      <c r="CT41" s="109">
        <v>8.8000000000000007</v>
      </c>
      <c r="CU41" s="113">
        <v>23</v>
      </c>
      <c r="CV41" s="114">
        <v>0</v>
      </c>
      <c r="CW41" s="110"/>
      <c r="CX41" s="110" t="s">
        <v>93</v>
      </c>
      <c r="CY41" s="113">
        <v>0</v>
      </c>
      <c r="CZ41" s="114">
        <v>5</v>
      </c>
      <c r="DA41" s="113">
        <v>130</v>
      </c>
      <c r="DB41" s="114">
        <v>5</v>
      </c>
      <c r="DC41" s="116">
        <v>134</v>
      </c>
      <c r="DD41" s="117">
        <v>130</v>
      </c>
      <c r="DE41" s="117">
        <v>8.31</v>
      </c>
      <c r="DF41" s="117">
        <v>3.65</v>
      </c>
      <c r="DG41" s="107" t="s">
        <v>202</v>
      </c>
      <c r="DH41" s="118">
        <f t="shared" si="0"/>
        <v>4</v>
      </c>
    </row>
    <row r="42" spans="1:112" s="115" customFormat="1" ht="18.75" customHeight="1">
      <c r="A42" s="105">
        <f t="shared" si="1"/>
        <v>36</v>
      </c>
      <c r="B42" s="106">
        <v>1820255366</v>
      </c>
      <c r="C42" s="107" t="s">
        <v>3</v>
      </c>
      <c r="D42" s="107" t="s">
        <v>364</v>
      </c>
      <c r="E42" s="107" t="s">
        <v>363</v>
      </c>
      <c r="F42" s="108">
        <v>34335</v>
      </c>
      <c r="G42" s="107" t="s">
        <v>84</v>
      </c>
      <c r="H42" s="107" t="s">
        <v>86</v>
      </c>
      <c r="I42" s="109">
        <v>6.3</v>
      </c>
      <c r="J42" s="109">
        <v>8.1</v>
      </c>
      <c r="K42" s="109">
        <v>8.1</v>
      </c>
      <c r="L42" s="110"/>
      <c r="M42" s="109">
        <v>7</v>
      </c>
      <c r="N42" s="110"/>
      <c r="O42" s="110"/>
      <c r="P42" s="109">
        <v>5.9</v>
      </c>
      <c r="Q42" s="110"/>
      <c r="R42" s="110"/>
      <c r="S42" s="109">
        <v>7.6</v>
      </c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09">
        <v>7.2</v>
      </c>
      <c r="AE42" s="109">
        <v>7.7</v>
      </c>
      <c r="AF42" s="109">
        <v>6.2</v>
      </c>
      <c r="AG42" s="109">
        <v>6</v>
      </c>
      <c r="AH42" s="110"/>
      <c r="AI42" s="109">
        <v>7</v>
      </c>
      <c r="AJ42" s="109">
        <v>5.4</v>
      </c>
      <c r="AK42" s="109">
        <v>6.1</v>
      </c>
      <c r="AL42" s="110"/>
      <c r="AM42" s="109">
        <v>7.5</v>
      </c>
      <c r="AN42" s="110"/>
      <c r="AO42" s="109">
        <v>6</v>
      </c>
      <c r="AP42" s="109">
        <v>7.6</v>
      </c>
      <c r="AQ42" s="109">
        <v>6.8</v>
      </c>
      <c r="AR42" s="113">
        <v>38</v>
      </c>
      <c r="AS42" s="114">
        <v>9</v>
      </c>
      <c r="AT42" s="109">
        <v>6.9</v>
      </c>
      <c r="AU42" s="110"/>
      <c r="AV42" s="109">
        <v>8.1999999999999993</v>
      </c>
      <c r="AW42" s="110"/>
      <c r="AX42" s="110"/>
      <c r="AY42" s="110"/>
      <c r="AZ42" s="109">
        <v>6.3</v>
      </c>
      <c r="BA42" s="110"/>
      <c r="BB42" s="110"/>
      <c r="BC42" s="110"/>
      <c r="BD42" s="109">
        <v>5.4</v>
      </c>
      <c r="BE42" s="113">
        <v>4</v>
      </c>
      <c r="BF42" s="114">
        <v>1</v>
      </c>
      <c r="BG42" s="119" t="s">
        <v>93</v>
      </c>
      <c r="BH42" s="112">
        <v>0</v>
      </c>
      <c r="BI42" s="112">
        <v>0</v>
      </c>
      <c r="BJ42" s="109">
        <v>5.4</v>
      </c>
      <c r="BK42" s="109">
        <v>6.9</v>
      </c>
      <c r="BL42" s="109">
        <v>6.3</v>
      </c>
      <c r="BM42" s="109">
        <v>7.5</v>
      </c>
      <c r="BN42" s="110"/>
      <c r="BO42" s="109">
        <v>6</v>
      </c>
      <c r="BP42" s="109">
        <v>6.4</v>
      </c>
      <c r="BQ42" s="109">
        <v>7.1</v>
      </c>
      <c r="BR42" s="109">
        <v>6.2</v>
      </c>
      <c r="BS42" s="119" t="s">
        <v>93</v>
      </c>
      <c r="BT42" s="119" t="s">
        <v>93</v>
      </c>
      <c r="BU42" s="109">
        <v>6</v>
      </c>
      <c r="BV42" s="112">
        <v>0</v>
      </c>
      <c r="BW42" s="119">
        <v>0</v>
      </c>
      <c r="BX42" s="109">
        <v>8</v>
      </c>
      <c r="BY42" s="110"/>
      <c r="BZ42" s="109">
        <v>6.8</v>
      </c>
      <c r="CA42" s="109">
        <v>6.4</v>
      </c>
      <c r="CC42" s="109">
        <v>7.8</v>
      </c>
      <c r="CD42" s="113">
        <v>32</v>
      </c>
      <c r="CE42" s="114">
        <v>23</v>
      </c>
      <c r="CF42" s="109">
        <v>8.1999999999999993</v>
      </c>
      <c r="CG42" s="119">
        <v>0</v>
      </c>
      <c r="CH42" s="110"/>
      <c r="CI42" s="110"/>
      <c r="CJ42" s="109">
        <v>6.3</v>
      </c>
      <c r="CK42" s="119">
        <v>0</v>
      </c>
      <c r="CL42" s="110"/>
      <c r="CM42" s="110"/>
      <c r="CN42" s="110"/>
      <c r="CO42" s="110"/>
      <c r="CP42" s="110"/>
      <c r="CQ42" s="109">
        <v>7.2</v>
      </c>
      <c r="CR42" s="109">
        <v>5</v>
      </c>
      <c r="CS42" s="110"/>
      <c r="CT42" s="110"/>
      <c r="CU42" s="113">
        <v>8</v>
      </c>
      <c r="CV42" s="114">
        <v>14</v>
      </c>
      <c r="CW42" s="110"/>
      <c r="CX42" s="110"/>
      <c r="CY42" s="113">
        <v>0</v>
      </c>
      <c r="CZ42" s="114">
        <v>5</v>
      </c>
      <c r="DA42" s="113">
        <v>82</v>
      </c>
      <c r="DB42" s="114">
        <v>52</v>
      </c>
      <c r="DC42" s="116">
        <v>134</v>
      </c>
      <c r="DD42" s="117">
        <v>107</v>
      </c>
      <c r="DE42" s="117">
        <v>5.13</v>
      </c>
      <c r="DF42" s="117">
        <v>2.06</v>
      </c>
      <c r="DG42" s="107" t="s">
        <v>365</v>
      </c>
      <c r="DH42" s="118">
        <f t="shared" si="0"/>
        <v>0</v>
      </c>
    </row>
    <row r="43" spans="1:112" s="115" customFormat="1" ht="18.75" customHeight="1">
      <c r="A43" s="105">
        <f t="shared" si="1"/>
        <v>37</v>
      </c>
      <c r="B43" s="106">
        <v>1821254322</v>
      </c>
      <c r="C43" s="107" t="s">
        <v>10</v>
      </c>
      <c r="D43" s="107" t="s">
        <v>366</v>
      </c>
      <c r="E43" s="107" t="s">
        <v>40</v>
      </c>
      <c r="F43" s="108">
        <v>33895</v>
      </c>
      <c r="G43" s="107" t="s">
        <v>83</v>
      </c>
      <c r="H43" s="107" t="s">
        <v>86</v>
      </c>
      <c r="I43" s="109">
        <v>7.8</v>
      </c>
      <c r="J43" s="109">
        <v>7.7</v>
      </c>
      <c r="K43" s="109">
        <v>7.3</v>
      </c>
      <c r="L43" s="110"/>
      <c r="M43" s="109">
        <v>6.5</v>
      </c>
      <c r="N43" s="110"/>
      <c r="O43" s="110"/>
      <c r="P43" s="109">
        <v>7</v>
      </c>
      <c r="Q43" s="110"/>
      <c r="R43" s="110"/>
      <c r="S43" s="109">
        <v>6.8</v>
      </c>
      <c r="T43" s="110"/>
      <c r="U43" s="110"/>
      <c r="V43" s="109">
        <v>6.4</v>
      </c>
      <c r="W43" s="110"/>
      <c r="X43" s="110"/>
      <c r="Y43" s="109">
        <v>7.1</v>
      </c>
      <c r="Z43" s="110"/>
      <c r="AA43" s="110"/>
      <c r="AB43" s="109">
        <v>7.1</v>
      </c>
      <c r="AC43" s="110"/>
      <c r="AD43" s="109">
        <v>8.4</v>
      </c>
      <c r="AE43" s="109">
        <v>7.2</v>
      </c>
      <c r="AF43" s="109">
        <v>7.5</v>
      </c>
      <c r="AG43" s="109">
        <v>7.4</v>
      </c>
      <c r="AH43" s="110"/>
      <c r="AI43" s="109">
        <v>6.2</v>
      </c>
      <c r="AJ43" s="110"/>
      <c r="AK43" s="109">
        <v>8.3000000000000007</v>
      </c>
      <c r="AL43" s="109">
        <v>7.2</v>
      </c>
      <c r="AM43" s="109">
        <v>7.6</v>
      </c>
      <c r="AN43" s="109">
        <v>7.9</v>
      </c>
      <c r="AO43" s="109">
        <v>5.5</v>
      </c>
      <c r="AP43" s="109">
        <v>6.7</v>
      </c>
      <c r="AQ43" s="109">
        <v>6.3</v>
      </c>
      <c r="AR43" s="113">
        <v>47</v>
      </c>
      <c r="AS43" s="114">
        <v>0</v>
      </c>
      <c r="AT43" s="109">
        <v>9.8000000000000007</v>
      </c>
      <c r="AU43" s="109">
        <v>7.9</v>
      </c>
      <c r="AV43" s="109">
        <v>9.6</v>
      </c>
      <c r="AW43" s="110"/>
      <c r="AX43" s="110"/>
      <c r="AY43" s="110"/>
      <c r="AZ43" s="109">
        <v>7.7</v>
      </c>
      <c r="BA43" s="110"/>
      <c r="BB43" s="110"/>
      <c r="BC43" s="110"/>
      <c r="BD43" s="109">
        <v>6.8</v>
      </c>
      <c r="BE43" s="113">
        <v>5</v>
      </c>
      <c r="BF43" s="114">
        <v>0</v>
      </c>
      <c r="BG43" s="109">
        <v>6.9</v>
      </c>
      <c r="BH43" s="109">
        <v>7</v>
      </c>
      <c r="BI43" s="109">
        <v>7.8</v>
      </c>
      <c r="BJ43" s="109">
        <v>7.8</v>
      </c>
      <c r="BK43" s="109">
        <v>5.8</v>
      </c>
      <c r="BL43" s="109">
        <v>7.6</v>
      </c>
      <c r="BM43" s="109">
        <v>8.3000000000000007</v>
      </c>
      <c r="BN43" s="109">
        <v>8.1</v>
      </c>
      <c r="BO43" s="109">
        <v>6.4</v>
      </c>
      <c r="BP43" s="109">
        <v>6.2</v>
      </c>
      <c r="BQ43" s="109">
        <v>8.9</v>
      </c>
      <c r="BR43" s="109">
        <v>6</v>
      </c>
      <c r="BS43" s="109">
        <v>7.8</v>
      </c>
      <c r="BT43" s="109">
        <v>4.8</v>
      </c>
      <c r="BU43" s="109">
        <v>6.8</v>
      </c>
      <c r="BV43" s="110"/>
      <c r="BW43" s="109">
        <v>7.3</v>
      </c>
      <c r="BX43" s="109">
        <v>7.3</v>
      </c>
      <c r="BY43" s="109">
        <v>6.2</v>
      </c>
      <c r="BZ43" s="109">
        <v>8</v>
      </c>
      <c r="CA43" s="109">
        <v>7.5</v>
      </c>
      <c r="CC43" s="109">
        <v>8.8000000000000007</v>
      </c>
      <c r="CD43" s="113">
        <v>55</v>
      </c>
      <c r="CE43" s="114">
        <v>0</v>
      </c>
      <c r="CF43" s="109">
        <v>7.4</v>
      </c>
      <c r="CG43" s="109">
        <v>7.4</v>
      </c>
      <c r="CH43" s="110"/>
      <c r="CI43" s="109">
        <v>7.8</v>
      </c>
      <c r="CJ43" s="109">
        <v>7.4</v>
      </c>
      <c r="CK43" s="109">
        <v>6.2</v>
      </c>
      <c r="CL43" s="119">
        <v>6</v>
      </c>
      <c r="CM43" s="109">
        <v>7.6</v>
      </c>
      <c r="CN43" s="110"/>
      <c r="CO43" s="110"/>
      <c r="CP43" s="110"/>
      <c r="CQ43" s="109">
        <v>8.5</v>
      </c>
      <c r="CR43" s="109">
        <v>7.4</v>
      </c>
      <c r="CS43" s="110"/>
      <c r="CT43" s="109">
        <v>8.3000000000000007</v>
      </c>
      <c r="CU43" s="113">
        <v>23</v>
      </c>
      <c r="CV43" s="114">
        <v>0</v>
      </c>
      <c r="CW43" s="110" t="s">
        <v>93</v>
      </c>
      <c r="CX43" s="110"/>
      <c r="CY43" s="113">
        <v>0</v>
      </c>
      <c r="CZ43" s="114">
        <v>5</v>
      </c>
      <c r="DA43" s="113">
        <v>130</v>
      </c>
      <c r="DB43" s="114">
        <v>5</v>
      </c>
      <c r="DC43" s="116">
        <v>134</v>
      </c>
      <c r="DD43" s="117">
        <v>130</v>
      </c>
      <c r="DE43" s="117">
        <v>7.16</v>
      </c>
      <c r="DF43" s="117">
        <v>2.95</v>
      </c>
      <c r="DG43" s="107" t="s">
        <v>202</v>
      </c>
      <c r="DH43" s="118">
        <f t="shared" si="0"/>
        <v>0</v>
      </c>
    </row>
    <row r="44" spans="1:112" s="115" customFormat="1" ht="18.75" customHeight="1">
      <c r="A44" s="105">
        <f t="shared" si="1"/>
        <v>38</v>
      </c>
      <c r="B44" s="106">
        <v>1820254909</v>
      </c>
      <c r="C44" s="107" t="s">
        <v>3</v>
      </c>
      <c r="D44" s="107" t="s">
        <v>35</v>
      </c>
      <c r="E44" s="107" t="s">
        <v>367</v>
      </c>
      <c r="F44" s="108">
        <v>34424</v>
      </c>
      <c r="G44" s="107" t="s">
        <v>84</v>
      </c>
      <c r="H44" s="107" t="s">
        <v>86</v>
      </c>
      <c r="I44" s="109">
        <v>7.9</v>
      </c>
      <c r="J44" s="109">
        <v>7.4</v>
      </c>
      <c r="K44" s="109">
        <v>8.6</v>
      </c>
      <c r="L44" s="110"/>
      <c r="M44" s="109">
        <v>6.7</v>
      </c>
      <c r="N44" s="110"/>
      <c r="O44" s="110"/>
      <c r="P44" s="109">
        <v>6</v>
      </c>
      <c r="Q44" s="110"/>
      <c r="R44" s="110"/>
      <c r="S44" s="109">
        <v>6.8</v>
      </c>
      <c r="T44" s="110"/>
      <c r="U44" s="110"/>
      <c r="V44" s="109">
        <v>7.5</v>
      </c>
      <c r="W44" s="110"/>
      <c r="X44" s="110"/>
      <c r="Y44" s="109">
        <v>7.8</v>
      </c>
      <c r="Z44" s="110"/>
      <c r="AA44" s="110"/>
      <c r="AB44" s="109">
        <v>7</v>
      </c>
      <c r="AC44" s="110"/>
      <c r="AD44" s="109">
        <v>9.4</v>
      </c>
      <c r="AE44" s="109">
        <v>7.1</v>
      </c>
      <c r="AF44" s="109">
        <v>9.8000000000000007</v>
      </c>
      <c r="AG44" s="109">
        <v>8.6999999999999993</v>
      </c>
      <c r="AH44" s="110"/>
      <c r="AI44" s="109">
        <v>7.3</v>
      </c>
      <c r="AJ44" s="110"/>
      <c r="AK44" s="109">
        <v>8.1</v>
      </c>
      <c r="AL44" s="109">
        <v>8.6</v>
      </c>
      <c r="AM44" s="109">
        <v>8.5</v>
      </c>
      <c r="AN44" s="109">
        <v>8</v>
      </c>
      <c r="AO44" s="109">
        <v>6.9</v>
      </c>
      <c r="AP44" s="109">
        <v>7.5</v>
      </c>
      <c r="AQ44" s="109">
        <v>6.7</v>
      </c>
      <c r="AR44" s="113">
        <v>47</v>
      </c>
      <c r="AS44" s="114">
        <v>0</v>
      </c>
      <c r="AT44" s="109">
        <v>9.1999999999999993</v>
      </c>
      <c r="AU44" s="109">
        <v>6.8</v>
      </c>
      <c r="AV44" s="110"/>
      <c r="AW44" s="110"/>
      <c r="AX44" s="109">
        <v>5.8</v>
      </c>
      <c r="AY44" s="110"/>
      <c r="AZ44" s="110"/>
      <c r="BA44" s="110"/>
      <c r="BB44" s="109">
        <v>9.1</v>
      </c>
      <c r="BC44" s="110"/>
      <c r="BD44" s="109">
        <v>7.9</v>
      </c>
      <c r="BE44" s="113">
        <v>5</v>
      </c>
      <c r="BF44" s="114">
        <v>0</v>
      </c>
      <c r="BG44" s="109">
        <v>7.4</v>
      </c>
      <c r="BH44" s="109">
        <v>9.6999999999999993</v>
      </c>
      <c r="BI44" s="109">
        <v>8.4</v>
      </c>
      <c r="BJ44" s="109">
        <v>9.6999999999999993</v>
      </c>
      <c r="BK44" s="109">
        <v>8.9</v>
      </c>
      <c r="BL44" s="109">
        <v>8</v>
      </c>
      <c r="BM44" s="109">
        <v>8.1999999999999993</v>
      </c>
      <c r="BN44" s="109">
        <v>6.9</v>
      </c>
      <c r="BO44" s="109">
        <v>8.1999999999999993</v>
      </c>
      <c r="BP44" s="109">
        <v>9.4</v>
      </c>
      <c r="BQ44" s="109">
        <v>8.8000000000000007</v>
      </c>
      <c r="BR44" s="109">
        <v>9.5</v>
      </c>
      <c r="BS44" s="109">
        <v>9.1</v>
      </c>
      <c r="BT44" s="109">
        <v>9.4</v>
      </c>
      <c r="BU44" s="109">
        <v>7</v>
      </c>
      <c r="BV44" s="110"/>
      <c r="BW44" s="109">
        <v>9</v>
      </c>
      <c r="BX44" s="109">
        <v>8.1999999999999993</v>
      </c>
      <c r="BY44" s="109">
        <v>9.8000000000000007</v>
      </c>
      <c r="BZ44" s="109">
        <v>9.1</v>
      </c>
      <c r="CA44" s="109">
        <v>7.4</v>
      </c>
      <c r="CC44" s="109">
        <v>7.9</v>
      </c>
      <c r="CD44" s="113">
        <v>55</v>
      </c>
      <c r="CE44" s="114">
        <v>0</v>
      </c>
      <c r="CF44" s="109">
        <v>8.8000000000000007</v>
      </c>
      <c r="CG44" s="109">
        <v>8.9</v>
      </c>
      <c r="CH44" s="110"/>
      <c r="CI44" s="109">
        <v>8.9</v>
      </c>
      <c r="CJ44" s="109">
        <v>8.5</v>
      </c>
      <c r="CK44" s="109">
        <v>9.6</v>
      </c>
      <c r="CL44" s="109">
        <v>9.1</v>
      </c>
      <c r="CM44" s="109">
        <v>9.4</v>
      </c>
      <c r="CN44" s="110"/>
      <c r="CO44" s="110"/>
      <c r="CP44" s="110"/>
      <c r="CQ44" s="109">
        <v>8.6999999999999993</v>
      </c>
      <c r="CR44" s="109">
        <v>9.1</v>
      </c>
      <c r="CS44" s="110"/>
      <c r="CT44" s="109">
        <v>8.8000000000000007</v>
      </c>
      <c r="CU44" s="113">
        <v>23</v>
      </c>
      <c r="CV44" s="114">
        <v>0</v>
      </c>
      <c r="CW44" s="110"/>
      <c r="CX44" s="110" t="s">
        <v>93</v>
      </c>
      <c r="CY44" s="113">
        <v>0</v>
      </c>
      <c r="CZ44" s="114">
        <v>5</v>
      </c>
      <c r="DA44" s="113">
        <v>130</v>
      </c>
      <c r="DB44" s="114">
        <v>5</v>
      </c>
      <c r="DC44" s="116">
        <v>134</v>
      </c>
      <c r="DD44" s="117">
        <v>130</v>
      </c>
      <c r="DE44" s="117">
        <v>8.3800000000000008</v>
      </c>
      <c r="DF44" s="117">
        <v>3.62</v>
      </c>
      <c r="DG44" s="107" t="s">
        <v>202</v>
      </c>
      <c r="DH44" s="118">
        <f t="shared" si="0"/>
        <v>0</v>
      </c>
    </row>
    <row r="45" spans="1:112" s="115" customFormat="1" ht="18.75" customHeight="1">
      <c r="A45" s="105">
        <f t="shared" si="1"/>
        <v>39</v>
      </c>
      <c r="B45" s="106">
        <v>1821245710</v>
      </c>
      <c r="C45" s="107" t="s">
        <v>6</v>
      </c>
      <c r="D45" s="107" t="s">
        <v>202</v>
      </c>
      <c r="E45" s="107" t="s">
        <v>368</v>
      </c>
      <c r="F45" s="108">
        <v>34597</v>
      </c>
      <c r="G45" s="107" t="s">
        <v>83</v>
      </c>
      <c r="H45" s="107" t="s">
        <v>86</v>
      </c>
      <c r="I45" s="109">
        <v>8.8000000000000007</v>
      </c>
      <c r="J45" s="109">
        <v>7</v>
      </c>
      <c r="K45" s="109">
        <v>7.8</v>
      </c>
      <c r="L45" s="110"/>
      <c r="M45" s="109">
        <v>6.9</v>
      </c>
      <c r="N45" s="110"/>
      <c r="O45" s="110"/>
      <c r="P45" s="109">
        <v>6.6</v>
      </c>
      <c r="Q45" s="110"/>
      <c r="R45" s="110"/>
      <c r="S45" s="109">
        <v>5.9</v>
      </c>
      <c r="T45" s="110"/>
      <c r="U45" s="110"/>
      <c r="V45" s="109">
        <v>5.8</v>
      </c>
      <c r="W45" s="110"/>
      <c r="X45" s="110"/>
      <c r="Y45" s="109">
        <v>5.9</v>
      </c>
      <c r="Z45" s="110"/>
      <c r="AA45" s="110"/>
      <c r="AB45" s="109">
        <v>6.5</v>
      </c>
      <c r="AC45" s="110"/>
      <c r="AD45" s="109">
        <v>5.9</v>
      </c>
      <c r="AE45" s="109">
        <v>8.8000000000000007</v>
      </c>
      <c r="AF45" s="112">
        <v>10</v>
      </c>
      <c r="AG45" s="109">
        <v>8.4</v>
      </c>
      <c r="AH45" s="110"/>
      <c r="AI45" s="109">
        <v>5.2</v>
      </c>
      <c r="AJ45" s="109">
        <v>9.1</v>
      </c>
      <c r="AK45" s="109">
        <v>7.4</v>
      </c>
      <c r="AL45" s="110"/>
      <c r="AM45" s="109">
        <v>7</v>
      </c>
      <c r="AN45" s="109">
        <v>7.3</v>
      </c>
      <c r="AO45" s="109">
        <v>7.1</v>
      </c>
      <c r="AP45" s="109">
        <v>8.9</v>
      </c>
      <c r="AQ45" s="109">
        <v>8</v>
      </c>
      <c r="AR45" s="113">
        <v>47</v>
      </c>
      <c r="AS45" s="114">
        <v>0</v>
      </c>
      <c r="AT45" s="109">
        <v>9.8000000000000007</v>
      </c>
      <c r="AU45" s="109">
        <v>8.6</v>
      </c>
      <c r="AV45" s="109">
        <v>8.1</v>
      </c>
      <c r="AW45" s="110"/>
      <c r="AX45" s="110"/>
      <c r="AY45" s="110"/>
      <c r="AZ45" s="109">
        <v>6.8</v>
      </c>
      <c r="BA45" s="110"/>
      <c r="BB45" s="110"/>
      <c r="BC45" s="110"/>
      <c r="BD45" s="109">
        <v>5.5</v>
      </c>
      <c r="BE45" s="113">
        <v>5</v>
      </c>
      <c r="BF45" s="114">
        <v>0</v>
      </c>
      <c r="BG45" s="109">
        <v>8.1</v>
      </c>
      <c r="BH45" s="109">
        <v>9.4</v>
      </c>
      <c r="BI45" s="109">
        <v>7.8</v>
      </c>
      <c r="BJ45" s="109">
        <v>7</v>
      </c>
      <c r="BK45" s="109">
        <v>8.8000000000000007</v>
      </c>
      <c r="BL45" s="109">
        <v>9</v>
      </c>
      <c r="BM45" s="109">
        <v>7.5</v>
      </c>
      <c r="BN45" s="109">
        <v>6.6</v>
      </c>
      <c r="BO45" s="109">
        <v>6.3</v>
      </c>
      <c r="BP45" s="109">
        <v>9.5</v>
      </c>
      <c r="BQ45" s="109">
        <v>8.6</v>
      </c>
      <c r="BR45" s="109">
        <v>8.4</v>
      </c>
      <c r="BS45" s="109">
        <v>8.6999999999999993</v>
      </c>
      <c r="BT45" s="109">
        <v>9.1999999999999993</v>
      </c>
      <c r="BU45" s="109">
        <v>7.7</v>
      </c>
      <c r="BV45" s="110"/>
      <c r="BW45" s="109">
        <v>6.8</v>
      </c>
      <c r="BX45" s="109">
        <v>6.9</v>
      </c>
      <c r="BY45" s="109">
        <v>8.6999999999999993</v>
      </c>
      <c r="BZ45" s="109">
        <v>9.3000000000000007</v>
      </c>
      <c r="CA45" s="109">
        <v>8.1999999999999993</v>
      </c>
      <c r="CC45" s="109">
        <v>7.8</v>
      </c>
      <c r="CD45" s="113">
        <v>55</v>
      </c>
      <c r="CE45" s="114">
        <v>0</v>
      </c>
      <c r="CF45" s="109">
        <v>8.6999999999999993</v>
      </c>
      <c r="CG45" s="119">
        <v>8.5</v>
      </c>
      <c r="CH45" s="110"/>
      <c r="CI45" s="109">
        <v>8.4</v>
      </c>
      <c r="CJ45" s="109">
        <v>7.6</v>
      </c>
      <c r="CK45" s="109">
        <v>8.3000000000000007</v>
      </c>
      <c r="CL45" s="109">
        <v>9</v>
      </c>
      <c r="CM45" s="109">
        <v>7.6</v>
      </c>
      <c r="CN45" s="110"/>
      <c r="CO45" s="110"/>
      <c r="CP45" s="110"/>
      <c r="CQ45" s="109">
        <v>8.5</v>
      </c>
      <c r="CR45" s="109">
        <v>9.1</v>
      </c>
      <c r="CS45" s="110"/>
      <c r="CT45" s="109">
        <v>8.6</v>
      </c>
      <c r="CU45" s="113">
        <v>23</v>
      </c>
      <c r="CV45" s="114">
        <v>0</v>
      </c>
      <c r="CW45" s="110" t="s">
        <v>93</v>
      </c>
      <c r="CX45" s="110"/>
      <c r="CY45" s="113">
        <v>0</v>
      </c>
      <c r="CZ45" s="114">
        <v>5</v>
      </c>
      <c r="DA45" s="113">
        <v>130</v>
      </c>
      <c r="DB45" s="114">
        <v>5</v>
      </c>
      <c r="DC45" s="116">
        <v>134</v>
      </c>
      <c r="DD45" s="117">
        <v>133</v>
      </c>
      <c r="DE45" s="117">
        <v>7.72</v>
      </c>
      <c r="DF45" s="117">
        <v>3.3</v>
      </c>
      <c r="DG45" s="107" t="s">
        <v>369</v>
      </c>
      <c r="DH45" s="118">
        <f t="shared" si="0"/>
        <v>0</v>
      </c>
    </row>
    <row r="46" spans="1:112" s="115" customFormat="1" ht="18.75" customHeight="1">
      <c r="A46" s="105">
        <f t="shared" si="1"/>
        <v>40</v>
      </c>
      <c r="B46" s="106">
        <v>172338238</v>
      </c>
      <c r="C46" s="107" t="s">
        <v>370</v>
      </c>
      <c r="D46" s="107" t="s">
        <v>79</v>
      </c>
      <c r="E46" s="107" t="s">
        <v>371</v>
      </c>
      <c r="F46" s="108">
        <v>34044</v>
      </c>
      <c r="G46" s="107" t="s">
        <v>83</v>
      </c>
      <c r="H46" s="107" t="s">
        <v>86</v>
      </c>
      <c r="I46" s="109">
        <v>7.3</v>
      </c>
      <c r="J46" s="109">
        <v>5.7</v>
      </c>
      <c r="K46" s="109">
        <v>7.3</v>
      </c>
      <c r="L46" s="110"/>
      <c r="M46" s="109">
        <v>5</v>
      </c>
      <c r="N46" s="110"/>
      <c r="O46" s="110"/>
      <c r="P46" s="109">
        <v>5.5</v>
      </c>
      <c r="Q46" s="110"/>
      <c r="R46" s="110"/>
      <c r="S46" s="109">
        <v>5.2</v>
      </c>
      <c r="T46" s="110"/>
      <c r="U46" s="110"/>
      <c r="V46" s="109">
        <v>4.2</v>
      </c>
      <c r="W46" s="110"/>
      <c r="X46" s="110"/>
      <c r="Y46" s="109">
        <v>6</v>
      </c>
      <c r="Z46" s="110"/>
      <c r="AA46" s="110"/>
      <c r="AB46" s="109">
        <v>6.6</v>
      </c>
      <c r="AC46" s="110"/>
      <c r="AD46" s="109">
        <v>6.8</v>
      </c>
      <c r="AE46" s="109">
        <v>6.2</v>
      </c>
      <c r="AF46" s="109">
        <v>4.7</v>
      </c>
      <c r="AG46" s="109">
        <v>5.3</v>
      </c>
      <c r="AH46" s="110"/>
      <c r="AI46" s="109">
        <v>7.3</v>
      </c>
      <c r="AJ46" s="110"/>
      <c r="AK46" s="109">
        <v>8.1999999999999993</v>
      </c>
      <c r="AL46" s="109">
        <v>6.9</v>
      </c>
      <c r="AM46" s="109">
        <v>8.4</v>
      </c>
      <c r="AN46" s="109">
        <v>6.3</v>
      </c>
      <c r="AO46" s="109">
        <v>5.6</v>
      </c>
      <c r="AP46" s="109">
        <v>7.7</v>
      </c>
      <c r="AQ46" s="109">
        <v>7.3</v>
      </c>
      <c r="AR46" s="113">
        <v>47</v>
      </c>
      <c r="AS46" s="114">
        <v>0</v>
      </c>
      <c r="AT46" s="109">
        <v>8.4</v>
      </c>
      <c r="AU46" s="109">
        <v>6.3</v>
      </c>
      <c r="AV46" s="109">
        <v>8.6</v>
      </c>
      <c r="AW46" s="110"/>
      <c r="AX46" s="110"/>
      <c r="AY46" s="110"/>
      <c r="AZ46" s="109">
        <v>6.9</v>
      </c>
      <c r="BA46" s="110"/>
      <c r="BB46" s="110"/>
      <c r="BC46" s="110"/>
      <c r="BD46" s="109">
        <v>5</v>
      </c>
      <c r="BE46" s="113">
        <v>5</v>
      </c>
      <c r="BF46" s="114">
        <v>0</v>
      </c>
      <c r="BG46" s="109">
        <v>6.4</v>
      </c>
      <c r="BH46" s="109">
        <v>5</v>
      </c>
      <c r="BI46" s="109">
        <v>6.9</v>
      </c>
      <c r="BJ46" s="109">
        <v>8.1</v>
      </c>
      <c r="BK46" s="109">
        <v>6.2</v>
      </c>
      <c r="BL46" s="109">
        <v>6.3</v>
      </c>
      <c r="BM46" s="109">
        <v>4.8</v>
      </c>
      <c r="BN46" s="109">
        <v>7.6</v>
      </c>
      <c r="BO46" s="109">
        <v>4.9000000000000004</v>
      </c>
      <c r="BP46" s="109">
        <v>5.0999999999999996</v>
      </c>
      <c r="BQ46" s="109">
        <v>6.9</v>
      </c>
      <c r="BR46" s="109">
        <v>5.9</v>
      </c>
      <c r="BS46" s="109">
        <v>7.5</v>
      </c>
      <c r="BT46" s="109">
        <v>7.5</v>
      </c>
      <c r="BU46" s="109">
        <v>5.8</v>
      </c>
      <c r="BV46" s="110"/>
      <c r="BW46" s="109">
        <v>5.9</v>
      </c>
      <c r="BX46" s="109">
        <v>6.7</v>
      </c>
      <c r="BY46" s="109">
        <v>8.6999999999999993</v>
      </c>
      <c r="BZ46" s="109">
        <v>7.1</v>
      </c>
      <c r="CA46" s="109">
        <v>5.0999999999999996</v>
      </c>
      <c r="CC46" s="109">
        <v>8.6999999999999993</v>
      </c>
      <c r="CD46" s="113">
        <v>55</v>
      </c>
      <c r="CE46" s="114">
        <v>0</v>
      </c>
      <c r="CF46" s="109">
        <v>8.8000000000000007</v>
      </c>
      <c r="CG46" s="109">
        <v>8.1</v>
      </c>
      <c r="CH46" s="110"/>
      <c r="CI46" s="119">
        <v>5.7</v>
      </c>
      <c r="CJ46" s="109">
        <v>6.3</v>
      </c>
      <c r="CK46" s="109">
        <v>6.2</v>
      </c>
      <c r="CL46" s="119">
        <v>6.4</v>
      </c>
      <c r="CM46" s="110"/>
      <c r="CN46" s="109">
        <v>7.5</v>
      </c>
      <c r="CO46" s="110"/>
      <c r="CP46" s="110"/>
      <c r="CQ46" s="109">
        <v>8</v>
      </c>
      <c r="CR46" s="109">
        <v>7.2</v>
      </c>
      <c r="CS46" s="110"/>
      <c r="CT46" s="109">
        <v>8</v>
      </c>
      <c r="CU46" s="113">
        <v>23</v>
      </c>
      <c r="CV46" s="114">
        <v>0</v>
      </c>
      <c r="CW46" s="110" t="s">
        <v>93</v>
      </c>
      <c r="CX46" s="110"/>
      <c r="CY46" s="113">
        <v>0</v>
      </c>
      <c r="CZ46" s="114">
        <v>5</v>
      </c>
      <c r="DA46" s="113">
        <v>130</v>
      </c>
      <c r="DB46" s="114">
        <v>5</v>
      </c>
      <c r="DC46" s="116">
        <v>134</v>
      </c>
      <c r="DD46" s="117">
        <v>130</v>
      </c>
      <c r="DE46" s="117">
        <v>6.55</v>
      </c>
      <c r="DF46" s="117">
        <v>2.58</v>
      </c>
      <c r="DG46" s="107" t="s">
        <v>372</v>
      </c>
      <c r="DH46" s="118">
        <f t="shared" si="0"/>
        <v>0</v>
      </c>
    </row>
    <row r="47" spans="1:112" s="115" customFormat="1" ht="18.75" customHeight="1">
      <c r="A47" s="105">
        <f t="shared" si="1"/>
        <v>41</v>
      </c>
      <c r="B47" s="106">
        <v>1821255356</v>
      </c>
      <c r="C47" s="107" t="s">
        <v>8</v>
      </c>
      <c r="D47" s="107" t="s">
        <v>373</v>
      </c>
      <c r="E47" s="107" t="s">
        <v>374</v>
      </c>
      <c r="F47" s="108">
        <v>34492</v>
      </c>
      <c r="G47" s="107" t="s">
        <v>83</v>
      </c>
      <c r="H47" s="107" t="s">
        <v>86</v>
      </c>
      <c r="I47" s="109">
        <v>6.9</v>
      </c>
      <c r="J47" s="109">
        <v>6.8</v>
      </c>
      <c r="K47" s="109">
        <v>8</v>
      </c>
      <c r="L47" s="110"/>
      <c r="M47" s="109">
        <v>7.3</v>
      </c>
      <c r="N47" s="110"/>
      <c r="O47" s="110"/>
      <c r="P47" s="109">
        <v>7.5</v>
      </c>
      <c r="Q47" s="110"/>
      <c r="R47" s="110"/>
      <c r="S47" s="109">
        <v>6.6</v>
      </c>
      <c r="T47" s="110"/>
      <c r="U47" s="110"/>
      <c r="V47" s="109">
        <v>7.1</v>
      </c>
      <c r="W47" s="110"/>
      <c r="X47" s="110"/>
      <c r="Y47" s="109">
        <v>6</v>
      </c>
      <c r="Z47" s="110"/>
      <c r="AA47" s="110"/>
      <c r="AB47" s="109">
        <v>6.3</v>
      </c>
      <c r="AC47" s="110"/>
      <c r="AD47" s="109">
        <v>8</v>
      </c>
      <c r="AE47" s="109">
        <v>7.5</v>
      </c>
      <c r="AF47" s="109">
        <v>6</v>
      </c>
      <c r="AG47" s="109">
        <v>5.3</v>
      </c>
      <c r="AH47" s="110"/>
      <c r="AI47" s="109">
        <v>6.4</v>
      </c>
      <c r="AJ47" s="110"/>
      <c r="AK47" s="109">
        <v>7.4</v>
      </c>
      <c r="AL47" s="109">
        <v>7.7</v>
      </c>
      <c r="AM47" s="109">
        <v>7.9</v>
      </c>
      <c r="AN47" s="109">
        <v>7.5</v>
      </c>
      <c r="AO47" s="109">
        <v>5.7</v>
      </c>
      <c r="AP47" s="109">
        <v>6.6</v>
      </c>
      <c r="AQ47" s="109">
        <v>5.7</v>
      </c>
      <c r="AR47" s="113">
        <v>47</v>
      </c>
      <c r="AS47" s="114">
        <v>0</v>
      </c>
      <c r="AT47" s="109">
        <v>9.8000000000000007</v>
      </c>
      <c r="AU47" s="109">
        <v>8.1</v>
      </c>
      <c r="AV47" s="110"/>
      <c r="AW47" s="109">
        <v>7.8</v>
      </c>
      <c r="AX47" s="110"/>
      <c r="AY47" s="110"/>
      <c r="AZ47" s="110"/>
      <c r="BA47" s="109">
        <v>7.9</v>
      </c>
      <c r="BB47" s="110"/>
      <c r="BC47" s="110"/>
      <c r="BD47" s="109">
        <v>6.7</v>
      </c>
      <c r="BE47" s="113">
        <v>5</v>
      </c>
      <c r="BF47" s="114">
        <v>0</v>
      </c>
      <c r="BG47" s="109">
        <v>6.1</v>
      </c>
      <c r="BH47" s="109">
        <v>7.9</v>
      </c>
      <c r="BI47" s="109">
        <v>6.5</v>
      </c>
      <c r="BJ47" s="109">
        <v>8.5</v>
      </c>
      <c r="BK47" s="109">
        <v>6.8</v>
      </c>
      <c r="BL47" s="109">
        <v>8.1</v>
      </c>
      <c r="BM47" s="109">
        <v>6.6</v>
      </c>
      <c r="BN47" s="109">
        <v>5</v>
      </c>
      <c r="BO47" s="109">
        <v>5.6</v>
      </c>
      <c r="BP47" s="109">
        <v>5.9</v>
      </c>
      <c r="BQ47" s="109">
        <v>8.6</v>
      </c>
      <c r="BR47" s="109">
        <v>7.2</v>
      </c>
      <c r="BS47" s="109">
        <v>7.5</v>
      </c>
      <c r="BT47" s="109">
        <v>4.2</v>
      </c>
      <c r="BU47" s="109">
        <v>5</v>
      </c>
      <c r="BV47" s="110"/>
      <c r="BW47" s="109">
        <v>6.6</v>
      </c>
      <c r="BX47" s="109">
        <v>6.2</v>
      </c>
      <c r="BY47" s="109">
        <v>5.9</v>
      </c>
      <c r="BZ47" s="109">
        <v>6.7</v>
      </c>
      <c r="CA47" s="109">
        <v>6</v>
      </c>
      <c r="CC47" s="109">
        <v>8.4</v>
      </c>
      <c r="CD47" s="113">
        <v>55</v>
      </c>
      <c r="CE47" s="114">
        <v>0</v>
      </c>
      <c r="CF47" s="109">
        <v>7.5</v>
      </c>
      <c r="CG47" s="109">
        <v>8</v>
      </c>
      <c r="CH47" s="110"/>
      <c r="CI47" s="109">
        <v>6.5</v>
      </c>
      <c r="CJ47" s="109">
        <v>7.5</v>
      </c>
      <c r="CK47" s="109">
        <v>5.6</v>
      </c>
      <c r="CL47" s="109">
        <v>5.2</v>
      </c>
      <c r="CM47" s="110"/>
      <c r="CN47" s="109">
        <v>7.3</v>
      </c>
      <c r="CO47" s="110"/>
      <c r="CP47" s="110"/>
      <c r="CQ47" s="109">
        <v>7.8</v>
      </c>
      <c r="CR47" s="109">
        <v>9</v>
      </c>
      <c r="CS47" s="110"/>
      <c r="CT47" s="110"/>
      <c r="CU47" s="113">
        <v>21</v>
      </c>
      <c r="CV47" s="114">
        <v>2</v>
      </c>
      <c r="CW47" s="110" t="s">
        <v>93</v>
      </c>
      <c r="CX47" s="110"/>
      <c r="CY47" s="113">
        <v>0</v>
      </c>
      <c r="CZ47" s="114">
        <v>5</v>
      </c>
      <c r="DA47" s="113">
        <v>128</v>
      </c>
      <c r="DB47" s="114">
        <v>7</v>
      </c>
      <c r="DC47" s="116">
        <v>134</v>
      </c>
      <c r="DD47" s="117">
        <v>128</v>
      </c>
      <c r="DE47" s="117">
        <v>6.72</v>
      </c>
      <c r="DF47" s="117">
        <v>2.71</v>
      </c>
      <c r="DG47" s="107" t="s">
        <v>202</v>
      </c>
      <c r="DH47" s="118">
        <f t="shared" si="0"/>
        <v>0</v>
      </c>
    </row>
    <row r="48" spans="1:112" s="115" customFormat="1" ht="18.75" customHeight="1">
      <c r="A48" s="105">
        <f t="shared" si="1"/>
        <v>42</v>
      </c>
      <c r="B48" s="106">
        <v>1820256737</v>
      </c>
      <c r="C48" s="107" t="s">
        <v>375</v>
      </c>
      <c r="D48" s="107" t="s">
        <v>26</v>
      </c>
      <c r="E48" s="107" t="s">
        <v>11</v>
      </c>
      <c r="F48" s="108">
        <v>34611</v>
      </c>
      <c r="G48" s="107" t="s">
        <v>84</v>
      </c>
      <c r="H48" s="107" t="s">
        <v>86</v>
      </c>
      <c r="I48" s="109">
        <v>9</v>
      </c>
      <c r="J48" s="109">
        <v>8.8000000000000007</v>
      </c>
      <c r="K48" s="109">
        <v>7.9</v>
      </c>
      <c r="L48" s="110"/>
      <c r="M48" s="109">
        <v>5.5</v>
      </c>
      <c r="N48" s="110"/>
      <c r="O48" s="110"/>
      <c r="P48" s="109">
        <v>5.5</v>
      </c>
      <c r="Q48" s="110"/>
      <c r="R48" s="110"/>
      <c r="S48" s="109">
        <v>4.8</v>
      </c>
      <c r="T48" s="110"/>
      <c r="U48" s="110"/>
      <c r="V48" s="109">
        <v>7.1</v>
      </c>
      <c r="W48" s="110"/>
      <c r="X48" s="110"/>
      <c r="Y48" s="109">
        <v>4.9000000000000004</v>
      </c>
      <c r="Z48" s="110"/>
      <c r="AA48" s="110"/>
      <c r="AB48" s="109">
        <v>6.3</v>
      </c>
      <c r="AC48" s="110"/>
      <c r="AD48" s="109">
        <v>6</v>
      </c>
      <c r="AE48" s="109">
        <v>7.4</v>
      </c>
      <c r="AF48" s="109">
        <v>7</v>
      </c>
      <c r="AG48" s="109">
        <v>5.2</v>
      </c>
      <c r="AH48" s="110"/>
      <c r="AI48" s="109">
        <v>6.3</v>
      </c>
      <c r="AJ48" s="109">
        <v>7.8</v>
      </c>
      <c r="AK48" s="109">
        <v>8.5</v>
      </c>
      <c r="AL48" s="110"/>
      <c r="AM48" s="109">
        <v>7.7</v>
      </c>
      <c r="AN48" s="109">
        <v>8.3000000000000007</v>
      </c>
      <c r="AO48" s="109">
        <v>6.3</v>
      </c>
      <c r="AP48" s="109">
        <v>6.3</v>
      </c>
      <c r="AQ48" s="109">
        <v>9</v>
      </c>
      <c r="AR48" s="113">
        <v>47</v>
      </c>
      <c r="AS48" s="114">
        <v>0</v>
      </c>
      <c r="AT48" s="109">
        <v>8</v>
      </c>
      <c r="AU48" s="109">
        <v>7</v>
      </c>
      <c r="AV48" s="110"/>
      <c r="AW48" s="110"/>
      <c r="AX48" s="109">
        <v>6.5</v>
      </c>
      <c r="AY48" s="110"/>
      <c r="AZ48" s="110"/>
      <c r="BA48" s="110"/>
      <c r="BB48" s="109">
        <v>7</v>
      </c>
      <c r="BC48" s="110"/>
      <c r="BD48" s="109">
        <v>7.2</v>
      </c>
      <c r="BE48" s="113">
        <v>5</v>
      </c>
      <c r="BF48" s="114">
        <v>0</v>
      </c>
      <c r="BG48" s="109">
        <v>7</v>
      </c>
      <c r="BH48" s="109">
        <v>4.7</v>
      </c>
      <c r="BI48" s="109">
        <v>7.6</v>
      </c>
      <c r="BJ48" s="109">
        <v>7.9</v>
      </c>
      <c r="BK48" s="109">
        <v>4.3</v>
      </c>
      <c r="BL48" s="109">
        <v>5.9</v>
      </c>
      <c r="BM48" s="109">
        <v>7</v>
      </c>
      <c r="BN48" s="109">
        <v>6.5</v>
      </c>
      <c r="BO48" s="109">
        <v>7.7</v>
      </c>
      <c r="BP48" s="109">
        <v>7.9</v>
      </c>
      <c r="BQ48" s="109">
        <v>7.1</v>
      </c>
      <c r="BR48" s="109">
        <v>6.4</v>
      </c>
      <c r="BS48" s="109">
        <v>6.9</v>
      </c>
      <c r="BT48" s="109">
        <v>7.3</v>
      </c>
      <c r="BU48" s="109">
        <v>6</v>
      </c>
      <c r="BV48" s="110"/>
      <c r="BW48" s="109">
        <v>8.3000000000000007</v>
      </c>
      <c r="BX48" s="109">
        <v>5.6</v>
      </c>
      <c r="BY48" s="109">
        <v>8.3000000000000007</v>
      </c>
      <c r="BZ48" s="109">
        <v>7.3</v>
      </c>
      <c r="CA48" s="109">
        <v>8.8000000000000007</v>
      </c>
      <c r="CC48" s="109">
        <v>8.5</v>
      </c>
      <c r="CD48" s="113">
        <v>55</v>
      </c>
      <c r="CE48" s="114">
        <v>0</v>
      </c>
      <c r="CF48" s="109">
        <v>6.8</v>
      </c>
      <c r="CG48" s="109">
        <v>7.4</v>
      </c>
      <c r="CH48" s="110"/>
      <c r="CI48" s="109">
        <v>7.2</v>
      </c>
      <c r="CJ48" s="109">
        <v>8.1</v>
      </c>
      <c r="CK48" s="109">
        <v>6.8</v>
      </c>
      <c r="CL48" s="109">
        <v>6</v>
      </c>
      <c r="CM48" s="109">
        <v>7.2</v>
      </c>
      <c r="CN48" s="110"/>
      <c r="CO48" s="110"/>
      <c r="CP48" s="110"/>
      <c r="CQ48" s="109">
        <v>8.8000000000000007</v>
      </c>
      <c r="CR48" s="119">
        <v>7.8</v>
      </c>
      <c r="CS48" s="110"/>
      <c r="CT48" s="109">
        <v>8.1</v>
      </c>
      <c r="CU48" s="113">
        <v>23</v>
      </c>
      <c r="CV48" s="114">
        <v>0</v>
      </c>
      <c r="CW48" s="110" t="s">
        <v>93</v>
      </c>
      <c r="CX48" s="110"/>
      <c r="CY48" s="113">
        <v>0</v>
      </c>
      <c r="CZ48" s="114">
        <v>5</v>
      </c>
      <c r="DA48" s="113">
        <v>130</v>
      </c>
      <c r="DB48" s="114">
        <v>5</v>
      </c>
      <c r="DC48" s="116">
        <v>134</v>
      </c>
      <c r="DD48" s="117">
        <v>130</v>
      </c>
      <c r="DE48" s="117">
        <v>6.99</v>
      </c>
      <c r="DF48" s="117">
        <v>2.86</v>
      </c>
      <c r="DG48" s="107" t="s">
        <v>202</v>
      </c>
      <c r="DH48" s="118">
        <f t="shared" si="0"/>
        <v>0</v>
      </c>
    </row>
    <row r="49" spans="1:112" s="115" customFormat="1" ht="18.75" customHeight="1">
      <c r="A49" s="105">
        <f t="shared" si="1"/>
        <v>43</v>
      </c>
      <c r="B49" s="106">
        <v>1820254927</v>
      </c>
      <c r="C49" s="107" t="s">
        <v>375</v>
      </c>
      <c r="D49" s="107" t="s">
        <v>26</v>
      </c>
      <c r="E49" s="107" t="s">
        <v>376</v>
      </c>
      <c r="F49" s="108">
        <v>34006</v>
      </c>
      <c r="G49" s="107" t="s">
        <v>84</v>
      </c>
      <c r="H49" s="107" t="s">
        <v>86</v>
      </c>
      <c r="I49" s="109">
        <v>8.1999999999999993</v>
      </c>
      <c r="J49" s="109">
        <v>7.8</v>
      </c>
      <c r="K49" s="109">
        <v>8.1</v>
      </c>
      <c r="L49" s="110"/>
      <c r="M49" s="109">
        <v>6.6</v>
      </c>
      <c r="N49" s="110"/>
      <c r="O49" s="110"/>
      <c r="P49" s="109">
        <v>5.4</v>
      </c>
      <c r="Q49" s="110"/>
      <c r="R49" s="110"/>
      <c r="S49" s="109">
        <v>7</v>
      </c>
      <c r="T49" s="110"/>
      <c r="U49" s="110"/>
      <c r="V49" s="109">
        <v>5.4</v>
      </c>
      <c r="W49" s="110"/>
      <c r="X49" s="110"/>
      <c r="Y49" s="109">
        <v>6</v>
      </c>
      <c r="Z49" s="110"/>
      <c r="AA49" s="110"/>
      <c r="AB49" s="109">
        <v>5.7</v>
      </c>
      <c r="AC49" s="110"/>
      <c r="AD49" s="109">
        <v>7.8</v>
      </c>
      <c r="AE49" s="109">
        <v>7.6</v>
      </c>
      <c r="AF49" s="109">
        <v>6.8</v>
      </c>
      <c r="AG49" s="109">
        <v>4.4000000000000004</v>
      </c>
      <c r="AH49" s="110"/>
      <c r="AI49" s="109">
        <v>8.1</v>
      </c>
      <c r="AJ49" s="110"/>
      <c r="AK49" s="109">
        <v>8.8000000000000007</v>
      </c>
      <c r="AL49" s="109">
        <v>6.7</v>
      </c>
      <c r="AM49" s="109">
        <v>8</v>
      </c>
      <c r="AN49" s="109">
        <v>5.7</v>
      </c>
      <c r="AO49" s="109">
        <v>5.9</v>
      </c>
      <c r="AP49" s="109">
        <v>6.6</v>
      </c>
      <c r="AQ49" s="109">
        <v>8.3000000000000007</v>
      </c>
      <c r="AR49" s="113">
        <v>47</v>
      </c>
      <c r="AS49" s="114">
        <v>0</v>
      </c>
      <c r="AT49" s="109">
        <v>7</v>
      </c>
      <c r="AU49" s="109">
        <v>7.1</v>
      </c>
      <c r="AV49" s="109">
        <v>7.4</v>
      </c>
      <c r="AW49" s="110"/>
      <c r="AX49" s="110"/>
      <c r="AY49" s="110"/>
      <c r="AZ49" s="109">
        <v>8.1999999999999993</v>
      </c>
      <c r="BA49" s="110"/>
      <c r="BB49" s="110"/>
      <c r="BC49" s="110"/>
      <c r="BD49" s="109">
        <v>8.4</v>
      </c>
      <c r="BE49" s="113">
        <v>5</v>
      </c>
      <c r="BF49" s="114">
        <v>0</v>
      </c>
      <c r="BG49" s="109">
        <v>6.8</v>
      </c>
      <c r="BH49" s="109">
        <v>6.2</v>
      </c>
      <c r="BI49" s="109">
        <v>5.7</v>
      </c>
      <c r="BJ49" s="109">
        <v>6.2</v>
      </c>
      <c r="BK49" s="109">
        <v>8</v>
      </c>
      <c r="BL49" s="109">
        <v>8.9</v>
      </c>
      <c r="BM49" s="109">
        <v>5.9</v>
      </c>
      <c r="BN49" s="109">
        <v>6.6</v>
      </c>
      <c r="BO49" s="109">
        <v>5.2</v>
      </c>
      <c r="BP49" s="109">
        <v>6.9</v>
      </c>
      <c r="BQ49" s="109">
        <v>7.9</v>
      </c>
      <c r="BR49" s="109">
        <v>7.2</v>
      </c>
      <c r="BS49" s="109">
        <v>8.8000000000000007</v>
      </c>
      <c r="BT49" s="109">
        <v>8.1</v>
      </c>
      <c r="BU49" s="109">
        <v>6.6</v>
      </c>
      <c r="BV49" s="110"/>
      <c r="BW49" s="109">
        <v>7.3</v>
      </c>
      <c r="BX49" s="109">
        <v>7.9</v>
      </c>
      <c r="BY49" s="109">
        <v>7.6</v>
      </c>
      <c r="BZ49" s="109">
        <v>7.6</v>
      </c>
      <c r="CA49" s="109">
        <v>6.4</v>
      </c>
      <c r="CC49" s="109">
        <v>8.1999999999999993</v>
      </c>
      <c r="CD49" s="113">
        <v>55</v>
      </c>
      <c r="CE49" s="114">
        <v>0</v>
      </c>
      <c r="CF49" s="109">
        <v>7.6</v>
      </c>
      <c r="CG49" s="109">
        <v>7.3</v>
      </c>
      <c r="CH49" s="110"/>
      <c r="CI49" s="109">
        <v>7.5</v>
      </c>
      <c r="CJ49" s="109">
        <v>8.4</v>
      </c>
      <c r="CK49" s="109">
        <v>6.4</v>
      </c>
      <c r="CL49" s="119">
        <v>8.6</v>
      </c>
      <c r="CM49" s="110"/>
      <c r="CN49" s="109">
        <v>7.6</v>
      </c>
      <c r="CO49" s="110"/>
      <c r="CP49" s="110"/>
      <c r="CQ49" s="109">
        <v>8.5</v>
      </c>
      <c r="CR49" s="109">
        <v>9</v>
      </c>
      <c r="CS49" s="110"/>
      <c r="CT49" s="109">
        <v>8.4</v>
      </c>
      <c r="CU49" s="113">
        <v>23</v>
      </c>
      <c r="CV49" s="114">
        <v>0</v>
      </c>
      <c r="CW49" s="110" t="s">
        <v>93</v>
      </c>
      <c r="CX49" s="110"/>
      <c r="CY49" s="113">
        <v>0</v>
      </c>
      <c r="CZ49" s="114">
        <v>5</v>
      </c>
      <c r="DA49" s="113">
        <v>130</v>
      </c>
      <c r="DB49" s="114">
        <v>5</v>
      </c>
      <c r="DC49" s="116">
        <v>134</v>
      </c>
      <c r="DD49" s="117">
        <v>133</v>
      </c>
      <c r="DE49" s="117">
        <v>7</v>
      </c>
      <c r="DF49" s="117">
        <v>2.89</v>
      </c>
      <c r="DG49" s="107" t="s">
        <v>377</v>
      </c>
      <c r="DH49" s="118">
        <f t="shared" si="0"/>
        <v>0</v>
      </c>
    </row>
    <row r="50" spans="1:112" s="115" customFormat="1" ht="18.75" customHeight="1">
      <c r="A50" s="105">
        <f t="shared" si="1"/>
        <v>44</v>
      </c>
      <c r="B50" s="106">
        <v>1820254326</v>
      </c>
      <c r="C50" s="107" t="s">
        <v>3</v>
      </c>
      <c r="D50" s="107" t="s">
        <v>378</v>
      </c>
      <c r="E50" s="107" t="s">
        <v>379</v>
      </c>
      <c r="F50" s="108">
        <v>34485</v>
      </c>
      <c r="G50" s="107" t="s">
        <v>84</v>
      </c>
      <c r="H50" s="107" t="s">
        <v>86</v>
      </c>
      <c r="I50" s="109">
        <v>8.1999999999999993</v>
      </c>
      <c r="J50" s="109">
        <v>7.2</v>
      </c>
      <c r="K50" s="109">
        <v>8.1</v>
      </c>
      <c r="L50" s="110"/>
      <c r="M50" s="111" t="s">
        <v>97</v>
      </c>
      <c r="N50" s="110"/>
      <c r="O50" s="110"/>
      <c r="P50" s="111" t="s">
        <v>97</v>
      </c>
      <c r="Q50" s="110"/>
      <c r="R50" s="110"/>
      <c r="S50" s="109">
        <v>7.8</v>
      </c>
      <c r="T50" s="110"/>
      <c r="U50" s="110"/>
      <c r="V50" s="109">
        <v>7.5</v>
      </c>
      <c r="W50" s="110"/>
      <c r="X50" s="110"/>
      <c r="Y50" s="109">
        <v>6.8</v>
      </c>
      <c r="Z50" s="110"/>
      <c r="AA50" s="110"/>
      <c r="AB50" s="109">
        <v>7.4</v>
      </c>
      <c r="AC50" s="110"/>
      <c r="AD50" s="109">
        <v>9.6999999999999993</v>
      </c>
      <c r="AE50" s="109">
        <v>9.5</v>
      </c>
      <c r="AF50" s="109">
        <v>9.9</v>
      </c>
      <c r="AG50" s="109">
        <v>9.4</v>
      </c>
      <c r="AH50" s="110"/>
      <c r="AI50" s="109">
        <v>7.7</v>
      </c>
      <c r="AJ50" s="110"/>
      <c r="AK50" s="109">
        <v>8.9</v>
      </c>
      <c r="AL50" s="109">
        <v>9.1</v>
      </c>
      <c r="AM50" s="109">
        <v>8.6999999999999993</v>
      </c>
      <c r="AN50" s="109">
        <v>9.1999999999999993</v>
      </c>
      <c r="AO50" s="109">
        <v>7.4</v>
      </c>
      <c r="AP50" s="109">
        <v>8.8000000000000007</v>
      </c>
      <c r="AQ50" s="109">
        <v>8.9</v>
      </c>
      <c r="AR50" s="113">
        <v>47</v>
      </c>
      <c r="AS50" s="114">
        <v>0</v>
      </c>
      <c r="AT50" s="109">
        <v>8.1</v>
      </c>
      <c r="AU50" s="109">
        <v>6.8</v>
      </c>
      <c r="AV50" s="110"/>
      <c r="AW50" s="110"/>
      <c r="AX50" s="109">
        <v>9.5</v>
      </c>
      <c r="AY50" s="110"/>
      <c r="AZ50" s="110"/>
      <c r="BA50" s="110"/>
      <c r="BB50" s="109">
        <v>8</v>
      </c>
      <c r="BC50" s="110"/>
      <c r="BD50" s="109">
        <v>7.3</v>
      </c>
      <c r="BE50" s="113">
        <v>5</v>
      </c>
      <c r="BF50" s="114">
        <v>0</v>
      </c>
      <c r="BG50" s="109">
        <v>8.8000000000000007</v>
      </c>
      <c r="BH50" s="109">
        <v>9.1999999999999993</v>
      </c>
      <c r="BI50" s="109">
        <v>8.8000000000000007</v>
      </c>
      <c r="BJ50" s="112">
        <v>10</v>
      </c>
      <c r="BK50" s="109">
        <v>8.3000000000000007</v>
      </c>
      <c r="BL50" s="109">
        <v>9.5</v>
      </c>
      <c r="BM50" s="109">
        <v>9.4</v>
      </c>
      <c r="BN50" s="109">
        <v>8.1999999999999993</v>
      </c>
      <c r="BO50" s="109">
        <v>7.7</v>
      </c>
      <c r="BP50" s="109">
        <v>9.6</v>
      </c>
      <c r="BQ50" s="109">
        <v>9.3000000000000007</v>
      </c>
      <c r="BR50" s="109">
        <v>9.8000000000000007</v>
      </c>
      <c r="BS50" s="109">
        <v>8.1999999999999993</v>
      </c>
      <c r="BT50" s="109">
        <v>8.6999999999999993</v>
      </c>
      <c r="BU50" s="109">
        <v>8.6</v>
      </c>
      <c r="BV50" s="110"/>
      <c r="BW50" s="109">
        <v>9.5</v>
      </c>
      <c r="BX50" s="109">
        <v>8.8000000000000007</v>
      </c>
      <c r="BY50" s="109">
        <v>8</v>
      </c>
      <c r="BZ50" s="109">
        <v>8.4</v>
      </c>
      <c r="CA50" s="109">
        <v>8.6999999999999993</v>
      </c>
      <c r="CC50" s="109">
        <v>9.1999999999999993</v>
      </c>
      <c r="CD50" s="113">
        <v>55</v>
      </c>
      <c r="CE50" s="114">
        <v>0</v>
      </c>
      <c r="CF50" s="109">
        <v>9</v>
      </c>
      <c r="CG50" s="109">
        <v>9.1999999999999993</v>
      </c>
      <c r="CH50" s="110"/>
      <c r="CI50" s="109">
        <v>9.1</v>
      </c>
      <c r="CJ50" s="109">
        <v>9.8000000000000007</v>
      </c>
      <c r="CK50" s="109">
        <v>9.6999999999999993</v>
      </c>
      <c r="CL50" s="109">
        <v>9</v>
      </c>
      <c r="CM50" s="109">
        <v>9.3000000000000007</v>
      </c>
      <c r="CN50" s="110"/>
      <c r="CO50" s="110"/>
      <c r="CP50" s="110"/>
      <c r="CQ50" s="109">
        <v>9.6</v>
      </c>
      <c r="CR50" s="109">
        <v>8.8000000000000007</v>
      </c>
      <c r="CS50" s="110"/>
      <c r="CT50" s="109">
        <v>9.3000000000000007</v>
      </c>
      <c r="CU50" s="113">
        <v>23</v>
      </c>
      <c r="CV50" s="114">
        <v>0</v>
      </c>
      <c r="CW50" s="110"/>
      <c r="CX50" s="110" t="s">
        <v>93</v>
      </c>
      <c r="CY50" s="113">
        <v>0</v>
      </c>
      <c r="CZ50" s="114">
        <v>5</v>
      </c>
      <c r="DA50" s="113">
        <v>130</v>
      </c>
      <c r="DB50" s="114">
        <v>5</v>
      </c>
      <c r="DC50" s="116">
        <v>134</v>
      </c>
      <c r="DD50" s="117">
        <v>130</v>
      </c>
      <c r="DE50" s="117">
        <v>8.82</v>
      </c>
      <c r="DF50" s="117">
        <v>3.82</v>
      </c>
      <c r="DG50" s="107" t="s">
        <v>202</v>
      </c>
      <c r="DH50" s="118">
        <f t="shared" si="0"/>
        <v>4</v>
      </c>
    </row>
    <row r="51" spans="1:112" s="115" customFormat="1" ht="18.75" customHeight="1">
      <c r="A51" s="105">
        <f t="shared" si="1"/>
        <v>45</v>
      </c>
      <c r="B51" s="106">
        <v>1820253665</v>
      </c>
      <c r="C51" s="107" t="s">
        <v>3</v>
      </c>
      <c r="D51" s="107" t="s">
        <v>32</v>
      </c>
      <c r="E51" s="107" t="s">
        <v>380</v>
      </c>
      <c r="F51" s="108">
        <v>34633</v>
      </c>
      <c r="G51" s="107" t="s">
        <v>84</v>
      </c>
      <c r="H51" s="107" t="s">
        <v>86</v>
      </c>
      <c r="I51" s="109">
        <v>7.7</v>
      </c>
      <c r="J51" s="109">
        <v>8</v>
      </c>
      <c r="K51" s="109">
        <v>8.3000000000000007</v>
      </c>
      <c r="L51" s="110"/>
      <c r="M51" s="111" t="s">
        <v>97</v>
      </c>
      <c r="N51" s="110"/>
      <c r="O51" s="110"/>
      <c r="P51" s="111" t="s">
        <v>97</v>
      </c>
      <c r="Q51" s="110"/>
      <c r="R51" s="110"/>
      <c r="S51" s="109">
        <v>7.3</v>
      </c>
      <c r="T51" s="110"/>
      <c r="U51" s="110"/>
      <c r="V51" s="109">
        <v>7.3</v>
      </c>
      <c r="W51" s="110"/>
      <c r="X51" s="110"/>
      <c r="Y51" s="109">
        <v>7.4</v>
      </c>
      <c r="Z51" s="110"/>
      <c r="AA51" s="110"/>
      <c r="AB51" s="109">
        <v>6.6</v>
      </c>
      <c r="AC51" s="110"/>
      <c r="AD51" s="109">
        <v>7.1</v>
      </c>
      <c r="AE51" s="109">
        <v>6.7</v>
      </c>
      <c r="AF51" s="109">
        <v>8.3000000000000007</v>
      </c>
      <c r="AG51" s="109">
        <v>7.8</v>
      </c>
      <c r="AH51" s="110"/>
      <c r="AI51" s="109">
        <v>6.7</v>
      </c>
      <c r="AJ51" s="110"/>
      <c r="AK51" s="109">
        <v>8.9</v>
      </c>
      <c r="AL51" s="109">
        <v>8.5</v>
      </c>
      <c r="AM51" s="109">
        <v>8.1999999999999993</v>
      </c>
      <c r="AN51" s="109">
        <v>8.4</v>
      </c>
      <c r="AO51" s="109">
        <v>8.1</v>
      </c>
      <c r="AP51" s="109">
        <v>7.8</v>
      </c>
      <c r="AQ51" s="109">
        <v>6.8</v>
      </c>
      <c r="AR51" s="113">
        <v>47</v>
      </c>
      <c r="AS51" s="114">
        <v>0</v>
      </c>
      <c r="AT51" s="109">
        <v>7.6</v>
      </c>
      <c r="AU51" s="109">
        <v>7.1</v>
      </c>
      <c r="AV51" s="110"/>
      <c r="AW51" s="110"/>
      <c r="AX51" s="109">
        <v>5.8</v>
      </c>
      <c r="AY51" s="110"/>
      <c r="AZ51" s="110"/>
      <c r="BA51" s="110"/>
      <c r="BB51" s="109">
        <v>7.5</v>
      </c>
      <c r="BC51" s="110"/>
      <c r="BD51" s="109">
        <v>6</v>
      </c>
      <c r="BE51" s="113">
        <v>5</v>
      </c>
      <c r="BF51" s="114">
        <v>0</v>
      </c>
      <c r="BG51" s="109">
        <v>6.9</v>
      </c>
      <c r="BH51" s="109">
        <v>9.6999999999999993</v>
      </c>
      <c r="BI51" s="109">
        <v>7.9</v>
      </c>
      <c r="BJ51" s="109">
        <v>7.2</v>
      </c>
      <c r="BK51" s="109">
        <v>6.8</v>
      </c>
      <c r="BL51" s="109">
        <v>7.7</v>
      </c>
      <c r="BM51" s="109">
        <v>8.3000000000000007</v>
      </c>
      <c r="BN51" s="109">
        <v>7.8</v>
      </c>
      <c r="BO51" s="109">
        <v>8.1999999999999993</v>
      </c>
      <c r="BP51" s="109">
        <v>7.8</v>
      </c>
      <c r="BQ51" s="109">
        <v>8.4</v>
      </c>
      <c r="BR51" s="109">
        <v>8.3000000000000007</v>
      </c>
      <c r="BS51" s="109">
        <v>7.8</v>
      </c>
      <c r="BT51" s="109">
        <v>8.1999999999999993</v>
      </c>
      <c r="BU51" s="109">
        <v>7.2</v>
      </c>
      <c r="BV51" s="110"/>
      <c r="BW51" s="109">
        <v>6.7</v>
      </c>
      <c r="BX51" s="109">
        <v>7.7</v>
      </c>
      <c r="BY51" s="109">
        <v>7.7</v>
      </c>
      <c r="BZ51" s="109">
        <v>7</v>
      </c>
      <c r="CA51" s="109">
        <v>7.2</v>
      </c>
      <c r="CC51" s="109">
        <v>8.6</v>
      </c>
      <c r="CD51" s="113">
        <v>55</v>
      </c>
      <c r="CE51" s="114">
        <v>0</v>
      </c>
      <c r="CF51" s="109">
        <v>8.6</v>
      </c>
      <c r="CG51" s="109">
        <v>7.8</v>
      </c>
      <c r="CH51" s="110"/>
      <c r="CI51" s="109">
        <v>7.4</v>
      </c>
      <c r="CJ51" s="109">
        <v>7.4</v>
      </c>
      <c r="CK51" s="109">
        <v>7.9</v>
      </c>
      <c r="CL51" s="109">
        <v>8.3000000000000007</v>
      </c>
      <c r="CM51" s="109">
        <v>7.1</v>
      </c>
      <c r="CN51" s="110"/>
      <c r="CO51" s="110"/>
      <c r="CP51" s="110"/>
      <c r="CQ51" s="109">
        <v>8</v>
      </c>
      <c r="CR51" s="109">
        <v>8.1999999999999993</v>
      </c>
      <c r="CS51" s="110"/>
      <c r="CT51" s="109">
        <v>9.1999999999999993</v>
      </c>
      <c r="CU51" s="113">
        <v>23</v>
      </c>
      <c r="CV51" s="114">
        <v>0</v>
      </c>
      <c r="CW51" s="110"/>
      <c r="CX51" s="110" t="s">
        <v>93</v>
      </c>
      <c r="CY51" s="113">
        <v>0</v>
      </c>
      <c r="CZ51" s="114">
        <v>5</v>
      </c>
      <c r="DA51" s="113">
        <v>130</v>
      </c>
      <c r="DB51" s="114">
        <v>5</v>
      </c>
      <c r="DC51" s="116">
        <v>134</v>
      </c>
      <c r="DD51" s="117">
        <v>130</v>
      </c>
      <c r="DE51" s="117">
        <v>7.75</v>
      </c>
      <c r="DF51" s="117">
        <v>3.31</v>
      </c>
      <c r="DG51" s="107" t="s">
        <v>202</v>
      </c>
      <c r="DH51" s="118">
        <f t="shared" si="0"/>
        <v>4</v>
      </c>
    </row>
    <row r="52" spans="1:112" s="115" customFormat="1" ht="18.75" customHeight="1">
      <c r="A52" s="105">
        <f t="shared" si="1"/>
        <v>46</v>
      </c>
      <c r="B52" s="106">
        <v>172315001</v>
      </c>
      <c r="C52" s="107" t="s">
        <v>6</v>
      </c>
      <c r="D52" s="107" t="s">
        <v>381</v>
      </c>
      <c r="E52" s="107" t="s">
        <v>382</v>
      </c>
      <c r="F52" s="108">
        <v>33887</v>
      </c>
      <c r="G52" s="107" t="s">
        <v>84</v>
      </c>
      <c r="H52" s="107" t="s">
        <v>88</v>
      </c>
      <c r="I52" s="109">
        <v>4.9000000000000004</v>
      </c>
      <c r="J52" s="109">
        <v>5.9</v>
      </c>
      <c r="K52" s="109">
        <v>6.3</v>
      </c>
      <c r="L52" s="110"/>
      <c r="M52" s="109">
        <v>6</v>
      </c>
      <c r="N52" s="110"/>
      <c r="O52" s="110"/>
      <c r="P52" s="109">
        <v>5.4</v>
      </c>
      <c r="Q52" s="110"/>
      <c r="R52" s="110"/>
      <c r="S52" s="109">
        <v>5.3</v>
      </c>
      <c r="T52" s="110"/>
      <c r="U52" s="110"/>
      <c r="V52" s="109">
        <v>5.0999999999999996</v>
      </c>
      <c r="W52" s="110"/>
      <c r="X52" s="110"/>
      <c r="Y52" s="109">
        <v>5.6</v>
      </c>
      <c r="Z52" s="110"/>
      <c r="AA52" s="110"/>
      <c r="AB52" s="112">
        <v>5.9</v>
      </c>
      <c r="AC52" s="110"/>
      <c r="AD52" s="109">
        <v>7.1</v>
      </c>
      <c r="AE52" s="109">
        <v>6.7</v>
      </c>
      <c r="AF52" s="109">
        <v>5.6</v>
      </c>
      <c r="AG52" s="109">
        <v>4.4000000000000004</v>
      </c>
      <c r="AH52" s="110"/>
      <c r="AI52" s="109">
        <v>7.2</v>
      </c>
      <c r="AJ52" s="109">
        <v>5.4</v>
      </c>
      <c r="AK52" s="109">
        <v>8.6</v>
      </c>
      <c r="AL52" s="110"/>
      <c r="AM52" s="109">
        <v>6.9</v>
      </c>
      <c r="AN52" s="109">
        <v>5.7</v>
      </c>
      <c r="AO52" s="109">
        <v>6.2</v>
      </c>
      <c r="AP52" s="109">
        <v>5.7</v>
      </c>
      <c r="AQ52" s="109">
        <v>5.7</v>
      </c>
      <c r="AR52" s="113">
        <v>47</v>
      </c>
      <c r="AS52" s="114">
        <v>0</v>
      </c>
      <c r="AT52" s="109">
        <v>4.4000000000000004</v>
      </c>
      <c r="AU52" s="109">
        <v>6.8</v>
      </c>
      <c r="AV52" s="110"/>
      <c r="AW52" s="109">
        <v>5.9</v>
      </c>
      <c r="AX52" s="110"/>
      <c r="AY52" s="110"/>
      <c r="AZ52" s="110"/>
      <c r="BA52" s="109">
        <v>8.4</v>
      </c>
      <c r="BB52" s="110"/>
      <c r="BC52" s="110"/>
      <c r="BD52" s="109">
        <v>4</v>
      </c>
      <c r="BE52" s="113">
        <v>5</v>
      </c>
      <c r="BF52" s="114">
        <v>0</v>
      </c>
      <c r="BG52" s="109">
        <v>4.8</v>
      </c>
      <c r="BH52" s="109">
        <v>4.9000000000000004</v>
      </c>
      <c r="BI52" s="109">
        <v>4</v>
      </c>
      <c r="BJ52" s="112">
        <v>6.7</v>
      </c>
      <c r="BK52" s="109">
        <v>7.4</v>
      </c>
      <c r="BL52" s="109">
        <v>6.6</v>
      </c>
      <c r="BM52" s="109">
        <v>6.2</v>
      </c>
      <c r="BN52" s="109">
        <v>4.5</v>
      </c>
      <c r="BO52" s="109">
        <v>4</v>
      </c>
      <c r="BP52" s="109">
        <v>4.5</v>
      </c>
      <c r="BQ52" s="109">
        <v>6.3</v>
      </c>
      <c r="BR52" s="109">
        <v>4.5</v>
      </c>
      <c r="BS52" s="109">
        <v>7.4</v>
      </c>
      <c r="BT52" s="109">
        <v>4.0999999999999996</v>
      </c>
      <c r="BU52" s="109">
        <v>6.2</v>
      </c>
      <c r="BV52" s="109">
        <v>6.6</v>
      </c>
      <c r="BW52" s="110"/>
      <c r="BX52" s="109">
        <v>6.9</v>
      </c>
      <c r="BY52" s="112">
        <v>5.5</v>
      </c>
      <c r="BZ52" s="109">
        <v>6.2</v>
      </c>
      <c r="CA52" s="109">
        <v>5.6</v>
      </c>
      <c r="CC52" s="109">
        <v>7.3</v>
      </c>
      <c r="CD52" s="113">
        <v>55</v>
      </c>
      <c r="CE52" s="114">
        <v>0</v>
      </c>
      <c r="CF52" s="109">
        <v>5.3</v>
      </c>
      <c r="CG52" s="109">
        <v>5.6</v>
      </c>
      <c r="CH52" s="110"/>
      <c r="CI52" s="112">
        <v>7.3</v>
      </c>
      <c r="CJ52" s="109">
        <v>4.7</v>
      </c>
      <c r="CK52" s="109">
        <v>4.5999999999999996</v>
      </c>
      <c r="CL52" s="109">
        <v>4.9000000000000004</v>
      </c>
      <c r="CM52" s="109">
        <v>5.3</v>
      </c>
      <c r="CN52" s="110"/>
      <c r="CO52" s="110"/>
      <c r="CP52" s="110"/>
      <c r="CQ52" s="109">
        <v>7</v>
      </c>
      <c r="CR52" s="109">
        <v>8.5</v>
      </c>
      <c r="CS52" s="110"/>
      <c r="CT52" s="109">
        <v>5.9</v>
      </c>
      <c r="CU52" s="113">
        <v>23</v>
      </c>
      <c r="CV52" s="114">
        <v>0</v>
      </c>
      <c r="CW52" s="110" t="s">
        <v>93</v>
      </c>
      <c r="CX52" s="110"/>
      <c r="CY52" s="113">
        <v>0</v>
      </c>
      <c r="CZ52" s="114">
        <v>5</v>
      </c>
      <c r="DA52" s="113">
        <v>130</v>
      </c>
      <c r="DB52" s="114">
        <v>5</v>
      </c>
      <c r="DC52" s="116">
        <v>134</v>
      </c>
      <c r="DD52" s="117">
        <v>130</v>
      </c>
      <c r="DE52" s="117">
        <v>5.79</v>
      </c>
      <c r="DF52" s="117">
        <v>2.12</v>
      </c>
      <c r="DG52" s="107" t="s">
        <v>361</v>
      </c>
      <c r="DH52" s="118">
        <f t="shared" si="0"/>
        <v>0</v>
      </c>
    </row>
    <row r="53" spans="1:112" s="115" customFormat="1" ht="18.75" customHeight="1">
      <c r="A53" s="105">
        <f t="shared" si="1"/>
        <v>47</v>
      </c>
      <c r="B53" s="106">
        <v>172528554</v>
      </c>
      <c r="C53" s="107" t="s">
        <v>370</v>
      </c>
      <c r="D53" s="107" t="s">
        <v>383</v>
      </c>
      <c r="E53" s="107" t="s">
        <v>382</v>
      </c>
      <c r="F53" s="108">
        <v>34252</v>
      </c>
      <c r="G53" s="107" t="s">
        <v>84</v>
      </c>
      <c r="H53" s="107" t="s">
        <v>88</v>
      </c>
      <c r="I53" s="109">
        <v>7.8</v>
      </c>
      <c r="J53" s="109">
        <v>7.8</v>
      </c>
      <c r="K53" s="109">
        <v>7.6</v>
      </c>
      <c r="L53" s="110"/>
      <c r="M53" s="111" t="s">
        <v>97</v>
      </c>
      <c r="N53" s="110"/>
      <c r="O53" s="110"/>
      <c r="P53" s="111" t="s">
        <v>97</v>
      </c>
      <c r="Q53" s="110"/>
      <c r="R53" s="110"/>
      <c r="S53" s="109">
        <v>7.9</v>
      </c>
      <c r="T53" s="110"/>
      <c r="U53" s="110"/>
      <c r="V53" s="109">
        <v>6.6</v>
      </c>
      <c r="W53" s="110"/>
      <c r="X53" s="110"/>
      <c r="Y53" s="109">
        <v>6.9</v>
      </c>
      <c r="Z53" s="110"/>
      <c r="AA53" s="110"/>
      <c r="AB53" s="109">
        <v>6.3</v>
      </c>
      <c r="AC53" s="110"/>
      <c r="AD53" s="109">
        <v>9.1</v>
      </c>
      <c r="AE53" s="109">
        <v>8.1999999999999993</v>
      </c>
      <c r="AF53" s="109">
        <v>6.9</v>
      </c>
      <c r="AG53" s="109">
        <v>7.9</v>
      </c>
      <c r="AH53" s="110"/>
      <c r="AI53" s="109">
        <v>7.2</v>
      </c>
      <c r="AJ53" s="110"/>
      <c r="AK53" s="109">
        <v>9</v>
      </c>
      <c r="AL53" s="109">
        <v>8.6</v>
      </c>
      <c r="AM53" s="109">
        <v>8.8000000000000007</v>
      </c>
      <c r="AN53" s="109">
        <v>7.6</v>
      </c>
      <c r="AO53" s="109">
        <v>8.1999999999999993</v>
      </c>
      <c r="AP53" s="109">
        <v>7.4</v>
      </c>
      <c r="AQ53" s="109">
        <v>8.8000000000000007</v>
      </c>
      <c r="AR53" s="113">
        <v>47</v>
      </c>
      <c r="AS53" s="114">
        <v>0</v>
      </c>
      <c r="AT53" s="109">
        <v>7.5</v>
      </c>
      <c r="AU53" s="109">
        <v>9.3000000000000007</v>
      </c>
      <c r="AV53" s="110"/>
      <c r="AW53" s="110"/>
      <c r="AX53" s="109">
        <v>6.9</v>
      </c>
      <c r="AY53" s="110"/>
      <c r="AZ53" s="110"/>
      <c r="BA53" s="110"/>
      <c r="BB53" s="109">
        <v>8.5</v>
      </c>
      <c r="BC53" s="110"/>
      <c r="BD53" s="109">
        <v>7.5</v>
      </c>
      <c r="BE53" s="113">
        <v>5</v>
      </c>
      <c r="BF53" s="114">
        <v>0</v>
      </c>
      <c r="BG53" s="109">
        <v>7.8</v>
      </c>
      <c r="BH53" s="109">
        <v>8.6999999999999993</v>
      </c>
      <c r="BI53" s="109">
        <v>8.6</v>
      </c>
      <c r="BJ53" s="109">
        <v>8.8000000000000007</v>
      </c>
      <c r="BK53" s="109">
        <v>9.4</v>
      </c>
      <c r="BL53" s="109">
        <v>8.4</v>
      </c>
      <c r="BM53" s="109">
        <v>8.1</v>
      </c>
      <c r="BN53" s="109">
        <v>8.6</v>
      </c>
      <c r="BO53" s="109">
        <v>9.4</v>
      </c>
      <c r="BP53" s="109">
        <v>6.6</v>
      </c>
      <c r="BQ53" s="109">
        <v>8.1</v>
      </c>
      <c r="BR53" s="109">
        <v>8.6</v>
      </c>
      <c r="BS53" s="109">
        <v>6.9</v>
      </c>
      <c r="BT53" s="109">
        <v>9.1999999999999993</v>
      </c>
      <c r="BU53" s="109">
        <v>6.5</v>
      </c>
      <c r="BV53" s="110"/>
      <c r="BW53" s="109">
        <v>7.9</v>
      </c>
      <c r="BX53" s="109">
        <v>7.7</v>
      </c>
      <c r="BY53" s="109">
        <v>7.8</v>
      </c>
      <c r="BZ53" s="109">
        <v>8.5</v>
      </c>
      <c r="CA53" s="109">
        <v>7.3</v>
      </c>
      <c r="CC53" s="109">
        <v>8.6999999999999993</v>
      </c>
      <c r="CD53" s="113">
        <v>55</v>
      </c>
      <c r="CE53" s="114">
        <v>0</v>
      </c>
      <c r="CF53" s="109">
        <v>8.8000000000000007</v>
      </c>
      <c r="CG53" s="109">
        <v>8.6</v>
      </c>
      <c r="CH53" s="110"/>
      <c r="CI53" s="109">
        <v>8.3000000000000007</v>
      </c>
      <c r="CJ53" s="109">
        <v>7.6</v>
      </c>
      <c r="CK53" s="109">
        <v>8.1999999999999993</v>
      </c>
      <c r="CL53" s="109">
        <v>8.8000000000000007</v>
      </c>
      <c r="CM53" s="110"/>
      <c r="CN53" s="109">
        <v>8.1</v>
      </c>
      <c r="CO53" s="110"/>
      <c r="CP53" s="110"/>
      <c r="CQ53" s="109">
        <v>8.8000000000000007</v>
      </c>
      <c r="CR53" s="109">
        <v>8.6999999999999993</v>
      </c>
      <c r="CS53" s="110"/>
      <c r="CT53" s="109">
        <v>8.8000000000000007</v>
      </c>
      <c r="CU53" s="113">
        <v>23</v>
      </c>
      <c r="CV53" s="114">
        <v>0</v>
      </c>
      <c r="CW53" s="110"/>
      <c r="CX53" s="110" t="s">
        <v>93</v>
      </c>
      <c r="CY53" s="113">
        <v>0</v>
      </c>
      <c r="CZ53" s="114">
        <v>5</v>
      </c>
      <c r="DA53" s="113">
        <v>130</v>
      </c>
      <c r="DB53" s="114">
        <v>5</v>
      </c>
      <c r="DC53" s="116">
        <v>134</v>
      </c>
      <c r="DD53" s="117">
        <v>130</v>
      </c>
      <c r="DE53" s="117">
        <v>8.09</v>
      </c>
      <c r="DF53" s="117">
        <v>3.53</v>
      </c>
      <c r="DG53" s="107" t="s">
        <v>384</v>
      </c>
      <c r="DH53" s="118">
        <f t="shared" si="0"/>
        <v>4</v>
      </c>
    </row>
    <row r="54" spans="1:112" s="115" customFormat="1" ht="18.75" customHeight="1">
      <c r="A54" s="105">
        <f t="shared" si="1"/>
        <v>48</v>
      </c>
      <c r="B54" s="106">
        <v>1820255892</v>
      </c>
      <c r="C54" s="107" t="s">
        <v>14</v>
      </c>
      <c r="D54" s="107" t="s">
        <v>21</v>
      </c>
      <c r="E54" s="107" t="s">
        <v>382</v>
      </c>
      <c r="F54" s="108">
        <v>34409</v>
      </c>
      <c r="G54" s="107" t="s">
        <v>84</v>
      </c>
      <c r="H54" s="107" t="s">
        <v>86</v>
      </c>
      <c r="I54" s="109">
        <v>7.4</v>
      </c>
      <c r="J54" s="109">
        <v>7.5</v>
      </c>
      <c r="K54" s="109">
        <v>8.1</v>
      </c>
      <c r="L54" s="110"/>
      <c r="M54" s="109">
        <v>7.1</v>
      </c>
      <c r="N54" s="110"/>
      <c r="O54" s="110"/>
      <c r="P54" s="109">
        <v>6.2</v>
      </c>
      <c r="Q54" s="110"/>
      <c r="R54" s="110"/>
      <c r="S54" s="109">
        <v>6.8</v>
      </c>
      <c r="T54" s="110"/>
      <c r="U54" s="110"/>
      <c r="V54" s="109">
        <v>6.4</v>
      </c>
      <c r="W54" s="110"/>
      <c r="X54" s="110"/>
      <c r="Y54" s="109">
        <v>7.4</v>
      </c>
      <c r="Z54" s="110"/>
      <c r="AA54" s="110"/>
      <c r="AB54" s="109">
        <v>7.5</v>
      </c>
      <c r="AC54" s="110"/>
      <c r="AD54" s="109">
        <v>7.5</v>
      </c>
      <c r="AE54" s="109">
        <v>8.1999999999999993</v>
      </c>
      <c r="AF54" s="109">
        <v>6.1</v>
      </c>
      <c r="AG54" s="109">
        <v>8.4</v>
      </c>
      <c r="AH54" s="110"/>
      <c r="AI54" s="109">
        <v>7.6</v>
      </c>
      <c r="AJ54" s="110"/>
      <c r="AK54" s="109">
        <v>8.8000000000000007</v>
      </c>
      <c r="AL54" s="109">
        <v>8</v>
      </c>
      <c r="AM54" s="109">
        <v>7.9</v>
      </c>
      <c r="AN54" s="109">
        <v>7.3</v>
      </c>
      <c r="AO54" s="109">
        <v>6.3</v>
      </c>
      <c r="AP54" s="109">
        <v>7.7</v>
      </c>
      <c r="AQ54" s="109">
        <v>8.3000000000000007</v>
      </c>
      <c r="AR54" s="113">
        <v>47</v>
      </c>
      <c r="AS54" s="114">
        <v>0</v>
      </c>
      <c r="AT54" s="109">
        <v>7.8</v>
      </c>
      <c r="AU54" s="109">
        <v>6.3</v>
      </c>
      <c r="AV54" s="110"/>
      <c r="AW54" s="110"/>
      <c r="AX54" s="109">
        <v>4.8</v>
      </c>
      <c r="AY54" s="110"/>
      <c r="AZ54" s="110"/>
      <c r="BA54" s="110"/>
      <c r="BB54" s="109">
        <v>6.2</v>
      </c>
      <c r="BC54" s="110"/>
      <c r="BD54" s="109">
        <v>6.8</v>
      </c>
      <c r="BE54" s="113">
        <v>5</v>
      </c>
      <c r="BF54" s="114">
        <v>0</v>
      </c>
      <c r="BG54" s="109">
        <v>8.4</v>
      </c>
      <c r="BH54" s="109">
        <v>6</v>
      </c>
      <c r="BI54" s="109">
        <v>7.7</v>
      </c>
      <c r="BJ54" s="109">
        <v>6.2</v>
      </c>
      <c r="BK54" s="109">
        <v>8.6999999999999993</v>
      </c>
      <c r="BL54" s="109">
        <v>9.5</v>
      </c>
      <c r="BM54" s="109">
        <v>5.6</v>
      </c>
      <c r="BN54" s="109">
        <v>8</v>
      </c>
      <c r="BO54" s="109">
        <v>8.5</v>
      </c>
      <c r="BP54" s="109">
        <v>9</v>
      </c>
      <c r="BQ54" s="109">
        <v>7.1</v>
      </c>
      <c r="BR54" s="109">
        <v>7.7</v>
      </c>
      <c r="BS54" s="109">
        <v>7.8</v>
      </c>
      <c r="BT54" s="109">
        <v>8.1999999999999993</v>
      </c>
      <c r="BU54" s="109">
        <v>8.5</v>
      </c>
      <c r="BV54" s="110"/>
      <c r="BW54" s="109">
        <v>7.7</v>
      </c>
      <c r="BX54" s="109">
        <v>8.4</v>
      </c>
      <c r="BY54" s="109">
        <v>7</v>
      </c>
      <c r="BZ54" s="109">
        <v>7.3</v>
      </c>
      <c r="CA54" s="109">
        <v>8.5</v>
      </c>
      <c r="CC54" s="109">
        <v>8.9</v>
      </c>
      <c r="CD54" s="113">
        <v>55</v>
      </c>
      <c r="CE54" s="114">
        <v>0</v>
      </c>
      <c r="CF54" s="109">
        <v>8.6999999999999993</v>
      </c>
      <c r="CG54" s="109">
        <v>6.7</v>
      </c>
      <c r="CH54" s="110"/>
      <c r="CI54" s="109">
        <v>8.1999999999999993</v>
      </c>
      <c r="CJ54" s="109">
        <v>7.7</v>
      </c>
      <c r="CK54" s="109">
        <v>7.2</v>
      </c>
      <c r="CL54" s="109">
        <v>7.6</v>
      </c>
      <c r="CM54" s="109">
        <v>5.7</v>
      </c>
      <c r="CN54" s="110"/>
      <c r="CO54" s="110"/>
      <c r="CP54" s="110"/>
      <c r="CQ54" s="109">
        <v>9.1</v>
      </c>
      <c r="CR54" s="109">
        <v>8.6999999999999993</v>
      </c>
      <c r="CS54" s="110"/>
      <c r="CT54" s="109">
        <v>9.1999999999999993</v>
      </c>
      <c r="CU54" s="113">
        <v>23</v>
      </c>
      <c r="CV54" s="114">
        <v>0</v>
      </c>
      <c r="CW54" s="110"/>
      <c r="CX54" s="110" t="s">
        <v>93</v>
      </c>
      <c r="CY54" s="113">
        <v>0</v>
      </c>
      <c r="CZ54" s="114">
        <v>5</v>
      </c>
      <c r="DA54" s="113">
        <v>130</v>
      </c>
      <c r="DB54" s="114">
        <v>5</v>
      </c>
      <c r="DC54" s="116">
        <v>134</v>
      </c>
      <c r="DD54" s="117">
        <v>133</v>
      </c>
      <c r="DE54" s="117">
        <v>7.49</v>
      </c>
      <c r="DF54" s="117">
        <v>3.22</v>
      </c>
      <c r="DG54" s="107" t="s">
        <v>385</v>
      </c>
      <c r="DH54" s="118">
        <f t="shared" si="0"/>
        <v>0</v>
      </c>
    </row>
    <row r="55" spans="1:112" s="115" customFormat="1" ht="18.75" customHeight="1">
      <c r="A55" s="105">
        <f t="shared" si="1"/>
        <v>49</v>
      </c>
      <c r="B55" s="106">
        <v>172317829</v>
      </c>
      <c r="C55" s="107" t="s">
        <v>3</v>
      </c>
      <c r="D55" s="107" t="s">
        <v>386</v>
      </c>
      <c r="E55" s="107" t="s">
        <v>64</v>
      </c>
      <c r="F55" s="108">
        <v>34214</v>
      </c>
      <c r="G55" s="107" t="s">
        <v>84</v>
      </c>
      <c r="H55" s="107" t="s">
        <v>88</v>
      </c>
      <c r="I55" s="109">
        <v>9.8000000000000007</v>
      </c>
      <c r="J55" s="109">
        <v>8.6999999999999993</v>
      </c>
      <c r="K55" s="109">
        <v>7.8</v>
      </c>
      <c r="L55" s="110"/>
      <c r="M55" s="109">
        <v>7.9</v>
      </c>
      <c r="N55" s="110"/>
      <c r="O55" s="110"/>
      <c r="P55" s="109">
        <v>7.1</v>
      </c>
      <c r="Q55" s="110"/>
      <c r="R55" s="110"/>
      <c r="S55" s="109">
        <v>7.3</v>
      </c>
      <c r="T55" s="110"/>
      <c r="U55" s="110"/>
      <c r="V55" s="109">
        <v>7</v>
      </c>
      <c r="W55" s="110"/>
      <c r="X55" s="110"/>
      <c r="Y55" s="109">
        <v>6.9</v>
      </c>
      <c r="Z55" s="110"/>
      <c r="AA55" s="110"/>
      <c r="AB55" s="109">
        <v>5.8</v>
      </c>
      <c r="AC55" s="110"/>
      <c r="AD55" s="109">
        <v>9.1</v>
      </c>
      <c r="AE55" s="109">
        <v>9</v>
      </c>
      <c r="AF55" s="109">
        <v>8</v>
      </c>
      <c r="AG55" s="109">
        <v>5.4</v>
      </c>
      <c r="AH55" s="110"/>
      <c r="AI55" s="109">
        <v>6.7</v>
      </c>
      <c r="AJ55" s="110"/>
      <c r="AK55" s="109">
        <v>8.5</v>
      </c>
      <c r="AL55" s="109">
        <v>7.5</v>
      </c>
      <c r="AM55" s="109">
        <v>7</v>
      </c>
      <c r="AN55" s="109">
        <v>7.2</v>
      </c>
      <c r="AO55" s="109">
        <v>6.6</v>
      </c>
      <c r="AP55" s="109">
        <v>7.5</v>
      </c>
      <c r="AQ55" s="109">
        <v>8.1</v>
      </c>
      <c r="AR55" s="113">
        <v>47</v>
      </c>
      <c r="AS55" s="114">
        <v>0</v>
      </c>
      <c r="AT55" s="109">
        <v>8.1</v>
      </c>
      <c r="AU55" s="109">
        <v>8.6</v>
      </c>
      <c r="AV55" s="110"/>
      <c r="AW55" s="109">
        <v>8.9</v>
      </c>
      <c r="AX55" s="110"/>
      <c r="AY55" s="110"/>
      <c r="AZ55" s="110"/>
      <c r="BA55" s="109">
        <v>7.4</v>
      </c>
      <c r="BB55" s="110"/>
      <c r="BC55" s="110"/>
      <c r="BD55" s="109">
        <v>8.3000000000000007</v>
      </c>
      <c r="BE55" s="113">
        <v>5</v>
      </c>
      <c r="BF55" s="114">
        <v>0</v>
      </c>
      <c r="BG55" s="109">
        <v>7.4</v>
      </c>
      <c r="BH55" s="109">
        <v>7.6</v>
      </c>
      <c r="BI55" s="109">
        <v>8.8000000000000007</v>
      </c>
      <c r="BJ55" s="109">
        <v>9.8000000000000007</v>
      </c>
      <c r="BK55" s="109">
        <v>8.1</v>
      </c>
      <c r="BL55" s="112">
        <v>10</v>
      </c>
      <c r="BM55" s="109">
        <v>7.9</v>
      </c>
      <c r="BN55" s="109">
        <v>7</v>
      </c>
      <c r="BO55" s="109">
        <v>7.1</v>
      </c>
      <c r="BP55" s="109">
        <v>9.3000000000000007</v>
      </c>
      <c r="BQ55" s="109">
        <v>7.8</v>
      </c>
      <c r="BR55" s="109">
        <v>6.1</v>
      </c>
      <c r="BS55" s="109">
        <v>8.1</v>
      </c>
      <c r="BT55" s="109">
        <v>7.5</v>
      </c>
      <c r="BU55" s="109">
        <v>8</v>
      </c>
      <c r="BV55" s="110"/>
      <c r="BW55" s="109">
        <v>7.2</v>
      </c>
      <c r="BX55" s="109">
        <v>8.1999999999999993</v>
      </c>
      <c r="BY55" s="109">
        <v>7.1</v>
      </c>
      <c r="BZ55" s="109">
        <v>8.5</v>
      </c>
      <c r="CA55" s="109">
        <v>7</v>
      </c>
      <c r="CC55" s="119">
        <v>6.6</v>
      </c>
      <c r="CD55" s="113">
        <v>55</v>
      </c>
      <c r="CE55" s="114">
        <v>0</v>
      </c>
      <c r="CF55" s="109">
        <v>8.5</v>
      </c>
      <c r="CG55" s="109">
        <v>7.5</v>
      </c>
      <c r="CH55" s="110"/>
      <c r="CI55" s="109">
        <v>7.7</v>
      </c>
      <c r="CJ55" s="109">
        <v>9.5</v>
      </c>
      <c r="CK55" s="119">
        <v>8</v>
      </c>
      <c r="CL55" s="110"/>
      <c r="CM55" s="110"/>
      <c r="CN55" s="110"/>
      <c r="CO55" s="110"/>
      <c r="CP55" s="110"/>
      <c r="CQ55" s="109">
        <v>8.4</v>
      </c>
      <c r="CR55" s="109">
        <v>7.9</v>
      </c>
      <c r="CS55" s="110"/>
      <c r="CT55" s="110"/>
      <c r="CU55" s="113">
        <v>16</v>
      </c>
      <c r="CV55" s="114">
        <v>7</v>
      </c>
      <c r="CW55" s="110" t="s">
        <v>93</v>
      </c>
      <c r="CX55" s="110"/>
      <c r="CY55" s="113">
        <v>0</v>
      </c>
      <c r="CZ55" s="114">
        <v>5</v>
      </c>
      <c r="DA55" s="113">
        <v>123</v>
      </c>
      <c r="DB55" s="114">
        <v>12</v>
      </c>
      <c r="DC55" s="116">
        <v>134</v>
      </c>
      <c r="DD55" s="117">
        <v>123</v>
      </c>
      <c r="DE55" s="117">
        <v>7.84</v>
      </c>
      <c r="DF55" s="117">
        <v>3.38</v>
      </c>
      <c r="DG55" s="107" t="s">
        <v>202</v>
      </c>
      <c r="DH55" s="118">
        <f t="shared" si="0"/>
        <v>0</v>
      </c>
    </row>
    <row r="56" spans="1:112" s="115" customFormat="1" ht="18.75" customHeight="1">
      <c r="A56" s="105">
        <f t="shared" si="1"/>
        <v>50</v>
      </c>
      <c r="B56" s="106">
        <v>1820255365</v>
      </c>
      <c r="C56" s="107" t="s">
        <v>3</v>
      </c>
      <c r="D56" s="107" t="s">
        <v>31</v>
      </c>
      <c r="E56" s="107" t="s">
        <v>64</v>
      </c>
      <c r="F56" s="108">
        <v>34498</v>
      </c>
      <c r="G56" s="107" t="s">
        <v>84</v>
      </c>
      <c r="H56" s="107" t="s">
        <v>86</v>
      </c>
      <c r="I56" s="109">
        <v>7.6</v>
      </c>
      <c r="J56" s="109">
        <v>6.7</v>
      </c>
      <c r="K56" s="109">
        <v>8</v>
      </c>
      <c r="L56" s="110"/>
      <c r="M56" s="111" t="s">
        <v>97</v>
      </c>
      <c r="N56" s="110"/>
      <c r="O56" s="110"/>
      <c r="P56" s="111" t="s">
        <v>97</v>
      </c>
      <c r="Q56" s="110"/>
      <c r="R56" s="110"/>
      <c r="S56" s="109">
        <v>6.7</v>
      </c>
      <c r="T56" s="110"/>
      <c r="U56" s="110"/>
      <c r="V56" s="109">
        <v>7</v>
      </c>
      <c r="W56" s="110"/>
      <c r="X56" s="110"/>
      <c r="Y56" s="109">
        <v>6.2</v>
      </c>
      <c r="Z56" s="110"/>
      <c r="AA56" s="110"/>
      <c r="AB56" s="109">
        <v>7.2</v>
      </c>
      <c r="AC56" s="110"/>
      <c r="AD56" s="109">
        <v>7.8</v>
      </c>
      <c r="AE56" s="109">
        <v>7.3</v>
      </c>
      <c r="AF56" s="109">
        <v>4.8</v>
      </c>
      <c r="AG56" s="109">
        <v>6.6</v>
      </c>
      <c r="AH56" s="110"/>
      <c r="AI56" s="109">
        <v>7</v>
      </c>
      <c r="AJ56" s="109">
        <v>7.3</v>
      </c>
      <c r="AK56" s="109">
        <v>5.8</v>
      </c>
      <c r="AL56" s="110"/>
      <c r="AM56" s="109">
        <v>7.9</v>
      </c>
      <c r="AN56" s="109">
        <v>7</v>
      </c>
      <c r="AO56" s="109">
        <v>8.1</v>
      </c>
      <c r="AP56" s="109">
        <v>5.4</v>
      </c>
      <c r="AQ56" s="109">
        <v>8</v>
      </c>
      <c r="AR56" s="113">
        <v>47</v>
      </c>
      <c r="AS56" s="114">
        <v>0</v>
      </c>
      <c r="AT56" s="109">
        <v>8.4</v>
      </c>
      <c r="AU56" s="109">
        <v>6.6</v>
      </c>
      <c r="AV56" s="109">
        <v>7.9</v>
      </c>
      <c r="AW56" s="110"/>
      <c r="AX56" s="110"/>
      <c r="AY56" s="110"/>
      <c r="AZ56" s="109">
        <v>7.4</v>
      </c>
      <c r="BA56" s="110"/>
      <c r="BB56" s="110"/>
      <c r="BC56" s="110"/>
      <c r="BD56" s="109">
        <v>6.1</v>
      </c>
      <c r="BE56" s="113">
        <v>5</v>
      </c>
      <c r="BF56" s="114">
        <v>0</v>
      </c>
      <c r="BG56" s="109">
        <v>5.7</v>
      </c>
      <c r="BH56" s="109">
        <v>6.3</v>
      </c>
      <c r="BI56" s="109">
        <v>6.9</v>
      </c>
      <c r="BJ56" s="109">
        <v>6.5</v>
      </c>
      <c r="BK56" s="109">
        <v>5.5</v>
      </c>
      <c r="BL56" s="109">
        <v>6</v>
      </c>
      <c r="BM56" s="109">
        <v>7.1</v>
      </c>
      <c r="BN56" s="109">
        <v>6</v>
      </c>
      <c r="BO56" s="109">
        <v>5.9</v>
      </c>
      <c r="BP56" s="109">
        <v>7.9</v>
      </c>
      <c r="BQ56" s="109">
        <v>6.5</v>
      </c>
      <c r="BR56" s="109">
        <v>6.2</v>
      </c>
      <c r="BS56" s="109">
        <v>5.9</v>
      </c>
      <c r="BT56" s="109">
        <v>6</v>
      </c>
      <c r="BU56" s="109">
        <v>6</v>
      </c>
      <c r="BV56" s="110"/>
      <c r="BW56" s="109">
        <v>6.7</v>
      </c>
      <c r="BX56" s="109">
        <v>8.3000000000000007</v>
      </c>
      <c r="BY56" s="109">
        <v>6.6</v>
      </c>
      <c r="BZ56" s="109">
        <v>7</v>
      </c>
      <c r="CA56" s="109">
        <v>6.5</v>
      </c>
      <c r="CC56" s="109">
        <v>7.9</v>
      </c>
      <c r="CD56" s="113">
        <v>55</v>
      </c>
      <c r="CE56" s="114">
        <v>0</v>
      </c>
      <c r="CF56" s="109">
        <v>6</v>
      </c>
      <c r="CG56" s="109">
        <v>6.4</v>
      </c>
      <c r="CH56" s="110"/>
      <c r="CI56" s="109">
        <v>5.9</v>
      </c>
      <c r="CJ56" s="109">
        <v>6.1</v>
      </c>
      <c r="CK56" s="109">
        <v>5.6</v>
      </c>
      <c r="CL56" s="109">
        <v>5.4</v>
      </c>
      <c r="CM56" s="110"/>
      <c r="CN56" s="109">
        <v>6.6</v>
      </c>
      <c r="CO56" s="110"/>
      <c r="CP56" s="110"/>
      <c r="CQ56" s="109">
        <v>8.1999999999999993</v>
      </c>
      <c r="CR56" s="109">
        <v>7.4</v>
      </c>
      <c r="CS56" s="110"/>
      <c r="CT56" s="109">
        <v>7.2</v>
      </c>
      <c r="CU56" s="113">
        <v>23</v>
      </c>
      <c r="CV56" s="114">
        <v>0</v>
      </c>
      <c r="CW56" s="110" t="s">
        <v>93</v>
      </c>
      <c r="CX56" s="110"/>
      <c r="CY56" s="113">
        <v>0</v>
      </c>
      <c r="CZ56" s="114">
        <v>5</v>
      </c>
      <c r="DA56" s="113">
        <v>130</v>
      </c>
      <c r="DB56" s="114">
        <v>5</v>
      </c>
      <c r="DC56" s="116">
        <v>134</v>
      </c>
      <c r="DD56" s="117">
        <v>130</v>
      </c>
      <c r="DE56" s="117">
        <v>6.59</v>
      </c>
      <c r="DF56" s="117">
        <v>2.61</v>
      </c>
      <c r="DG56" s="107" t="s">
        <v>202</v>
      </c>
      <c r="DH56" s="118">
        <f t="shared" si="0"/>
        <v>4</v>
      </c>
    </row>
    <row r="57" spans="1:112" s="115" customFormat="1" ht="18.75" customHeight="1">
      <c r="A57" s="105">
        <f t="shared" si="1"/>
        <v>51</v>
      </c>
      <c r="B57" s="106">
        <v>1820255714</v>
      </c>
      <c r="C57" s="107" t="s">
        <v>16</v>
      </c>
      <c r="D57" s="107" t="s">
        <v>26</v>
      </c>
      <c r="E57" s="107" t="s">
        <v>387</v>
      </c>
      <c r="F57" s="108">
        <v>34495</v>
      </c>
      <c r="G57" s="107" t="s">
        <v>84</v>
      </c>
      <c r="H57" s="107" t="s">
        <v>86</v>
      </c>
      <c r="I57" s="109">
        <v>6.9</v>
      </c>
      <c r="J57" s="109">
        <v>7.2</v>
      </c>
      <c r="K57" s="109">
        <v>7.9</v>
      </c>
      <c r="L57" s="110"/>
      <c r="M57" s="109">
        <v>6.2</v>
      </c>
      <c r="N57" s="110"/>
      <c r="O57" s="110"/>
      <c r="P57" s="109">
        <v>5.9</v>
      </c>
      <c r="Q57" s="110"/>
      <c r="R57" s="110"/>
      <c r="S57" s="109">
        <v>6.1</v>
      </c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09">
        <v>5.7</v>
      </c>
      <c r="AE57" s="109">
        <v>7.8</v>
      </c>
      <c r="AF57" s="109">
        <v>8.1999999999999993</v>
      </c>
      <c r="AG57" s="109">
        <v>6.3</v>
      </c>
      <c r="AH57" s="110"/>
      <c r="AI57" s="109">
        <v>7.1</v>
      </c>
      <c r="AJ57" s="109">
        <v>7.7</v>
      </c>
      <c r="AK57" s="109">
        <v>7.8</v>
      </c>
      <c r="AL57" s="110"/>
      <c r="AM57" s="109">
        <v>7.9</v>
      </c>
      <c r="AN57" s="109">
        <v>7.6</v>
      </c>
      <c r="AO57" s="109">
        <v>6.4</v>
      </c>
      <c r="AP57" s="109">
        <v>6.6</v>
      </c>
      <c r="AQ57" s="109">
        <v>4.9000000000000004</v>
      </c>
      <c r="AR57" s="113">
        <v>41</v>
      </c>
      <c r="AS57" s="114">
        <v>6</v>
      </c>
      <c r="AT57" s="109">
        <v>6.2</v>
      </c>
      <c r="AU57" s="109">
        <v>6.5</v>
      </c>
      <c r="AV57" s="109">
        <v>7.8</v>
      </c>
      <c r="AW57" s="110"/>
      <c r="AX57" s="110"/>
      <c r="AY57" s="110"/>
      <c r="AZ57" s="109">
        <v>6.2</v>
      </c>
      <c r="BA57" s="110"/>
      <c r="BB57" s="110"/>
      <c r="BC57" s="110"/>
      <c r="BD57" s="109">
        <v>5.6</v>
      </c>
      <c r="BE57" s="113">
        <v>5</v>
      </c>
      <c r="BF57" s="114">
        <v>0</v>
      </c>
      <c r="BG57" s="109">
        <v>7.6</v>
      </c>
      <c r="BH57" s="109">
        <v>5.4</v>
      </c>
      <c r="BI57" s="109">
        <v>6.6</v>
      </c>
      <c r="BJ57" s="109">
        <v>6</v>
      </c>
      <c r="BK57" s="109">
        <v>6.1</v>
      </c>
      <c r="BL57" s="109">
        <v>5.7</v>
      </c>
      <c r="BM57" s="109">
        <v>6.6</v>
      </c>
      <c r="BN57" s="109">
        <v>7.9</v>
      </c>
      <c r="BO57" s="109">
        <v>7.1</v>
      </c>
      <c r="BP57" s="109">
        <v>6.5</v>
      </c>
      <c r="BQ57" s="109">
        <v>7.3</v>
      </c>
      <c r="BR57" s="109">
        <v>7.2</v>
      </c>
      <c r="BS57" s="109">
        <v>5.7</v>
      </c>
      <c r="BT57" s="109">
        <v>6.4</v>
      </c>
      <c r="BU57" s="109">
        <v>6.9</v>
      </c>
      <c r="BV57" s="110"/>
      <c r="BW57" s="109">
        <v>7.9</v>
      </c>
      <c r="BX57" s="109">
        <v>4.2</v>
      </c>
      <c r="BY57" s="109">
        <v>6</v>
      </c>
      <c r="BZ57" s="109">
        <v>8.5</v>
      </c>
      <c r="CA57" s="109">
        <v>7.5</v>
      </c>
      <c r="CC57" s="109">
        <v>7.3</v>
      </c>
      <c r="CD57" s="113">
        <v>55</v>
      </c>
      <c r="CE57" s="114">
        <v>0</v>
      </c>
      <c r="CF57" s="109">
        <v>7.6</v>
      </c>
      <c r="CG57" s="119">
        <v>8.5</v>
      </c>
      <c r="CH57" s="110"/>
      <c r="CI57" s="109">
        <v>5.9</v>
      </c>
      <c r="CJ57" s="109">
        <v>7.1</v>
      </c>
      <c r="CK57" s="109">
        <v>5.5</v>
      </c>
      <c r="CL57" s="109">
        <v>7.2</v>
      </c>
      <c r="CM57" s="109">
        <v>7.3</v>
      </c>
      <c r="CN57" s="110"/>
      <c r="CO57" s="110"/>
      <c r="CP57" s="110"/>
      <c r="CQ57" s="109">
        <v>8.9</v>
      </c>
      <c r="CR57" s="109">
        <v>8.6999999999999993</v>
      </c>
      <c r="CS57" s="110"/>
      <c r="CT57" s="109">
        <v>7.8</v>
      </c>
      <c r="CU57" s="113">
        <v>23</v>
      </c>
      <c r="CV57" s="114">
        <v>0</v>
      </c>
      <c r="CW57" s="110" t="s">
        <v>93</v>
      </c>
      <c r="CX57" s="110"/>
      <c r="CY57" s="113">
        <v>0</v>
      </c>
      <c r="CZ57" s="114">
        <v>5</v>
      </c>
      <c r="DA57" s="113">
        <v>124</v>
      </c>
      <c r="DB57" s="114">
        <v>11</v>
      </c>
      <c r="DC57" s="116">
        <v>134</v>
      </c>
      <c r="DD57" s="117">
        <v>124</v>
      </c>
      <c r="DE57" s="117">
        <v>6.85</v>
      </c>
      <c r="DF57" s="117">
        <v>2.76</v>
      </c>
      <c r="DG57" s="107" t="s">
        <v>388</v>
      </c>
      <c r="DH57" s="118">
        <f t="shared" si="0"/>
        <v>0</v>
      </c>
    </row>
    <row r="58" spans="1:112" s="115" customFormat="1" ht="18.75" customHeight="1">
      <c r="A58" s="105">
        <f t="shared" si="1"/>
        <v>52</v>
      </c>
      <c r="B58" s="106">
        <v>1821254320</v>
      </c>
      <c r="C58" s="107" t="s">
        <v>389</v>
      </c>
      <c r="D58" s="107" t="s">
        <v>390</v>
      </c>
      <c r="E58" s="107" t="s">
        <v>391</v>
      </c>
      <c r="F58" s="108">
        <v>34090</v>
      </c>
      <c r="G58" s="107" t="s">
        <v>83</v>
      </c>
      <c r="H58" s="107" t="s">
        <v>86</v>
      </c>
      <c r="I58" s="109">
        <v>7.7</v>
      </c>
      <c r="J58" s="109">
        <v>7.4</v>
      </c>
      <c r="K58" s="109">
        <v>7.2</v>
      </c>
      <c r="L58" s="110"/>
      <c r="M58" s="109">
        <v>6.4</v>
      </c>
      <c r="N58" s="110"/>
      <c r="O58" s="110"/>
      <c r="P58" s="109">
        <v>5.8</v>
      </c>
      <c r="Q58" s="110"/>
      <c r="R58" s="110"/>
      <c r="S58" s="109">
        <v>5.6</v>
      </c>
      <c r="T58" s="110"/>
      <c r="U58" s="110"/>
      <c r="V58" s="109">
        <v>4.9000000000000004</v>
      </c>
      <c r="W58" s="110"/>
      <c r="X58" s="110"/>
      <c r="Y58" s="109">
        <v>4.5999999999999996</v>
      </c>
      <c r="Z58" s="110"/>
      <c r="AA58" s="110"/>
      <c r="AB58" s="109">
        <v>4.9000000000000004</v>
      </c>
      <c r="AC58" s="110"/>
      <c r="AD58" s="109">
        <v>7.4</v>
      </c>
      <c r="AE58" s="109">
        <v>7.2</v>
      </c>
      <c r="AF58" s="109">
        <v>7.9</v>
      </c>
      <c r="AG58" s="109">
        <v>6.2</v>
      </c>
      <c r="AH58" s="110"/>
      <c r="AI58" s="109">
        <v>6.8</v>
      </c>
      <c r="AJ58" s="110"/>
      <c r="AK58" s="109">
        <v>8.3000000000000007</v>
      </c>
      <c r="AL58" s="109">
        <v>7.7</v>
      </c>
      <c r="AM58" s="109">
        <v>7.8</v>
      </c>
      <c r="AN58" s="109">
        <v>7.5</v>
      </c>
      <c r="AO58" s="109">
        <v>7</v>
      </c>
      <c r="AP58" s="109">
        <v>7.6</v>
      </c>
      <c r="AQ58" s="109">
        <v>7.2</v>
      </c>
      <c r="AR58" s="113">
        <v>47</v>
      </c>
      <c r="AS58" s="114">
        <v>0</v>
      </c>
      <c r="AT58" s="109">
        <v>8.6999999999999993</v>
      </c>
      <c r="AU58" s="109">
        <v>6</v>
      </c>
      <c r="AV58" s="109">
        <v>7.7</v>
      </c>
      <c r="AW58" s="110"/>
      <c r="AX58" s="110"/>
      <c r="AY58" s="110"/>
      <c r="AZ58" s="109">
        <v>4.3</v>
      </c>
      <c r="BA58" s="110"/>
      <c r="BB58" s="110"/>
      <c r="BC58" s="110"/>
      <c r="BD58" s="109">
        <v>5</v>
      </c>
      <c r="BE58" s="113">
        <v>5</v>
      </c>
      <c r="BF58" s="114">
        <v>0</v>
      </c>
      <c r="BG58" s="109">
        <v>6.9</v>
      </c>
      <c r="BH58" s="109">
        <v>8.1999999999999993</v>
      </c>
      <c r="BI58" s="109">
        <v>8.1</v>
      </c>
      <c r="BJ58" s="109">
        <v>8.1</v>
      </c>
      <c r="BK58" s="109">
        <v>7.2</v>
      </c>
      <c r="BL58" s="109">
        <v>7.5</v>
      </c>
      <c r="BM58" s="109">
        <v>7.5</v>
      </c>
      <c r="BN58" s="109">
        <v>7.9</v>
      </c>
      <c r="BO58" s="109">
        <v>8.4</v>
      </c>
      <c r="BP58" s="109">
        <v>7.9</v>
      </c>
      <c r="BQ58" s="109">
        <v>7.5</v>
      </c>
      <c r="BR58" s="109">
        <v>8.6</v>
      </c>
      <c r="BS58" s="109">
        <v>7.9</v>
      </c>
      <c r="BT58" s="109">
        <v>6.4</v>
      </c>
      <c r="BU58" s="109">
        <v>6.5</v>
      </c>
      <c r="BV58" s="110"/>
      <c r="BW58" s="109">
        <v>7.2</v>
      </c>
      <c r="BX58" s="109">
        <v>7.3</v>
      </c>
      <c r="BY58" s="109">
        <v>5.0999999999999996</v>
      </c>
      <c r="BZ58" s="109">
        <v>6.5</v>
      </c>
      <c r="CA58" s="109">
        <v>7.2</v>
      </c>
      <c r="CC58" s="109">
        <v>9.4</v>
      </c>
      <c r="CD58" s="113">
        <v>55</v>
      </c>
      <c r="CE58" s="114">
        <v>0</v>
      </c>
      <c r="CF58" s="109">
        <v>7</v>
      </c>
      <c r="CG58" s="109">
        <v>8.4</v>
      </c>
      <c r="CH58" s="110"/>
      <c r="CI58" s="109">
        <v>8.4</v>
      </c>
      <c r="CJ58" s="109">
        <v>7.3</v>
      </c>
      <c r="CK58" s="109">
        <v>7.1</v>
      </c>
      <c r="CL58" s="109">
        <v>7.3</v>
      </c>
      <c r="CM58" s="109">
        <v>8.8000000000000007</v>
      </c>
      <c r="CN58" s="110"/>
      <c r="CO58" s="110"/>
      <c r="CP58" s="110"/>
      <c r="CQ58" s="109">
        <v>8</v>
      </c>
      <c r="CR58" s="109">
        <v>9.1</v>
      </c>
      <c r="CS58" s="110"/>
      <c r="CT58" s="109">
        <v>8.1</v>
      </c>
      <c r="CU58" s="113">
        <v>23</v>
      </c>
      <c r="CV58" s="114">
        <v>0</v>
      </c>
      <c r="CW58" s="110" t="s">
        <v>93</v>
      </c>
      <c r="CX58" s="110"/>
      <c r="CY58" s="113">
        <v>0</v>
      </c>
      <c r="CZ58" s="114">
        <v>5</v>
      </c>
      <c r="DA58" s="113">
        <v>130</v>
      </c>
      <c r="DB58" s="114">
        <v>5</v>
      </c>
      <c r="DC58" s="116">
        <v>134</v>
      </c>
      <c r="DD58" s="117">
        <v>130</v>
      </c>
      <c r="DE58" s="117">
        <v>7.28</v>
      </c>
      <c r="DF58" s="117">
        <v>3.04</v>
      </c>
      <c r="DG58" s="107" t="s">
        <v>202</v>
      </c>
      <c r="DH58" s="118">
        <f t="shared" si="0"/>
        <v>0</v>
      </c>
    </row>
    <row r="59" spans="1:112" s="115" customFormat="1" ht="18.75" customHeight="1">
      <c r="A59" s="105">
        <f t="shared" si="1"/>
        <v>53</v>
      </c>
      <c r="B59" s="106">
        <v>1820254342</v>
      </c>
      <c r="C59" s="107" t="s">
        <v>4</v>
      </c>
      <c r="D59" s="107" t="s">
        <v>392</v>
      </c>
      <c r="E59" s="107" t="s">
        <v>65</v>
      </c>
      <c r="F59" s="108">
        <v>34602</v>
      </c>
      <c r="G59" s="107" t="s">
        <v>84</v>
      </c>
      <c r="H59" s="107" t="s">
        <v>86</v>
      </c>
      <c r="I59" s="109">
        <v>8.3000000000000007</v>
      </c>
      <c r="J59" s="109">
        <v>7.2</v>
      </c>
      <c r="K59" s="109">
        <v>8.4</v>
      </c>
      <c r="L59" s="110"/>
      <c r="M59" s="111" t="s">
        <v>97</v>
      </c>
      <c r="N59" s="110"/>
      <c r="O59" s="110"/>
      <c r="P59" s="111" t="s">
        <v>97</v>
      </c>
      <c r="Q59" s="110"/>
      <c r="R59" s="110"/>
      <c r="S59" s="109">
        <v>8.1999999999999993</v>
      </c>
      <c r="T59" s="110"/>
      <c r="U59" s="110"/>
      <c r="V59" s="109">
        <v>7.5</v>
      </c>
      <c r="W59" s="110"/>
      <c r="X59" s="110"/>
      <c r="Y59" s="109">
        <v>7.3</v>
      </c>
      <c r="Z59" s="110"/>
      <c r="AA59" s="110"/>
      <c r="AB59" s="109">
        <v>8</v>
      </c>
      <c r="AC59" s="110"/>
      <c r="AD59" s="109">
        <v>9.5</v>
      </c>
      <c r="AE59" s="109">
        <v>9.3000000000000007</v>
      </c>
      <c r="AF59" s="109">
        <v>8.9</v>
      </c>
      <c r="AG59" s="109">
        <v>6.9</v>
      </c>
      <c r="AH59" s="110"/>
      <c r="AI59" s="109">
        <v>7.9</v>
      </c>
      <c r="AJ59" s="110"/>
      <c r="AK59" s="109">
        <v>8.6999999999999993</v>
      </c>
      <c r="AL59" s="109">
        <v>8.8000000000000007</v>
      </c>
      <c r="AM59" s="109">
        <v>8.6999999999999993</v>
      </c>
      <c r="AN59" s="109">
        <v>8.8000000000000007</v>
      </c>
      <c r="AO59" s="109">
        <v>7.2</v>
      </c>
      <c r="AP59" s="109">
        <v>8.3000000000000007</v>
      </c>
      <c r="AQ59" s="109">
        <v>8.3000000000000007</v>
      </c>
      <c r="AR59" s="113">
        <v>47</v>
      </c>
      <c r="AS59" s="114">
        <v>0</v>
      </c>
      <c r="AT59" s="109">
        <v>9.1999999999999993</v>
      </c>
      <c r="AU59" s="109">
        <v>7.7</v>
      </c>
      <c r="AV59" s="110"/>
      <c r="AW59" s="110"/>
      <c r="AX59" s="109">
        <v>9.8000000000000007</v>
      </c>
      <c r="AY59" s="110"/>
      <c r="AZ59" s="110"/>
      <c r="BA59" s="110"/>
      <c r="BB59" s="109">
        <v>8.5</v>
      </c>
      <c r="BC59" s="110"/>
      <c r="BD59" s="109">
        <v>9.8000000000000007</v>
      </c>
      <c r="BE59" s="113">
        <v>5</v>
      </c>
      <c r="BF59" s="114">
        <v>0</v>
      </c>
      <c r="BG59" s="109">
        <v>8</v>
      </c>
      <c r="BH59" s="109">
        <v>7.4</v>
      </c>
      <c r="BI59" s="109">
        <v>7.7</v>
      </c>
      <c r="BJ59" s="109">
        <v>8</v>
      </c>
      <c r="BK59" s="109">
        <v>7.6</v>
      </c>
      <c r="BL59" s="109">
        <v>6.8</v>
      </c>
      <c r="BM59" s="109">
        <v>7.8</v>
      </c>
      <c r="BN59" s="109">
        <v>8.9</v>
      </c>
      <c r="BO59" s="109">
        <v>8.4</v>
      </c>
      <c r="BP59" s="109">
        <v>9</v>
      </c>
      <c r="BQ59" s="109">
        <v>8.6</v>
      </c>
      <c r="BR59" s="109">
        <v>9.5</v>
      </c>
      <c r="BS59" s="109">
        <v>8.1</v>
      </c>
      <c r="BT59" s="109">
        <v>6.2</v>
      </c>
      <c r="BU59" s="109">
        <v>7.7</v>
      </c>
      <c r="BV59" s="110"/>
      <c r="BW59" s="109">
        <v>7.3</v>
      </c>
      <c r="BX59" s="109">
        <v>8.8000000000000007</v>
      </c>
      <c r="BY59" s="109">
        <v>6.9</v>
      </c>
      <c r="BZ59" s="109">
        <v>8.1999999999999993</v>
      </c>
      <c r="CA59" s="109">
        <v>6.9</v>
      </c>
      <c r="CC59" s="109">
        <v>8.4</v>
      </c>
      <c r="CD59" s="113">
        <v>55</v>
      </c>
      <c r="CE59" s="114">
        <v>0</v>
      </c>
      <c r="CF59" s="109">
        <v>8</v>
      </c>
      <c r="CG59" s="109">
        <v>8.8000000000000007</v>
      </c>
      <c r="CH59" s="110"/>
      <c r="CI59" s="109">
        <v>8.1999999999999993</v>
      </c>
      <c r="CJ59" s="109">
        <v>9.4</v>
      </c>
      <c r="CK59" s="109">
        <v>9</v>
      </c>
      <c r="CL59" s="109">
        <v>8.1</v>
      </c>
      <c r="CM59" s="109">
        <v>9.5</v>
      </c>
      <c r="CN59" s="110"/>
      <c r="CO59" s="110"/>
      <c r="CP59" s="110"/>
      <c r="CQ59" s="109">
        <v>9.4</v>
      </c>
      <c r="CR59" s="109">
        <v>7.5</v>
      </c>
      <c r="CS59" s="110"/>
      <c r="CT59" s="109">
        <v>7.4</v>
      </c>
      <c r="CU59" s="113">
        <v>23</v>
      </c>
      <c r="CV59" s="114">
        <v>0</v>
      </c>
      <c r="CW59" s="110"/>
      <c r="CX59" s="110" t="s">
        <v>93</v>
      </c>
      <c r="CY59" s="113">
        <v>0</v>
      </c>
      <c r="CZ59" s="114">
        <v>5</v>
      </c>
      <c r="DA59" s="113">
        <v>130</v>
      </c>
      <c r="DB59" s="114">
        <v>5</v>
      </c>
      <c r="DC59" s="116">
        <v>134</v>
      </c>
      <c r="DD59" s="117">
        <v>130</v>
      </c>
      <c r="DE59" s="117">
        <v>8.17</v>
      </c>
      <c r="DF59" s="117">
        <v>3.55</v>
      </c>
      <c r="DG59" s="107" t="s">
        <v>202</v>
      </c>
      <c r="DH59" s="118">
        <f t="shared" si="0"/>
        <v>4</v>
      </c>
    </row>
    <row r="60" spans="1:112" s="115" customFormat="1" ht="18.75" customHeight="1">
      <c r="A60" s="105">
        <f t="shared" si="1"/>
        <v>54</v>
      </c>
      <c r="B60" s="106">
        <v>1820254907</v>
      </c>
      <c r="C60" s="107" t="s">
        <v>3</v>
      </c>
      <c r="D60" s="107" t="s">
        <v>26</v>
      </c>
      <c r="E60" s="107" t="s">
        <v>393</v>
      </c>
      <c r="F60" s="108">
        <v>34523</v>
      </c>
      <c r="G60" s="107" t="s">
        <v>84</v>
      </c>
      <c r="H60" s="107" t="s">
        <v>86</v>
      </c>
      <c r="I60" s="109">
        <v>8</v>
      </c>
      <c r="J60" s="109">
        <v>7.7</v>
      </c>
      <c r="K60" s="109">
        <v>7.9</v>
      </c>
      <c r="L60" s="110"/>
      <c r="M60" s="111" t="s">
        <v>97</v>
      </c>
      <c r="N60" s="110"/>
      <c r="O60" s="110"/>
      <c r="P60" s="111" t="s">
        <v>97</v>
      </c>
      <c r="Q60" s="110"/>
      <c r="R60" s="110"/>
      <c r="S60" s="109">
        <v>7.2</v>
      </c>
      <c r="T60" s="110"/>
      <c r="U60" s="110"/>
      <c r="V60" s="109">
        <v>7.2</v>
      </c>
      <c r="W60" s="110"/>
      <c r="X60" s="110"/>
      <c r="Y60" s="109">
        <v>6.6</v>
      </c>
      <c r="Z60" s="110"/>
      <c r="AA60" s="110"/>
      <c r="AB60" s="109">
        <v>7.4</v>
      </c>
      <c r="AC60" s="110"/>
      <c r="AD60" s="109">
        <v>7.4</v>
      </c>
      <c r="AE60" s="109">
        <v>9</v>
      </c>
      <c r="AF60" s="109">
        <v>6.4</v>
      </c>
      <c r="AG60" s="109">
        <v>6.8</v>
      </c>
      <c r="AH60" s="110"/>
      <c r="AI60" s="109">
        <v>7.8</v>
      </c>
      <c r="AJ60" s="109">
        <v>8.3000000000000007</v>
      </c>
      <c r="AK60" s="109">
        <v>8.1999999999999993</v>
      </c>
      <c r="AL60" s="110"/>
      <c r="AM60" s="109">
        <v>7.5</v>
      </c>
      <c r="AN60" s="109">
        <v>8.1999999999999993</v>
      </c>
      <c r="AO60" s="109">
        <v>7.4</v>
      </c>
      <c r="AP60" s="109">
        <v>7.5</v>
      </c>
      <c r="AQ60" s="109">
        <v>8.3000000000000007</v>
      </c>
      <c r="AR60" s="113">
        <v>47</v>
      </c>
      <c r="AS60" s="114">
        <v>0</v>
      </c>
      <c r="AT60" s="109">
        <v>7.3</v>
      </c>
      <c r="AU60" s="109">
        <v>4.9000000000000004</v>
      </c>
      <c r="AV60" s="112">
        <v>10</v>
      </c>
      <c r="AW60" s="110"/>
      <c r="AX60" s="110"/>
      <c r="AY60" s="110"/>
      <c r="AZ60" s="109">
        <v>5.2</v>
      </c>
      <c r="BA60" s="110"/>
      <c r="BB60" s="110"/>
      <c r="BC60" s="110"/>
      <c r="BD60" s="109">
        <v>8</v>
      </c>
      <c r="BE60" s="113">
        <v>5</v>
      </c>
      <c r="BF60" s="114">
        <v>0</v>
      </c>
      <c r="BG60" s="109">
        <v>6.1</v>
      </c>
      <c r="BH60" s="109">
        <v>8.9</v>
      </c>
      <c r="BI60" s="109">
        <v>7</v>
      </c>
      <c r="BJ60" s="109">
        <v>6.6</v>
      </c>
      <c r="BK60" s="109">
        <v>6.1</v>
      </c>
      <c r="BL60" s="109">
        <v>5.9</v>
      </c>
      <c r="BM60" s="109">
        <v>6.5</v>
      </c>
      <c r="BN60" s="109">
        <v>7.7</v>
      </c>
      <c r="BO60" s="109">
        <v>7.7</v>
      </c>
      <c r="BP60" s="109">
        <v>7.3</v>
      </c>
      <c r="BQ60" s="109">
        <v>7.4</v>
      </c>
      <c r="BR60" s="109">
        <v>8.5</v>
      </c>
      <c r="BS60" s="109">
        <v>7</v>
      </c>
      <c r="BT60" s="109">
        <v>7.5</v>
      </c>
      <c r="BU60" s="109">
        <v>6.4</v>
      </c>
      <c r="BV60" s="110"/>
      <c r="BW60" s="109">
        <v>7.1</v>
      </c>
      <c r="BX60" s="109">
        <v>7.7</v>
      </c>
      <c r="BY60" s="109">
        <v>9.1</v>
      </c>
      <c r="BZ60" s="109">
        <v>8</v>
      </c>
      <c r="CA60" s="109">
        <v>6.8</v>
      </c>
      <c r="CC60" s="109">
        <v>9.6999999999999993</v>
      </c>
      <c r="CD60" s="113">
        <v>55</v>
      </c>
      <c r="CE60" s="114">
        <v>0</v>
      </c>
      <c r="CF60" s="109">
        <v>7.9</v>
      </c>
      <c r="CG60" s="109">
        <v>7.8</v>
      </c>
      <c r="CH60" s="110"/>
      <c r="CI60" s="109">
        <v>8.9</v>
      </c>
      <c r="CJ60" s="109">
        <v>6.8</v>
      </c>
      <c r="CK60" s="109">
        <v>7.8</v>
      </c>
      <c r="CL60" s="109">
        <v>7.6</v>
      </c>
      <c r="CM60" s="109">
        <v>6.4</v>
      </c>
      <c r="CN60" s="110"/>
      <c r="CO60" s="110"/>
      <c r="CP60" s="110"/>
      <c r="CQ60" s="109">
        <v>8.6999999999999993</v>
      </c>
      <c r="CR60" s="109">
        <v>9.1</v>
      </c>
      <c r="CS60" s="110"/>
      <c r="CT60" s="109">
        <v>7.7</v>
      </c>
      <c r="CU60" s="113">
        <v>23</v>
      </c>
      <c r="CV60" s="114">
        <v>0</v>
      </c>
      <c r="CW60" s="110" t="s">
        <v>93</v>
      </c>
      <c r="CX60" s="110"/>
      <c r="CY60" s="113">
        <v>0</v>
      </c>
      <c r="CZ60" s="114">
        <v>5</v>
      </c>
      <c r="DA60" s="113">
        <v>130</v>
      </c>
      <c r="DB60" s="114">
        <v>5</v>
      </c>
      <c r="DC60" s="116">
        <v>134</v>
      </c>
      <c r="DD60" s="117">
        <v>130</v>
      </c>
      <c r="DE60" s="117">
        <v>7.52</v>
      </c>
      <c r="DF60" s="117">
        <v>3.18</v>
      </c>
      <c r="DG60" s="107" t="s">
        <v>202</v>
      </c>
      <c r="DH60" s="118">
        <f t="shared" si="0"/>
        <v>4</v>
      </c>
    </row>
    <row r="61" spans="1:112" s="115" customFormat="1" ht="18.75" customHeight="1">
      <c r="A61" s="105">
        <f t="shared" si="1"/>
        <v>55</v>
      </c>
      <c r="B61" s="106">
        <v>1820254920</v>
      </c>
      <c r="C61" s="107" t="s">
        <v>10</v>
      </c>
      <c r="D61" s="107" t="s">
        <v>327</v>
      </c>
      <c r="E61" s="107" t="s">
        <v>5</v>
      </c>
      <c r="F61" s="108">
        <v>34532</v>
      </c>
      <c r="G61" s="107" t="s">
        <v>84</v>
      </c>
      <c r="H61" s="107" t="s">
        <v>86</v>
      </c>
      <c r="I61" s="109">
        <v>8.1</v>
      </c>
      <c r="J61" s="109">
        <v>8.4</v>
      </c>
      <c r="K61" s="109">
        <v>8.3000000000000007</v>
      </c>
      <c r="L61" s="110"/>
      <c r="M61" s="111" t="s">
        <v>97</v>
      </c>
      <c r="N61" s="110"/>
      <c r="O61" s="110"/>
      <c r="P61" s="111" t="s">
        <v>97</v>
      </c>
      <c r="Q61" s="110"/>
      <c r="R61" s="110"/>
      <c r="S61" s="109">
        <v>7.2</v>
      </c>
      <c r="T61" s="110"/>
      <c r="U61" s="110"/>
      <c r="V61" s="109">
        <v>7.4</v>
      </c>
      <c r="W61" s="110"/>
      <c r="X61" s="110"/>
      <c r="Y61" s="109">
        <v>7</v>
      </c>
      <c r="Z61" s="110"/>
      <c r="AA61" s="110"/>
      <c r="AB61" s="109">
        <v>7.3</v>
      </c>
      <c r="AC61" s="110"/>
      <c r="AD61" s="109">
        <v>9.6999999999999993</v>
      </c>
      <c r="AE61" s="109">
        <v>8.3000000000000007</v>
      </c>
      <c r="AF61" s="109">
        <v>7.8</v>
      </c>
      <c r="AG61" s="109">
        <v>7.8</v>
      </c>
      <c r="AH61" s="110"/>
      <c r="AI61" s="109">
        <v>9</v>
      </c>
      <c r="AJ61" s="110"/>
      <c r="AK61" s="109">
        <v>8.8000000000000007</v>
      </c>
      <c r="AL61" s="109">
        <v>7.5</v>
      </c>
      <c r="AM61" s="109">
        <v>8.8000000000000007</v>
      </c>
      <c r="AN61" s="109">
        <v>9</v>
      </c>
      <c r="AO61" s="109">
        <v>7.2</v>
      </c>
      <c r="AP61" s="109">
        <v>8.1</v>
      </c>
      <c r="AQ61" s="109">
        <v>7.2</v>
      </c>
      <c r="AR61" s="113">
        <v>47</v>
      </c>
      <c r="AS61" s="114">
        <v>0</v>
      </c>
      <c r="AT61" s="109">
        <v>8.4</v>
      </c>
      <c r="AU61" s="109">
        <v>7.1</v>
      </c>
      <c r="AV61" s="109">
        <v>8.3000000000000007</v>
      </c>
      <c r="AW61" s="110"/>
      <c r="AX61" s="110"/>
      <c r="AY61" s="110"/>
      <c r="AZ61" s="109">
        <v>7.8</v>
      </c>
      <c r="BA61" s="110"/>
      <c r="BB61" s="110"/>
      <c r="BC61" s="110"/>
      <c r="BD61" s="109">
        <v>7.9</v>
      </c>
      <c r="BE61" s="113">
        <v>5</v>
      </c>
      <c r="BF61" s="114">
        <v>0</v>
      </c>
      <c r="BG61" s="109">
        <v>7.3</v>
      </c>
      <c r="BH61" s="109">
        <v>8</v>
      </c>
      <c r="BI61" s="109">
        <v>7.7</v>
      </c>
      <c r="BJ61" s="109">
        <v>7.6</v>
      </c>
      <c r="BK61" s="109">
        <v>7</v>
      </c>
      <c r="BL61" s="109">
        <v>8.6999999999999993</v>
      </c>
      <c r="BM61" s="109">
        <v>8.1999999999999993</v>
      </c>
      <c r="BN61" s="109">
        <v>7.8</v>
      </c>
      <c r="BO61" s="109">
        <v>8.4</v>
      </c>
      <c r="BP61" s="109">
        <v>8.5</v>
      </c>
      <c r="BQ61" s="109">
        <v>8.1</v>
      </c>
      <c r="BR61" s="109">
        <v>8.3000000000000007</v>
      </c>
      <c r="BS61" s="109">
        <v>8.1999999999999993</v>
      </c>
      <c r="BT61" s="109">
        <v>9.4</v>
      </c>
      <c r="BU61" s="109">
        <v>8</v>
      </c>
      <c r="BV61" s="110"/>
      <c r="BW61" s="109">
        <v>9.1</v>
      </c>
      <c r="BX61" s="109">
        <v>8.1</v>
      </c>
      <c r="BY61" s="109">
        <v>8.9</v>
      </c>
      <c r="BZ61" s="109">
        <v>8.1999999999999993</v>
      </c>
      <c r="CA61" s="109">
        <v>6.6</v>
      </c>
      <c r="CC61" s="109">
        <v>8.1999999999999993</v>
      </c>
      <c r="CD61" s="113">
        <v>55</v>
      </c>
      <c r="CE61" s="114">
        <v>0</v>
      </c>
      <c r="CF61" s="109">
        <v>9</v>
      </c>
      <c r="CG61" s="109">
        <v>8.9</v>
      </c>
      <c r="CH61" s="110"/>
      <c r="CI61" s="109">
        <v>8</v>
      </c>
      <c r="CJ61" s="109">
        <v>8.6</v>
      </c>
      <c r="CK61" s="109">
        <v>8.4</v>
      </c>
      <c r="CL61" s="109">
        <v>8.6999999999999993</v>
      </c>
      <c r="CM61" s="109">
        <v>8.3000000000000007</v>
      </c>
      <c r="CN61" s="110"/>
      <c r="CO61" s="110"/>
      <c r="CP61" s="110"/>
      <c r="CQ61" s="109">
        <v>8.6</v>
      </c>
      <c r="CR61" s="109">
        <v>8.6999999999999993</v>
      </c>
      <c r="CS61" s="110"/>
      <c r="CT61" s="109">
        <v>8.6999999999999993</v>
      </c>
      <c r="CU61" s="113">
        <v>23</v>
      </c>
      <c r="CV61" s="114">
        <v>0</v>
      </c>
      <c r="CW61" s="110"/>
      <c r="CX61" s="110" t="s">
        <v>93</v>
      </c>
      <c r="CY61" s="113">
        <v>0</v>
      </c>
      <c r="CZ61" s="114">
        <v>5</v>
      </c>
      <c r="DA61" s="113">
        <v>130</v>
      </c>
      <c r="DB61" s="114">
        <v>5</v>
      </c>
      <c r="DC61" s="116">
        <v>134</v>
      </c>
      <c r="DD61" s="117">
        <v>130</v>
      </c>
      <c r="DE61" s="117">
        <v>8.1999999999999993</v>
      </c>
      <c r="DF61" s="117">
        <v>3.62</v>
      </c>
      <c r="DG61" s="107" t="s">
        <v>202</v>
      </c>
      <c r="DH61" s="118">
        <f t="shared" si="0"/>
        <v>4</v>
      </c>
    </row>
    <row r="62" spans="1:112" s="115" customFormat="1" ht="18.75" customHeight="1">
      <c r="A62" s="105">
        <f t="shared" si="1"/>
        <v>56</v>
      </c>
      <c r="B62" s="106">
        <v>1820253668</v>
      </c>
      <c r="C62" s="107" t="s">
        <v>3</v>
      </c>
      <c r="D62" s="107" t="s">
        <v>394</v>
      </c>
      <c r="E62" s="107" t="s">
        <v>359</v>
      </c>
      <c r="F62" s="108">
        <v>34350</v>
      </c>
      <c r="G62" s="107" t="s">
        <v>84</v>
      </c>
      <c r="H62" s="107" t="s">
        <v>86</v>
      </c>
      <c r="I62" s="109">
        <v>8.3000000000000007</v>
      </c>
      <c r="J62" s="109">
        <v>6</v>
      </c>
      <c r="K62" s="109">
        <v>7.8</v>
      </c>
      <c r="L62" s="110"/>
      <c r="M62" s="109">
        <v>6.2</v>
      </c>
      <c r="N62" s="110"/>
      <c r="O62" s="110"/>
      <c r="P62" s="109">
        <v>5.2</v>
      </c>
      <c r="Q62" s="110"/>
      <c r="R62" s="110"/>
      <c r="S62" s="109">
        <v>6.3</v>
      </c>
      <c r="T62" s="110"/>
      <c r="U62" s="110"/>
      <c r="V62" s="109">
        <v>7.2</v>
      </c>
      <c r="W62" s="110"/>
      <c r="X62" s="110"/>
      <c r="Y62" s="109">
        <v>6.3</v>
      </c>
      <c r="Z62" s="110"/>
      <c r="AA62" s="110"/>
      <c r="AB62" s="109">
        <v>5.8</v>
      </c>
      <c r="AC62" s="110"/>
      <c r="AD62" s="109">
        <v>8.6999999999999993</v>
      </c>
      <c r="AE62" s="109">
        <v>7</v>
      </c>
      <c r="AF62" s="109">
        <v>5.3</v>
      </c>
      <c r="AG62" s="109">
        <v>6.4</v>
      </c>
      <c r="AH62" s="110"/>
      <c r="AI62" s="109">
        <v>8.1</v>
      </c>
      <c r="AJ62" s="110"/>
      <c r="AK62" s="109">
        <v>6.5</v>
      </c>
      <c r="AL62" s="109">
        <v>8.1</v>
      </c>
      <c r="AM62" s="109">
        <v>7.5</v>
      </c>
      <c r="AN62" s="109">
        <v>8.8000000000000007</v>
      </c>
      <c r="AO62" s="109">
        <v>7.3</v>
      </c>
      <c r="AP62" s="109">
        <v>7.3</v>
      </c>
      <c r="AQ62" s="109">
        <v>8.5</v>
      </c>
      <c r="AR62" s="113">
        <v>47</v>
      </c>
      <c r="AS62" s="114">
        <v>0</v>
      </c>
      <c r="AT62" s="109">
        <v>7.9</v>
      </c>
      <c r="AU62" s="109">
        <v>7.4</v>
      </c>
      <c r="AV62" s="109">
        <v>6.1</v>
      </c>
      <c r="AW62" s="110"/>
      <c r="AX62" s="110"/>
      <c r="AY62" s="110"/>
      <c r="AZ62" s="109">
        <v>5</v>
      </c>
      <c r="BA62" s="110"/>
      <c r="BB62" s="110"/>
      <c r="BC62" s="110"/>
      <c r="BD62" s="109">
        <v>7.1</v>
      </c>
      <c r="BE62" s="113">
        <v>5</v>
      </c>
      <c r="BF62" s="114">
        <v>0</v>
      </c>
      <c r="BG62" s="109">
        <v>6.1</v>
      </c>
      <c r="BH62" s="109">
        <v>7.9</v>
      </c>
      <c r="BI62" s="109">
        <v>6.8</v>
      </c>
      <c r="BJ62" s="109">
        <v>6.5</v>
      </c>
      <c r="BK62" s="109">
        <v>6.8</v>
      </c>
      <c r="BL62" s="109">
        <v>6.3</v>
      </c>
      <c r="BM62" s="109">
        <v>7.4</v>
      </c>
      <c r="BN62" s="109">
        <v>7.5</v>
      </c>
      <c r="BO62" s="109">
        <v>6.1</v>
      </c>
      <c r="BP62" s="109">
        <v>6.6</v>
      </c>
      <c r="BQ62" s="109">
        <v>7.9</v>
      </c>
      <c r="BR62" s="109">
        <v>8.1999999999999993</v>
      </c>
      <c r="BS62" s="109">
        <v>8.1</v>
      </c>
      <c r="BT62" s="109">
        <v>8.1</v>
      </c>
      <c r="BU62" s="109">
        <v>6.9</v>
      </c>
      <c r="BV62" s="109">
        <v>6.7</v>
      </c>
      <c r="BW62" s="110"/>
      <c r="BX62" s="109">
        <v>8.4</v>
      </c>
      <c r="BY62" s="109">
        <v>6.4</v>
      </c>
      <c r="BZ62" s="109">
        <v>8</v>
      </c>
      <c r="CA62" s="109">
        <v>5.7</v>
      </c>
      <c r="CC62" s="109">
        <v>8</v>
      </c>
      <c r="CD62" s="113">
        <v>55</v>
      </c>
      <c r="CE62" s="114">
        <v>0</v>
      </c>
      <c r="CF62" s="109">
        <v>7.8</v>
      </c>
      <c r="CG62" s="109">
        <v>8.6</v>
      </c>
      <c r="CH62" s="110"/>
      <c r="CI62" s="109">
        <v>7.3</v>
      </c>
      <c r="CJ62" s="109">
        <v>7</v>
      </c>
      <c r="CK62" s="109">
        <v>7.3</v>
      </c>
      <c r="CL62" s="109">
        <v>5.2</v>
      </c>
      <c r="CM62" s="109">
        <v>7.2</v>
      </c>
      <c r="CN62" s="110"/>
      <c r="CO62" s="110"/>
      <c r="CP62" s="110"/>
      <c r="CQ62" s="109">
        <v>8.8000000000000007</v>
      </c>
      <c r="CR62" s="109">
        <v>7.8</v>
      </c>
      <c r="CS62" s="110"/>
      <c r="CT62" s="110"/>
      <c r="CU62" s="113">
        <v>21</v>
      </c>
      <c r="CV62" s="114">
        <v>2</v>
      </c>
      <c r="CW62" s="110" t="s">
        <v>93</v>
      </c>
      <c r="CX62" s="110"/>
      <c r="CY62" s="113">
        <v>0</v>
      </c>
      <c r="CZ62" s="114">
        <v>5</v>
      </c>
      <c r="DA62" s="113">
        <v>128</v>
      </c>
      <c r="DB62" s="114">
        <v>7</v>
      </c>
      <c r="DC62" s="116">
        <v>134</v>
      </c>
      <c r="DD62" s="117">
        <v>128</v>
      </c>
      <c r="DE62" s="117">
        <v>7.15</v>
      </c>
      <c r="DF62" s="117">
        <v>2.95</v>
      </c>
      <c r="DG62" s="107" t="s">
        <v>357</v>
      </c>
      <c r="DH62" s="118">
        <f t="shared" si="0"/>
        <v>0</v>
      </c>
    </row>
    <row r="63" spans="1:112" s="115" customFormat="1" ht="18.75" customHeight="1">
      <c r="A63" s="105">
        <f t="shared" si="1"/>
        <v>57</v>
      </c>
      <c r="B63" s="106">
        <v>1821253664</v>
      </c>
      <c r="C63" s="107" t="s">
        <v>331</v>
      </c>
      <c r="D63" s="107" t="s">
        <v>358</v>
      </c>
      <c r="E63" s="107" t="s">
        <v>359</v>
      </c>
      <c r="F63" s="108">
        <v>34344</v>
      </c>
      <c r="G63" s="107" t="s">
        <v>83</v>
      </c>
      <c r="H63" s="107" t="s">
        <v>86</v>
      </c>
      <c r="I63" s="109">
        <v>7.7</v>
      </c>
      <c r="J63" s="109">
        <v>7.6</v>
      </c>
      <c r="K63" s="109">
        <v>7.9</v>
      </c>
      <c r="L63" s="110"/>
      <c r="M63" s="109">
        <v>7.1</v>
      </c>
      <c r="N63" s="110"/>
      <c r="O63" s="110"/>
      <c r="P63" s="109">
        <v>6.1</v>
      </c>
      <c r="Q63" s="110"/>
      <c r="R63" s="110"/>
      <c r="S63" s="109">
        <v>6.7</v>
      </c>
      <c r="T63" s="110"/>
      <c r="U63" s="110"/>
      <c r="V63" s="109">
        <v>5.7</v>
      </c>
      <c r="W63" s="110"/>
      <c r="X63" s="110"/>
      <c r="Y63" s="109">
        <v>6.4</v>
      </c>
      <c r="Z63" s="110"/>
      <c r="AA63" s="110"/>
      <c r="AB63" s="109">
        <v>7</v>
      </c>
      <c r="AC63" s="110"/>
      <c r="AD63" s="109">
        <v>8.5</v>
      </c>
      <c r="AE63" s="109">
        <v>6.7</v>
      </c>
      <c r="AF63" s="109">
        <v>8.6</v>
      </c>
      <c r="AG63" s="109">
        <v>7.8</v>
      </c>
      <c r="AH63" s="110"/>
      <c r="AI63" s="109">
        <v>8.5</v>
      </c>
      <c r="AJ63" s="109">
        <v>7.7</v>
      </c>
      <c r="AK63" s="109">
        <v>8.9</v>
      </c>
      <c r="AL63" s="110"/>
      <c r="AM63" s="109">
        <v>8.1</v>
      </c>
      <c r="AN63" s="109">
        <v>8.6</v>
      </c>
      <c r="AO63" s="109">
        <v>6.8</v>
      </c>
      <c r="AP63" s="109">
        <v>8</v>
      </c>
      <c r="AQ63" s="109">
        <v>8.6999999999999993</v>
      </c>
      <c r="AR63" s="113">
        <v>47</v>
      </c>
      <c r="AS63" s="114">
        <v>0</v>
      </c>
      <c r="AT63" s="109">
        <v>7.1</v>
      </c>
      <c r="AU63" s="109">
        <v>5.2</v>
      </c>
      <c r="AV63" s="109">
        <v>6.7</v>
      </c>
      <c r="AW63" s="110"/>
      <c r="AX63" s="110"/>
      <c r="AY63" s="110"/>
      <c r="AZ63" s="109">
        <v>6.2</v>
      </c>
      <c r="BA63" s="110"/>
      <c r="BB63" s="110"/>
      <c r="BC63" s="110"/>
      <c r="BD63" s="109">
        <v>4.7</v>
      </c>
      <c r="BE63" s="113">
        <v>5</v>
      </c>
      <c r="BF63" s="114">
        <v>0</v>
      </c>
      <c r="BG63" s="109">
        <v>7.6</v>
      </c>
      <c r="BH63" s="109">
        <v>9.1</v>
      </c>
      <c r="BI63" s="109">
        <v>8.6</v>
      </c>
      <c r="BJ63" s="109">
        <v>6</v>
      </c>
      <c r="BK63" s="109">
        <v>8</v>
      </c>
      <c r="BL63" s="109">
        <v>8.1</v>
      </c>
      <c r="BM63" s="109">
        <v>8</v>
      </c>
      <c r="BN63" s="109">
        <v>8</v>
      </c>
      <c r="BO63" s="109">
        <v>9.1999999999999993</v>
      </c>
      <c r="BP63" s="109">
        <v>9.1</v>
      </c>
      <c r="BQ63" s="109">
        <v>8.9</v>
      </c>
      <c r="BR63" s="109">
        <v>9</v>
      </c>
      <c r="BS63" s="109">
        <v>6.6</v>
      </c>
      <c r="BT63" s="109">
        <v>8.6</v>
      </c>
      <c r="BU63" s="109">
        <v>7.5</v>
      </c>
      <c r="BV63" s="110"/>
      <c r="BW63" s="109">
        <v>7.6</v>
      </c>
      <c r="BX63" s="109">
        <v>7.3</v>
      </c>
      <c r="BY63" s="109">
        <v>8.6999999999999993</v>
      </c>
      <c r="BZ63" s="109">
        <v>6.9</v>
      </c>
      <c r="CA63" s="109">
        <v>8.5</v>
      </c>
      <c r="CC63" s="109">
        <v>9.5</v>
      </c>
      <c r="CD63" s="113">
        <v>55</v>
      </c>
      <c r="CE63" s="114">
        <v>0</v>
      </c>
      <c r="CF63" s="109">
        <v>8.1999999999999993</v>
      </c>
      <c r="CG63" s="109">
        <v>8.6999999999999993</v>
      </c>
      <c r="CH63" s="110"/>
      <c r="CI63" s="109">
        <v>8.5</v>
      </c>
      <c r="CJ63" s="109">
        <v>8.5</v>
      </c>
      <c r="CK63" s="109">
        <v>8.4</v>
      </c>
      <c r="CL63" s="109">
        <v>8.6</v>
      </c>
      <c r="CM63" s="109">
        <v>6.9</v>
      </c>
      <c r="CN63" s="110"/>
      <c r="CO63" s="110"/>
      <c r="CP63" s="110"/>
      <c r="CQ63" s="109">
        <v>8.6999999999999993</v>
      </c>
      <c r="CR63" s="109">
        <v>9.8000000000000007</v>
      </c>
      <c r="CS63" s="110"/>
      <c r="CT63" s="109">
        <v>8.6</v>
      </c>
      <c r="CU63" s="113">
        <v>23</v>
      </c>
      <c r="CV63" s="114">
        <v>0</v>
      </c>
      <c r="CW63" s="110"/>
      <c r="CX63" s="110" t="s">
        <v>93</v>
      </c>
      <c r="CY63" s="113">
        <v>0</v>
      </c>
      <c r="CZ63" s="114">
        <v>5</v>
      </c>
      <c r="DA63" s="113">
        <v>130</v>
      </c>
      <c r="DB63" s="114">
        <v>5</v>
      </c>
      <c r="DC63" s="116">
        <v>134</v>
      </c>
      <c r="DD63" s="117">
        <v>130</v>
      </c>
      <c r="DE63" s="117">
        <v>7.96</v>
      </c>
      <c r="DF63" s="117">
        <v>3.5</v>
      </c>
      <c r="DG63" s="107" t="s">
        <v>202</v>
      </c>
      <c r="DH63" s="118">
        <f t="shared" si="0"/>
        <v>0</v>
      </c>
    </row>
    <row r="64" spans="1:112" s="115" customFormat="1" ht="18.75" customHeight="1">
      <c r="A64" s="105">
        <f t="shared" si="1"/>
        <v>58</v>
      </c>
      <c r="B64" s="106">
        <v>172317875</v>
      </c>
      <c r="C64" s="107" t="s">
        <v>375</v>
      </c>
      <c r="D64" s="107" t="s">
        <v>52</v>
      </c>
      <c r="E64" s="107" t="s">
        <v>83</v>
      </c>
      <c r="F64" s="108">
        <v>34040</v>
      </c>
      <c r="G64" s="107" t="s">
        <v>83</v>
      </c>
      <c r="H64" s="107" t="s">
        <v>88</v>
      </c>
      <c r="I64" s="109">
        <v>8.1</v>
      </c>
      <c r="J64" s="109">
        <v>8.8000000000000007</v>
      </c>
      <c r="K64" s="109">
        <v>5.7</v>
      </c>
      <c r="L64" s="110"/>
      <c r="M64" s="109">
        <v>7.1</v>
      </c>
      <c r="N64" s="110"/>
      <c r="O64" s="110"/>
      <c r="P64" s="109">
        <v>6.5</v>
      </c>
      <c r="Q64" s="110"/>
      <c r="R64" s="110"/>
      <c r="S64" s="112">
        <v>0</v>
      </c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09">
        <v>9</v>
      </c>
      <c r="AE64" s="109">
        <v>8.9</v>
      </c>
      <c r="AF64" s="109">
        <v>5.0999999999999996</v>
      </c>
      <c r="AG64" s="112">
        <v>0</v>
      </c>
      <c r="AH64" s="110"/>
      <c r="AI64" s="109">
        <v>6.8</v>
      </c>
      <c r="AJ64" s="110"/>
      <c r="AK64" s="112">
        <v>0</v>
      </c>
      <c r="AL64" s="110"/>
      <c r="AM64" s="112">
        <v>0</v>
      </c>
      <c r="AN64" s="110"/>
      <c r="AO64" s="112">
        <v>0</v>
      </c>
      <c r="AP64" s="112">
        <v>0</v>
      </c>
      <c r="AQ64" s="109">
        <v>7.7</v>
      </c>
      <c r="AR64" s="113">
        <v>23</v>
      </c>
      <c r="AS64" s="114">
        <v>24</v>
      </c>
      <c r="AT64" s="109">
        <v>6.5</v>
      </c>
      <c r="AU64" s="109">
        <v>9.8000000000000007</v>
      </c>
      <c r="AV64" s="109">
        <v>4.7</v>
      </c>
      <c r="AW64" s="110"/>
      <c r="AX64" s="110"/>
      <c r="AY64" s="110"/>
      <c r="AZ64" s="109">
        <v>6.2</v>
      </c>
      <c r="BA64" s="110"/>
      <c r="BB64" s="110"/>
      <c r="BC64" s="110"/>
      <c r="BD64" s="110"/>
      <c r="BE64" s="113">
        <v>4</v>
      </c>
      <c r="BF64" s="114">
        <v>1</v>
      </c>
      <c r="BG64" s="119" t="s">
        <v>93</v>
      </c>
      <c r="BH64" s="109">
        <v>6.2</v>
      </c>
      <c r="BI64" s="110"/>
      <c r="BJ64" s="110"/>
      <c r="BK64" s="112">
        <v>0</v>
      </c>
      <c r="BL64" s="110"/>
      <c r="BM64" s="109">
        <v>7.2</v>
      </c>
      <c r="BN64" s="110"/>
      <c r="BO64" s="112">
        <v>0</v>
      </c>
      <c r="BP64" s="110"/>
      <c r="BQ64" s="110"/>
      <c r="BR64" s="110"/>
      <c r="BS64" s="110"/>
      <c r="BT64" s="110"/>
      <c r="BU64" s="119" t="s">
        <v>93</v>
      </c>
      <c r="BV64" s="112">
        <v>0</v>
      </c>
      <c r="BW64" s="112">
        <v>0</v>
      </c>
      <c r="BX64" s="119" t="s">
        <v>93</v>
      </c>
      <c r="BY64" s="110"/>
      <c r="BZ64" s="110"/>
      <c r="CA64" s="109">
        <v>5.6</v>
      </c>
      <c r="CC64" s="109">
        <v>7.3</v>
      </c>
      <c r="CD64" s="113">
        <v>8</v>
      </c>
      <c r="CE64" s="114">
        <v>47</v>
      </c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3">
        <v>0</v>
      </c>
      <c r="CV64" s="114">
        <v>22</v>
      </c>
      <c r="CW64" s="110"/>
      <c r="CX64" s="110"/>
      <c r="CY64" s="113">
        <v>0</v>
      </c>
      <c r="CZ64" s="114">
        <v>5</v>
      </c>
      <c r="DA64" s="113">
        <v>35</v>
      </c>
      <c r="DB64" s="114">
        <v>99</v>
      </c>
      <c r="DC64" s="116">
        <v>134</v>
      </c>
      <c r="DD64" s="117">
        <v>66</v>
      </c>
      <c r="DE64" s="117">
        <v>3.58</v>
      </c>
      <c r="DF64" s="117">
        <v>1.48</v>
      </c>
      <c r="DG64" s="107" t="s">
        <v>341</v>
      </c>
      <c r="DH64" s="118">
        <f t="shared" si="0"/>
        <v>0</v>
      </c>
    </row>
    <row r="65" spans="1:112" s="115" customFormat="1" ht="18.75" customHeight="1">
      <c r="A65" s="105">
        <f t="shared" si="1"/>
        <v>59</v>
      </c>
      <c r="B65" s="106">
        <v>1820254905</v>
      </c>
      <c r="C65" s="107" t="s">
        <v>325</v>
      </c>
      <c r="D65" s="107" t="s">
        <v>25</v>
      </c>
      <c r="E65" s="107" t="s">
        <v>395</v>
      </c>
      <c r="F65" s="108">
        <v>33804</v>
      </c>
      <c r="G65" s="107" t="s">
        <v>84</v>
      </c>
      <c r="H65" s="107" t="s">
        <v>86</v>
      </c>
      <c r="I65" s="109">
        <v>7.4</v>
      </c>
      <c r="J65" s="109">
        <v>8</v>
      </c>
      <c r="K65" s="109">
        <v>8.1</v>
      </c>
      <c r="L65" s="110"/>
      <c r="M65" s="109">
        <v>6.8</v>
      </c>
      <c r="N65" s="110"/>
      <c r="O65" s="110"/>
      <c r="P65" s="109">
        <v>5.8</v>
      </c>
      <c r="Q65" s="110"/>
      <c r="R65" s="110"/>
      <c r="S65" s="109">
        <v>5.4</v>
      </c>
      <c r="T65" s="110"/>
      <c r="U65" s="110"/>
      <c r="V65" s="109">
        <v>7.2</v>
      </c>
      <c r="W65" s="110"/>
      <c r="X65" s="110"/>
      <c r="Y65" s="109">
        <v>7</v>
      </c>
      <c r="Z65" s="110"/>
      <c r="AA65" s="110"/>
      <c r="AB65" s="109">
        <v>6.3</v>
      </c>
      <c r="AC65" s="110"/>
      <c r="AD65" s="109">
        <v>8.8000000000000007</v>
      </c>
      <c r="AE65" s="109">
        <v>7.9</v>
      </c>
      <c r="AF65" s="109">
        <v>6</v>
      </c>
      <c r="AG65" s="109">
        <v>5.4</v>
      </c>
      <c r="AH65" s="110"/>
      <c r="AI65" s="109">
        <v>8</v>
      </c>
      <c r="AJ65" s="110"/>
      <c r="AK65" s="109">
        <v>7.9</v>
      </c>
      <c r="AL65" s="109">
        <v>8.1</v>
      </c>
      <c r="AM65" s="109">
        <v>8.3000000000000007</v>
      </c>
      <c r="AN65" s="109">
        <v>8.4</v>
      </c>
      <c r="AO65" s="109">
        <v>7</v>
      </c>
      <c r="AP65" s="109">
        <v>7.8</v>
      </c>
      <c r="AQ65" s="109">
        <v>7.1</v>
      </c>
      <c r="AR65" s="113">
        <v>47</v>
      </c>
      <c r="AS65" s="114">
        <v>0</v>
      </c>
      <c r="AT65" s="109">
        <v>6.5</v>
      </c>
      <c r="AU65" s="109">
        <v>6.3</v>
      </c>
      <c r="AV65" s="110"/>
      <c r="AW65" s="109">
        <v>7.3</v>
      </c>
      <c r="AX65" s="110"/>
      <c r="AY65" s="110"/>
      <c r="AZ65" s="110"/>
      <c r="BA65" s="109">
        <v>5.5</v>
      </c>
      <c r="BB65" s="110"/>
      <c r="BC65" s="110"/>
      <c r="BD65" s="109">
        <v>6.3</v>
      </c>
      <c r="BE65" s="113">
        <v>5</v>
      </c>
      <c r="BF65" s="114">
        <v>0</v>
      </c>
      <c r="BG65" s="109">
        <v>6.2</v>
      </c>
      <c r="BH65" s="109">
        <v>6.9</v>
      </c>
      <c r="BI65" s="109">
        <v>7.4</v>
      </c>
      <c r="BJ65" s="109">
        <v>6.3</v>
      </c>
      <c r="BK65" s="109">
        <v>7.2</v>
      </c>
      <c r="BL65" s="109">
        <v>7.1</v>
      </c>
      <c r="BM65" s="109">
        <v>6.1</v>
      </c>
      <c r="BN65" s="109">
        <v>6.6</v>
      </c>
      <c r="BO65" s="109">
        <v>7.7</v>
      </c>
      <c r="BP65" s="109">
        <v>6.5</v>
      </c>
      <c r="BQ65" s="109">
        <v>8.5</v>
      </c>
      <c r="BR65" s="109">
        <v>8.6999999999999993</v>
      </c>
      <c r="BS65" s="109">
        <v>6.8</v>
      </c>
      <c r="BT65" s="109">
        <v>5.7</v>
      </c>
      <c r="BU65" s="109">
        <v>7</v>
      </c>
      <c r="BV65" s="110"/>
      <c r="BW65" s="109">
        <v>7</v>
      </c>
      <c r="BX65" s="109">
        <v>6.2</v>
      </c>
      <c r="BY65" s="109">
        <v>6.4</v>
      </c>
      <c r="BZ65" s="109">
        <v>6.4</v>
      </c>
      <c r="CA65" s="109">
        <v>6.3</v>
      </c>
      <c r="CC65" s="109">
        <v>8.6</v>
      </c>
      <c r="CD65" s="113">
        <v>55</v>
      </c>
      <c r="CE65" s="114">
        <v>0</v>
      </c>
      <c r="CF65" s="109">
        <v>8.6999999999999993</v>
      </c>
      <c r="CG65" s="109">
        <v>6.8</v>
      </c>
      <c r="CH65" s="110"/>
      <c r="CI65" s="109">
        <v>7.1</v>
      </c>
      <c r="CJ65" s="109">
        <v>5.8</v>
      </c>
      <c r="CK65" s="109">
        <v>6.1</v>
      </c>
      <c r="CL65" s="109">
        <v>7.2</v>
      </c>
      <c r="CM65" s="109">
        <v>8.4</v>
      </c>
      <c r="CN65" s="110"/>
      <c r="CO65" s="110"/>
      <c r="CP65" s="110"/>
      <c r="CQ65" s="109">
        <v>9.1</v>
      </c>
      <c r="CR65" s="112">
        <v>10</v>
      </c>
      <c r="CS65" s="110"/>
      <c r="CT65" s="110"/>
      <c r="CU65" s="113">
        <v>21</v>
      </c>
      <c r="CV65" s="114">
        <v>2</v>
      </c>
      <c r="CW65" s="110" t="s">
        <v>93</v>
      </c>
      <c r="CX65" s="110"/>
      <c r="CY65" s="113">
        <v>0</v>
      </c>
      <c r="CZ65" s="114">
        <v>5</v>
      </c>
      <c r="DA65" s="113">
        <v>128</v>
      </c>
      <c r="DB65" s="114">
        <v>7</v>
      </c>
      <c r="DC65" s="116">
        <v>134</v>
      </c>
      <c r="DD65" s="117">
        <v>128</v>
      </c>
      <c r="DE65" s="117">
        <v>7.11</v>
      </c>
      <c r="DF65" s="117">
        <v>2.91</v>
      </c>
      <c r="DG65" s="107" t="s">
        <v>202</v>
      </c>
      <c r="DH65" s="118">
        <f t="shared" si="0"/>
        <v>0</v>
      </c>
    </row>
    <row r="66" spans="1:112" s="115" customFormat="1" ht="18.75" customHeight="1">
      <c r="A66" s="105">
        <f t="shared" si="1"/>
        <v>60</v>
      </c>
      <c r="B66" s="106">
        <v>1820253657</v>
      </c>
      <c r="C66" s="107" t="s">
        <v>10</v>
      </c>
      <c r="D66" s="107" t="s">
        <v>396</v>
      </c>
      <c r="E66" s="107" t="s">
        <v>66</v>
      </c>
      <c r="F66" s="108">
        <v>34616</v>
      </c>
      <c r="G66" s="107" t="s">
        <v>84</v>
      </c>
      <c r="H66" s="107" t="s">
        <v>86</v>
      </c>
      <c r="I66" s="109">
        <v>7.8</v>
      </c>
      <c r="J66" s="109">
        <v>7.5</v>
      </c>
      <c r="K66" s="109">
        <v>7.4</v>
      </c>
      <c r="L66" s="110"/>
      <c r="M66" s="111" t="s">
        <v>97</v>
      </c>
      <c r="N66" s="110"/>
      <c r="O66" s="110"/>
      <c r="P66" s="111" t="s">
        <v>97</v>
      </c>
      <c r="Q66" s="110"/>
      <c r="R66" s="110"/>
      <c r="S66" s="109">
        <v>6.9</v>
      </c>
      <c r="T66" s="110"/>
      <c r="U66" s="110"/>
      <c r="V66" s="109">
        <v>6.8</v>
      </c>
      <c r="W66" s="110"/>
      <c r="X66" s="110"/>
      <c r="Y66" s="109">
        <v>6.3</v>
      </c>
      <c r="Z66" s="110"/>
      <c r="AA66" s="110"/>
      <c r="AB66" s="109">
        <v>6</v>
      </c>
      <c r="AC66" s="110"/>
      <c r="AD66" s="109">
        <v>7.8</v>
      </c>
      <c r="AE66" s="109">
        <v>9.1</v>
      </c>
      <c r="AF66" s="109">
        <v>7.6</v>
      </c>
      <c r="AG66" s="109">
        <v>5.6</v>
      </c>
      <c r="AH66" s="110"/>
      <c r="AI66" s="109">
        <v>8.9</v>
      </c>
      <c r="AJ66" s="110"/>
      <c r="AK66" s="109">
        <v>8.1999999999999993</v>
      </c>
      <c r="AL66" s="109">
        <v>9.1</v>
      </c>
      <c r="AM66" s="109">
        <v>7.9</v>
      </c>
      <c r="AN66" s="109">
        <v>8.4</v>
      </c>
      <c r="AO66" s="109">
        <v>6.7</v>
      </c>
      <c r="AP66" s="109">
        <v>8.4</v>
      </c>
      <c r="AQ66" s="109">
        <v>7.1</v>
      </c>
      <c r="AR66" s="113">
        <v>47</v>
      </c>
      <c r="AS66" s="114">
        <v>0</v>
      </c>
      <c r="AT66" s="109">
        <v>7.6</v>
      </c>
      <c r="AU66" s="109">
        <v>6.1</v>
      </c>
      <c r="AV66" s="110"/>
      <c r="AW66" s="110"/>
      <c r="AX66" s="109">
        <v>6.3</v>
      </c>
      <c r="AY66" s="110"/>
      <c r="AZ66" s="110"/>
      <c r="BA66" s="110"/>
      <c r="BB66" s="109">
        <v>7.7</v>
      </c>
      <c r="BC66" s="110"/>
      <c r="BD66" s="109">
        <v>6.2</v>
      </c>
      <c r="BE66" s="113">
        <v>5</v>
      </c>
      <c r="BF66" s="114">
        <v>0</v>
      </c>
      <c r="BG66" s="109">
        <v>8</v>
      </c>
      <c r="BH66" s="109">
        <v>9.4</v>
      </c>
      <c r="BI66" s="109">
        <v>8.1999999999999993</v>
      </c>
      <c r="BJ66" s="109">
        <v>8.9</v>
      </c>
      <c r="BK66" s="109">
        <v>6.6</v>
      </c>
      <c r="BL66" s="109">
        <v>8.1999999999999993</v>
      </c>
      <c r="BM66" s="109">
        <v>7</v>
      </c>
      <c r="BN66" s="109">
        <v>6.2</v>
      </c>
      <c r="BO66" s="109">
        <v>8.1</v>
      </c>
      <c r="BP66" s="109">
        <v>8.1</v>
      </c>
      <c r="BQ66" s="109">
        <v>8.9</v>
      </c>
      <c r="BR66" s="109">
        <v>9.4</v>
      </c>
      <c r="BS66" s="109">
        <v>7.3</v>
      </c>
      <c r="BT66" s="109">
        <v>7.5</v>
      </c>
      <c r="BU66" s="109">
        <v>6.8</v>
      </c>
      <c r="BV66" s="110"/>
      <c r="BW66" s="109">
        <v>7.1</v>
      </c>
      <c r="BX66" s="109">
        <v>8.1999999999999993</v>
      </c>
      <c r="BY66" s="109">
        <v>8.6999999999999993</v>
      </c>
      <c r="BZ66" s="109">
        <v>5.4</v>
      </c>
      <c r="CA66" s="109">
        <v>6.3</v>
      </c>
      <c r="CC66" s="109">
        <v>8.5</v>
      </c>
      <c r="CD66" s="113">
        <v>55</v>
      </c>
      <c r="CE66" s="114">
        <v>0</v>
      </c>
      <c r="CF66" s="109">
        <v>8.4</v>
      </c>
      <c r="CG66" s="109">
        <v>9</v>
      </c>
      <c r="CH66" s="110"/>
      <c r="CI66" s="109">
        <v>8.9</v>
      </c>
      <c r="CJ66" s="109">
        <v>8.9</v>
      </c>
      <c r="CK66" s="109">
        <v>7.4</v>
      </c>
      <c r="CL66" s="109">
        <v>8.6999999999999993</v>
      </c>
      <c r="CM66" s="109">
        <v>8.6</v>
      </c>
      <c r="CN66" s="110"/>
      <c r="CO66" s="110"/>
      <c r="CP66" s="110"/>
      <c r="CQ66" s="109">
        <v>8.5</v>
      </c>
      <c r="CR66" s="109">
        <v>9.3000000000000007</v>
      </c>
      <c r="CS66" s="110"/>
      <c r="CT66" s="109">
        <v>8.1</v>
      </c>
      <c r="CU66" s="113">
        <v>23</v>
      </c>
      <c r="CV66" s="114">
        <v>0</v>
      </c>
      <c r="CW66" s="110"/>
      <c r="CX66" s="110" t="s">
        <v>93</v>
      </c>
      <c r="CY66" s="113">
        <v>0</v>
      </c>
      <c r="CZ66" s="114">
        <v>5</v>
      </c>
      <c r="DA66" s="113">
        <v>130</v>
      </c>
      <c r="DB66" s="114">
        <v>5</v>
      </c>
      <c r="DC66" s="116">
        <v>134</v>
      </c>
      <c r="DD66" s="117">
        <v>134</v>
      </c>
      <c r="DE66" s="117">
        <v>7.79</v>
      </c>
      <c r="DF66" s="117">
        <v>3.34</v>
      </c>
      <c r="DG66" s="107" t="s">
        <v>202</v>
      </c>
      <c r="DH66" s="118">
        <f t="shared" si="0"/>
        <v>4</v>
      </c>
    </row>
    <row r="67" spans="1:112" s="115" customFormat="1" ht="18.75" customHeight="1">
      <c r="A67" s="105">
        <f t="shared" si="1"/>
        <v>61</v>
      </c>
      <c r="B67" s="106">
        <v>1820253894</v>
      </c>
      <c r="C67" s="107" t="s">
        <v>14</v>
      </c>
      <c r="D67" s="107" t="s">
        <v>397</v>
      </c>
      <c r="E67" s="107" t="s">
        <v>66</v>
      </c>
      <c r="F67" s="108">
        <v>34682</v>
      </c>
      <c r="G67" s="107" t="s">
        <v>84</v>
      </c>
      <c r="H67" s="107" t="s">
        <v>87</v>
      </c>
      <c r="I67" s="109">
        <v>8.1</v>
      </c>
      <c r="J67" s="109">
        <v>6.9</v>
      </c>
      <c r="K67" s="109">
        <v>7.4</v>
      </c>
      <c r="L67" s="110"/>
      <c r="M67" s="111" t="s">
        <v>97</v>
      </c>
      <c r="N67" s="110"/>
      <c r="O67" s="110"/>
      <c r="P67" s="111" t="s">
        <v>97</v>
      </c>
      <c r="Q67" s="110"/>
      <c r="R67" s="110"/>
      <c r="S67" s="109">
        <v>8.4</v>
      </c>
      <c r="T67" s="110"/>
      <c r="U67" s="110"/>
      <c r="V67" s="109">
        <v>7.3</v>
      </c>
      <c r="W67" s="110"/>
      <c r="X67" s="110"/>
      <c r="Y67" s="109">
        <v>7.4</v>
      </c>
      <c r="Z67" s="110"/>
      <c r="AA67" s="110"/>
      <c r="AB67" s="109">
        <v>7.5</v>
      </c>
      <c r="AC67" s="110"/>
      <c r="AD67" s="109">
        <v>8.6</v>
      </c>
      <c r="AE67" s="109">
        <v>7</v>
      </c>
      <c r="AF67" s="109">
        <v>9</v>
      </c>
      <c r="AG67" s="112">
        <v>0</v>
      </c>
      <c r="AH67" s="110"/>
      <c r="AI67" s="109">
        <v>7.7</v>
      </c>
      <c r="AJ67" s="119" t="s">
        <v>93</v>
      </c>
      <c r="AK67" s="109">
        <v>7.7</v>
      </c>
      <c r="AL67" s="110"/>
      <c r="AM67" s="109">
        <v>7.9</v>
      </c>
      <c r="AN67" s="109">
        <v>8.9</v>
      </c>
      <c r="AO67" s="109">
        <v>6.9</v>
      </c>
      <c r="AP67" s="109">
        <v>8.5</v>
      </c>
      <c r="AQ67" s="109">
        <v>7.8</v>
      </c>
      <c r="AR67" s="113">
        <v>43</v>
      </c>
      <c r="AS67" s="114">
        <v>4</v>
      </c>
      <c r="AT67" s="109">
        <v>8.1</v>
      </c>
      <c r="AU67" s="109">
        <v>5.3</v>
      </c>
      <c r="AV67" s="110"/>
      <c r="AW67" s="110"/>
      <c r="AX67" s="109">
        <v>8.5</v>
      </c>
      <c r="AY67" s="110"/>
      <c r="AZ67" s="110"/>
      <c r="BA67" s="110"/>
      <c r="BB67" s="109">
        <v>5.9</v>
      </c>
      <c r="BC67" s="110"/>
      <c r="BD67" s="109">
        <v>4.8</v>
      </c>
      <c r="BE67" s="113">
        <v>5</v>
      </c>
      <c r="BF67" s="114">
        <v>0</v>
      </c>
      <c r="BG67" s="109">
        <v>5.7</v>
      </c>
      <c r="BH67" s="109">
        <v>6.9</v>
      </c>
      <c r="BI67" s="109">
        <v>6.6</v>
      </c>
      <c r="BJ67" s="109">
        <v>7.5</v>
      </c>
      <c r="BK67" s="109">
        <v>6.7</v>
      </c>
      <c r="BL67" s="109">
        <v>7.1</v>
      </c>
      <c r="BM67" s="109">
        <v>7.5</v>
      </c>
      <c r="BN67" s="119" t="s">
        <v>93</v>
      </c>
      <c r="BO67" s="109">
        <v>6.4</v>
      </c>
      <c r="BP67" s="109">
        <v>8</v>
      </c>
      <c r="BQ67" s="109">
        <v>8.5</v>
      </c>
      <c r="BR67" s="109">
        <v>6.9</v>
      </c>
      <c r="BS67" s="119" t="s">
        <v>93</v>
      </c>
      <c r="BT67" s="109">
        <v>5.4</v>
      </c>
      <c r="BU67" s="109">
        <v>6.7</v>
      </c>
      <c r="BV67" s="110"/>
      <c r="BW67" s="109">
        <v>6.3</v>
      </c>
      <c r="BX67" s="119" t="s">
        <v>93</v>
      </c>
      <c r="BY67" s="119" t="s">
        <v>93</v>
      </c>
      <c r="BZ67" s="110"/>
      <c r="CA67" s="109">
        <v>7.7</v>
      </c>
      <c r="CC67" s="119" t="s">
        <v>93</v>
      </c>
      <c r="CD67" s="113">
        <v>39</v>
      </c>
      <c r="CE67" s="114">
        <v>16</v>
      </c>
      <c r="CF67" s="119" t="s">
        <v>93</v>
      </c>
      <c r="CG67" s="109">
        <v>5.0999999999999996</v>
      </c>
      <c r="CH67" s="110"/>
      <c r="CI67" s="110"/>
      <c r="CJ67" s="110"/>
      <c r="CK67" s="110"/>
      <c r="CL67" s="110"/>
      <c r="CM67" s="110"/>
      <c r="CN67" s="110"/>
      <c r="CO67" s="110"/>
      <c r="CP67" s="110"/>
      <c r="CQ67" s="119" t="s">
        <v>93</v>
      </c>
      <c r="CR67" s="110"/>
      <c r="CS67" s="110"/>
      <c r="CT67" s="110"/>
      <c r="CU67" s="113">
        <v>2</v>
      </c>
      <c r="CV67" s="114">
        <v>20</v>
      </c>
      <c r="CW67" s="110"/>
      <c r="CX67" s="110"/>
      <c r="CY67" s="113">
        <v>0</v>
      </c>
      <c r="CZ67" s="114">
        <v>5</v>
      </c>
      <c r="DA67" s="113">
        <v>89</v>
      </c>
      <c r="DB67" s="114">
        <v>45</v>
      </c>
      <c r="DC67" s="116">
        <v>134</v>
      </c>
      <c r="DD67" s="117">
        <v>91</v>
      </c>
      <c r="DE67" s="117">
        <v>7.14</v>
      </c>
      <c r="DF67" s="117">
        <v>2.98</v>
      </c>
      <c r="DG67" s="107" t="s">
        <v>202</v>
      </c>
      <c r="DH67" s="118">
        <f t="shared" si="0"/>
        <v>4</v>
      </c>
    </row>
    <row r="68" spans="1:112" s="115" customFormat="1" ht="18.75" customHeight="1">
      <c r="A68" s="105">
        <f t="shared" si="1"/>
        <v>62</v>
      </c>
      <c r="B68" s="106">
        <v>1820253671</v>
      </c>
      <c r="C68" s="107" t="s">
        <v>375</v>
      </c>
      <c r="D68" s="107" t="s">
        <v>45</v>
      </c>
      <c r="E68" s="107" t="s">
        <v>347</v>
      </c>
      <c r="F68" s="108">
        <v>34628</v>
      </c>
      <c r="G68" s="107" t="s">
        <v>84</v>
      </c>
      <c r="H68" s="107" t="s">
        <v>86</v>
      </c>
      <c r="I68" s="109">
        <v>8.1999999999999993</v>
      </c>
      <c r="J68" s="109">
        <v>7.7</v>
      </c>
      <c r="K68" s="109">
        <v>7.8</v>
      </c>
      <c r="L68" s="110"/>
      <c r="M68" s="111" t="s">
        <v>97</v>
      </c>
      <c r="N68" s="110"/>
      <c r="O68" s="110"/>
      <c r="P68" s="111" t="s">
        <v>97</v>
      </c>
      <c r="Q68" s="110"/>
      <c r="R68" s="110"/>
      <c r="S68" s="109">
        <v>7.3</v>
      </c>
      <c r="T68" s="110"/>
      <c r="U68" s="110"/>
      <c r="V68" s="109">
        <v>6.5</v>
      </c>
      <c r="W68" s="110"/>
      <c r="X68" s="110"/>
      <c r="Y68" s="109">
        <v>6</v>
      </c>
      <c r="Z68" s="110"/>
      <c r="AA68" s="110"/>
      <c r="AB68" s="109">
        <v>6.7</v>
      </c>
      <c r="AC68" s="110"/>
      <c r="AD68" s="109">
        <v>8.3000000000000007</v>
      </c>
      <c r="AE68" s="109">
        <v>8.6</v>
      </c>
      <c r="AF68" s="109">
        <v>7.6</v>
      </c>
      <c r="AG68" s="109">
        <v>7.1</v>
      </c>
      <c r="AH68" s="110"/>
      <c r="AI68" s="109">
        <v>8.1999999999999993</v>
      </c>
      <c r="AJ68" s="110"/>
      <c r="AK68" s="109">
        <v>7.7</v>
      </c>
      <c r="AL68" s="109">
        <v>7.8</v>
      </c>
      <c r="AM68" s="109">
        <v>7.3</v>
      </c>
      <c r="AN68" s="109">
        <v>8.6999999999999993</v>
      </c>
      <c r="AO68" s="109">
        <v>5.9</v>
      </c>
      <c r="AP68" s="109">
        <v>7.5</v>
      </c>
      <c r="AQ68" s="109">
        <v>8.5</v>
      </c>
      <c r="AR68" s="113">
        <v>47</v>
      </c>
      <c r="AS68" s="114">
        <v>0</v>
      </c>
      <c r="AT68" s="109">
        <v>7.3</v>
      </c>
      <c r="AU68" s="109">
        <v>6.5</v>
      </c>
      <c r="AV68" s="109">
        <v>6.9</v>
      </c>
      <c r="AW68" s="110"/>
      <c r="AX68" s="110"/>
      <c r="AY68" s="110"/>
      <c r="AZ68" s="109">
        <v>5.5</v>
      </c>
      <c r="BA68" s="110"/>
      <c r="BB68" s="110"/>
      <c r="BC68" s="110"/>
      <c r="BD68" s="109">
        <v>8</v>
      </c>
      <c r="BE68" s="113">
        <v>5</v>
      </c>
      <c r="BF68" s="114">
        <v>0</v>
      </c>
      <c r="BG68" s="109">
        <v>7.9</v>
      </c>
      <c r="BH68" s="109">
        <v>9.9</v>
      </c>
      <c r="BI68" s="109">
        <v>8.3000000000000007</v>
      </c>
      <c r="BJ68" s="109">
        <v>7</v>
      </c>
      <c r="BK68" s="109">
        <v>6.4</v>
      </c>
      <c r="BL68" s="109">
        <v>8.6999999999999993</v>
      </c>
      <c r="BM68" s="109">
        <v>8.4</v>
      </c>
      <c r="BN68" s="109">
        <v>7.2</v>
      </c>
      <c r="BO68" s="109">
        <v>7.7</v>
      </c>
      <c r="BP68" s="109">
        <v>8.8000000000000007</v>
      </c>
      <c r="BQ68" s="109">
        <v>8.9</v>
      </c>
      <c r="BR68" s="109">
        <v>8.9</v>
      </c>
      <c r="BS68" s="109">
        <v>9</v>
      </c>
      <c r="BT68" s="109">
        <v>9.6</v>
      </c>
      <c r="BU68" s="109">
        <v>8.4</v>
      </c>
      <c r="BV68" s="110"/>
      <c r="BW68" s="109">
        <v>7.4</v>
      </c>
      <c r="BX68" s="109">
        <v>7.5</v>
      </c>
      <c r="BY68" s="109">
        <v>9.1</v>
      </c>
      <c r="BZ68" s="109">
        <v>7.5</v>
      </c>
      <c r="CA68" s="109">
        <v>7.2</v>
      </c>
      <c r="CC68" s="109">
        <v>7.8</v>
      </c>
      <c r="CD68" s="113">
        <v>55</v>
      </c>
      <c r="CE68" s="114">
        <v>0</v>
      </c>
      <c r="CF68" s="109">
        <v>8.6</v>
      </c>
      <c r="CG68" s="109">
        <v>9.6</v>
      </c>
      <c r="CH68" s="110"/>
      <c r="CI68" s="109">
        <v>8.4</v>
      </c>
      <c r="CJ68" s="109">
        <v>6.4</v>
      </c>
      <c r="CK68" s="109">
        <v>6.3</v>
      </c>
      <c r="CL68" s="109">
        <v>7.9</v>
      </c>
      <c r="CM68" s="109">
        <v>7.3</v>
      </c>
      <c r="CN68" s="110"/>
      <c r="CO68" s="110"/>
      <c r="CP68" s="110"/>
      <c r="CQ68" s="109">
        <v>8.5</v>
      </c>
      <c r="CR68" s="109">
        <v>8.6999999999999993</v>
      </c>
      <c r="CS68" s="110"/>
      <c r="CT68" s="109">
        <v>9.1</v>
      </c>
      <c r="CU68" s="113">
        <v>23</v>
      </c>
      <c r="CV68" s="114">
        <v>0</v>
      </c>
      <c r="CW68" s="110"/>
      <c r="CX68" s="110" t="s">
        <v>93</v>
      </c>
      <c r="CY68" s="113">
        <v>0</v>
      </c>
      <c r="CZ68" s="114">
        <v>5</v>
      </c>
      <c r="DA68" s="113">
        <v>130</v>
      </c>
      <c r="DB68" s="114">
        <v>5</v>
      </c>
      <c r="DC68" s="116">
        <v>134</v>
      </c>
      <c r="DD68" s="117">
        <v>130</v>
      </c>
      <c r="DE68" s="117">
        <v>7.92</v>
      </c>
      <c r="DF68" s="117">
        <v>3.4</v>
      </c>
      <c r="DG68" s="107" t="s">
        <v>202</v>
      </c>
      <c r="DH68" s="118">
        <f t="shared" si="0"/>
        <v>4</v>
      </c>
    </row>
    <row r="69" spans="1:112" s="115" customFormat="1" ht="18.75" customHeight="1">
      <c r="A69" s="105">
        <f t="shared" si="1"/>
        <v>63</v>
      </c>
      <c r="B69" s="106">
        <v>1820254331</v>
      </c>
      <c r="C69" s="107" t="s">
        <v>16</v>
      </c>
      <c r="D69" s="107" t="s">
        <v>398</v>
      </c>
      <c r="E69" s="107" t="s">
        <v>347</v>
      </c>
      <c r="F69" s="108">
        <v>34402</v>
      </c>
      <c r="G69" s="107" t="s">
        <v>84</v>
      </c>
      <c r="H69" s="107" t="s">
        <v>86</v>
      </c>
      <c r="I69" s="109">
        <v>8.6</v>
      </c>
      <c r="J69" s="109">
        <v>7.9</v>
      </c>
      <c r="K69" s="109">
        <v>8</v>
      </c>
      <c r="L69" s="110"/>
      <c r="M69" s="109">
        <v>7.9</v>
      </c>
      <c r="N69" s="110"/>
      <c r="O69" s="110"/>
      <c r="P69" s="109">
        <v>7.3</v>
      </c>
      <c r="Q69" s="110"/>
      <c r="R69" s="110"/>
      <c r="S69" s="109">
        <v>7.8</v>
      </c>
      <c r="T69" s="110"/>
      <c r="U69" s="110"/>
      <c r="V69" s="109">
        <v>7.5</v>
      </c>
      <c r="W69" s="110"/>
      <c r="X69" s="110"/>
      <c r="Y69" s="109">
        <v>6.9</v>
      </c>
      <c r="Z69" s="110"/>
      <c r="AA69" s="110"/>
      <c r="AB69" s="109">
        <v>7.3</v>
      </c>
      <c r="AC69" s="110"/>
      <c r="AD69" s="109">
        <v>8.6999999999999993</v>
      </c>
      <c r="AE69" s="109">
        <v>7.7</v>
      </c>
      <c r="AF69" s="109">
        <v>9.3000000000000007</v>
      </c>
      <c r="AG69" s="109">
        <v>7.9</v>
      </c>
      <c r="AH69" s="110"/>
      <c r="AI69" s="109">
        <v>8.1</v>
      </c>
      <c r="AJ69" s="109">
        <v>8.5</v>
      </c>
      <c r="AK69" s="109">
        <v>7.8</v>
      </c>
      <c r="AL69" s="110"/>
      <c r="AM69" s="109">
        <v>8.4</v>
      </c>
      <c r="AN69" s="109">
        <v>8.6999999999999993</v>
      </c>
      <c r="AO69" s="109">
        <v>6.5</v>
      </c>
      <c r="AP69" s="109">
        <v>7.6</v>
      </c>
      <c r="AQ69" s="109">
        <v>9.1999999999999993</v>
      </c>
      <c r="AR69" s="113">
        <v>47</v>
      </c>
      <c r="AS69" s="114">
        <v>0</v>
      </c>
      <c r="AT69" s="109">
        <v>7.3</v>
      </c>
      <c r="AU69" s="109">
        <v>5.4</v>
      </c>
      <c r="AV69" s="109">
        <v>9.1</v>
      </c>
      <c r="AW69" s="110"/>
      <c r="AX69" s="110"/>
      <c r="AY69" s="110"/>
      <c r="AZ69" s="109">
        <v>7.2</v>
      </c>
      <c r="BA69" s="110"/>
      <c r="BB69" s="110"/>
      <c r="BC69" s="110"/>
      <c r="BD69" s="109">
        <v>6.6</v>
      </c>
      <c r="BE69" s="113">
        <v>5</v>
      </c>
      <c r="BF69" s="114">
        <v>0</v>
      </c>
      <c r="BG69" s="109">
        <v>7.5</v>
      </c>
      <c r="BH69" s="109">
        <v>9.3000000000000007</v>
      </c>
      <c r="BI69" s="109">
        <v>7.4</v>
      </c>
      <c r="BJ69" s="109">
        <v>8.1</v>
      </c>
      <c r="BK69" s="109">
        <v>6.6</v>
      </c>
      <c r="BL69" s="109">
        <v>9</v>
      </c>
      <c r="BM69" s="109">
        <v>8.1</v>
      </c>
      <c r="BN69" s="109">
        <v>7.3</v>
      </c>
      <c r="BO69" s="109">
        <v>8.8000000000000007</v>
      </c>
      <c r="BP69" s="109">
        <v>8.6</v>
      </c>
      <c r="BQ69" s="109">
        <v>9.1</v>
      </c>
      <c r="BR69" s="109">
        <v>8.6</v>
      </c>
      <c r="BS69" s="109">
        <v>6.8</v>
      </c>
      <c r="BT69" s="109">
        <v>9.5</v>
      </c>
      <c r="BU69" s="109">
        <v>7.8</v>
      </c>
      <c r="BV69" s="110"/>
      <c r="BW69" s="109">
        <v>7.3</v>
      </c>
      <c r="BX69" s="109">
        <v>9.1</v>
      </c>
      <c r="BY69" s="109">
        <v>7.7</v>
      </c>
      <c r="BZ69" s="109">
        <v>7.3</v>
      </c>
      <c r="CA69" s="109">
        <v>8.6999999999999993</v>
      </c>
      <c r="CC69" s="109">
        <v>8.5</v>
      </c>
      <c r="CD69" s="113">
        <v>55</v>
      </c>
      <c r="CE69" s="114">
        <v>0</v>
      </c>
      <c r="CF69" s="109">
        <v>9</v>
      </c>
      <c r="CG69" s="109">
        <v>9.1999999999999993</v>
      </c>
      <c r="CH69" s="110"/>
      <c r="CI69" s="109">
        <v>8.6</v>
      </c>
      <c r="CJ69" s="109">
        <v>8.1</v>
      </c>
      <c r="CK69" s="109">
        <v>9.3000000000000007</v>
      </c>
      <c r="CL69" s="109">
        <v>8.6999999999999993</v>
      </c>
      <c r="CM69" s="109">
        <v>9</v>
      </c>
      <c r="CN69" s="110"/>
      <c r="CO69" s="110"/>
      <c r="CP69" s="110"/>
      <c r="CQ69" s="109">
        <v>8.6999999999999993</v>
      </c>
      <c r="CR69" s="109">
        <v>8.5</v>
      </c>
      <c r="CS69" s="110"/>
      <c r="CT69" s="109">
        <v>9</v>
      </c>
      <c r="CU69" s="113">
        <v>23</v>
      </c>
      <c r="CV69" s="114">
        <v>0</v>
      </c>
      <c r="CW69" s="110"/>
      <c r="CX69" s="110" t="s">
        <v>93</v>
      </c>
      <c r="CY69" s="113">
        <v>0</v>
      </c>
      <c r="CZ69" s="114">
        <v>5</v>
      </c>
      <c r="DA69" s="113">
        <v>130</v>
      </c>
      <c r="DB69" s="114">
        <v>5</v>
      </c>
      <c r="DC69" s="116">
        <v>134</v>
      </c>
      <c r="DD69" s="117">
        <v>130</v>
      </c>
      <c r="DE69" s="117">
        <v>8.1999999999999993</v>
      </c>
      <c r="DF69" s="117">
        <v>3.59</v>
      </c>
      <c r="DG69" s="107" t="s">
        <v>202</v>
      </c>
      <c r="DH69" s="118">
        <f t="shared" si="0"/>
        <v>0</v>
      </c>
    </row>
    <row r="70" spans="1:112" s="115" customFormat="1" ht="18.75" customHeight="1">
      <c r="A70" s="105">
        <f t="shared" si="1"/>
        <v>64</v>
      </c>
      <c r="B70" s="106">
        <v>1820254915</v>
      </c>
      <c r="C70" s="107" t="s">
        <v>3</v>
      </c>
      <c r="D70" s="107" t="s">
        <v>394</v>
      </c>
      <c r="E70" s="107" t="s">
        <v>347</v>
      </c>
      <c r="F70" s="108">
        <v>34692</v>
      </c>
      <c r="G70" s="107" t="s">
        <v>84</v>
      </c>
      <c r="H70" s="107" t="s">
        <v>86</v>
      </c>
      <c r="I70" s="109">
        <v>7.4</v>
      </c>
      <c r="J70" s="109">
        <v>7.4</v>
      </c>
      <c r="K70" s="109">
        <v>7.8</v>
      </c>
      <c r="L70" s="110"/>
      <c r="M70" s="109">
        <v>7.1</v>
      </c>
      <c r="N70" s="110"/>
      <c r="O70" s="110"/>
      <c r="P70" s="109">
        <v>7.1</v>
      </c>
      <c r="Q70" s="110"/>
      <c r="R70" s="110"/>
      <c r="S70" s="109">
        <v>6.7</v>
      </c>
      <c r="T70" s="110"/>
      <c r="U70" s="110"/>
      <c r="V70" s="109">
        <v>7.3</v>
      </c>
      <c r="W70" s="110"/>
      <c r="X70" s="110"/>
      <c r="Y70" s="109">
        <v>7</v>
      </c>
      <c r="Z70" s="110"/>
      <c r="AA70" s="110"/>
      <c r="AB70" s="109">
        <v>6.5</v>
      </c>
      <c r="AC70" s="110"/>
      <c r="AD70" s="109">
        <v>7.6</v>
      </c>
      <c r="AE70" s="109">
        <v>7.7</v>
      </c>
      <c r="AF70" s="109">
        <v>8.1</v>
      </c>
      <c r="AG70" s="109">
        <v>7.6</v>
      </c>
      <c r="AH70" s="110"/>
      <c r="AI70" s="109">
        <v>8.6999999999999993</v>
      </c>
      <c r="AJ70" s="110"/>
      <c r="AK70" s="109">
        <v>8.3000000000000007</v>
      </c>
      <c r="AL70" s="109">
        <v>7.7</v>
      </c>
      <c r="AM70" s="109">
        <v>6.9</v>
      </c>
      <c r="AN70" s="109">
        <v>8.4</v>
      </c>
      <c r="AO70" s="109">
        <v>6.3</v>
      </c>
      <c r="AP70" s="109">
        <v>6.7</v>
      </c>
      <c r="AQ70" s="109">
        <v>8.6999999999999993</v>
      </c>
      <c r="AR70" s="113">
        <v>47</v>
      </c>
      <c r="AS70" s="114">
        <v>0</v>
      </c>
      <c r="AT70" s="109">
        <v>7.6</v>
      </c>
      <c r="AU70" s="109">
        <v>5.7</v>
      </c>
      <c r="AV70" s="109">
        <v>5.7</v>
      </c>
      <c r="AW70" s="110"/>
      <c r="AX70" s="110"/>
      <c r="AY70" s="110"/>
      <c r="AZ70" s="109">
        <v>8.1999999999999993</v>
      </c>
      <c r="BA70" s="110"/>
      <c r="BB70" s="110"/>
      <c r="BC70" s="110"/>
      <c r="BD70" s="109">
        <v>6</v>
      </c>
      <c r="BE70" s="113">
        <v>5</v>
      </c>
      <c r="BF70" s="114">
        <v>0</v>
      </c>
      <c r="BG70" s="109">
        <v>8.1</v>
      </c>
      <c r="BH70" s="109">
        <v>8.1999999999999993</v>
      </c>
      <c r="BI70" s="109">
        <v>7.7</v>
      </c>
      <c r="BJ70" s="109">
        <v>8.5</v>
      </c>
      <c r="BK70" s="109">
        <v>6.7</v>
      </c>
      <c r="BL70" s="109">
        <v>9.3000000000000007</v>
      </c>
      <c r="BM70" s="109">
        <v>7.6</v>
      </c>
      <c r="BN70" s="109">
        <v>8.1</v>
      </c>
      <c r="BO70" s="109">
        <v>6.1</v>
      </c>
      <c r="BP70" s="109">
        <v>6.6</v>
      </c>
      <c r="BQ70" s="109">
        <v>8.5</v>
      </c>
      <c r="BR70" s="109">
        <v>8.5</v>
      </c>
      <c r="BS70" s="109">
        <v>6.2</v>
      </c>
      <c r="BT70" s="109">
        <v>6.5</v>
      </c>
      <c r="BU70" s="109">
        <v>6.4</v>
      </c>
      <c r="BV70" s="110"/>
      <c r="BW70" s="109">
        <v>6.4</v>
      </c>
      <c r="BX70" s="109">
        <v>7.5</v>
      </c>
      <c r="BY70" s="109">
        <v>7.1</v>
      </c>
      <c r="BZ70" s="109">
        <v>8.6999999999999993</v>
      </c>
      <c r="CA70" s="109">
        <v>8.8000000000000007</v>
      </c>
      <c r="CC70" s="109">
        <v>8.9</v>
      </c>
      <c r="CD70" s="113">
        <v>55</v>
      </c>
      <c r="CE70" s="114">
        <v>0</v>
      </c>
      <c r="CF70" s="109">
        <v>7.7</v>
      </c>
      <c r="CG70" s="109">
        <v>8.3000000000000007</v>
      </c>
      <c r="CH70" s="110"/>
      <c r="CI70" s="109">
        <v>7.6</v>
      </c>
      <c r="CJ70" s="109">
        <v>9.8000000000000007</v>
      </c>
      <c r="CK70" s="109">
        <v>7.5</v>
      </c>
      <c r="CL70" s="119">
        <v>9.3000000000000007</v>
      </c>
      <c r="CM70" s="109">
        <v>8</v>
      </c>
      <c r="CN70" s="110"/>
      <c r="CO70" s="110"/>
      <c r="CP70" s="110"/>
      <c r="CQ70" s="109">
        <v>9.1</v>
      </c>
      <c r="CR70" s="109">
        <v>8.4</v>
      </c>
      <c r="CS70" s="110"/>
      <c r="CT70" s="109">
        <v>8.5</v>
      </c>
      <c r="CU70" s="113">
        <v>23</v>
      </c>
      <c r="CV70" s="114">
        <v>0</v>
      </c>
      <c r="CW70" s="110" t="s">
        <v>93</v>
      </c>
      <c r="CX70" s="110"/>
      <c r="CY70" s="113">
        <v>0</v>
      </c>
      <c r="CZ70" s="114">
        <v>5</v>
      </c>
      <c r="DA70" s="113">
        <v>130</v>
      </c>
      <c r="DB70" s="114">
        <v>5</v>
      </c>
      <c r="DC70" s="116">
        <v>134</v>
      </c>
      <c r="DD70" s="117">
        <v>130</v>
      </c>
      <c r="DE70" s="117">
        <v>7.67</v>
      </c>
      <c r="DF70" s="117">
        <v>3.29</v>
      </c>
      <c r="DG70" s="107" t="s">
        <v>202</v>
      </c>
      <c r="DH70" s="118">
        <f t="shared" si="0"/>
        <v>0</v>
      </c>
    </row>
    <row r="71" spans="1:112" s="115" customFormat="1" ht="18.75" customHeight="1">
      <c r="A71" s="105">
        <f t="shared" si="1"/>
        <v>65</v>
      </c>
      <c r="B71" s="106">
        <v>1820256075</v>
      </c>
      <c r="C71" s="107" t="s">
        <v>18</v>
      </c>
      <c r="D71" s="107" t="s">
        <v>394</v>
      </c>
      <c r="E71" s="107" t="s">
        <v>347</v>
      </c>
      <c r="F71" s="108">
        <v>34674</v>
      </c>
      <c r="G71" s="107" t="s">
        <v>84</v>
      </c>
      <c r="H71" s="107" t="s">
        <v>86</v>
      </c>
      <c r="I71" s="109">
        <v>7.2</v>
      </c>
      <c r="J71" s="109">
        <v>7.6</v>
      </c>
      <c r="K71" s="109">
        <v>8.1</v>
      </c>
      <c r="L71" s="110"/>
      <c r="M71" s="111" t="s">
        <v>97</v>
      </c>
      <c r="N71" s="110"/>
      <c r="O71" s="110"/>
      <c r="P71" s="111" t="s">
        <v>97</v>
      </c>
      <c r="Q71" s="110"/>
      <c r="R71" s="110"/>
      <c r="S71" s="109">
        <v>8.1</v>
      </c>
      <c r="T71" s="110"/>
      <c r="U71" s="110"/>
      <c r="V71" s="109">
        <v>7.7</v>
      </c>
      <c r="W71" s="110"/>
      <c r="X71" s="110"/>
      <c r="Y71" s="109">
        <v>8.1</v>
      </c>
      <c r="Z71" s="110"/>
      <c r="AA71" s="110"/>
      <c r="AB71" s="109">
        <v>8.1</v>
      </c>
      <c r="AC71" s="110"/>
      <c r="AD71" s="109">
        <v>7.2</v>
      </c>
      <c r="AE71" s="109">
        <v>7.2</v>
      </c>
      <c r="AF71" s="109">
        <v>5.0999999999999996</v>
      </c>
      <c r="AG71" s="109">
        <v>5</v>
      </c>
      <c r="AH71" s="110"/>
      <c r="AI71" s="109">
        <v>8.1999999999999993</v>
      </c>
      <c r="AJ71" s="109">
        <v>8.1</v>
      </c>
      <c r="AK71" s="109">
        <v>8.1</v>
      </c>
      <c r="AL71" s="110"/>
      <c r="AM71" s="109">
        <v>8.1999999999999993</v>
      </c>
      <c r="AN71" s="109">
        <v>8.4</v>
      </c>
      <c r="AO71" s="109">
        <v>6.1</v>
      </c>
      <c r="AP71" s="109">
        <v>7.6</v>
      </c>
      <c r="AQ71" s="109">
        <v>8.6999999999999993</v>
      </c>
      <c r="AR71" s="113">
        <v>47</v>
      </c>
      <c r="AS71" s="114">
        <v>0</v>
      </c>
      <c r="AT71" s="109">
        <v>6.4</v>
      </c>
      <c r="AU71" s="109">
        <v>6.9</v>
      </c>
      <c r="AV71" s="110"/>
      <c r="AW71" s="110"/>
      <c r="AX71" s="109">
        <v>8</v>
      </c>
      <c r="AY71" s="110"/>
      <c r="AZ71" s="110"/>
      <c r="BA71" s="110"/>
      <c r="BB71" s="109">
        <v>8.3000000000000007</v>
      </c>
      <c r="BC71" s="110"/>
      <c r="BD71" s="109">
        <v>8.8000000000000007</v>
      </c>
      <c r="BE71" s="113">
        <v>5</v>
      </c>
      <c r="BF71" s="114">
        <v>0</v>
      </c>
      <c r="BG71" s="109">
        <v>7.6</v>
      </c>
      <c r="BH71" s="109">
        <v>7.5</v>
      </c>
      <c r="BI71" s="109">
        <v>8.3000000000000007</v>
      </c>
      <c r="BJ71" s="109">
        <v>6.4</v>
      </c>
      <c r="BK71" s="109">
        <v>6.4</v>
      </c>
      <c r="BL71" s="109">
        <v>8.1999999999999993</v>
      </c>
      <c r="BM71" s="109">
        <v>9.1999999999999993</v>
      </c>
      <c r="BN71" s="109">
        <v>8.1</v>
      </c>
      <c r="BO71" s="109">
        <v>6.2</v>
      </c>
      <c r="BP71" s="109">
        <v>6.9</v>
      </c>
      <c r="BQ71" s="109">
        <v>7.7</v>
      </c>
      <c r="BR71" s="109">
        <v>6</v>
      </c>
      <c r="BS71" s="109">
        <v>6.6</v>
      </c>
      <c r="BT71" s="109">
        <v>6.4</v>
      </c>
      <c r="BU71" s="109">
        <v>7.3</v>
      </c>
      <c r="BV71" s="110"/>
      <c r="BW71" s="109">
        <v>7.5</v>
      </c>
      <c r="BX71" s="109">
        <v>8.6999999999999993</v>
      </c>
      <c r="BY71" s="109">
        <v>5</v>
      </c>
      <c r="BZ71" s="109">
        <v>8.6999999999999993</v>
      </c>
      <c r="CA71" s="109">
        <v>7.6</v>
      </c>
      <c r="CC71" s="109">
        <v>8.6999999999999993</v>
      </c>
      <c r="CD71" s="113">
        <v>55</v>
      </c>
      <c r="CE71" s="114">
        <v>0</v>
      </c>
      <c r="CF71" s="109">
        <v>8.4</v>
      </c>
      <c r="CG71" s="109">
        <v>6.4</v>
      </c>
      <c r="CH71" s="110"/>
      <c r="CI71" s="109">
        <v>7.4</v>
      </c>
      <c r="CJ71" s="109">
        <v>5.3</v>
      </c>
      <c r="CK71" s="109">
        <v>5.5</v>
      </c>
      <c r="CL71" s="109">
        <v>6.5</v>
      </c>
      <c r="CM71" s="109">
        <v>8.8000000000000007</v>
      </c>
      <c r="CN71" s="110"/>
      <c r="CO71" s="110"/>
      <c r="CP71" s="110"/>
      <c r="CQ71" s="109">
        <v>8.9</v>
      </c>
      <c r="CR71" s="112">
        <v>10</v>
      </c>
      <c r="CS71" s="110"/>
      <c r="CT71" s="112">
        <v>0</v>
      </c>
      <c r="CU71" s="113">
        <v>21</v>
      </c>
      <c r="CV71" s="114">
        <v>2</v>
      </c>
      <c r="CW71" s="110" t="s">
        <v>93</v>
      </c>
      <c r="CX71" s="110"/>
      <c r="CY71" s="113">
        <v>0</v>
      </c>
      <c r="CZ71" s="114">
        <v>5</v>
      </c>
      <c r="DA71" s="113">
        <v>128</v>
      </c>
      <c r="DB71" s="114">
        <v>7</v>
      </c>
      <c r="DC71" s="116">
        <v>134</v>
      </c>
      <c r="DD71" s="117">
        <v>134</v>
      </c>
      <c r="DE71" s="117">
        <v>7.24</v>
      </c>
      <c r="DF71" s="117">
        <v>3.04</v>
      </c>
      <c r="DG71" s="107" t="s">
        <v>202</v>
      </c>
      <c r="DH71" s="118">
        <f t="shared" si="0"/>
        <v>4</v>
      </c>
    </row>
    <row r="72" spans="1:112" s="115" customFormat="1" ht="18.75" customHeight="1">
      <c r="A72" s="105">
        <f t="shared" si="1"/>
        <v>66</v>
      </c>
      <c r="B72" s="106">
        <v>1821253667</v>
      </c>
      <c r="C72" s="107" t="s">
        <v>3</v>
      </c>
      <c r="D72" s="107" t="s">
        <v>399</v>
      </c>
      <c r="E72" s="107" t="s">
        <v>67</v>
      </c>
      <c r="F72" s="108">
        <v>34408</v>
      </c>
      <c r="G72" s="107" t="s">
        <v>83</v>
      </c>
      <c r="H72" s="107" t="s">
        <v>86</v>
      </c>
      <c r="I72" s="109">
        <v>7.2</v>
      </c>
      <c r="J72" s="109">
        <v>5.3</v>
      </c>
      <c r="K72" s="109">
        <v>7.8</v>
      </c>
      <c r="L72" s="110"/>
      <c r="M72" s="111" t="s">
        <v>97</v>
      </c>
      <c r="N72" s="110"/>
      <c r="O72" s="110"/>
      <c r="P72" s="111" t="s">
        <v>97</v>
      </c>
      <c r="Q72" s="110"/>
      <c r="R72" s="110"/>
      <c r="S72" s="109">
        <v>8.4</v>
      </c>
      <c r="T72" s="110"/>
      <c r="U72" s="110"/>
      <c r="V72" s="109">
        <v>7.1</v>
      </c>
      <c r="W72" s="110"/>
      <c r="X72" s="110"/>
      <c r="Y72" s="109">
        <v>8</v>
      </c>
      <c r="Z72" s="110"/>
      <c r="AA72" s="110"/>
      <c r="AB72" s="109">
        <v>6.5</v>
      </c>
      <c r="AC72" s="110"/>
      <c r="AD72" s="109">
        <v>6.4</v>
      </c>
      <c r="AE72" s="112">
        <v>0</v>
      </c>
      <c r="AF72" s="109">
        <v>8.1999999999999993</v>
      </c>
      <c r="AG72" s="112">
        <v>0</v>
      </c>
      <c r="AH72" s="112">
        <v>0</v>
      </c>
      <c r="AI72" s="109">
        <v>5.3</v>
      </c>
      <c r="AJ72" s="112">
        <v>0</v>
      </c>
      <c r="AK72" s="112">
        <v>0</v>
      </c>
      <c r="AL72" s="110"/>
      <c r="AM72" s="109">
        <v>4</v>
      </c>
      <c r="AN72" s="112">
        <v>0</v>
      </c>
      <c r="AO72" s="109">
        <v>6.3</v>
      </c>
      <c r="AP72" s="109">
        <v>7.1</v>
      </c>
      <c r="AQ72" s="109">
        <v>4</v>
      </c>
      <c r="AR72" s="113">
        <v>35</v>
      </c>
      <c r="AS72" s="114">
        <v>12</v>
      </c>
      <c r="AT72" s="109">
        <v>7.3</v>
      </c>
      <c r="AU72" s="109">
        <v>7.2</v>
      </c>
      <c r="AV72" s="110"/>
      <c r="AW72" s="109">
        <v>5.4</v>
      </c>
      <c r="AX72" s="110"/>
      <c r="AY72" s="110"/>
      <c r="AZ72" s="110"/>
      <c r="BA72" s="109">
        <v>6.6</v>
      </c>
      <c r="BB72" s="110"/>
      <c r="BC72" s="110"/>
      <c r="BD72" s="112">
        <v>0</v>
      </c>
      <c r="BE72" s="113">
        <v>4</v>
      </c>
      <c r="BF72" s="114">
        <v>1</v>
      </c>
      <c r="BG72" s="109">
        <v>6.6</v>
      </c>
      <c r="BH72" s="109">
        <v>5.5</v>
      </c>
      <c r="BI72" s="109">
        <v>5.4</v>
      </c>
      <c r="BJ72" s="112">
        <v>0</v>
      </c>
      <c r="BK72" s="109">
        <v>6.9</v>
      </c>
      <c r="BL72" s="112">
        <v>0</v>
      </c>
      <c r="BM72" s="109">
        <v>5.6</v>
      </c>
      <c r="BN72" s="112">
        <v>0</v>
      </c>
      <c r="BO72" s="109">
        <v>4.4000000000000004</v>
      </c>
      <c r="BP72" s="112">
        <v>0</v>
      </c>
      <c r="BQ72" s="110"/>
      <c r="BR72" s="110"/>
      <c r="BS72" s="110"/>
      <c r="BT72" s="110"/>
      <c r="BU72" s="109">
        <v>5.7</v>
      </c>
      <c r="BV72" s="110"/>
      <c r="BW72" s="110"/>
      <c r="BX72" s="109">
        <v>7.3</v>
      </c>
      <c r="BY72" s="112">
        <v>0</v>
      </c>
      <c r="BZ72" s="112">
        <v>0</v>
      </c>
      <c r="CA72" s="109">
        <v>5.9</v>
      </c>
      <c r="CC72" s="112">
        <v>0</v>
      </c>
      <c r="CD72" s="113">
        <v>24</v>
      </c>
      <c r="CE72" s="114">
        <v>31</v>
      </c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2">
        <v>0</v>
      </c>
      <c r="CS72" s="110"/>
      <c r="CT72" s="110"/>
      <c r="CU72" s="113">
        <v>0</v>
      </c>
      <c r="CV72" s="114">
        <v>22</v>
      </c>
      <c r="CW72" s="110"/>
      <c r="CX72" s="110"/>
      <c r="CY72" s="113">
        <v>0</v>
      </c>
      <c r="CZ72" s="114">
        <v>5</v>
      </c>
      <c r="DA72" s="113">
        <v>63</v>
      </c>
      <c r="DB72" s="114">
        <v>71</v>
      </c>
      <c r="DC72" s="116">
        <v>134</v>
      </c>
      <c r="DD72" s="117">
        <v>96</v>
      </c>
      <c r="DE72" s="117">
        <v>4.04</v>
      </c>
      <c r="DF72" s="117">
        <v>1.5</v>
      </c>
      <c r="DG72" s="107" t="s">
        <v>202</v>
      </c>
      <c r="DH72" s="118">
        <f t="shared" ref="DH72:DH135" si="2">SUMIF(I72:CV72,"P (P/F)",$I$6:$CV$6)</f>
        <v>4</v>
      </c>
    </row>
    <row r="73" spans="1:112" s="115" customFormat="1" ht="18.75" customHeight="1">
      <c r="A73" s="105">
        <f t="shared" ref="A73:A136" si="3">1+A72</f>
        <v>67</v>
      </c>
      <c r="B73" s="106">
        <v>1821254348</v>
      </c>
      <c r="C73" s="107" t="s">
        <v>14</v>
      </c>
      <c r="D73" s="107" t="s">
        <v>390</v>
      </c>
      <c r="E73" s="107" t="s">
        <v>400</v>
      </c>
      <c r="F73" s="108">
        <v>34419</v>
      </c>
      <c r="G73" s="107" t="s">
        <v>83</v>
      </c>
      <c r="H73" s="107" t="s">
        <v>86</v>
      </c>
      <c r="I73" s="109">
        <v>4.3</v>
      </c>
      <c r="J73" s="109">
        <v>6.5</v>
      </c>
      <c r="K73" s="109">
        <v>7.7</v>
      </c>
      <c r="L73" s="110"/>
      <c r="M73" s="109">
        <v>5.5</v>
      </c>
      <c r="N73" s="110"/>
      <c r="O73" s="110"/>
      <c r="P73" s="109">
        <v>5.4</v>
      </c>
      <c r="Q73" s="110"/>
      <c r="R73" s="110"/>
      <c r="S73" s="109">
        <v>6</v>
      </c>
      <c r="T73" s="110"/>
      <c r="U73" s="110"/>
      <c r="V73" s="112">
        <v>0</v>
      </c>
      <c r="W73" s="110"/>
      <c r="X73" s="110"/>
      <c r="Y73" s="110"/>
      <c r="Z73" s="110"/>
      <c r="AA73" s="110"/>
      <c r="AB73" s="110"/>
      <c r="AC73" s="110"/>
      <c r="AD73" s="109">
        <v>8.4</v>
      </c>
      <c r="AE73" s="109">
        <v>8.1</v>
      </c>
      <c r="AF73" s="109">
        <v>6.5</v>
      </c>
      <c r="AG73" s="119" t="s">
        <v>93</v>
      </c>
      <c r="AH73" s="110"/>
      <c r="AI73" s="109">
        <v>5.6</v>
      </c>
      <c r="AJ73" s="110"/>
      <c r="AK73" s="110"/>
      <c r="AL73" s="110"/>
      <c r="AM73" s="109">
        <v>4.5999999999999996</v>
      </c>
      <c r="AN73" s="119" t="s">
        <v>93</v>
      </c>
      <c r="AO73" s="109">
        <v>5.4</v>
      </c>
      <c r="AP73" s="112">
        <v>0</v>
      </c>
      <c r="AQ73" s="119" t="s">
        <v>93</v>
      </c>
      <c r="AR73" s="113">
        <v>27</v>
      </c>
      <c r="AS73" s="114">
        <v>20</v>
      </c>
      <c r="AT73" s="109">
        <v>6.5</v>
      </c>
      <c r="AU73" s="109">
        <v>6.6</v>
      </c>
      <c r="AV73" s="110"/>
      <c r="AW73" s="109">
        <v>5.5</v>
      </c>
      <c r="AX73" s="110"/>
      <c r="AY73" s="110"/>
      <c r="AZ73" s="110"/>
      <c r="BA73" s="112">
        <v>0</v>
      </c>
      <c r="BB73" s="110"/>
      <c r="BC73" s="110"/>
      <c r="BD73" s="110"/>
      <c r="BE73" s="113">
        <v>3</v>
      </c>
      <c r="BF73" s="114">
        <v>2</v>
      </c>
      <c r="BG73" s="109">
        <v>5.6</v>
      </c>
      <c r="BH73" s="119" t="s">
        <v>93</v>
      </c>
      <c r="BI73" s="119" t="s">
        <v>93</v>
      </c>
      <c r="BJ73" s="119" t="s">
        <v>93</v>
      </c>
      <c r="BK73" s="109">
        <v>5.8</v>
      </c>
      <c r="BL73" s="109">
        <v>6</v>
      </c>
      <c r="BM73" s="109">
        <v>4.3</v>
      </c>
      <c r="BN73" s="110"/>
      <c r="BO73" s="109">
        <v>5.2</v>
      </c>
      <c r="BP73" s="110"/>
      <c r="BQ73" s="110"/>
      <c r="BR73" s="110"/>
      <c r="BS73" s="110"/>
      <c r="BT73" s="110"/>
      <c r="BU73" s="119" t="s">
        <v>93</v>
      </c>
      <c r="BV73" s="110"/>
      <c r="BW73" s="109">
        <v>5.4</v>
      </c>
      <c r="BX73" s="110"/>
      <c r="BY73" s="110"/>
      <c r="BZ73" s="110"/>
      <c r="CA73" s="109">
        <v>5.8</v>
      </c>
      <c r="CC73" s="110"/>
      <c r="CD73" s="113">
        <v>18</v>
      </c>
      <c r="CE73" s="114">
        <v>37</v>
      </c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3">
        <v>0</v>
      </c>
      <c r="CV73" s="114">
        <v>22</v>
      </c>
      <c r="CW73" s="110"/>
      <c r="CX73" s="110"/>
      <c r="CY73" s="113">
        <v>0</v>
      </c>
      <c r="CZ73" s="114">
        <v>5</v>
      </c>
      <c r="DA73" s="113">
        <v>48</v>
      </c>
      <c r="DB73" s="114">
        <v>86</v>
      </c>
      <c r="DC73" s="116">
        <v>134</v>
      </c>
      <c r="DD73" s="117">
        <v>68</v>
      </c>
      <c r="DE73" s="117">
        <v>4.25</v>
      </c>
      <c r="DF73" s="117">
        <v>1.52</v>
      </c>
      <c r="DG73" s="107" t="s">
        <v>202</v>
      </c>
      <c r="DH73" s="118">
        <f t="shared" si="2"/>
        <v>0</v>
      </c>
    </row>
    <row r="74" spans="1:112" s="115" customFormat="1" ht="18.75" customHeight="1">
      <c r="A74" s="105">
        <f t="shared" si="3"/>
        <v>68</v>
      </c>
      <c r="B74" s="106">
        <v>1821254914</v>
      </c>
      <c r="C74" s="107" t="s">
        <v>3</v>
      </c>
      <c r="D74" s="107" t="s">
        <v>23</v>
      </c>
      <c r="E74" s="107" t="s">
        <v>400</v>
      </c>
      <c r="F74" s="108">
        <v>34057</v>
      </c>
      <c r="G74" s="107" t="s">
        <v>83</v>
      </c>
      <c r="H74" s="107" t="s">
        <v>86</v>
      </c>
      <c r="I74" s="109">
        <v>5.0999999999999996</v>
      </c>
      <c r="J74" s="109">
        <v>5.9</v>
      </c>
      <c r="K74" s="109">
        <v>7.7</v>
      </c>
      <c r="L74" s="110"/>
      <c r="M74" s="109">
        <v>5.6</v>
      </c>
      <c r="N74" s="110"/>
      <c r="O74" s="110"/>
      <c r="P74" s="109">
        <v>5.6</v>
      </c>
      <c r="Q74" s="110"/>
      <c r="R74" s="110"/>
      <c r="S74" s="109">
        <v>5.9</v>
      </c>
      <c r="T74" s="110"/>
      <c r="U74" s="110"/>
      <c r="V74" s="109">
        <v>5.5</v>
      </c>
      <c r="W74" s="110"/>
      <c r="X74" s="110"/>
      <c r="Y74" s="109">
        <v>6.6</v>
      </c>
      <c r="Z74" s="110"/>
      <c r="AA74" s="110"/>
      <c r="AB74" s="109">
        <v>5.5</v>
      </c>
      <c r="AC74" s="110"/>
      <c r="AD74" s="109">
        <v>7.2</v>
      </c>
      <c r="AE74" s="109">
        <v>6.9</v>
      </c>
      <c r="AF74" s="109">
        <v>6.9</v>
      </c>
      <c r="AG74" s="109">
        <v>5.0999999999999996</v>
      </c>
      <c r="AH74" s="110"/>
      <c r="AI74" s="109">
        <v>7.7</v>
      </c>
      <c r="AJ74" s="109">
        <v>6.3</v>
      </c>
      <c r="AK74" s="109">
        <v>8.1</v>
      </c>
      <c r="AL74" s="110"/>
      <c r="AM74" s="109">
        <v>7.1</v>
      </c>
      <c r="AN74" s="109">
        <v>5.0999999999999996</v>
      </c>
      <c r="AO74" s="109">
        <v>5.7</v>
      </c>
      <c r="AP74" s="109">
        <v>4.9000000000000004</v>
      </c>
      <c r="AQ74" s="109">
        <v>4.9000000000000004</v>
      </c>
      <c r="AR74" s="113">
        <v>47</v>
      </c>
      <c r="AS74" s="114">
        <v>0</v>
      </c>
      <c r="AT74" s="109">
        <v>9.1999999999999993</v>
      </c>
      <c r="AU74" s="109">
        <v>7</v>
      </c>
      <c r="AV74" s="110"/>
      <c r="AW74" s="110"/>
      <c r="AX74" s="109">
        <v>8.3000000000000007</v>
      </c>
      <c r="AY74" s="110"/>
      <c r="AZ74" s="110"/>
      <c r="BA74" s="110"/>
      <c r="BB74" s="109">
        <v>7.2</v>
      </c>
      <c r="BC74" s="110"/>
      <c r="BD74" s="109">
        <v>8.1</v>
      </c>
      <c r="BE74" s="113">
        <v>5</v>
      </c>
      <c r="BF74" s="114">
        <v>0</v>
      </c>
      <c r="BG74" s="109">
        <v>5.5</v>
      </c>
      <c r="BH74" s="109">
        <v>6</v>
      </c>
      <c r="BI74" s="109">
        <v>7.9</v>
      </c>
      <c r="BJ74" s="109">
        <v>6.4</v>
      </c>
      <c r="BK74" s="109">
        <v>5.9</v>
      </c>
      <c r="BL74" s="109">
        <v>6.7</v>
      </c>
      <c r="BM74" s="109">
        <v>7.3</v>
      </c>
      <c r="BN74" s="109">
        <v>7.7</v>
      </c>
      <c r="BO74" s="109">
        <v>6.8</v>
      </c>
      <c r="BP74" s="109">
        <v>6.5</v>
      </c>
      <c r="BQ74" s="109">
        <v>6.1</v>
      </c>
      <c r="BR74" s="109">
        <v>5.8</v>
      </c>
      <c r="BS74" s="109">
        <v>5.6</v>
      </c>
      <c r="BT74" s="109">
        <v>4.4000000000000004</v>
      </c>
      <c r="BU74" s="109">
        <v>5.5</v>
      </c>
      <c r="BV74" s="110"/>
      <c r="BW74" s="109">
        <v>6.8</v>
      </c>
      <c r="BX74" s="109">
        <v>7</v>
      </c>
      <c r="BY74" s="109">
        <v>5.8</v>
      </c>
      <c r="BZ74" s="109">
        <v>7.5</v>
      </c>
      <c r="CA74" s="109">
        <v>5.8</v>
      </c>
      <c r="CC74" s="109">
        <v>8.6</v>
      </c>
      <c r="CD74" s="113">
        <v>55</v>
      </c>
      <c r="CE74" s="114">
        <v>0</v>
      </c>
      <c r="CF74" s="109">
        <v>7.3</v>
      </c>
      <c r="CG74" s="119">
        <v>7.3</v>
      </c>
      <c r="CH74" s="110"/>
      <c r="CI74" s="119">
        <v>5.6</v>
      </c>
      <c r="CJ74" s="109">
        <v>7</v>
      </c>
      <c r="CK74" s="109">
        <v>5.2</v>
      </c>
      <c r="CL74" s="109">
        <v>5.2</v>
      </c>
      <c r="CM74" s="112">
        <v>0</v>
      </c>
      <c r="CN74" s="110"/>
      <c r="CO74" s="110"/>
      <c r="CP74" s="110"/>
      <c r="CQ74" s="109">
        <v>8.3000000000000007</v>
      </c>
      <c r="CR74" s="109">
        <v>7.3</v>
      </c>
      <c r="CS74" s="110"/>
      <c r="CT74" s="110"/>
      <c r="CU74" s="113">
        <v>19</v>
      </c>
      <c r="CV74" s="114">
        <v>4</v>
      </c>
      <c r="CW74" s="110" t="s">
        <v>93</v>
      </c>
      <c r="CX74" s="110"/>
      <c r="CY74" s="113">
        <v>0</v>
      </c>
      <c r="CZ74" s="114">
        <v>5</v>
      </c>
      <c r="DA74" s="113">
        <v>126</v>
      </c>
      <c r="DB74" s="114">
        <v>9</v>
      </c>
      <c r="DC74" s="116">
        <v>134</v>
      </c>
      <c r="DD74" s="117">
        <v>128</v>
      </c>
      <c r="DE74" s="117">
        <v>6.18</v>
      </c>
      <c r="DF74" s="117">
        <v>2.36</v>
      </c>
      <c r="DG74" s="107" t="s">
        <v>202</v>
      </c>
      <c r="DH74" s="118">
        <f t="shared" si="2"/>
        <v>0</v>
      </c>
    </row>
    <row r="75" spans="1:112" s="115" customFormat="1" ht="18.75" customHeight="1">
      <c r="A75" s="105">
        <f t="shared" si="3"/>
        <v>69</v>
      </c>
      <c r="B75" s="106">
        <v>1820253899</v>
      </c>
      <c r="C75" s="107" t="s">
        <v>13</v>
      </c>
      <c r="D75" s="107" t="s">
        <v>36</v>
      </c>
      <c r="E75" s="107" t="s">
        <v>401</v>
      </c>
      <c r="F75" s="108">
        <v>34386</v>
      </c>
      <c r="G75" s="107" t="s">
        <v>84</v>
      </c>
      <c r="H75" s="107" t="s">
        <v>86</v>
      </c>
      <c r="I75" s="109">
        <v>7.8</v>
      </c>
      <c r="J75" s="109">
        <v>7.5</v>
      </c>
      <c r="K75" s="109">
        <v>8.4</v>
      </c>
      <c r="L75" s="110"/>
      <c r="M75" s="109">
        <v>7.8</v>
      </c>
      <c r="N75" s="110"/>
      <c r="O75" s="110"/>
      <c r="P75" s="109">
        <v>6.9</v>
      </c>
      <c r="Q75" s="110"/>
      <c r="R75" s="110"/>
      <c r="S75" s="109">
        <v>7.8</v>
      </c>
      <c r="T75" s="110"/>
      <c r="U75" s="110"/>
      <c r="V75" s="109">
        <v>7</v>
      </c>
      <c r="W75" s="110"/>
      <c r="X75" s="110"/>
      <c r="Y75" s="109">
        <v>6.9</v>
      </c>
      <c r="Z75" s="110"/>
      <c r="AA75" s="110"/>
      <c r="AB75" s="109">
        <v>6.5</v>
      </c>
      <c r="AC75" s="110"/>
      <c r="AD75" s="109">
        <v>8.6</v>
      </c>
      <c r="AE75" s="109">
        <v>9.3000000000000007</v>
      </c>
      <c r="AF75" s="109">
        <v>9.4</v>
      </c>
      <c r="AG75" s="109">
        <v>7.7</v>
      </c>
      <c r="AH75" s="110"/>
      <c r="AI75" s="109">
        <v>8.8000000000000007</v>
      </c>
      <c r="AJ75" s="109">
        <v>8.6</v>
      </c>
      <c r="AK75" s="109">
        <v>8.1</v>
      </c>
      <c r="AL75" s="110"/>
      <c r="AM75" s="109">
        <v>7.5</v>
      </c>
      <c r="AN75" s="109">
        <v>8.4</v>
      </c>
      <c r="AO75" s="109">
        <v>6.2</v>
      </c>
      <c r="AP75" s="109">
        <v>8</v>
      </c>
      <c r="AQ75" s="109">
        <v>8.1999999999999993</v>
      </c>
      <c r="AR75" s="113">
        <v>47</v>
      </c>
      <c r="AS75" s="114">
        <v>0</v>
      </c>
      <c r="AT75" s="109">
        <v>7</v>
      </c>
      <c r="AU75" s="109">
        <v>7.3</v>
      </c>
      <c r="AV75" s="112">
        <v>10</v>
      </c>
      <c r="AW75" s="110"/>
      <c r="AX75" s="110"/>
      <c r="AY75" s="110"/>
      <c r="AZ75" s="109">
        <v>7.6</v>
      </c>
      <c r="BA75" s="110"/>
      <c r="BB75" s="110"/>
      <c r="BC75" s="110"/>
      <c r="BD75" s="109">
        <v>5.5</v>
      </c>
      <c r="BE75" s="113">
        <v>5</v>
      </c>
      <c r="BF75" s="114">
        <v>0</v>
      </c>
      <c r="BG75" s="109">
        <v>8</v>
      </c>
      <c r="BH75" s="109">
        <v>7.9</v>
      </c>
      <c r="BI75" s="109">
        <v>7.8</v>
      </c>
      <c r="BJ75" s="109">
        <v>9.1999999999999993</v>
      </c>
      <c r="BK75" s="109">
        <v>8.6999999999999993</v>
      </c>
      <c r="BL75" s="109">
        <v>8.3000000000000007</v>
      </c>
      <c r="BM75" s="109">
        <v>8.3000000000000007</v>
      </c>
      <c r="BN75" s="109">
        <v>8.1</v>
      </c>
      <c r="BO75" s="109">
        <v>7.7</v>
      </c>
      <c r="BP75" s="109">
        <v>9.4</v>
      </c>
      <c r="BQ75" s="109">
        <v>7.7</v>
      </c>
      <c r="BR75" s="109">
        <v>8.9</v>
      </c>
      <c r="BS75" s="109">
        <v>8.6</v>
      </c>
      <c r="BT75" s="109">
        <v>8.4</v>
      </c>
      <c r="BU75" s="109">
        <v>8</v>
      </c>
      <c r="BV75" s="109">
        <v>7.6</v>
      </c>
      <c r="BW75" s="110"/>
      <c r="BX75" s="109">
        <v>7.9</v>
      </c>
      <c r="BY75" s="109">
        <v>7.4</v>
      </c>
      <c r="BZ75" s="109">
        <v>8.6</v>
      </c>
      <c r="CA75" s="109">
        <v>7.9</v>
      </c>
      <c r="CC75" s="109">
        <v>8.3000000000000007</v>
      </c>
      <c r="CD75" s="113">
        <v>55</v>
      </c>
      <c r="CE75" s="114">
        <v>0</v>
      </c>
      <c r="CF75" s="109">
        <v>8.8000000000000007</v>
      </c>
      <c r="CG75" s="109">
        <v>8.1999999999999993</v>
      </c>
      <c r="CH75" s="110"/>
      <c r="CI75" s="109">
        <v>8.6</v>
      </c>
      <c r="CJ75" s="109">
        <v>8.8000000000000007</v>
      </c>
      <c r="CK75" s="109">
        <v>9.3000000000000007</v>
      </c>
      <c r="CL75" s="109">
        <v>9</v>
      </c>
      <c r="CM75" s="109">
        <v>6.6</v>
      </c>
      <c r="CN75" s="110"/>
      <c r="CO75" s="110"/>
      <c r="CP75" s="110"/>
      <c r="CQ75" s="109">
        <v>9.1999999999999993</v>
      </c>
      <c r="CR75" s="109">
        <v>8.6999999999999993</v>
      </c>
      <c r="CS75" s="110"/>
      <c r="CT75" s="109">
        <v>8</v>
      </c>
      <c r="CU75" s="113">
        <v>23</v>
      </c>
      <c r="CV75" s="114">
        <v>0</v>
      </c>
      <c r="CW75" s="110"/>
      <c r="CX75" s="110" t="s">
        <v>93</v>
      </c>
      <c r="CY75" s="113">
        <v>0</v>
      </c>
      <c r="CZ75" s="114">
        <v>5</v>
      </c>
      <c r="DA75" s="113">
        <v>130</v>
      </c>
      <c r="DB75" s="114">
        <v>5</v>
      </c>
      <c r="DC75" s="116">
        <v>134</v>
      </c>
      <c r="DD75" s="117">
        <v>130</v>
      </c>
      <c r="DE75" s="117">
        <v>8.19</v>
      </c>
      <c r="DF75" s="117">
        <v>3.59</v>
      </c>
      <c r="DG75" s="107" t="s">
        <v>202</v>
      </c>
      <c r="DH75" s="118">
        <f t="shared" si="2"/>
        <v>0</v>
      </c>
    </row>
    <row r="76" spans="1:112" s="115" customFormat="1" ht="18.75" customHeight="1">
      <c r="A76" s="105">
        <f t="shared" si="3"/>
        <v>70</v>
      </c>
      <c r="B76" s="106">
        <v>1820254346</v>
      </c>
      <c r="C76" s="107" t="s">
        <v>3</v>
      </c>
      <c r="D76" s="107" t="s">
        <v>25</v>
      </c>
      <c r="E76" s="107" t="s">
        <v>401</v>
      </c>
      <c r="F76" s="108">
        <v>34532</v>
      </c>
      <c r="G76" s="107" t="s">
        <v>84</v>
      </c>
      <c r="H76" s="107" t="s">
        <v>86</v>
      </c>
      <c r="I76" s="109">
        <v>8.6</v>
      </c>
      <c r="J76" s="109">
        <v>7.3</v>
      </c>
      <c r="K76" s="109">
        <v>8.3000000000000007</v>
      </c>
      <c r="L76" s="110"/>
      <c r="M76" s="111" t="s">
        <v>97</v>
      </c>
      <c r="N76" s="110"/>
      <c r="O76" s="110"/>
      <c r="P76" s="111" t="s">
        <v>97</v>
      </c>
      <c r="Q76" s="110"/>
      <c r="R76" s="110"/>
      <c r="S76" s="109">
        <v>6.6</v>
      </c>
      <c r="T76" s="110"/>
      <c r="U76" s="110"/>
      <c r="V76" s="109">
        <v>6.2</v>
      </c>
      <c r="W76" s="110"/>
      <c r="X76" s="110"/>
      <c r="Y76" s="109">
        <v>6.7</v>
      </c>
      <c r="Z76" s="110"/>
      <c r="AA76" s="110"/>
      <c r="AB76" s="109">
        <v>7</v>
      </c>
      <c r="AC76" s="110"/>
      <c r="AD76" s="109">
        <v>8.8000000000000007</v>
      </c>
      <c r="AE76" s="109">
        <v>8.5</v>
      </c>
      <c r="AF76" s="109">
        <v>8.5</v>
      </c>
      <c r="AG76" s="109">
        <v>9.1999999999999993</v>
      </c>
      <c r="AH76" s="110"/>
      <c r="AI76" s="109">
        <v>7.1</v>
      </c>
      <c r="AJ76" s="109">
        <v>8.3000000000000007</v>
      </c>
      <c r="AK76" s="109">
        <v>8.6</v>
      </c>
      <c r="AL76" s="110"/>
      <c r="AM76" s="109">
        <v>8.1999999999999993</v>
      </c>
      <c r="AN76" s="109">
        <v>7.9</v>
      </c>
      <c r="AO76" s="109">
        <v>6.4</v>
      </c>
      <c r="AP76" s="109">
        <v>7.7</v>
      </c>
      <c r="AQ76" s="109">
        <v>8.9</v>
      </c>
      <c r="AR76" s="113">
        <v>47</v>
      </c>
      <c r="AS76" s="114">
        <v>0</v>
      </c>
      <c r="AT76" s="109">
        <v>7.6</v>
      </c>
      <c r="AU76" s="109">
        <v>6.3</v>
      </c>
      <c r="AV76" s="110"/>
      <c r="AW76" s="110"/>
      <c r="AX76" s="109">
        <v>7</v>
      </c>
      <c r="AY76" s="110"/>
      <c r="AZ76" s="110"/>
      <c r="BA76" s="110"/>
      <c r="BB76" s="109">
        <v>7.2</v>
      </c>
      <c r="BC76" s="110"/>
      <c r="BD76" s="109">
        <v>8.1</v>
      </c>
      <c r="BE76" s="113">
        <v>5</v>
      </c>
      <c r="BF76" s="114">
        <v>0</v>
      </c>
      <c r="BG76" s="109">
        <v>7.4</v>
      </c>
      <c r="BH76" s="109">
        <v>9.1</v>
      </c>
      <c r="BI76" s="109">
        <v>6.1</v>
      </c>
      <c r="BJ76" s="109">
        <v>7.9</v>
      </c>
      <c r="BK76" s="109">
        <v>7.8</v>
      </c>
      <c r="BL76" s="109">
        <v>8.1999999999999993</v>
      </c>
      <c r="BM76" s="109">
        <v>7.9</v>
      </c>
      <c r="BN76" s="109">
        <v>6.2</v>
      </c>
      <c r="BO76" s="109">
        <v>8.3000000000000007</v>
      </c>
      <c r="BP76" s="109">
        <v>9.8000000000000007</v>
      </c>
      <c r="BQ76" s="109">
        <v>8.1999999999999993</v>
      </c>
      <c r="BR76" s="109">
        <v>8.9</v>
      </c>
      <c r="BS76" s="109">
        <v>7.5</v>
      </c>
      <c r="BT76" s="109">
        <v>7.1</v>
      </c>
      <c r="BU76" s="109">
        <v>7.6</v>
      </c>
      <c r="BV76" s="110"/>
      <c r="BW76" s="109">
        <v>7.9</v>
      </c>
      <c r="BX76" s="109">
        <v>7.9</v>
      </c>
      <c r="BY76" s="109">
        <v>8.5</v>
      </c>
      <c r="BZ76" s="109">
        <v>8.5</v>
      </c>
      <c r="CA76" s="109">
        <v>7</v>
      </c>
      <c r="CC76" s="109">
        <v>8.9</v>
      </c>
      <c r="CD76" s="113">
        <v>55</v>
      </c>
      <c r="CE76" s="114">
        <v>0</v>
      </c>
      <c r="CF76" s="109">
        <v>8.9</v>
      </c>
      <c r="CG76" s="109">
        <v>9</v>
      </c>
      <c r="CH76" s="110"/>
      <c r="CI76" s="109">
        <v>8.6</v>
      </c>
      <c r="CJ76" s="109">
        <v>9.4</v>
      </c>
      <c r="CK76" s="109">
        <v>9.1999999999999993</v>
      </c>
      <c r="CL76" s="109">
        <v>9.1</v>
      </c>
      <c r="CM76" s="109">
        <v>8.8000000000000007</v>
      </c>
      <c r="CN76" s="110"/>
      <c r="CO76" s="110"/>
      <c r="CP76" s="110"/>
      <c r="CQ76" s="109">
        <v>8.4</v>
      </c>
      <c r="CR76" s="109">
        <v>8.6</v>
      </c>
      <c r="CS76" s="110"/>
      <c r="CT76" s="109">
        <v>9</v>
      </c>
      <c r="CU76" s="113">
        <v>23</v>
      </c>
      <c r="CV76" s="114">
        <v>0</v>
      </c>
      <c r="CW76" s="110"/>
      <c r="CX76" s="110" t="s">
        <v>93</v>
      </c>
      <c r="CY76" s="113">
        <v>0</v>
      </c>
      <c r="CZ76" s="114">
        <v>5</v>
      </c>
      <c r="DA76" s="113">
        <v>130</v>
      </c>
      <c r="DB76" s="114">
        <v>5</v>
      </c>
      <c r="DC76" s="116">
        <v>134</v>
      </c>
      <c r="DD76" s="117">
        <v>130</v>
      </c>
      <c r="DE76" s="117">
        <v>8.11</v>
      </c>
      <c r="DF76" s="117">
        <v>3.53</v>
      </c>
      <c r="DG76" s="107" t="s">
        <v>202</v>
      </c>
      <c r="DH76" s="118">
        <f t="shared" si="2"/>
        <v>4</v>
      </c>
    </row>
    <row r="77" spans="1:112" s="115" customFormat="1" ht="18.75" customHeight="1">
      <c r="A77" s="105">
        <f t="shared" si="3"/>
        <v>71</v>
      </c>
      <c r="B77" s="106">
        <v>1820255381</v>
      </c>
      <c r="C77" s="107" t="s">
        <v>5</v>
      </c>
      <c r="D77" s="107" t="s">
        <v>32</v>
      </c>
      <c r="E77" s="107" t="s">
        <v>401</v>
      </c>
      <c r="F77" s="108">
        <v>34417</v>
      </c>
      <c r="G77" s="107" t="s">
        <v>84</v>
      </c>
      <c r="H77" s="107" t="s">
        <v>86</v>
      </c>
      <c r="I77" s="109">
        <v>8</v>
      </c>
      <c r="J77" s="109">
        <v>8.1999999999999993</v>
      </c>
      <c r="K77" s="109">
        <v>8.3000000000000007</v>
      </c>
      <c r="L77" s="110"/>
      <c r="M77" s="109">
        <v>6.3</v>
      </c>
      <c r="N77" s="110"/>
      <c r="O77" s="110"/>
      <c r="P77" s="109">
        <v>7</v>
      </c>
      <c r="Q77" s="110"/>
      <c r="R77" s="110"/>
      <c r="S77" s="109">
        <v>7</v>
      </c>
      <c r="T77" s="110"/>
      <c r="U77" s="110"/>
      <c r="V77" s="109">
        <v>6.9</v>
      </c>
      <c r="W77" s="110"/>
      <c r="X77" s="110"/>
      <c r="Y77" s="109">
        <v>7.2</v>
      </c>
      <c r="Z77" s="110"/>
      <c r="AA77" s="110"/>
      <c r="AB77" s="109">
        <v>6.4</v>
      </c>
      <c r="AC77" s="110"/>
      <c r="AD77" s="109">
        <v>7.7</v>
      </c>
      <c r="AE77" s="109">
        <v>9.3000000000000007</v>
      </c>
      <c r="AF77" s="109">
        <v>9.3000000000000007</v>
      </c>
      <c r="AG77" s="109">
        <v>9.5</v>
      </c>
      <c r="AH77" s="110"/>
      <c r="AI77" s="109">
        <v>8.9</v>
      </c>
      <c r="AJ77" s="110"/>
      <c r="AK77" s="109">
        <v>7.7</v>
      </c>
      <c r="AL77" s="109">
        <v>9.1</v>
      </c>
      <c r="AM77" s="109">
        <v>8.6</v>
      </c>
      <c r="AN77" s="109">
        <v>9</v>
      </c>
      <c r="AO77" s="109">
        <v>7.4</v>
      </c>
      <c r="AP77" s="109">
        <v>8.4</v>
      </c>
      <c r="AQ77" s="109">
        <v>8.3000000000000007</v>
      </c>
      <c r="AR77" s="113">
        <v>47</v>
      </c>
      <c r="AS77" s="114">
        <v>0</v>
      </c>
      <c r="AT77" s="109">
        <v>9.1999999999999993</v>
      </c>
      <c r="AU77" s="109">
        <v>9.1</v>
      </c>
      <c r="AV77" s="110"/>
      <c r="AW77" s="110"/>
      <c r="AX77" s="109">
        <v>9.1</v>
      </c>
      <c r="AY77" s="110"/>
      <c r="AZ77" s="110"/>
      <c r="BA77" s="110"/>
      <c r="BB77" s="109">
        <v>8.5</v>
      </c>
      <c r="BC77" s="110"/>
      <c r="BD77" s="112">
        <v>10</v>
      </c>
      <c r="BE77" s="113">
        <v>5</v>
      </c>
      <c r="BF77" s="114">
        <v>0</v>
      </c>
      <c r="BG77" s="109">
        <v>8.3000000000000007</v>
      </c>
      <c r="BH77" s="109">
        <v>9.6999999999999993</v>
      </c>
      <c r="BI77" s="109">
        <v>7.9</v>
      </c>
      <c r="BJ77" s="109">
        <v>9</v>
      </c>
      <c r="BK77" s="109">
        <v>8.5</v>
      </c>
      <c r="BL77" s="109">
        <v>8.6</v>
      </c>
      <c r="BM77" s="109">
        <v>8.6</v>
      </c>
      <c r="BN77" s="109">
        <v>8.4</v>
      </c>
      <c r="BO77" s="109">
        <v>8.6</v>
      </c>
      <c r="BP77" s="109">
        <v>8.5</v>
      </c>
      <c r="BQ77" s="109">
        <v>8.8000000000000007</v>
      </c>
      <c r="BR77" s="109">
        <v>9.6999999999999993</v>
      </c>
      <c r="BS77" s="109">
        <v>7.7</v>
      </c>
      <c r="BT77" s="109">
        <v>6.8</v>
      </c>
      <c r="BU77" s="109">
        <v>7.8</v>
      </c>
      <c r="BV77" s="110"/>
      <c r="BW77" s="109">
        <v>8.6</v>
      </c>
      <c r="BX77" s="109">
        <v>8.6</v>
      </c>
      <c r="BY77" s="109">
        <v>9</v>
      </c>
      <c r="BZ77" s="109">
        <v>8.5</v>
      </c>
      <c r="CA77" s="109">
        <v>8.6999999999999993</v>
      </c>
      <c r="CC77" s="109">
        <v>7.9</v>
      </c>
      <c r="CD77" s="113">
        <v>55</v>
      </c>
      <c r="CE77" s="114">
        <v>0</v>
      </c>
      <c r="CF77" s="109">
        <v>8.6999999999999993</v>
      </c>
      <c r="CG77" s="109">
        <v>9.1999999999999993</v>
      </c>
      <c r="CH77" s="110"/>
      <c r="CI77" s="109">
        <v>8.9</v>
      </c>
      <c r="CJ77" s="109">
        <v>8.6999999999999993</v>
      </c>
      <c r="CK77" s="109">
        <v>7.3</v>
      </c>
      <c r="CL77" s="109">
        <v>9.1</v>
      </c>
      <c r="CM77" s="109">
        <v>8.3000000000000007</v>
      </c>
      <c r="CN77" s="110"/>
      <c r="CO77" s="110"/>
      <c r="CP77" s="110"/>
      <c r="CQ77" s="109">
        <v>8.5</v>
      </c>
      <c r="CR77" s="109">
        <v>9.3000000000000007</v>
      </c>
      <c r="CS77" s="110"/>
      <c r="CT77" s="109">
        <v>7.5</v>
      </c>
      <c r="CU77" s="113">
        <v>23</v>
      </c>
      <c r="CV77" s="114">
        <v>0</v>
      </c>
      <c r="CW77" s="110"/>
      <c r="CX77" s="110" t="s">
        <v>93</v>
      </c>
      <c r="CY77" s="113">
        <v>0</v>
      </c>
      <c r="CZ77" s="114">
        <v>5</v>
      </c>
      <c r="DA77" s="113">
        <v>130</v>
      </c>
      <c r="DB77" s="114">
        <v>5</v>
      </c>
      <c r="DC77" s="116">
        <v>134</v>
      </c>
      <c r="DD77" s="117">
        <v>130</v>
      </c>
      <c r="DE77" s="117">
        <v>8.34</v>
      </c>
      <c r="DF77" s="117">
        <v>3.67</v>
      </c>
      <c r="DG77" s="107" t="s">
        <v>202</v>
      </c>
      <c r="DH77" s="118">
        <f t="shared" si="2"/>
        <v>0</v>
      </c>
    </row>
    <row r="78" spans="1:112" s="115" customFormat="1" ht="18.75" customHeight="1">
      <c r="A78" s="105">
        <f t="shared" si="3"/>
        <v>72</v>
      </c>
      <c r="B78" s="106">
        <v>1820255720</v>
      </c>
      <c r="C78" s="107" t="s">
        <v>6</v>
      </c>
      <c r="D78" s="107" t="s">
        <v>25</v>
      </c>
      <c r="E78" s="107" t="s">
        <v>401</v>
      </c>
      <c r="F78" s="108">
        <v>34680</v>
      </c>
      <c r="G78" s="107" t="s">
        <v>84</v>
      </c>
      <c r="H78" s="107" t="s">
        <v>86</v>
      </c>
      <c r="I78" s="109">
        <v>8.1999999999999993</v>
      </c>
      <c r="J78" s="109">
        <v>7.4</v>
      </c>
      <c r="K78" s="109">
        <v>8.4</v>
      </c>
      <c r="L78" s="110"/>
      <c r="M78" s="111" t="s">
        <v>97</v>
      </c>
      <c r="N78" s="110"/>
      <c r="O78" s="110"/>
      <c r="P78" s="111" t="s">
        <v>97</v>
      </c>
      <c r="Q78" s="110"/>
      <c r="R78" s="110"/>
      <c r="S78" s="109">
        <v>7.4</v>
      </c>
      <c r="T78" s="110"/>
      <c r="U78" s="110"/>
      <c r="V78" s="109">
        <v>6.9</v>
      </c>
      <c r="W78" s="110"/>
      <c r="X78" s="110"/>
      <c r="Y78" s="109">
        <v>6.2</v>
      </c>
      <c r="Z78" s="110"/>
      <c r="AA78" s="110"/>
      <c r="AB78" s="109">
        <v>7.2</v>
      </c>
      <c r="AC78" s="110"/>
      <c r="AD78" s="109">
        <v>6.9</v>
      </c>
      <c r="AE78" s="109">
        <v>8.6999999999999993</v>
      </c>
      <c r="AF78" s="109">
        <v>5.7</v>
      </c>
      <c r="AG78" s="109">
        <v>8.1</v>
      </c>
      <c r="AH78" s="110"/>
      <c r="AI78" s="109">
        <v>9</v>
      </c>
      <c r="AJ78" s="110"/>
      <c r="AK78" s="109">
        <v>8.9</v>
      </c>
      <c r="AL78" s="109">
        <v>8.6999999999999993</v>
      </c>
      <c r="AM78" s="109">
        <v>8.5</v>
      </c>
      <c r="AN78" s="109">
        <v>8.5</v>
      </c>
      <c r="AO78" s="109">
        <v>6.2</v>
      </c>
      <c r="AP78" s="109">
        <v>8.1</v>
      </c>
      <c r="AQ78" s="109">
        <v>9.3000000000000007</v>
      </c>
      <c r="AR78" s="113">
        <v>47</v>
      </c>
      <c r="AS78" s="114">
        <v>0</v>
      </c>
      <c r="AT78" s="109">
        <v>7.4</v>
      </c>
      <c r="AU78" s="109">
        <v>7.5</v>
      </c>
      <c r="AV78" s="109">
        <v>6.7</v>
      </c>
      <c r="AW78" s="110"/>
      <c r="AX78" s="110"/>
      <c r="AY78" s="110"/>
      <c r="AZ78" s="109">
        <v>6.8</v>
      </c>
      <c r="BA78" s="110"/>
      <c r="BB78" s="110"/>
      <c r="BC78" s="110"/>
      <c r="BD78" s="109">
        <v>8</v>
      </c>
      <c r="BE78" s="113">
        <v>5</v>
      </c>
      <c r="BF78" s="114">
        <v>0</v>
      </c>
      <c r="BG78" s="109">
        <v>5.4</v>
      </c>
      <c r="BH78" s="109">
        <v>7</v>
      </c>
      <c r="BI78" s="109">
        <v>7.4</v>
      </c>
      <c r="BJ78" s="109">
        <v>8.1</v>
      </c>
      <c r="BK78" s="109">
        <v>7.9</v>
      </c>
      <c r="BL78" s="109">
        <v>8.1</v>
      </c>
      <c r="BM78" s="109">
        <v>6.7</v>
      </c>
      <c r="BN78" s="109">
        <v>8</v>
      </c>
      <c r="BO78" s="109">
        <v>8.9</v>
      </c>
      <c r="BP78" s="109">
        <v>7.5</v>
      </c>
      <c r="BQ78" s="109">
        <v>8.5</v>
      </c>
      <c r="BR78" s="109">
        <v>7.9</v>
      </c>
      <c r="BS78" s="109">
        <v>8</v>
      </c>
      <c r="BT78" s="109">
        <v>8.1999999999999993</v>
      </c>
      <c r="BU78" s="109">
        <v>5.9</v>
      </c>
      <c r="BV78" s="110"/>
      <c r="BW78" s="109">
        <v>8.1</v>
      </c>
      <c r="BX78" s="109">
        <v>8.4</v>
      </c>
      <c r="BY78" s="109">
        <v>8.6</v>
      </c>
      <c r="BZ78" s="109">
        <v>9.1</v>
      </c>
      <c r="CA78" s="109">
        <v>7.2</v>
      </c>
      <c r="CC78" s="109">
        <v>8.1999999999999993</v>
      </c>
      <c r="CD78" s="113">
        <v>55</v>
      </c>
      <c r="CE78" s="114">
        <v>0</v>
      </c>
      <c r="CF78" s="109">
        <v>8</v>
      </c>
      <c r="CG78" s="109">
        <v>8.6</v>
      </c>
      <c r="CH78" s="110"/>
      <c r="CI78" s="109">
        <v>7.8</v>
      </c>
      <c r="CJ78" s="109">
        <v>7.1</v>
      </c>
      <c r="CK78" s="109">
        <v>7.9</v>
      </c>
      <c r="CL78" s="109">
        <v>7.9</v>
      </c>
      <c r="CM78" s="109">
        <v>8</v>
      </c>
      <c r="CN78" s="110"/>
      <c r="CO78" s="110"/>
      <c r="CP78" s="110"/>
      <c r="CQ78" s="109">
        <v>8.8000000000000007</v>
      </c>
      <c r="CR78" s="109">
        <v>8.1999999999999993</v>
      </c>
      <c r="CS78" s="110"/>
      <c r="CT78" s="109">
        <v>8.4</v>
      </c>
      <c r="CU78" s="113">
        <v>23</v>
      </c>
      <c r="CV78" s="114">
        <v>0</v>
      </c>
      <c r="CW78" s="110"/>
      <c r="CX78" s="110" t="s">
        <v>93</v>
      </c>
      <c r="CY78" s="113">
        <v>0</v>
      </c>
      <c r="CZ78" s="114">
        <v>5</v>
      </c>
      <c r="DA78" s="113">
        <v>130</v>
      </c>
      <c r="DB78" s="114">
        <v>5</v>
      </c>
      <c r="DC78" s="116">
        <v>134</v>
      </c>
      <c r="DD78" s="117">
        <v>130</v>
      </c>
      <c r="DE78" s="117">
        <v>7.81</v>
      </c>
      <c r="DF78" s="117">
        <v>3.37</v>
      </c>
      <c r="DG78" s="107" t="s">
        <v>402</v>
      </c>
      <c r="DH78" s="118">
        <f t="shared" si="2"/>
        <v>4</v>
      </c>
    </row>
    <row r="79" spans="1:112" s="115" customFormat="1" ht="18.75" customHeight="1">
      <c r="A79" s="105">
        <f t="shared" si="3"/>
        <v>73</v>
      </c>
      <c r="B79" s="106">
        <v>1821254327</v>
      </c>
      <c r="C79" s="107" t="s">
        <v>3</v>
      </c>
      <c r="D79" s="107" t="s">
        <v>403</v>
      </c>
      <c r="E79" s="107" t="s">
        <v>404</v>
      </c>
      <c r="F79" s="108">
        <v>34343</v>
      </c>
      <c r="G79" s="107" t="s">
        <v>83</v>
      </c>
      <c r="H79" s="107" t="s">
        <v>86</v>
      </c>
      <c r="I79" s="109">
        <v>7.5</v>
      </c>
      <c r="J79" s="109">
        <v>5.7</v>
      </c>
      <c r="K79" s="109">
        <v>7.8</v>
      </c>
      <c r="L79" s="110"/>
      <c r="M79" s="109">
        <v>6.9</v>
      </c>
      <c r="N79" s="110"/>
      <c r="O79" s="110"/>
      <c r="P79" s="109">
        <v>6.2</v>
      </c>
      <c r="Q79" s="110"/>
      <c r="R79" s="110"/>
      <c r="S79" s="109">
        <v>5.9</v>
      </c>
      <c r="T79" s="110"/>
      <c r="U79" s="110"/>
      <c r="V79" s="109">
        <v>6.7</v>
      </c>
      <c r="W79" s="110"/>
      <c r="X79" s="110"/>
      <c r="Y79" s="109">
        <v>5.7</v>
      </c>
      <c r="Z79" s="110"/>
      <c r="AA79" s="110"/>
      <c r="AB79" s="112">
        <v>0</v>
      </c>
      <c r="AC79" s="110"/>
      <c r="AD79" s="109">
        <v>8.5</v>
      </c>
      <c r="AE79" s="109">
        <v>7.6</v>
      </c>
      <c r="AF79" s="109">
        <v>6.7</v>
      </c>
      <c r="AG79" s="109">
        <v>4.2</v>
      </c>
      <c r="AH79" s="110"/>
      <c r="AI79" s="109">
        <v>7.5</v>
      </c>
      <c r="AJ79" s="110"/>
      <c r="AK79" s="109">
        <v>7.7</v>
      </c>
      <c r="AL79" s="109">
        <v>7.7</v>
      </c>
      <c r="AM79" s="109">
        <v>5.3</v>
      </c>
      <c r="AN79" s="109">
        <v>6.4</v>
      </c>
      <c r="AO79" s="109">
        <v>6.2</v>
      </c>
      <c r="AP79" s="109">
        <v>6.9</v>
      </c>
      <c r="AQ79" s="109">
        <v>4.9000000000000004</v>
      </c>
      <c r="AR79" s="113">
        <v>45</v>
      </c>
      <c r="AS79" s="114">
        <v>2</v>
      </c>
      <c r="AT79" s="109">
        <v>8.4</v>
      </c>
      <c r="AU79" s="109">
        <v>7.1</v>
      </c>
      <c r="AV79" s="110"/>
      <c r="AW79" s="109">
        <v>7.4</v>
      </c>
      <c r="AX79" s="110"/>
      <c r="AY79" s="110"/>
      <c r="AZ79" s="110"/>
      <c r="BA79" s="109">
        <v>5.5</v>
      </c>
      <c r="BB79" s="110"/>
      <c r="BC79" s="110"/>
      <c r="BD79" s="109">
        <v>6</v>
      </c>
      <c r="BE79" s="113">
        <v>5</v>
      </c>
      <c r="BF79" s="114">
        <v>0</v>
      </c>
      <c r="BG79" s="109">
        <v>7.3</v>
      </c>
      <c r="BH79" s="109">
        <v>7.1</v>
      </c>
      <c r="BI79" s="109">
        <v>6.4</v>
      </c>
      <c r="BJ79" s="109">
        <v>6.5</v>
      </c>
      <c r="BK79" s="109">
        <v>6.6</v>
      </c>
      <c r="BL79" s="109">
        <v>7</v>
      </c>
      <c r="BM79" s="109">
        <v>6.4</v>
      </c>
      <c r="BN79" s="112">
        <v>0</v>
      </c>
      <c r="BO79" s="109">
        <v>4.5999999999999996</v>
      </c>
      <c r="BP79" s="109">
        <v>4.9000000000000004</v>
      </c>
      <c r="BQ79" s="109">
        <v>8.4</v>
      </c>
      <c r="BR79" s="109">
        <v>4.5999999999999996</v>
      </c>
      <c r="BS79" s="109">
        <v>6.9</v>
      </c>
      <c r="BT79" s="112">
        <v>0</v>
      </c>
      <c r="BU79" s="109">
        <v>5.7</v>
      </c>
      <c r="BV79" s="110"/>
      <c r="BW79" s="109">
        <v>7.4</v>
      </c>
      <c r="BX79" s="109">
        <v>6.1</v>
      </c>
      <c r="BY79" s="109">
        <v>5.3</v>
      </c>
      <c r="BZ79" s="109">
        <v>6.1</v>
      </c>
      <c r="CA79" s="109">
        <v>6.3</v>
      </c>
      <c r="CC79" s="109">
        <v>7.7</v>
      </c>
      <c r="CD79" s="113">
        <v>49</v>
      </c>
      <c r="CE79" s="114">
        <v>6</v>
      </c>
      <c r="CF79" s="109">
        <v>5.8</v>
      </c>
      <c r="CG79" s="109">
        <v>7.9</v>
      </c>
      <c r="CH79" s="110"/>
      <c r="CI79" s="110"/>
      <c r="CJ79" s="112">
        <v>0</v>
      </c>
      <c r="CK79" s="112">
        <v>0</v>
      </c>
      <c r="CL79" s="110"/>
      <c r="CM79" s="110"/>
      <c r="CN79" s="110"/>
      <c r="CO79" s="110"/>
      <c r="CP79" s="110"/>
      <c r="CQ79" s="109">
        <v>8.8000000000000007</v>
      </c>
      <c r="CR79" s="109">
        <v>9.9</v>
      </c>
      <c r="CS79" s="110"/>
      <c r="CT79" s="110"/>
      <c r="CU79" s="113">
        <v>7</v>
      </c>
      <c r="CV79" s="114">
        <v>15</v>
      </c>
      <c r="CW79" s="110"/>
      <c r="CX79" s="110"/>
      <c r="CY79" s="113">
        <v>0</v>
      </c>
      <c r="CZ79" s="114">
        <v>5</v>
      </c>
      <c r="DA79" s="113">
        <v>106</v>
      </c>
      <c r="DB79" s="114">
        <v>28</v>
      </c>
      <c r="DC79" s="116">
        <v>134</v>
      </c>
      <c r="DD79" s="117">
        <v>120</v>
      </c>
      <c r="DE79" s="117">
        <v>5.75</v>
      </c>
      <c r="DF79" s="117">
        <v>2.25</v>
      </c>
      <c r="DG79" s="107" t="s">
        <v>202</v>
      </c>
      <c r="DH79" s="118">
        <f t="shared" si="2"/>
        <v>0</v>
      </c>
    </row>
    <row r="80" spans="1:112" s="115" customFormat="1" ht="18.75" customHeight="1">
      <c r="A80" s="105">
        <f t="shared" si="3"/>
        <v>74</v>
      </c>
      <c r="B80" s="106">
        <v>1820255359</v>
      </c>
      <c r="C80" s="107" t="s">
        <v>10</v>
      </c>
      <c r="D80" s="107" t="s">
        <v>26</v>
      </c>
      <c r="E80" s="107" t="s">
        <v>70</v>
      </c>
      <c r="F80" s="108">
        <v>34500</v>
      </c>
      <c r="G80" s="107" t="s">
        <v>84</v>
      </c>
      <c r="H80" s="107" t="s">
        <v>86</v>
      </c>
      <c r="I80" s="109">
        <v>8.1999999999999993</v>
      </c>
      <c r="J80" s="109">
        <v>7.8</v>
      </c>
      <c r="K80" s="109">
        <v>8</v>
      </c>
      <c r="L80" s="110"/>
      <c r="M80" s="111" t="s">
        <v>97</v>
      </c>
      <c r="N80" s="110"/>
      <c r="O80" s="110"/>
      <c r="P80" s="111" t="s">
        <v>97</v>
      </c>
      <c r="Q80" s="110"/>
      <c r="R80" s="110"/>
      <c r="S80" s="109">
        <v>7.2</v>
      </c>
      <c r="T80" s="110"/>
      <c r="U80" s="110"/>
      <c r="V80" s="109">
        <v>7.4</v>
      </c>
      <c r="W80" s="110"/>
      <c r="X80" s="110"/>
      <c r="Y80" s="109">
        <v>7.1</v>
      </c>
      <c r="Z80" s="110"/>
      <c r="AA80" s="110"/>
      <c r="AB80" s="109">
        <v>7</v>
      </c>
      <c r="AC80" s="110"/>
      <c r="AD80" s="109">
        <v>7</v>
      </c>
      <c r="AE80" s="109">
        <v>7.8</v>
      </c>
      <c r="AF80" s="109">
        <v>6.1</v>
      </c>
      <c r="AG80" s="109">
        <v>6.6</v>
      </c>
      <c r="AH80" s="110"/>
      <c r="AI80" s="109">
        <v>7.4</v>
      </c>
      <c r="AJ80" s="109">
        <v>8.6999999999999993</v>
      </c>
      <c r="AK80" s="109">
        <v>7.7</v>
      </c>
      <c r="AL80" s="110"/>
      <c r="AM80" s="109">
        <v>5.5</v>
      </c>
      <c r="AN80" s="109">
        <v>8.6999999999999993</v>
      </c>
      <c r="AO80" s="109">
        <v>6.1</v>
      </c>
      <c r="AP80" s="109">
        <v>7.3</v>
      </c>
      <c r="AQ80" s="109">
        <v>8.4</v>
      </c>
      <c r="AR80" s="113">
        <v>47</v>
      </c>
      <c r="AS80" s="114">
        <v>0</v>
      </c>
      <c r="AT80" s="109">
        <v>8.6999999999999993</v>
      </c>
      <c r="AU80" s="109">
        <v>7.3</v>
      </c>
      <c r="AV80" s="109">
        <v>9.8000000000000007</v>
      </c>
      <c r="AW80" s="110"/>
      <c r="AX80" s="110"/>
      <c r="AY80" s="110"/>
      <c r="AZ80" s="109">
        <v>5.8</v>
      </c>
      <c r="BA80" s="110"/>
      <c r="BB80" s="110"/>
      <c r="BC80" s="110"/>
      <c r="BD80" s="109">
        <v>7.2</v>
      </c>
      <c r="BE80" s="113">
        <v>5</v>
      </c>
      <c r="BF80" s="114">
        <v>0</v>
      </c>
      <c r="BG80" s="109">
        <v>7.2</v>
      </c>
      <c r="BH80" s="109">
        <v>6.6</v>
      </c>
      <c r="BI80" s="109">
        <v>7.3</v>
      </c>
      <c r="BJ80" s="109">
        <v>7.1</v>
      </c>
      <c r="BK80" s="109">
        <v>6.6</v>
      </c>
      <c r="BL80" s="109">
        <v>7.6</v>
      </c>
      <c r="BM80" s="109">
        <v>7.7</v>
      </c>
      <c r="BN80" s="109">
        <v>6.5</v>
      </c>
      <c r="BO80" s="109">
        <v>7.1</v>
      </c>
      <c r="BP80" s="109">
        <v>7.3</v>
      </c>
      <c r="BQ80" s="109">
        <v>6.6</v>
      </c>
      <c r="BR80" s="109">
        <v>7.2</v>
      </c>
      <c r="BS80" s="109">
        <v>4.7</v>
      </c>
      <c r="BT80" s="109">
        <v>6.8</v>
      </c>
      <c r="BU80" s="109">
        <v>7.5</v>
      </c>
      <c r="BV80" s="109">
        <v>8.1</v>
      </c>
      <c r="BW80" s="110"/>
      <c r="BX80" s="109">
        <v>7</v>
      </c>
      <c r="BY80" s="109">
        <v>5.6</v>
      </c>
      <c r="BZ80" s="109">
        <v>9</v>
      </c>
      <c r="CA80" s="109">
        <v>5.7</v>
      </c>
      <c r="CC80" s="109">
        <v>8.6</v>
      </c>
      <c r="CD80" s="113">
        <v>55</v>
      </c>
      <c r="CE80" s="114">
        <v>0</v>
      </c>
      <c r="CF80" s="109">
        <v>7.7</v>
      </c>
      <c r="CG80" s="109">
        <v>6.1</v>
      </c>
      <c r="CH80" s="110"/>
      <c r="CI80" s="109">
        <v>7.3</v>
      </c>
      <c r="CJ80" s="109">
        <v>7.1</v>
      </c>
      <c r="CK80" s="109">
        <v>7.4</v>
      </c>
      <c r="CL80" s="109">
        <v>5.9</v>
      </c>
      <c r="CM80" s="109">
        <v>8.1</v>
      </c>
      <c r="CN80" s="110"/>
      <c r="CO80" s="110"/>
      <c r="CP80" s="110"/>
      <c r="CQ80" s="109">
        <v>9.1</v>
      </c>
      <c r="CR80" s="109">
        <v>7.8</v>
      </c>
      <c r="CS80" s="110"/>
      <c r="CT80" s="109">
        <v>8.6</v>
      </c>
      <c r="CU80" s="113">
        <v>23</v>
      </c>
      <c r="CV80" s="114">
        <v>0</v>
      </c>
      <c r="CW80" s="110" t="s">
        <v>93</v>
      </c>
      <c r="CX80" s="110"/>
      <c r="CY80" s="113">
        <v>0</v>
      </c>
      <c r="CZ80" s="114">
        <v>5</v>
      </c>
      <c r="DA80" s="113">
        <v>130</v>
      </c>
      <c r="DB80" s="114">
        <v>5</v>
      </c>
      <c r="DC80" s="116">
        <v>134</v>
      </c>
      <c r="DD80" s="117">
        <v>130</v>
      </c>
      <c r="DE80" s="117">
        <v>7.19</v>
      </c>
      <c r="DF80" s="117">
        <v>3.01</v>
      </c>
      <c r="DG80" s="107" t="s">
        <v>202</v>
      </c>
      <c r="DH80" s="118">
        <f t="shared" si="2"/>
        <v>4</v>
      </c>
    </row>
    <row r="81" spans="1:112" s="115" customFormat="1" ht="18.75" customHeight="1">
      <c r="A81" s="105">
        <f t="shared" si="3"/>
        <v>75</v>
      </c>
      <c r="B81" s="106">
        <v>1820255360</v>
      </c>
      <c r="C81" s="107" t="s">
        <v>3</v>
      </c>
      <c r="D81" s="107" t="s">
        <v>31</v>
      </c>
      <c r="E81" s="107" t="s">
        <v>70</v>
      </c>
      <c r="F81" s="108">
        <v>34454</v>
      </c>
      <c r="G81" s="107" t="s">
        <v>84</v>
      </c>
      <c r="H81" s="107" t="s">
        <v>86</v>
      </c>
      <c r="I81" s="109">
        <v>8.1</v>
      </c>
      <c r="J81" s="109">
        <v>8.1999999999999993</v>
      </c>
      <c r="K81" s="109">
        <v>7.7</v>
      </c>
      <c r="L81" s="110"/>
      <c r="M81" s="109">
        <v>7.3</v>
      </c>
      <c r="N81" s="110"/>
      <c r="O81" s="110"/>
      <c r="P81" s="109">
        <v>6.2</v>
      </c>
      <c r="Q81" s="110"/>
      <c r="R81" s="110"/>
      <c r="S81" s="109">
        <v>6.1</v>
      </c>
      <c r="T81" s="110"/>
      <c r="U81" s="110"/>
      <c r="V81" s="109">
        <v>6.5</v>
      </c>
      <c r="W81" s="110"/>
      <c r="X81" s="110"/>
      <c r="Y81" s="109">
        <v>7.5</v>
      </c>
      <c r="Z81" s="110"/>
      <c r="AA81" s="110"/>
      <c r="AB81" s="109">
        <v>7.4</v>
      </c>
      <c r="AC81" s="110"/>
      <c r="AD81" s="109">
        <v>7</v>
      </c>
      <c r="AE81" s="109">
        <v>9</v>
      </c>
      <c r="AF81" s="109">
        <v>8.6</v>
      </c>
      <c r="AG81" s="109">
        <v>7.4</v>
      </c>
      <c r="AH81" s="110"/>
      <c r="AI81" s="109">
        <v>8.8000000000000007</v>
      </c>
      <c r="AJ81" s="110"/>
      <c r="AK81" s="109">
        <v>8.8000000000000007</v>
      </c>
      <c r="AL81" s="109">
        <v>8.6</v>
      </c>
      <c r="AM81" s="109">
        <v>9.1</v>
      </c>
      <c r="AN81" s="109">
        <v>8.9</v>
      </c>
      <c r="AO81" s="109">
        <v>7.7</v>
      </c>
      <c r="AP81" s="109">
        <v>8.6</v>
      </c>
      <c r="AQ81" s="109">
        <v>8.6</v>
      </c>
      <c r="AR81" s="113">
        <v>47</v>
      </c>
      <c r="AS81" s="114">
        <v>0</v>
      </c>
      <c r="AT81" s="109">
        <v>6.5</v>
      </c>
      <c r="AU81" s="109">
        <v>7.5</v>
      </c>
      <c r="AV81" s="109">
        <v>9.4</v>
      </c>
      <c r="AW81" s="110"/>
      <c r="AX81" s="110"/>
      <c r="AY81" s="110"/>
      <c r="AZ81" s="109">
        <v>6.2</v>
      </c>
      <c r="BA81" s="110"/>
      <c r="BB81" s="110"/>
      <c r="BC81" s="110"/>
      <c r="BD81" s="109">
        <v>9.5</v>
      </c>
      <c r="BE81" s="113">
        <v>5</v>
      </c>
      <c r="BF81" s="114">
        <v>0</v>
      </c>
      <c r="BG81" s="109">
        <v>7.9</v>
      </c>
      <c r="BH81" s="109">
        <v>8.6999999999999993</v>
      </c>
      <c r="BI81" s="109">
        <v>7.3</v>
      </c>
      <c r="BJ81" s="109">
        <v>7.7</v>
      </c>
      <c r="BK81" s="109">
        <v>8.3000000000000007</v>
      </c>
      <c r="BL81" s="109">
        <v>8.6999999999999993</v>
      </c>
      <c r="BM81" s="109">
        <v>8.1999999999999993</v>
      </c>
      <c r="BN81" s="109">
        <v>5.9</v>
      </c>
      <c r="BO81" s="109">
        <v>7.7</v>
      </c>
      <c r="BP81" s="109">
        <v>8.6999999999999993</v>
      </c>
      <c r="BQ81" s="109">
        <v>8.9</v>
      </c>
      <c r="BR81" s="109">
        <v>8.4</v>
      </c>
      <c r="BS81" s="109">
        <v>8</v>
      </c>
      <c r="BT81" s="109">
        <v>8.1</v>
      </c>
      <c r="BU81" s="109">
        <v>7.7</v>
      </c>
      <c r="BV81" s="110"/>
      <c r="BW81" s="109">
        <v>8.1999999999999993</v>
      </c>
      <c r="BX81" s="109">
        <v>7.6</v>
      </c>
      <c r="BY81" s="109">
        <v>7.4</v>
      </c>
      <c r="BZ81" s="109">
        <v>7.7</v>
      </c>
      <c r="CA81" s="109">
        <v>8.1</v>
      </c>
      <c r="CC81" s="109">
        <v>8.6999999999999993</v>
      </c>
      <c r="CD81" s="113">
        <v>55</v>
      </c>
      <c r="CE81" s="114">
        <v>0</v>
      </c>
      <c r="CF81" s="109">
        <v>8.4</v>
      </c>
      <c r="CG81" s="109">
        <v>8.6999999999999993</v>
      </c>
      <c r="CH81" s="110"/>
      <c r="CI81" s="109">
        <v>8.5</v>
      </c>
      <c r="CJ81" s="109">
        <v>8.6</v>
      </c>
      <c r="CK81" s="109">
        <v>7.9</v>
      </c>
      <c r="CL81" s="109">
        <v>7.7</v>
      </c>
      <c r="CM81" s="109">
        <v>8.6</v>
      </c>
      <c r="CN81" s="110"/>
      <c r="CO81" s="110"/>
      <c r="CP81" s="110"/>
      <c r="CQ81" s="109">
        <v>8.5</v>
      </c>
      <c r="CR81" s="109">
        <v>8.8000000000000007</v>
      </c>
      <c r="CS81" s="110"/>
      <c r="CT81" s="109">
        <v>8.1</v>
      </c>
      <c r="CU81" s="113">
        <v>23</v>
      </c>
      <c r="CV81" s="114">
        <v>0</v>
      </c>
      <c r="CW81" s="110"/>
      <c r="CX81" s="110" t="s">
        <v>93</v>
      </c>
      <c r="CY81" s="113">
        <v>0</v>
      </c>
      <c r="CZ81" s="114">
        <v>5</v>
      </c>
      <c r="DA81" s="113">
        <v>130</v>
      </c>
      <c r="DB81" s="114">
        <v>5</v>
      </c>
      <c r="DC81" s="116">
        <v>134</v>
      </c>
      <c r="DD81" s="117">
        <v>130</v>
      </c>
      <c r="DE81" s="117">
        <v>8.02</v>
      </c>
      <c r="DF81" s="117">
        <v>3.53</v>
      </c>
      <c r="DG81" s="107" t="s">
        <v>202</v>
      </c>
      <c r="DH81" s="118">
        <f t="shared" si="2"/>
        <v>0</v>
      </c>
    </row>
    <row r="82" spans="1:112" s="115" customFormat="1" ht="18.75" customHeight="1">
      <c r="A82" s="105">
        <f t="shared" si="3"/>
        <v>76</v>
      </c>
      <c r="B82" s="106">
        <v>1821255358</v>
      </c>
      <c r="C82" s="107" t="s">
        <v>375</v>
      </c>
      <c r="D82" s="107" t="s">
        <v>405</v>
      </c>
      <c r="E82" s="107" t="s">
        <v>406</v>
      </c>
      <c r="F82" s="108">
        <v>34690</v>
      </c>
      <c r="G82" s="107" t="s">
        <v>83</v>
      </c>
      <c r="H82" s="107" t="s">
        <v>86</v>
      </c>
      <c r="I82" s="109">
        <v>8.1999999999999993</v>
      </c>
      <c r="J82" s="109">
        <v>7.8</v>
      </c>
      <c r="K82" s="109">
        <v>7.4</v>
      </c>
      <c r="L82" s="110"/>
      <c r="M82" s="111" t="s">
        <v>97</v>
      </c>
      <c r="N82" s="110"/>
      <c r="O82" s="110"/>
      <c r="P82" s="111" t="s">
        <v>97</v>
      </c>
      <c r="Q82" s="110"/>
      <c r="R82" s="110"/>
      <c r="S82" s="109">
        <v>5.7</v>
      </c>
      <c r="T82" s="110"/>
      <c r="U82" s="110"/>
      <c r="V82" s="109">
        <v>6.2</v>
      </c>
      <c r="W82" s="110"/>
      <c r="X82" s="110"/>
      <c r="Y82" s="109">
        <v>6.6</v>
      </c>
      <c r="Z82" s="110"/>
      <c r="AA82" s="110"/>
      <c r="AB82" s="109">
        <v>6.5</v>
      </c>
      <c r="AC82" s="110"/>
      <c r="AD82" s="109">
        <v>8.9</v>
      </c>
      <c r="AE82" s="109">
        <v>6.9</v>
      </c>
      <c r="AF82" s="109">
        <v>8.1999999999999993</v>
      </c>
      <c r="AG82" s="109">
        <v>6.7</v>
      </c>
      <c r="AH82" s="110"/>
      <c r="AI82" s="109">
        <v>5.8</v>
      </c>
      <c r="AJ82" s="109">
        <v>8.5</v>
      </c>
      <c r="AK82" s="109">
        <v>9.4</v>
      </c>
      <c r="AL82" s="110"/>
      <c r="AM82" s="109">
        <v>7.2</v>
      </c>
      <c r="AN82" s="109">
        <v>8.8000000000000007</v>
      </c>
      <c r="AO82" s="109">
        <v>5.9</v>
      </c>
      <c r="AP82" s="109">
        <v>8</v>
      </c>
      <c r="AQ82" s="109">
        <v>8.1999999999999993</v>
      </c>
      <c r="AR82" s="113">
        <v>47</v>
      </c>
      <c r="AS82" s="114">
        <v>0</v>
      </c>
      <c r="AT82" s="109">
        <v>7.3</v>
      </c>
      <c r="AU82" s="109">
        <v>5.8</v>
      </c>
      <c r="AV82" s="109">
        <v>7.3</v>
      </c>
      <c r="AW82" s="110"/>
      <c r="AX82" s="110"/>
      <c r="AY82" s="110"/>
      <c r="AZ82" s="109">
        <v>5.9</v>
      </c>
      <c r="BA82" s="110"/>
      <c r="BB82" s="110"/>
      <c r="BC82" s="110"/>
      <c r="BD82" s="109">
        <v>8.8000000000000007</v>
      </c>
      <c r="BE82" s="113">
        <v>5</v>
      </c>
      <c r="BF82" s="114">
        <v>0</v>
      </c>
      <c r="BG82" s="109">
        <v>7.7</v>
      </c>
      <c r="BH82" s="109">
        <v>8.6</v>
      </c>
      <c r="BI82" s="109">
        <v>6.8</v>
      </c>
      <c r="BJ82" s="109">
        <v>6.2</v>
      </c>
      <c r="BK82" s="109">
        <v>7.4</v>
      </c>
      <c r="BL82" s="109">
        <v>8.6</v>
      </c>
      <c r="BM82" s="109">
        <v>8</v>
      </c>
      <c r="BN82" s="109">
        <v>8.3000000000000007</v>
      </c>
      <c r="BO82" s="109">
        <v>7.9</v>
      </c>
      <c r="BP82" s="109">
        <v>9</v>
      </c>
      <c r="BQ82" s="109">
        <v>8.1999999999999993</v>
      </c>
      <c r="BR82" s="109">
        <v>8.8000000000000007</v>
      </c>
      <c r="BS82" s="109">
        <v>6.4</v>
      </c>
      <c r="BT82" s="109">
        <v>8.1</v>
      </c>
      <c r="BU82" s="109">
        <v>7.3</v>
      </c>
      <c r="BV82" s="110"/>
      <c r="BW82" s="109">
        <v>8.5</v>
      </c>
      <c r="BX82" s="109">
        <v>6.9</v>
      </c>
      <c r="BY82" s="109">
        <v>8.5</v>
      </c>
      <c r="BZ82" s="109">
        <v>8.3000000000000007</v>
      </c>
      <c r="CA82" s="109">
        <v>8</v>
      </c>
      <c r="CC82" s="109">
        <v>9.4</v>
      </c>
      <c r="CD82" s="113">
        <v>55</v>
      </c>
      <c r="CE82" s="114">
        <v>0</v>
      </c>
      <c r="CF82" s="109">
        <v>8.6999999999999993</v>
      </c>
      <c r="CG82" s="109">
        <v>9.3000000000000007</v>
      </c>
      <c r="CH82" s="110"/>
      <c r="CI82" s="109">
        <v>9.1</v>
      </c>
      <c r="CJ82" s="109">
        <v>9.1</v>
      </c>
      <c r="CK82" s="109">
        <v>7.9</v>
      </c>
      <c r="CL82" s="109">
        <v>7.1</v>
      </c>
      <c r="CM82" s="109">
        <v>8.1999999999999993</v>
      </c>
      <c r="CN82" s="110"/>
      <c r="CO82" s="110"/>
      <c r="CP82" s="110"/>
      <c r="CQ82" s="109">
        <v>8.8000000000000007</v>
      </c>
      <c r="CR82" s="112">
        <v>10</v>
      </c>
      <c r="CS82" s="110"/>
      <c r="CT82" s="109">
        <v>8.5</v>
      </c>
      <c r="CU82" s="113">
        <v>23</v>
      </c>
      <c r="CV82" s="114">
        <v>0</v>
      </c>
      <c r="CW82" s="110"/>
      <c r="CX82" s="110" t="s">
        <v>93</v>
      </c>
      <c r="CY82" s="113">
        <v>0</v>
      </c>
      <c r="CZ82" s="114">
        <v>5</v>
      </c>
      <c r="DA82" s="113">
        <v>130</v>
      </c>
      <c r="DB82" s="114">
        <v>5</v>
      </c>
      <c r="DC82" s="116">
        <v>134</v>
      </c>
      <c r="DD82" s="117">
        <v>130</v>
      </c>
      <c r="DE82" s="117">
        <v>7.87</v>
      </c>
      <c r="DF82" s="117">
        <v>3.39</v>
      </c>
      <c r="DG82" s="107" t="s">
        <v>202</v>
      </c>
      <c r="DH82" s="118">
        <f t="shared" si="2"/>
        <v>4</v>
      </c>
    </row>
    <row r="83" spans="1:112" s="115" customFormat="1" ht="18.75" customHeight="1">
      <c r="A83" s="105">
        <f t="shared" si="3"/>
        <v>77</v>
      </c>
      <c r="B83" s="106">
        <v>1820254319</v>
      </c>
      <c r="C83" s="107" t="s">
        <v>14</v>
      </c>
      <c r="D83" s="107" t="s">
        <v>407</v>
      </c>
      <c r="E83" s="107" t="s">
        <v>45</v>
      </c>
      <c r="F83" s="108">
        <v>34368</v>
      </c>
      <c r="G83" s="107" t="s">
        <v>84</v>
      </c>
      <c r="H83" s="107" t="s">
        <v>86</v>
      </c>
      <c r="I83" s="109">
        <v>8.4</v>
      </c>
      <c r="J83" s="109">
        <v>8.1999999999999993</v>
      </c>
      <c r="K83" s="109">
        <v>8.1999999999999993</v>
      </c>
      <c r="L83" s="110"/>
      <c r="M83" s="111" t="s">
        <v>97</v>
      </c>
      <c r="N83" s="110"/>
      <c r="O83" s="110"/>
      <c r="P83" s="111" t="s">
        <v>97</v>
      </c>
      <c r="Q83" s="110"/>
      <c r="R83" s="110"/>
      <c r="S83" s="109">
        <v>6.5</v>
      </c>
      <c r="T83" s="110"/>
      <c r="U83" s="110"/>
      <c r="V83" s="109">
        <v>6.9</v>
      </c>
      <c r="W83" s="110"/>
      <c r="X83" s="110"/>
      <c r="Y83" s="109">
        <v>6.9</v>
      </c>
      <c r="Z83" s="110"/>
      <c r="AA83" s="110"/>
      <c r="AB83" s="109">
        <v>6.9</v>
      </c>
      <c r="AC83" s="110"/>
      <c r="AD83" s="109">
        <v>9</v>
      </c>
      <c r="AE83" s="109">
        <v>7.6</v>
      </c>
      <c r="AF83" s="109">
        <v>8.8000000000000007</v>
      </c>
      <c r="AG83" s="109">
        <v>7.5</v>
      </c>
      <c r="AH83" s="110"/>
      <c r="AI83" s="109">
        <v>7.6</v>
      </c>
      <c r="AJ83" s="110"/>
      <c r="AK83" s="109">
        <v>9.1999999999999993</v>
      </c>
      <c r="AL83" s="109">
        <v>8.6999999999999993</v>
      </c>
      <c r="AM83" s="109">
        <v>8.1999999999999993</v>
      </c>
      <c r="AN83" s="109">
        <v>8.5</v>
      </c>
      <c r="AO83" s="109">
        <v>5.0999999999999996</v>
      </c>
      <c r="AP83" s="109">
        <v>7.9</v>
      </c>
      <c r="AQ83" s="109">
        <v>7.6</v>
      </c>
      <c r="AR83" s="113">
        <v>47</v>
      </c>
      <c r="AS83" s="114">
        <v>0</v>
      </c>
      <c r="AT83" s="109">
        <v>8.9</v>
      </c>
      <c r="AU83" s="109">
        <v>8.6999999999999993</v>
      </c>
      <c r="AV83" s="110"/>
      <c r="AW83" s="110"/>
      <c r="AX83" s="109">
        <v>6.3</v>
      </c>
      <c r="AY83" s="110"/>
      <c r="AZ83" s="110"/>
      <c r="BA83" s="110"/>
      <c r="BB83" s="109">
        <v>7.8</v>
      </c>
      <c r="BC83" s="110"/>
      <c r="BD83" s="109">
        <v>9.5</v>
      </c>
      <c r="BE83" s="113">
        <v>5</v>
      </c>
      <c r="BF83" s="114">
        <v>0</v>
      </c>
      <c r="BG83" s="109">
        <v>8.9</v>
      </c>
      <c r="BH83" s="109">
        <v>9.6</v>
      </c>
      <c r="BI83" s="109">
        <v>8</v>
      </c>
      <c r="BJ83" s="109">
        <v>8.3000000000000007</v>
      </c>
      <c r="BK83" s="109">
        <v>8</v>
      </c>
      <c r="BL83" s="109">
        <v>9</v>
      </c>
      <c r="BM83" s="109">
        <v>7.5</v>
      </c>
      <c r="BN83" s="109">
        <v>8.1</v>
      </c>
      <c r="BO83" s="109">
        <v>8</v>
      </c>
      <c r="BP83" s="109">
        <v>9.5</v>
      </c>
      <c r="BQ83" s="109">
        <v>8.5</v>
      </c>
      <c r="BR83" s="109">
        <v>9.1</v>
      </c>
      <c r="BS83" s="109">
        <v>5.9</v>
      </c>
      <c r="BT83" s="109">
        <v>7.9</v>
      </c>
      <c r="BU83" s="109">
        <v>6.7</v>
      </c>
      <c r="BV83" s="110"/>
      <c r="BW83" s="109">
        <v>8</v>
      </c>
      <c r="BX83" s="109">
        <v>7.5</v>
      </c>
      <c r="BY83" s="109">
        <v>5.9</v>
      </c>
      <c r="BZ83" s="109">
        <v>9.4</v>
      </c>
      <c r="CA83" s="109">
        <v>7.2</v>
      </c>
      <c r="CC83" s="109">
        <v>8.1999999999999993</v>
      </c>
      <c r="CD83" s="113">
        <v>55</v>
      </c>
      <c r="CE83" s="114">
        <v>0</v>
      </c>
      <c r="CF83" s="109">
        <v>7.5</v>
      </c>
      <c r="CG83" s="109">
        <v>8.4</v>
      </c>
      <c r="CH83" s="110"/>
      <c r="CI83" s="109">
        <v>7.8</v>
      </c>
      <c r="CJ83" s="109">
        <v>6.5</v>
      </c>
      <c r="CK83" s="109">
        <v>7.3</v>
      </c>
      <c r="CL83" s="109">
        <v>7.9</v>
      </c>
      <c r="CM83" s="109">
        <v>7.2</v>
      </c>
      <c r="CN83" s="110"/>
      <c r="CO83" s="110"/>
      <c r="CP83" s="110"/>
      <c r="CQ83" s="109">
        <v>8.9</v>
      </c>
      <c r="CR83" s="109">
        <v>8</v>
      </c>
      <c r="CS83" s="110"/>
      <c r="CT83" s="109">
        <v>6.9</v>
      </c>
      <c r="CU83" s="113">
        <v>23</v>
      </c>
      <c r="CV83" s="114">
        <v>0</v>
      </c>
      <c r="CW83" s="110"/>
      <c r="CX83" s="110" t="s">
        <v>93</v>
      </c>
      <c r="CY83" s="113">
        <v>0</v>
      </c>
      <c r="CZ83" s="114">
        <v>5</v>
      </c>
      <c r="DA83" s="113">
        <v>130</v>
      </c>
      <c r="DB83" s="114">
        <v>5</v>
      </c>
      <c r="DC83" s="116">
        <v>134</v>
      </c>
      <c r="DD83" s="117">
        <v>130</v>
      </c>
      <c r="DE83" s="117">
        <v>7.87</v>
      </c>
      <c r="DF83" s="117">
        <v>3.38</v>
      </c>
      <c r="DG83" s="107" t="s">
        <v>202</v>
      </c>
      <c r="DH83" s="118">
        <f t="shared" si="2"/>
        <v>4</v>
      </c>
    </row>
    <row r="84" spans="1:112" s="115" customFormat="1" ht="18.75" customHeight="1">
      <c r="A84" s="105">
        <f t="shared" si="3"/>
        <v>78</v>
      </c>
      <c r="B84" s="106">
        <v>1820255372</v>
      </c>
      <c r="C84" s="107" t="s">
        <v>14</v>
      </c>
      <c r="D84" s="107" t="s">
        <v>408</v>
      </c>
      <c r="E84" s="107" t="s">
        <v>45</v>
      </c>
      <c r="F84" s="108">
        <v>34111</v>
      </c>
      <c r="G84" s="107" t="s">
        <v>84</v>
      </c>
      <c r="H84" s="107" t="s">
        <v>86</v>
      </c>
      <c r="I84" s="109">
        <v>8</v>
      </c>
      <c r="J84" s="109">
        <v>8.4</v>
      </c>
      <c r="K84" s="109">
        <v>8.5</v>
      </c>
      <c r="L84" s="110"/>
      <c r="M84" s="109">
        <v>6.4</v>
      </c>
      <c r="N84" s="110"/>
      <c r="O84" s="110"/>
      <c r="P84" s="109">
        <v>5.9</v>
      </c>
      <c r="Q84" s="110"/>
      <c r="R84" s="110"/>
      <c r="S84" s="109">
        <v>6.8</v>
      </c>
      <c r="T84" s="110"/>
      <c r="U84" s="110"/>
      <c r="V84" s="109">
        <v>6</v>
      </c>
      <c r="W84" s="110"/>
      <c r="X84" s="110"/>
      <c r="Y84" s="109">
        <v>5.4</v>
      </c>
      <c r="Z84" s="110"/>
      <c r="AA84" s="110"/>
      <c r="AB84" s="109">
        <v>6.6</v>
      </c>
      <c r="AC84" s="110"/>
      <c r="AD84" s="109">
        <v>8.5</v>
      </c>
      <c r="AE84" s="109">
        <v>6.5</v>
      </c>
      <c r="AF84" s="109">
        <v>8.6</v>
      </c>
      <c r="AG84" s="109">
        <v>8.6</v>
      </c>
      <c r="AH84" s="110"/>
      <c r="AI84" s="109">
        <v>8.1999999999999993</v>
      </c>
      <c r="AJ84" s="109">
        <v>8.6999999999999993</v>
      </c>
      <c r="AK84" s="109">
        <v>8</v>
      </c>
      <c r="AL84" s="110"/>
      <c r="AM84" s="109">
        <v>8.8000000000000007</v>
      </c>
      <c r="AN84" s="109">
        <v>8.6</v>
      </c>
      <c r="AO84" s="109">
        <v>5.8</v>
      </c>
      <c r="AP84" s="109">
        <v>7.8</v>
      </c>
      <c r="AQ84" s="109">
        <v>8.5</v>
      </c>
      <c r="AR84" s="113">
        <v>47</v>
      </c>
      <c r="AS84" s="114">
        <v>0</v>
      </c>
      <c r="AT84" s="109">
        <v>7.6</v>
      </c>
      <c r="AU84" s="109">
        <v>8.6999999999999993</v>
      </c>
      <c r="AV84" s="110"/>
      <c r="AW84" s="110"/>
      <c r="AX84" s="109">
        <v>8.6</v>
      </c>
      <c r="AY84" s="110"/>
      <c r="AZ84" s="110"/>
      <c r="BA84" s="110"/>
      <c r="BB84" s="109">
        <v>9.6</v>
      </c>
      <c r="BC84" s="110"/>
      <c r="BD84" s="109">
        <v>7</v>
      </c>
      <c r="BE84" s="113">
        <v>5</v>
      </c>
      <c r="BF84" s="114">
        <v>0</v>
      </c>
      <c r="BG84" s="109">
        <v>6.6</v>
      </c>
      <c r="BH84" s="109">
        <v>9.9</v>
      </c>
      <c r="BI84" s="109">
        <v>6.5</v>
      </c>
      <c r="BJ84" s="109">
        <v>7.1</v>
      </c>
      <c r="BK84" s="109">
        <v>7.5</v>
      </c>
      <c r="BL84" s="109">
        <v>8.3000000000000007</v>
      </c>
      <c r="BM84" s="109">
        <v>8.1999999999999993</v>
      </c>
      <c r="BN84" s="109">
        <v>7</v>
      </c>
      <c r="BO84" s="109">
        <v>8.5</v>
      </c>
      <c r="BP84" s="109">
        <v>9.6999999999999993</v>
      </c>
      <c r="BQ84" s="109">
        <v>9.4</v>
      </c>
      <c r="BR84" s="109">
        <v>9.6</v>
      </c>
      <c r="BS84" s="109">
        <v>8.4</v>
      </c>
      <c r="BT84" s="109">
        <v>9.1</v>
      </c>
      <c r="BU84" s="109">
        <v>7.7</v>
      </c>
      <c r="BV84" s="110"/>
      <c r="BW84" s="109">
        <v>7.8</v>
      </c>
      <c r="BX84" s="109">
        <v>8.6</v>
      </c>
      <c r="BY84" s="109">
        <v>8.5</v>
      </c>
      <c r="BZ84" s="109">
        <v>9</v>
      </c>
      <c r="CA84" s="109">
        <v>8</v>
      </c>
      <c r="CC84" s="109">
        <v>7.8</v>
      </c>
      <c r="CD84" s="113">
        <v>55</v>
      </c>
      <c r="CE84" s="114">
        <v>0</v>
      </c>
      <c r="CF84" s="109">
        <v>8.6</v>
      </c>
      <c r="CG84" s="109">
        <v>7.6</v>
      </c>
      <c r="CH84" s="110"/>
      <c r="CI84" s="109">
        <v>8.5</v>
      </c>
      <c r="CJ84" s="109">
        <v>9.1999999999999993</v>
      </c>
      <c r="CK84" s="109">
        <v>6.8</v>
      </c>
      <c r="CL84" s="109">
        <v>8.1999999999999993</v>
      </c>
      <c r="CM84" s="110"/>
      <c r="CN84" s="109">
        <v>9.4</v>
      </c>
      <c r="CO84" s="110"/>
      <c r="CP84" s="110"/>
      <c r="CQ84" s="109">
        <v>9.6</v>
      </c>
      <c r="CR84" s="109">
        <v>8.6</v>
      </c>
      <c r="CS84" s="110"/>
      <c r="CT84" s="109">
        <v>9.3000000000000007</v>
      </c>
      <c r="CU84" s="113">
        <v>23</v>
      </c>
      <c r="CV84" s="114">
        <v>0</v>
      </c>
      <c r="CW84" s="110"/>
      <c r="CX84" s="110" t="s">
        <v>93</v>
      </c>
      <c r="CY84" s="113">
        <v>0</v>
      </c>
      <c r="CZ84" s="114">
        <v>5</v>
      </c>
      <c r="DA84" s="113">
        <v>130</v>
      </c>
      <c r="DB84" s="114">
        <v>5</v>
      </c>
      <c r="DC84" s="116">
        <v>134</v>
      </c>
      <c r="DD84" s="117">
        <v>130</v>
      </c>
      <c r="DE84" s="117">
        <v>8.0500000000000007</v>
      </c>
      <c r="DF84" s="117">
        <v>3.5</v>
      </c>
      <c r="DG84" s="107" t="s">
        <v>202</v>
      </c>
      <c r="DH84" s="118">
        <f t="shared" si="2"/>
        <v>0</v>
      </c>
    </row>
    <row r="85" spans="1:112" s="115" customFormat="1" ht="18.75" customHeight="1">
      <c r="A85" s="105">
        <f t="shared" si="3"/>
        <v>79</v>
      </c>
      <c r="B85" s="106">
        <v>1820256323</v>
      </c>
      <c r="C85" s="107" t="s">
        <v>375</v>
      </c>
      <c r="D85" s="107" t="s">
        <v>407</v>
      </c>
      <c r="E85" s="107" t="s">
        <v>45</v>
      </c>
      <c r="F85" s="108">
        <v>34207</v>
      </c>
      <c r="G85" s="107" t="s">
        <v>84</v>
      </c>
      <c r="H85" s="107" t="s">
        <v>86</v>
      </c>
      <c r="I85" s="109">
        <v>7.2</v>
      </c>
      <c r="J85" s="109">
        <v>8.3000000000000007</v>
      </c>
      <c r="K85" s="109">
        <v>8</v>
      </c>
      <c r="L85" s="110"/>
      <c r="M85" s="109">
        <v>7.3</v>
      </c>
      <c r="N85" s="110"/>
      <c r="O85" s="110"/>
      <c r="P85" s="109">
        <v>8.1</v>
      </c>
      <c r="Q85" s="110"/>
      <c r="R85" s="110"/>
      <c r="S85" s="109">
        <v>7.8</v>
      </c>
      <c r="T85" s="110"/>
      <c r="U85" s="110"/>
      <c r="V85" s="109">
        <v>6.6</v>
      </c>
      <c r="W85" s="110"/>
      <c r="X85" s="110"/>
      <c r="Y85" s="109">
        <v>7</v>
      </c>
      <c r="Z85" s="110"/>
      <c r="AA85" s="110"/>
      <c r="AB85" s="109">
        <v>7.2</v>
      </c>
      <c r="AC85" s="110"/>
      <c r="AD85" s="109">
        <v>8</v>
      </c>
      <c r="AE85" s="109">
        <v>8.3000000000000007</v>
      </c>
      <c r="AF85" s="109">
        <v>6.6</v>
      </c>
      <c r="AG85" s="109">
        <v>5.8</v>
      </c>
      <c r="AH85" s="110"/>
      <c r="AI85" s="109">
        <v>8.4</v>
      </c>
      <c r="AJ85" s="109">
        <v>8.5</v>
      </c>
      <c r="AK85" s="109">
        <v>6.1</v>
      </c>
      <c r="AL85" s="110"/>
      <c r="AM85" s="109">
        <v>7.7</v>
      </c>
      <c r="AN85" s="109">
        <v>8.9</v>
      </c>
      <c r="AO85" s="109">
        <v>7.2</v>
      </c>
      <c r="AP85" s="109">
        <v>7.7</v>
      </c>
      <c r="AQ85" s="109">
        <v>8.4</v>
      </c>
      <c r="AR85" s="113">
        <v>47</v>
      </c>
      <c r="AS85" s="114">
        <v>0</v>
      </c>
      <c r="AT85" s="109">
        <v>6.2</v>
      </c>
      <c r="AU85" s="109">
        <v>5.5</v>
      </c>
      <c r="AV85" s="110"/>
      <c r="AW85" s="110"/>
      <c r="AX85" s="109">
        <v>7</v>
      </c>
      <c r="AY85" s="110"/>
      <c r="AZ85" s="110"/>
      <c r="BA85" s="110"/>
      <c r="BB85" s="109">
        <v>6.5</v>
      </c>
      <c r="BC85" s="110"/>
      <c r="BD85" s="109">
        <v>5.2</v>
      </c>
      <c r="BE85" s="113">
        <v>5</v>
      </c>
      <c r="BF85" s="114">
        <v>0</v>
      </c>
      <c r="BG85" s="109">
        <v>6</v>
      </c>
      <c r="BH85" s="109">
        <v>7.5</v>
      </c>
      <c r="BI85" s="109">
        <v>8</v>
      </c>
      <c r="BJ85" s="109">
        <v>8</v>
      </c>
      <c r="BK85" s="109">
        <v>7.8</v>
      </c>
      <c r="BL85" s="109">
        <v>6.8</v>
      </c>
      <c r="BM85" s="109">
        <v>8</v>
      </c>
      <c r="BN85" s="109">
        <v>5.8</v>
      </c>
      <c r="BO85" s="109">
        <v>7.2</v>
      </c>
      <c r="BP85" s="109">
        <v>8.1</v>
      </c>
      <c r="BQ85" s="109">
        <v>7.2</v>
      </c>
      <c r="BR85" s="109">
        <v>7.3</v>
      </c>
      <c r="BS85" s="109">
        <v>5.6</v>
      </c>
      <c r="BT85" s="109">
        <v>6.6</v>
      </c>
      <c r="BU85" s="109">
        <v>8.3000000000000007</v>
      </c>
      <c r="BV85" s="109">
        <v>6.7</v>
      </c>
      <c r="BW85" s="110"/>
      <c r="BX85" s="109">
        <v>6.5</v>
      </c>
      <c r="BY85" s="109">
        <v>5.7</v>
      </c>
      <c r="BZ85" s="109">
        <v>8.1</v>
      </c>
      <c r="CA85" s="109">
        <v>7.7</v>
      </c>
      <c r="CC85" s="109">
        <v>9.1999999999999993</v>
      </c>
      <c r="CD85" s="113">
        <v>55</v>
      </c>
      <c r="CE85" s="114">
        <v>0</v>
      </c>
      <c r="CF85" s="109">
        <v>8.6999999999999993</v>
      </c>
      <c r="CG85" s="109">
        <v>8</v>
      </c>
      <c r="CH85" s="110"/>
      <c r="CI85" s="109">
        <v>7.7</v>
      </c>
      <c r="CJ85" s="109">
        <v>8.4</v>
      </c>
      <c r="CK85" s="109">
        <v>7.6</v>
      </c>
      <c r="CL85" s="109">
        <v>7</v>
      </c>
      <c r="CM85" s="109">
        <v>8.1</v>
      </c>
      <c r="CN85" s="110"/>
      <c r="CO85" s="110"/>
      <c r="CP85" s="110"/>
      <c r="CQ85" s="109">
        <v>8.6999999999999993</v>
      </c>
      <c r="CR85" s="109">
        <v>8.6999999999999993</v>
      </c>
      <c r="CS85" s="110"/>
      <c r="CT85" s="109">
        <v>7.5</v>
      </c>
      <c r="CU85" s="113">
        <v>23</v>
      </c>
      <c r="CV85" s="114">
        <v>0</v>
      </c>
      <c r="CW85" s="110" t="s">
        <v>93</v>
      </c>
      <c r="CX85" s="110"/>
      <c r="CY85" s="113">
        <v>0</v>
      </c>
      <c r="CZ85" s="114">
        <v>5</v>
      </c>
      <c r="DA85" s="113">
        <v>130</v>
      </c>
      <c r="DB85" s="114">
        <v>5</v>
      </c>
      <c r="DC85" s="116">
        <v>134</v>
      </c>
      <c r="DD85" s="117">
        <v>130</v>
      </c>
      <c r="DE85" s="117">
        <v>7.47</v>
      </c>
      <c r="DF85" s="117">
        <v>3.19</v>
      </c>
      <c r="DG85" s="107" t="s">
        <v>202</v>
      </c>
      <c r="DH85" s="118">
        <f t="shared" si="2"/>
        <v>0</v>
      </c>
    </row>
    <row r="86" spans="1:112" s="115" customFormat="1" ht="18.75" customHeight="1">
      <c r="A86" s="105">
        <f t="shared" si="3"/>
        <v>80</v>
      </c>
      <c r="B86" s="106">
        <v>1821253659</v>
      </c>
      <c r="C86" s="107" t="s">
        <v>331</v>
      </c>
      <c r="D86" s="107" t="s">
        <v>409</v>
      </c>
      <c r="E86" s="107" t="s">
        <v>45</v>
      </c>
      <c r="F86" s="108">
        <v>34621</v>
      </c>
      <c r="G86" s="107" t="s">
        <v>83</v>
      </c>
      <c r="H86" s="107" t="s">
        <v>86</v>
      </c>
      <c r="I86" s="109">
        <v>7.9</v>
      </c>
      <c r="J86" s="109">
        <v>7.2</v>
      </c>
      <c r="K86" s="109">
        <v>5.8</v>
      </c>
      <c r="L86" s="110"/>
      <c r="M86" s="111" t="s">
        <v>97</v>
      </c>
      <c r="N86" s="110"/>
      <c r="O86" s="110"/>
      <c r="P86" s="111" t="s">
        <v>97</v>
      </c>
      <c r="Q86" s="110"/>
      <c r="R86" s="110"/>
      <c r="S86" s="109">
        <v>7.7</v>
      </c>
      <c r="T86" s="110"/>
      <c r="U86" s="110"/>
      <c r="V86" s="109">
        <v>8.1</v>
      </c>
      <c r="W86" s="110"/>
      <c r="X86" s="110"/>
      <c r="Y86" s="109">
        <v>6.9</v>
      </c>
      <c r="Z86" s="110"/>
      <c r="AA86" s="110"/>
      <c r="AB86" s="109">
        <v>6.8</v>
      </c>
      <c r="AC86" s="110"/>
      <c r="AD86" s="109">
        <v>8.6</v>
      </c>
      <c r="AE86" s="109">
        <v>8.1999999999999993</v>
      </c>
      <c r="AF86" s="109">
        <v>6.7</v>
      </c>
      <c r="AG86" s="109">
        <v>6.1</v>
      </c>
      <c r="AH86" s="110"/>
      <c r="AI86" s="109">
        <v>8.6</v>
      </c>
      <c r="AJ86" s="109">
        <v>8.3000000000000007</v>
      </c>
      <c r="AK86" s="109">
        <v>7.2</v>
      </c>
      <c r="AL86" s="110"/>
      <c r="AM86" s="109">
        <v>7.8</v>
      </c>
      <c r="AN86" s="109">
        <v>8.8000000000000007</v>
      </c>
      <c r="AO86" s="109">
        <v>6.8</v>
      </c>
      <c r="AP86" s="109">
        <v>8.1999999999999993</v>
      </c>
      <c r="AQ86" s="109">
        <v>8.9</v>
      </c>
      <c r="AR86" s="113">
        <v>47</v>
      </c>
      <c r="AS86" s="114">
        <v>0</v>
      </c>
      <c r="AT86" s="109">
        <v>7.4</v>
      </c>
      <c r="AU86" s="109">
        <v>4.9000000000000004</v>
      </c>
      <c r="AV86" s="109">
        <v>6.7</v>
      </c>
      <c r="AW86" s="110"/>
      <c r="AX86" s="110"/>
      <c r="AY86" s="110"/>
      <c r="AZ86" s="109">
        <v>4.8</v>
      </c>
      <c r="BA86" s="110"/>
      <c r="BB86" s="110"/>
      <c r="BC86" s="110"/>
      <c r="BD86" s="109">
        <v>6.3</v>
      </c>
      <c r="BE86" s="113">
        <v>5</v>
      </c>
      <c r="BF86" s="114">
        <v>0</v>
      </c>
      <c r="BG86" s="109">
        <v>7.2</v>
      </c>
      <c r="BH86" s="109">
        <v>8.8000000000000007</v>
      </c>
      <c r="BI86" s="109">
        <v>8.1999999999999993</v>
      </c>
      <c r="BJ86" s="109">
        <v>8.3000000000000007</v>
      </c>
      <c r="BK86" s="109">
        <v>7.6</v>
      </c>
      <c r="BL86" s="109">
        <v>7.3</v>
      </c>
      <c r="BM86" s="109">
        <v>7.4</v>
      </c>
      <c r="BN86" s="109">
        <v>7.9</v>
      </c>
      <c r="BO86" s="109">
        <v>6.5</v>
      </c>
      <c r="BP86" s="109">
        <v>7.8</v>
      </c>
      <c r="BQ86" s="109">
        <v>7.7</v>
      </c>
      <c r="BR86" s="109">
        <v>7.9</v>
      </c>
      <c r="BS86" s="109">
        <v>7.4</v>
      </c>
      <c r="BT86" s="109">
        <v>6.4</v>
      </c>
      <c r="BU86" s="109">
        <v>6.6</v>
      </c>
      <c r="BV86" s="109">
        <v>6.3</v>
      </c>
      <c r="BW86" s="110"/>
      <c r="BX86" s="109">
        <v>6.4</v>
      </c>
      <c r="BY86" s="109">
        <v>8.5</v>
      </c>
      <c r="BZ86" s="109">
        <v>9</v>
      </c>
      <c r="CA86" s="109">
        <v>7.6</v>
      </c>
      <c r="CC86" s="109">
        <v>7.8</v>
      </c>
      <c r="CD86" s="113">
        <v>55</v>
      </c>
      <c r="CE86" s="114">
        <v>0</v>
      </c>
      <c r="CF86" s="109">
        <v>7.8</v>
      </c>
      <c r="CG86" s="109">
        <v>5.8</v>
      </c>
      <c r="CH86" s="110"/>
      <c r="CI86" s="109">
        <v>7.4</v>
      </c>
      <c r="CJ86" s="109">
        <v>6.6</v>
      </c>
      <c r="CK86" s="109">
        <v>5.5</v>
      </c>
      <c r="CL86" s="109">
        <v>7.1</v>
      </c>
      <c r="CM86" s="109">
        <v>6.1</v>
      </c>
      <c r="CN86" s="110"/>
      <c r="CO86" s="110"/>
      <c r="CP86" s="110"/>
      <c r="CQ86" s="109">
        <v>7.8</v>
      </c>
      <c r="CR86" s="109">
        <v>8.6999999999999993</v>
      </c>
      <c r="CS86" s="110"/>
      <c r="CT86" s="109">
        <v>7.7</v>
      </c>
      <c r="CU86" s="113">
        <v>23</v>
      </c>
      <c r="CV86" s="114">
        <v>0</v>
      </c>
      <c r="CW86" s="110" t="s">
        <v>93</v>
      </c>
      <c r="CX86" s="110"/>
      <c r="CY86" s="113">
        <v>0</v>
      </c>
      <c r="CZ86" s="114">
        <v>5</v>
      </c>
      <c r="DA86" s="113">
        <v>130</v>
      </c>
      <c r="DB86" s="114">
        <v>5</v>
      </c>
      <c r="DC86" s="116">
        <v>134</v>
      </c>
      <c r="DD86" s="117">
        <v>130</v>
      </c>
      <c r="DE86" s="117">
        <v>7.46</v>
      </c>
      <c r="DF86" s="117">
        <v>3.14</v>
      </c>
      <c r="DG86" s="107" t="s">
        <v>202</v>
      </c>
      <c r="DH86" s="118">
        <f t="shared" si="2"/>
        <v>4</v>
      </c>
    </row>
    <row r="87" spans="1:112" s="115" customFormat="1" ht="18.75" customHeight="1">
      <c r="A87" s="105">
        <f t="shared" si="3"/>
        <v>81</v>
      </c>
      <c r="B87" s="106">
        <v>1821253690</v>
      </c>
      <c r="C87" s="107" t="s">
        <v>3</v>
      </c>
      <c r="D87" s="107" t="s">
        <v>72</v>
      </c>
      <c r="E87" s="107" t="s">
        <v>330</v>
      </c>
      <c r="F87" s="108">
        <v>34445</v>
      </c>
      <c r="G87" s="107" t="s">
        <v>83</v>
      </c>
      <c r="H87" s="107" t="s">
        <v>86</v>
      </c>
      <c r="I87" s="109">
        <v>7.6</v>
      </c>
      <c r="J87" s="109">
        <v>6</v>
      </c>
      <c r="K87" s="109">
        <v>7.4</v>
      </c>
      <c r="L87" s="110"/>
      <c r="M87" s="109">
        <v>6.1</v>
      </c>
      <c r="N87" s="110"/>
      <c r="O87" s="110"/>
      <c r="P87" s="109">
        <v>5.4</v>
      </c>
      <c r="Q87" s="110"/>
      <c r="R87" s="110"/>
      <c r="S87" s="109">
        <v>5.6</v>
      </c>
      <c r="T87" s="110"/>
      <c r="U87" s="110"/>
      <c r="V87" s="109">
        <v>6.2</v>
      </c>
      <c r="W87" s="110"/>
      <c r="X87" s="110"/>
      <c r="Y87" s="109">
        <v>5.7</v>
      </c>
      <c r="Z87" s="110"/>
      <c r="AA87" s="110"/>
      <c r="AB87" s="109">
        <v>5.6</v>
      </c>
      <c r="AC87" s="110"/>
      <c r="AD87" s="109">
        <v>8.1</v>
      </c>
      <c r="AE87" s="109">
        <v>6.5</v>
      </c>
      <c r="AF87" s="109">
        <v>6.5</v>
      </c>
      <c r="AG87" s="109">
        <v>6.9</v>
      </c>
      <c r="AH87" s="110"/>
      <c r="AI87" s="109">
        <v>6.7</v>
      </c>
      <c r="AJ87" s="110"/>
      <c r="AK87" s="109">
        <v>8.6999999999999993</v>
      </c>
      <c r="AL87" s="109">
        <v>7.5</v>
      </c>
      <c r="AM87" s="109">
        <v>7.9</v>
      </c>
      <c r="AN87" s="109">
        <v>6.6</v>
      </c>
      <c r="AO87" s="109">
        <v>5.2</v>
      </c>
      <c r="AP87" s="109">
        <v>6.1</v>
      </c>
      <c r="AQ87" s="109">
        <v>7.4</v>
      </c>
      <c r="AR87" s="113">
        <v>47</v>
      </c>
      <c r="AS87" s="114">
        <v>0</v>
      </c>
      <c r="AT87" s="109">
        <v>8.1</v>
      </c>
      <c r="AU87" s="109">
        <v>6.5</v>
      </c>
      <c r="AV87" s="109">
        <v>6.6</v>
      </c>
      <c r="AW87" s="110"/>
      <c r="AX87" s="110"/>
      <c r="AY87" s="110"/>
      <c r="AZ87" s="109">
        <v>7.4</v>
      </c>
      <c r="BA87" s="110"/>
      <c r="BB87" s="110"/>
      <c r="BC87" s="110"/>
      <c r="BD87" s="109">
        <v>5.0999999999999996</v>
      </c>
      <c r="BE87" s="113">
        <v>5</v>
      </c>
      <c r="BF87" s="114">
        <v>0</v>
      </c>
      <c r="BG87" s="109">
        <v>7.6</v>
      </c>
      <c r="BH87" s="109">
        <v>9.1999999999999993</v>
      </c>
      <c r="BI87" s="109">
        <v>8.6</v>
      </c>
      <c r="BJ87" s="109">
        <v>7.5</v>
      </c>
      <c r="BK87" s="109">
        <v>5.4</v>
      </c>
      <c r="BL87" s="109">
        <v>7.5</v>
      </c>
      <c r="BM87" s="109">
        <v>7</v>
      </c>
      <c r="BN87" s="109">
        <v>5.0999999999999996</v>
      </c>
      <c r="BO87" s="109">
        <v>5.6</v>
      </c>
      <c r="BP87" s="109">
        <v>8.3000000000000007</v>
      </c>
      <c r="BQ87" s="109">
        <v>7.3</v>
      </c>
      <c r="BR87" s="109">
        <v>6.1</v>
      </c>
      <c r="BS87" s="109">
        <v>6.7</v>
      </c>
      <c r="BT87" s="109">
        <v>5.7</v>
      </c>
      <c r="BU87" s="109">
        <v>6</v>
      </c>
      <c r="BV87" s="110"/>
      <c r="BW87" s="109">
        <v>5.9</v>
      </c>
      <c r="BX87" s="109">
        <v>6</v>
      </c>
      <c r="BY87" s="109">
        <v>7.4</v>
      </c>
      <c r="BZ87" s="109">
        <v>6.7</v>
      </c>
      <c r="CA87" s="109">
        <v>5.8</v>
      </c>
      <c r="CC87" s="109">
        <v>8.1999999999999993</v>
      </c>
      <c r="CD87" s="113">
        <v>55</v>
      </c>
      <c r="CE87" s="114">
        <v>0</v>
      </c>
      <c r="CF87" s="109">
        <v>6</v>
      </c>
      <c r="CG87" s="109">
        <v>6.1</v>
      </c>
      <c r="CH87" s="110"/>
      <c r="CI87" s="109">
        <v>6.8</v>
      </c>
      <c r="CJ87" s="109">
        <v>8.3000000000000007</v>
      </c>
      <c r="CK87" s="109">
        <v>4.9000000000000004</v>
      </c>
      <c r="CL87" s="119">
        <v>5.5</v>
      </c>
      <c r="CM87" s="112">
        <v>0</v>
      </c>
      <c r="CN87" s="110"/>
      <c r="CO87" s="110"/>
      <c r="CP87" s="110"/>
      <c r="CQ87" s="109">
        <v>8.1</v>
      </c>
      <c r="CR87" s="109">
        <v>7.2</v>
      </c>
      <c r="CS87" s="110"/>
      <c r="CT87" s="109">
        <v>7</v>
      </c>
      <c r="CU87" s="113">
        <v>21</v>
      </c>
      <c r="CV87" s="114">
        <v>2</v>
      </c>
      <c r="CW87" s="110" t="s">
        <v>93</v>
      </c>
      <c r="CX87" s="110"/>
      <c r="CY87" s="113">
        <v>0</v>
      </c>
      <c r="CZ87" s="114">
        <v>5</v>
      </c>
      <c r="DA87" s="113">
        <v>128</v>
      </c>
      <c r="DB87" s="114">
        <v>7</v>
      </c>
      <c r="DC87" s="116">
        <v>134</v>
      </c>
      <c r="DD87" s="117">
        <v>130</v>
      </c>
      <c r="DE87" s="117">
        <v>6.57</v>
      </c>
      <c r="DF87" s="117">
        <v>2.62</v>
      </c>
      <c r="DG87" s="107" t="s">
        <v>202</v>
      </c>
      <c r="DH87" s="118">
        <f t="shared" si="2"/>
        <v>0</v>
      </c>
    </row>
    <row r="88" spans="1:112" s="115" customFormat="1" ht="18.75" customHeight="1">
      <c r="A88" s="105">
        <f t="shared" si="3"/>
        <v>82</v>
      </c>
      <c r="B88" s="106">
        <v>1821254916</v>
      </c>
      <c r="C88" s="107" t="s">
        <v>14</v>
      </c>
      <c r="D88" s="107" t="s">
        <v>410</v>
      </c>
      <c r="E88" s="107" t="s">
        <v>330</v>
      </c>
      <c r="F88" s="108">
        <v>34678</v>
      </c>
      <c r="G88" s="107" t="s">
        <v>83</v>
      </c>
      <c r="H88" s="107" t="s">
        <v>86</v>
      </c>
      <c r="I88" s="109">
        <v>6.8</v>
      </c>
      <c r="J88" s="109">
        <v>5.8</v>
      </c>
      <c r="K88" s="109">
        <v>7.7</v>
      </c>
      <c r="L88" s="110"/>
      <c r="M88" s="109">
        <v>6.3</v>
      </c>
      <c r="N88" s="110"/>
      <c r="O88" s="110"/>
      <c r="P88" s="109">
        <v>6.2</v>
      </c>
      <c r="Q88" s="110"/>
      <c r="R88" s="110"/>
      <c r="S88" s="109">
        <v>5.8</v>
      </c>
      <c r="T88" s="110"/>
      <c r="U88" s="110"/>
      <c r="V88" s="109">
        <v>6.7</v>
      </c>
      <c r="W88" s="110"/>
      <c r="X88" s="110"/>
      <c r="Y88" s="109">
        <v>4.8</v>
      </c>
      <c r="Z88" s="110"/>
      <c r="AA88" s="110"/>
      <c r="AB88" s="109">
        <v>6.7</v>
      </c>
      <c r="AC88" s="110"/>
      <c r="AD88" s="109">
        <v>7.7</v>
      </c>
      <c r="AE88" s="109">
        <v>6.1</v>
      </c>
      <c r="AF88" s="109">
        <v>7</v>
      </c>
      <c r="AG88" s="109">
        <v>8</v>
      </c>
      <c r="AH88" s="110"/>
      <c r="AI88" s="109">
        <v>5.3</v>
      </c>
      <c r="AJ88" s="110"/>
      <c r="AK88" s="109">
        <v>5.4</v>
      </c>
      <c r="AL88" s="109">
        <v>6.1</v>
      </c>
      <c r="AM88" s="109">
        <v>7.7</v>
      </c>
      <c r="AN88" s="109">
        <v>6.6</v>
      </c>
      <c r="AO88" s="109">
        <v>6.8</v>
      </c>
      <c r="AP88" s="109">
        <v>6.9</v>
      </c>
      <c r="AQ88" s="109">
        <v>8.1999999999999993</v>
      </c>
      <c r="AR88" s="113">
        <v>47</v>
      </c>
      <c r="AS88" s="114">
        <v>0</v>
      </c>
      <c r="AT88" s="109">
        <v>9</v>
      </c>
      <c r="AU88" s="109">
        <v>9.4</v>
      </c>
      <c r="AV88" s="109">
        <v>7.5</v>
      </c>
      <c r="AW88" s="110"/>
      <c r="AX88" s="110"/>
      <c r="AY88" s="110"/>
      <c r="AZ88" s="109">
        <v>5.4</v>
      </c>
      <c r="BA88" s="110"/>
      <c r="BB88" s="110"/>
      <c r="BC88" s="110"/>
      <c r="BD88" s="109">
        <v>8.1</v>
      </c>
      <c r="BE88" s="113">
        <v>5</v>
      </c>
      <c r="BF88" s="114">
        <v>0</v>
      </c>
      <c r="BG88" s="109">
        <v>6.1</v>
      </c>
      <c r="BH88" s="109">
        <v>5.2</v>
      </c>
      <c r="BI88" s="109">
        <v>7.6</v>
      </c>
      <c r="BJ88" s="109">
        <v>7.9</v>
      </c>
      <c r="BK88" s="109">
        <v>7.1</v>
      </c>
      <c r="BL88" s="109">
        <v>6.2</v>
      </c>
      <c r="BM88" s="109">
        <v>5.7</v>
      </c>
      <c r="BN88" s="109">
        <v>6.4</v>
      </c>
      <c r="BO88" s="109">
        <v>4.4000000000000004</v>
      </c>
      <c r="BP88" s="109">
        <v>8.6</v>
      </c>
      <c r="BQ88" s="109">
        <v>7.3</v>
      </c>
      <c r="BR88" s="109">
        <v>7.3</v>
      </c>
      <c r="BS88" s="109">
        <v>5.9</v>
      </c>
      <c r="BT88" s="109">
        <v>5.3</v>
      </c>
      <c r="BU88" s="109">
        <v>6.8</v>
      </c>
      <c r="BV88" s="110"/>
      <c r="BW88" s="109">
        <v>5.7</v>
      </c>
      <c r="BX88" s="109">
        <v>6.1</v>
      </c>
      <c r="BY88" s="109">
        <v>5.5</v>
      </c>
      <c r="BZ88" s="109">
        <v>7.5</v>
      </c>
      <c r="CA88" s="109">
        <v>6</v>
      </c>
      <c r="CC88" s="109">
        <v>8.5</v>
      </c>
      <c r="CD88" s="113">
        <v>55</v>
      </c>
      <c r="CE88" s="114">
        <v>0</v>
      </c>
      <c r="CF88" s="109">
        <v>6.7</v>
      </c>
      <c r="CG88" s="109">
        <v>7.6</v>
      </c>
      <c r="CH88" s="110"/>
      <c r="CI88" s="109">
        <v>7</v>
      </c>
      <c r="CJ88" s="109">
        <v>6.7</v>
      </c>
      <c r="CK88" s="109">
        <v>5</v>
      </c>
      <c r="CL88" s="109">
        <v>6.4</v>
      </c>
      <c r="CM88" s="110"/>
      <c r="CN88" s="109">
        <v>5.4</v>
      </c>
      <c r="CO88" s="110"/>
      <c r="CP88" s="110"/>
      <c r="CQ88" s="109">
        <v>7.3</v>
      </c>
      <c r="CR88" s="109">
        <v>7.1</v>
      </c>
      <c r="CS88" s="110"/>
      <c r="CT88" s="109">
        <v>6.6</v>
      </c>
      <c r="CU88" s="113">
        <v>23</v>
      </c>
      <c r="CV88" s="114">
        <v>0</v>
      </c>
      <c r="CW88" s="110" t="s">
        <v>93</v>
      </c>
      <c r="CX88" s="110"/>
      <c r="CY88" s="113">
        <v>0</v>
      </c>
      <c r="CZ88" s="114">
        <v>5</v>
      </c>
      <c r="DA88" s="113">
        <v>130</v>
      </c>
      <c r="DB88" s="114">
        <v>5</v>
      </c>
      <c r="DC88" s="116">
        <v>134</v>
      </c>
      <c r="DD88" s="117">
        <v>130</v>
      </c>
      <c r="DE88" s="117">
        <v>6.52</v>
      </c>
      <c r="DF88" s="117">
        <v>2.54</v>
      </c>
      <c r="DG88" s="107" t="s">
        <v>202</v>
      </c>
      <c r="DH88" s="118">
        <f t="shared" si="2"/>
        <v>0</v>
      </c>
    </row>
    <row r="89" spans="1:112" s="115" customFormat="1" ht="18.75" customHeight="1">
      <c r="A89" s="105">
        <f t="shared" si="3"/>
        <v>83</v>
      </c>
      <c r="B89" s="106">
        <v>1820253655</v>
      </c>
      <c r="C89" s="107" t="s">
        <v>3</v>
      </c>
      <c r="D89" s="107" t="s">
        <v>53</v>
      </c>
      <c r="E89" s="107" t="s">
        <v>411</v>
      </c>
      <c r="F89" s="108">
        <v>34246</v>
      </c>
      <c r="G89" s="107" t="s">
        <v>84</v>
      </c>
      <c r="H89" s="107" t="s">
        <v>86</v>
      </c>
      <c r="I89" s="109">
        <v>8.4</v>
      </c>
      <c r="J89" s="109">
        <v>7.3</v>
      </c>
      <c r="K89" s="109">
        <v>8.1</v>
      </c>
      <c r="L89" s="110"/>
      <c r="M89" s="109">
        <v>6.4</v>
      </c>
      <c r="N89" s="110"/>
      <c r="O89" s="110"/>
      <c r="P89" s="109">
        <v>6.5</v>
      </c>
      <c r="Q89" s="110"/>
      <c r="R89" s="110"/>
      <c r="S89" s="109">
        <v>7.5</v>
      </c>
      <c r="T89" s="110"/>
      <c r="U89" s="110"/>
      <c r="V89" s="109">
        <v>6.8</v>
      </c>
      <c r="W89" s="110"/>
      <c r="X89" s="110"/>
      <c r="Y89" s="109">
        <v>7.6</v>
      </c>
      <c r="Z89" s="110"/>
      <c r="AA89" s="110"/>
      <c r="AB89" s="109">
        <v>6.5</v>
      </c>
      <c r="AC89" s="110"/>
      <c r="AD89" s="109">
        <v>8.6999999999999993</v>
      </c>
      <c r="AE89" s="109">
        <v>6.9</v>
      </c>
      <c r="AF89" s="109">
        <v>5.5</v>
      </c>
      <c r="AG89" s="109">
        <v>6.2</v>
      </c>
      <c r="AH89" s="110"/>
      <c r="AI89" s="109">
        <v>8</v>
      </c>
      <c r="AJ89" s="110"/>
      <c r="AK89" s="109">
        <v>6.9</v>
      </c>
      <c r="AL89" s="109">
        <v>8.1999999999999993</v>
      </c>
      <c r="AM89" s="109">
        <v>8.6</v>
      </c>
      <c r="AN89" s="109">
        <v>8.4</v>
      </c>
      <c r="AO89" s="109">
        <v>6</v>
      </c>
      <c r="AP89" s="109">
        <v>8.5</v>
      </c>
      <c r="AQ89" s="109">
        <v>8</v>
      </c>
      <c r="AR89" s="113">
        <v>47</v>
      </c>
      <c r="AS89" s="114">
        <v>0</v>
      </c>
      <c r="AT89" s="109">
        <v>9.5</v>
      </c>
      <c r="AU89" s="109">
        <v>8.1</v>
      </c>
      <c r="AV89" s="110"/>
      <c r="AW89" s="109">
        <v>6.7</v>
      </c>
      <c r="AX89" s="110"/>
      <c r="AY89" s="110"/>
      <c r="AZ89" s="110"/>
      <c r="BA89" s="109">
        <v>6.2</v>
      </c>
      <c r="BB89" s="110"/>
      <c r="BC89" s="110"/>
      <c r="BD89" s="109">
        <v>7.1</v>
      </c>
      <c r="BE89" s="113">
        <v>5</v>
      </c>
      <c r="BF89" s="114">
        <v>0</v>
      </c>
      <c r="BG89" s="109">
        <v>6</v>
      </c>
      <c r="BH89" s="109">
        <v>8.5</v>
      </c>
      <c r="BI89" s="109">
        <v>5.6</v>
      </c>
      <c r="BJ89" s="109">
        <v>7.4</v>
      </c>
      <c r="BK89" s="109">
        <v>6.3</v>
      </c>
      <c r="BL89" s="109">
        <v>7.7</v>
      </c>
      <c r="BM89" s="109">
        <v>8.6999999999999993</v>
      </c>
      <c r="BN89" s="109">
        <v>7.4</v>
      </c>
      <c r="BO89" s="109">
        <v>7.3</v>
      </c>
      <c r="BP89" s="109">
        <v>7.9</v>
      </c>
      <c r="BQ89" s="109">
        <v>8.6</v>
      </c>
      <c r="BR89" s="109">
        <v>6</v>
      </c>
      <c r="BS89" s="109">
        <v>7.7</v>
      </c>
      <c r="BT89" s="109">
        <v>6.2</v>
      </c>
      <c r="BU89" s="109">
        <v>5.7</v>
      </c>
      <c r="BV89" s="110"/>
      <c r="BW89" s="109">
        <v>7.1</v>
      </c>
      <c r="BX89" s="109">
        <v>7</v>
      </c>
      <c r="BY89" s="109">
        <v>6.7</v>
      </c>
      <c r="BZ89" s="109">
        <v>7.7</v>
      </c>
      <c r="CA89" s="109">
        <v>6.2</v>
      </c>
      <c r="CC89" s="110"/>
      <c r="CD89" s="113">
        <v>54</v>
      </c>
      <c r="CE89" s="114">
        <v>1</v>
      </c>
      <c r="CF89" s="109">
        <v>7.9</v>
      </c>
      <c r="CG89" s="109">
        <v>6.7</v>
      </c>
      <c r="CH89" s="110"/>
      <c r="CI89" s="109">
        <v>7.3</v>
      </c>
      <c r="CJ89" s="109">
        <v>5.9</v>
      </c>
      <c r="CK89" s="109">
        <v>7.4</v>
      </c>
      <c r="CL89" s="109">
        <v>5.5</v>
      </c>
      <c r="CM89" s="109">
        <v>6.1</v>
      </c>
      <c r="CN89" s="110"/>
      <c r="CO89" s="110"/>
      <c r="CP89" s="110"/>
      <c r="CQ89" s="109">
        <v>9.1</v>
      </c>
      <c r="CR89" s="109">
        <v>9.3000000000000007</v>
      </c>
      <c r="CS89" s="110"/>
      <c r="CT89" s="109">
        <v>6.8</v>
      </c>
      <c r="CU89" s="113">
        <v>23</v>
      </c>
      <c r="CV89" s="114">
        <v>0</v>
      </c>
      <c r="CW89" s="110" t="s">
        <v>93</v>
      </c>
      <c r="CX89" s="110"/>
      <c r="CY89" s="113">
        <v>0</v>
      </c>
      <c r="CZ89" s="114">
        <v>5</v>
      </c>
      <c r="DA89" s="113">
        <v>129</v>
      </c>
      <c r="DB89" s="114">
        <v>6</v>
      </c>
      <c r="DC89" s="116">
        <v>134</v>
      </c>
      <c r="DD89" s="117">
        <v>129</v>
      </c>
      <c r="DE89" s="117">
        <v>7.18</v>
      </c>
      <c r="DF89" s="117">
        <v>2.98</v>
      </c>
      <c r="DG89" s="107" t="s">
        <v>412</v>
      </c>
      <c r="DH89" s="118">
        <f t="shared" si="2"/>
        <v>0</v>
      </c>
    </row>
    <row r="90" spans="1:112" s="115" customFormat="1" ht="18.75" customHeight="1">
      <c r="A90" s="105">
        <f t="shared" si="3"/>
        <v>84</v>
      </c>
      <c r="B90" s="106">
        <v>1821254911</v>
      </c>
      <c r="C90" s="107" t="s">
        <v>375</v>
      </c>
      <c r="D90" s="107" t="s">
        <v>347</v>
      </c>
      <c r="E90" s="107" t="s">
        <v>413</v>
      </c>
      <c r="F90" s="108">
        <v>34624</v>
      </c>
      <c r="G90" s="107" t="s">
        <v>83</v>
      </c>
      <c r="H90" s="107" t="s">
        <v>86</v>
      </c>
      <c r="I90" s="109">
        <v>7.7</v>
      </c>
      <c r="J90" s="109">
        <v>6.4</v>
      </c>
      <c r="K90" s="109">
        <v>8.1</v>
      </c>
      <c r="L90" s="110"/>
      <c r="M90" s="109">
        <v>6.8</v>
      </c>
      <c r="N90" s="110"/>
      <c r="O90" s="110"/>
      <c r="P90" s="109">
        <v>7.4</v>
      </c>
      <c r="Q90" s="110"/>
      <c r="R90" s="110"/>
      <c r="S90" s="109">
        <v>6.3</v>
      </c>
      <c r="T90" s="110"/>
      <c r="U90" s="110"/>
      <c r="V90" s="109">
        <v>6.6</v>
      </c>
      <c r="W90" s="110"/>
      <c r="X90" s="110"/>
      <c r="Y90" s="109">
        <v>6</v>
      </c>
      <c r="Z90" s="110"/>
      <c r="AA90" s="110"/>
      <c r="AB90" s="109">
        <v>6.7</v>
      </c>
      <c r="AC90" s="110"/>
      <c r="AD90" s="109">
        <v>8.4</v>
      </c>
      <c r="AE90" s="109">
        <v>6.7</v>
      </c>
      <c r="AF90" s="109">
        <v>5.4</v>
      </c>
      <c r="AG90" s="109">
        <v>6.7</v>
      </c>
      <c r="AH90" s="110"/>
      <c r="AI90" s="109">
        <v>6.5</v>
      </c>
      <c r="AJ90" s="110"/>
      <c r="AK90" s="109">
        <v>6</v>
      </c>
      <c r="AL90" s="109">
        <v>5.8</v>
      </c>
      <c r="AM90" s="109">
        <v>8.1</v>
      </c>
      <c r="AN90" s="109">
        <v>4.2</v>
      </c>
      <c r="AO90" s="109">
        <v>6.3</v>
      </c>
      <c r="AP90" s="109">
        <v>5.9</v>
      </c>
      <c r="AQ90" s="109">
        <v>7.1</v>
      </c>
      <c r="AR90" s="113">
        <v>47</v>
      </c>
      <c r="AS90" s="114">
        <v>0</v>
      </c>
      <c r="AT90" s="109">
        <v>9.1999999999999993</v>
      </c>
      <c r="AU90" s="109">
        <v>8.6</v>
      </c>
      <c r="AV90" s="110"/>
      <c r="AW90" s="110"/>
      <c r="AX90" s="109">
        <v>9</v>
      </c>
      <c r="AY90" s="110"/>
      <c r="AZ90" s="110"/>
      <c r="BA90" s="110"/>
      <c r="BB90" s="109">
        <v>8</v>
      </c>
      <c r="BC90" s="110"/>
      <c r="BD90" s="109">
        <v>4.3</v>
      </c>
      <c r="BE90" s="113">
        <v>5</v>
      </c>
      <c r="BF90" s="114">
        <v>0</v>
      </c>
      <c r="BG90" s="109">
        <v>6.2</v>
      </c>
      <c r="BH90" s="109">
        <v>7.3</v>
      </c>
      <c r="BI90" s="109">
        <v>6.5</v>
      </c>
      <c r="BJ90" s="109">
        <v>6</v>
      </c>
      <c r="BK90" s="109">
        <v>4.7</v>
      </c>
      <c r="BL90" s="109">
        <v>6.9</v>
      </c>
      <c r="BM90" s="109">
        <v>8</v>
      </c>
      <c r="BN90" s="109">
        <v>4.9000000000000004</v>
      </c>
      <c r="BO90" s="109">
        <v>5.8</v>
      </c>
      <c r="BP90" s="109">
        <v>7.9</v>
      </c>
      <c r="BQ90" s="109">
        <v>6.4</v>
      </c>
      <c r="BR90" s="109">
        <v>6.2</v>
      </c>
      <c r="BS90" s="109">
        <v>6.3</v>
      </c>
      <c r="BT90" s="112">
        <v>4.5999999999999996</v>
      </c>
      <c r="BU90" s="109">
        <v>6.2</v>
      </c>
      <c r="BV90" s="110"/>
      <c r="BW90" s="109">
        <v>5.6</v>
      </c>
      <c r="BX90" s="109">
        <v>6</v>
      </c>
      <c r="BY90" s="109">
        <v>5.3</v>
      </c>
      <c r="BZ90" s="109">
        <v>7.1</v>
      </c>
      <c r="CA90" s="109">
        <v>6.1</v>
      </c>
      <c r="CC90" s="109">
        <v>7.3</v>
      </c>
      <c r="CD90" s="113">
        <v>55</v>
      </c>
      <c r="CE90" s="114">
        <v>0</v>
      </c>
      <c r="CF90" s="109">
        <v>5.2</v>
      </c>
      <c r="CG90" s="109">
        <v>7.2</v>
      </c>
      <c r="CH90" s="110"/>
      <c r="CI90" s="110"/>
      <c r="CJ90" s="109">
        <v>5.2</v>
      </c>
      <c r="CK90" s="119">
        <v>6.8</v>
      </c>
      <c r="CL90" s="110"/>
      <c r="CM90" s="110"/>
      <c r="CN90" s="112">
        <v>0</v>
      </c>
      <c r="CO90" s="110"/>
      <c r="CP90" s="110"/>
      <c r="CQ90" s="109">
        <v>8.8000000000000007</v>
      </c>
      <c r="CR90" s="109">
        <v>8.6</v>
      </c>
      <c r="CS90" s="110"/>
      <c r="CT90" s="109">
        <v>5.9</v>
      </c>
      <c r="CU90" s="113">
        <v>15</v>
      </c>
      <c r="CV90" s="114">
        <v>7</v>
      </c>
      <c r="CW90" s="110" t="s">
        <v>93</v>
      </c>
      <c r="CX90" s="110"/>
      <c r="CY90" s="113">
        <v>0</v>
      </c>
      <c r="CZ90" s="114">
        <v>5</v>
      </c>
      <c r="DA90" s="113">
        <v>122</v>
      </c>
      <c r="DB90" s="114">
        <v>12</v>
      </c>
      <c r="DC90" s="116">
        <v>134</v>
      </c>
      <c r="DD90" s="117">
        <v>124</v>
      </c>
      <c r="DE90" s="117">
        <v>6.25</v>
      </c>
      <c r="DF90" s="117">
        <v>2.4</v>
      </c>
      <c r="DG90" s="107" t="s">
        <v>202</v>
      </c>
      <c r="DH90" s="118">
        <f t="shared" si="2"/>
        <v>0</v>
      </c>
    </row>
    <row r="91" spans="1:112" s="115" customFormat="1" ht="18.75" customHeight="1">
      <c r="A91" s="105">
        <f t="shared" si="3"/>
        <v>85</v>
      </c>
      <c r="B91" s="106">
        <v>1820256444</v>
      </c>
      <c r="C91" s="107" t="s">
        <v>14</v>
      </c>
      <c r="D91" s="107" t="s">
        <v>407</v>
      </c>
      <c r="E91" s="107" t="s">
        <v>414</v>
      </c>
      <c r="F91" s="108">
        <v>34427</v>
      </c>
      <c r="G91" s="107" t="s">
        <v>84</v>
      </c>
      <c r="H91" s="107" t="s">
        <v>86</v>
      </c>
      <c r="I91" s="109">
        <v>7</v>
      </c>
      <c r="J91" s="109">
        <v>7.5</v>
      </c>
      <c r="K91" s="109">
        <v>8.1</v>
      </c>
      <c r="L91" s="110"/>
      <c r="M91" s="111" t="s">
        <v>97</v>
      </c>
      <c r="N91" s="110"/>
      <c r="O91" s="110"/>
      <c r="P91" s="111" t="s">
        <v>97</v>
      </c>
      <c r="Q91" s="110"/>
      <c r="R91" s="110"/>
      <c r="S91" s="109">
        <v>7.1</v>
      </c>
      <c r="T91" s="110"/>
      <c r="U91" s="110"/>
      <c r="V91" s="109">
        <v>6.8</v>
      </c>
      <c r="W91" s="110"/>
      <c r="X91" s="110"/>
      <c r="Y91" s="109">
        <v>6.4</v>
      </c>
      <c r="Z91" s="110"/>
      <c r="AA91" s="110"/>
      <c r="AB91" s="109">
        <v>5.6</v>
      </c>
      <c r="AC91" s="110"/>
      <c r="AD91" s="109">
        <v>7.1</v>
      </c>
      <c r="AE91" s="109">
        <v>7.7</v>
      </c>
      <c r="AF91" s="109">
        <v>5</v>
      </c>
      <c r="AG91" s="109">
        <v>5.3</v>
      </c>
      <c r="AH91" s="110"/>
      <c r="AI91" s="109">
        <v>7.3</v>
      </c>
      <c r="AJ91" s="110"/>
      <c r="AK91" s="109">
        <v>8</v>
      </c>
      <c r="AL91" s="109">
        <v>7.7</v>
      </c>
      <c r="AM91" s="109">
        <v>8.1999999999999993</v>
      </c>
      <c r="AN91" s="109">
        <v>8.4</v>
      </c>
      <c r="AO91" s="109">
        <v>5.5</v>
      </c>
      <c r="AP91" s="109">
        <v>7.5</v>
      </c>
      <c r="AQ91" s="109">
        <v>6.2</v>
      </c>
      <c r="AR91" s="113">
        <v>47</v>
      </c>
      <c r="AS91" s="114">
        <v>0</v>
      </c>
      <c r="AT91" s="109">
        <v>8.1</v>
      </c>
      <c r="AU91" s="109">
        <v>8.9</v>
      </c>
      <c r="AV91" s="109">
        <v>6.3</v>
      </c>
      <c r="AW91" s="110"/>
      <c r="AX91" s="110"/>
      <c r="AY91" s="110"/>
      <c r="AZ91" s="109">
        <v>5.7</v>
      </c>
      <c r="BA91" s="110"/>
      <c r="BB91" s="110"/>
      <c r="BC91" s="110"/>
      <c r="BD91" s="109">
        <v>7.2</v>
      </c>
      <c r="BE91" s="113">
        <v>5</v>
      </c>
      <c r="BF91" s="114">
        <v>0</v>
      </c>
      <c r="BG91" s="109">
        <v>5.4</v>
      </c>
      <c r="BH91" s="109">
        <v>6.6</v>
      </c>
      <c r="BI91" s="109">
        <v>7.1</v>
      </c>
      <c r="BJ91" s="119">
        <v>0</v>
      </c>
      <c r="BK91" s="109">
        <v>5.5</v>
      </c>
      <c r="BL91" s="109">
        <v>8.1</v>
      </c>
      <c r="BM91" s="109">
        <v>7.4</v>
      </c>
      <c r="BN91" s="109">
        <v>5.4</v>
      </c>
      <c r="BO91" s="109">
        <v>5.5</v>
      </c>
      <c r="BP91" s="109">
        <v>6.9</v>
      </c>
      <c r="BQ91" s="109">
        <v>7.3</v>
      </c>
      <c r="BR91" s="109">
        <v>7.7</v>
      </c>
      <c r="BS91" s="119" t="s">
        <v>93</v>
      </c>
      <c r="BT91" s="119" t="s">
        <v>93</v>
      </c>
      <c r="BU91" s="109">
        <v>6.8</v>
      </c>
      <c r="BV91" s="110"/>
      <c r="BW91" s="109">
        <v>6.8</v>
      </c>
      <c r="BX91" s="109">
        <v>5.5</v>
      </c>
      <c r="BY91" s="109">
        <v>6.2</v>
      </c>
      <c r="BZ91" s="119">
        <v>7.2</v>
      </c>
      <c r="CA91" s="109">
        <v>5.6</v>
      </c>
      <c r="CC91" s="109">
        <v>7.4</v>
      </c>
      <c r="CD91" s="113">
        <v>46</v>
      </c>
      <c r="CE91" s="114">
        <v>9</v>
      </c>
      <c r="CF91" s="119" t="s">
        <v>93</v>
      </c>
      <c r="CG91" s="110"/>
      <c r="CH91" s="110"/>
      <c r="CI91" s="110"/>
      <c r="CJ91" s="119">
        <v>0</v>
      </c>
      <c r="CK91" s="110"/>
      <c r="CL91" s="110"/>
      <c r="CM91" s="110"/>
      <c r="CN91" s="110"/>
      <c r="CO91" s="110"/>
      <c r="CP91" s="110"/>
      <c r="CQ91" s="109">
        <v>8.5</v>
      </c>
      <c r="CR91" s="110"/>
      <c r="CS91" s="110"/>
      <c r="CT91" s="110"/>
      <c r="CU91" s="113">
        <v>1</v>
      </c>
      <c r="CV91" s="114">
        <v>21</v>
      </c>
      <c r="CW91" s="110" t="s">
        <v>93</v>
      </c>
      <c r="CX91" s="110"/>
      <c r="CY91" s="113">
        <v>0</v>
      </c>
      <c r="CZ91" s="114">
        <v>5</v>
      </c>
      <c r="DA91" s="113">
        <v>99</v>
      </c>
      <c r="DB91" s="114">
        <v>35</v>
      </c>
      <c r="DC91" s="116">
        <v>134</v>
      </c>
      <c r="DD91" s="117">
        <v>114</v>
      </c>
      <c r="DE91" s="117">
        <v>5.77</v>
      </c>
      <c r="DF91" s="117">
        <v>2.31</v>
      </c>
      <c r="DG91" s="107" t="s">
        <v>202</v>
      </c>
      <c r="DH91" s="118">
        <f t="shared" si="2"/>
        <v>4</v>
      </c>
    </row>
    <row r="92" spans="1:112" s="115" customFormat="1" ht="18.75" customHeight="1">
      <c r="A92" s="105">
        <f t="shared" si="3"/>
        <v>86</v>
      </c>
      <c r="B92" s="106">
        <v>172317818</v>
      </c>
      <c r="C92" s="107" t="s">
        <v>16</v>
      </c>
      <c r="D92" s="107" t="s">
        <v>415</v>
      </c>
      <c r="E92" s="107" t="s">
        <v>74</v>
      </c>
      <c r="F92" s="108">
        <v>34248</v>
      </c>
      <c r="G92" s="107" t="s">
        <v>84</v>
      </c>
      <c r="H92" s="107" t="s">
        <v>86</v>
      </c>
      <c r="I92" s="109">
        <v>8</v>
      </c>
      <c r="J92" s="109">
        <v>7.8</v>
      </c>
      <c r="K92" s="109">
        <v>7.4</v>
      </c>
      <c r="L92" s="110"/>
      <c r="M92" s="109">
        <v>6.8</v>
      </c>
      <c r="N92" s="110"/>
      <c r="O92" s="110"/>
      <c r="P92" s="109">
        <v>6</v>
      </c>
      <c r="Q92" s="110"/>
      <c r="R92" s="110"/>
      <c r="S92" s="109">
        <v>5.2</v>
      </c>
      <c r="T92" s="110"/>
      <c r="U92" s="110"/>
      <c r="V92" s="109">
        <v>6.1</v>
      </c>
      <c r="W92" s="110"/>
      <c r="X92" s="110"/>
      <c r="Y92" s="109">
        <v>6.8</v>
      </c>
      <c r="Z92" s="110"/>
      <c r="AA92" s="110"/>
      <c r="AB92" s="109">
        <v>6.1</v>
      </c>
      <c r="AC92" s="110"/>
      <c r="AD92" s="109">
        <v>6.4</v>
      </c>
      <c r="AE92" s="109">
        <v>6.2</v>
      </c>
      <c r="AF92" s="109">
        <v>7.1</v>
      </c>
      <c r="AG92" s="109">
        <v>8.8000000000000007</v>
      </c>
      <c r="AH92" s="110"/>
      <c r="AI92" s="109">
        <v>8.1999999999999993</v>
      </c>
      <c r="AJ92" s="110"/>
      <c r="AK92" s="109">
        <v>5.6</v>
      </c>
      <c r="AL92" s="109">
        <v>5.2</v>
      </c>
      <c r="AM92" s="109">
        <v>7.6</v>
      </c>
      <c r="AN92" s="109">
        <v>6.4</v>
      </c>
      <c r="AO92" s="109">
        <v>5.6</v>
      </c>
      <c r="AP92" s="109">
        <v>7.2</v>
      </c>
      <c r="AQ92" s="109">
        <v>5.9</v>
      </c>
      <c r="AR92" s="113">
        <v>47</v>
      </c>
      <c r="AS92" s="114">
        <v>0</v>
      </c>
      <c r="AT92" s="109">
        <v>8.3000000000000007</v>
      </c>
      <c r="AU92" s="109">
        <v>8.8000000000000007</v>
      </c>
      <c r="AV92" s="109">
        <v>7</v>
      </c>
      <c r="AW92" s="110"/>
      <c r="AX92" s="110"/>
      <c r="AY92" s="110"/>
      <c r="AZ92" s="109">
        <v>6.1</v>
      </c>
      <c r="BA92" s="110"/>
      <c r="BB92" s="110"/>
      <c r="BC92" s="110"/>
      <c r="BD92" s="109">
        <v>6.8</v>
      </c>
      <c r="BE92" s="113">
        <v>5</v>
      </c>
      <c r="BF92" s="114">
        <v>0</v>
      </c>
      <c r="BG92" s="109">
        <v>7.1</v>
      </c>
      <c r="BH92" s="109">
        <v>6.7</v>
      </c>
      <c r="BI92" s="109">
        <v>5.8</v>
      </c>
      <c r="BJ92" s="109">
        <v>5.5</v>
      </c>
      <c r="BK92" s="109">
        <v>7.6</v>
      </c>
      <c r="BL92" s="109">
        <v>6.9</v>
      </c>
      <c r="BM92" s="109">
        <v>5.6</v>
      </c>
      <c r="BN92" s="109">
        <v>7.7</v>
      </c>
      <c r="BO92" s="109">
        <v>5.3</v>
      </c>
      <c r="BP92" s="109">
        <v>6.1</v>
      </c>
      <c r="BQ92" s="109">
        <v>7.3</v>
      </c>
      <c r="BR92" s="109">
        <v>8.8000000000000007</v>
      </c>
      <c r="BS92" s="109">
        <v>7.4</v>
      </c>
      <c r="BT92" s="119" t="s">
        <v>93</v>
      </c>
      <c r="BU92" s="109">
        <v>5.5</v>
      </c>
      <c r="BV92" s="110"/>
      <c r="BW92" s="109">
        <v>7.3</v>
      </c>
      <c r="BX92" s="109">
        <v>7.5</v>
      </c>
      <c r="BY92" s="109">
        <v>7.6</v>
      </c>
      <c r="BZ92" s="109">
        <v>7.9</v>
      </c>
      <c r="CA92" s="109">
        <v>6.7</v>
      </c>
      <c r="CC92" s="109">
        <v>7.6</v>
      </c>
      <c r="CD92" s="113">
        <v>52</v>
      </c>
      <c r="CE92" s="114">
        <v>3</v>
      </c>
      <c r="CF92" s="109">
        <v>6.9</v>
      </c>
      <c r="CG92" s="109">
        <v>6.6</v>
      </c>
      <c r="CH92" s="110"/>
      <c r="CI92" s="110"/>
      <c r="CJ92" s="109">
        <v>5.0999999999999996</v>
      </c>
      <c r="CK92" s="119">
        <v>6.7</v>
      </c>
      <c r="CL92" s="110"/>
      <c r="CM92" s="110"/>
      <c r="CN92" s="110"/>
      <c r="CO92" s="110"/>
      <c r="CP92" s="110"/>
      <c r="CQ92" s="109">
        <v>7.6</v>
      </c>
      <c r="CR92" s="109">
        <v>7.9</v>
      </c>
      <c r="CS92" s="110"/>
      <c r="CT92" s="109">
        <v>7.5</v>
      </c>
      <c r="CU92" s="113">
        <v>15</v>
      </c>
      <c r="CV92" s="114">
        <v>7</v>
      </c>
      <c r="CW92" s="110" t="s">
        <v>93</v>
      </c>
      <c r="CX92" s="110"/>
      <c r="CY92" s="113">
        <v>0</v>
      </c>
      <c r="CZ92" s="114">
        <v>5</v>
      </c>
      <c r="DA92" s="113">
        <v>119</v>
      </c>
      <c r="DB92" s="114">
        <v>15</v>
      </c>
      <c r="DC92" s="116">
        <v>134</v>
      </c>
      <c r="DD92" s="117">
        <v>125</v>
      </c>
      <c r="DE92" s="117">
        <v>6.43</v>
      </c>
      <c r="DF92" s="117">
        <v>2.57</v>
      </c>
      <c r="DG92" s="107" t="s">
        <v>377</v>
      </c>
      <c r="DH92" s="118">
        <f t="shared" si="2"/>
        <v>0</v>
      </c>
    </row>
    <row r="93" spans="1:112" s="115" customFormat="1" ht="18.75" customHeight="1">
      <c r="A93" s="105">
        <f t="shared" si="3"/>
        <v>87</v>
      </c>
      <c r="B93" s="106">
        <v>172317820</v>
      </c>
      <c r="C93" s="107" t="s">
        <v>10</v>
      </c>
      <c r="D93" s="107" t="s">
        <v>44</v>
      </c>
      <c r="E93" s="107" t="s">
        <v>74</v>
      </c>
      <c r="F93" s="108">
        <v>34035</v>
      </c>
      <c r="G93" s="107" t="s">
        <v>84</v>
      </c>
      <c r="H93" s="107" t="s">
        <v>88</v>
      </c>
      <c r="I93" s="109">
        <v>7.9</v>
      </c>
      <c r="J93" s="109">
        <v>6.8</v>
      </c>
      <c r="K93" s="109">
        <v>8.1</v>
      </c>
      <c r="L93" s="110"/>
      <c r="M93" s="111" t="s">
        <v>97</v>
      </c>
      <c r="N93" s="110"/>
      <c r="O93" s="110"/>
      <c r="P93" s="111" t="s">
        <v>97</v>
      </c>
      <c r="Q93" s="110"/>
      <c r="R93" s="110"/>
      <c r="S93" s="109">
        <v>7.4</v>
      </c>
      <c r="T93" s="110"/>
      <c r="U93" s="110"/>
      <c r="V93" s="109">
        <v>7.2</v>
      </c>
      <c r="W93" s="110"/>
      <c r="X93" s="110"/>
      <c r="Y93" s="109">
        <v>8</v>
      </c>
      <c r="Z93" s="110"/>
      <c r="AA93" s="110"/>
      <c r="AB93" s="109">
        <v>6.9</v>
      </c>
      <c r="AC93" s="110"/>
      <c r="AD93" s="109">
        <v>9.5</v>
      </c>
      <c r="AE93" s="109">
        <v>7.5</v>
      </c>
      <c r="AF93" s="109">
        <v>8</v>
      </c>
      <c r="AG93" s="109">
        <v>7.4</v>
      </c>
      <c r="AH93" s="110"/>
      <c r="AI93" s="109">
        <v>6.1</v>
      </c>
      <c r="AJ93" s="110"/>
      <c r="AK93" s="109">
        <v>7.8</v>
      </c>
      <c r="AL93" s="109">
        <v>7.6</v>
      </c>
      <c r="AM93" s="109">
        <v>8.4</v>
      </c>
      <c r="AN93" s="109">
        <v>7.4</v>
      </c>
      <c r="AO93" s="109">
        <v>7</v>
      </c>
      <c r="AP93" s="109">
        <v>7.7</v>
      </c>
      <c r="AQ93" s="109">
        <v>8.4</v>
      </c>
      <c r="AR93" s="113">
        <v>47</v>
      </c>
      <c r="AS93" s="114">
        <v>0</v>
      </c>
      <c r="AT93" s="109">
        <v>7.4</v>
      </c>
      <c r="AU93" s="109">
        <v>7.7</v>
      </c>
      <c r="AV93" s="110"/>
      <c r="AW93" s="109">
        <v>8.4</v>
      </c>
      <c r="AX93" s="110"/>
      <c r="AY93" s="110"/>
      <c r="AZ93" s="110"/>
      <c r="BA93" s="109">
        <v>6.2</v>
      </c>
      <c r="BB93" s="110"/>
      <c r="BC93" s="110"/>
      <c r="BD93" s="109">
        <v>6.2</v>
      </c>
      <c r="BE93" s="113">
        <v>5</v>
      </c>
      <c r="BF93" s="114">
        <v>0</v>
      </c>
      <c r="BG93" s="109">
        <v>8.3000000000000007</v>
      </c>
      <c r="BH93" s="109">
        <v>8.6</v>
      </c>
      <c r="BI93" s="109">
        <v>7.8</v>
      </c>
      <c r="BJ93" s="109">
        <v>8.4</v>
      </c>
      <c r="BK93" s="109">
        <v>9.1</v>
      </c>
      <c r="BL93" s="109">
        <v>7.8</v>
      </c>
      <c r="BM93" s="109">
        <v>8.1</v>
      </c>
      <c r="BN93" s="109">
        <v>7.4</v>
      </c>
      <c r="BO93" s="109">
        <v>7</v>
      </c>
      <c r="BP93" s="109">
        <v>8.3000000000000007</v>
      </c>
      <c r="BQ93" s="109">
        <v>8.4</v>
      </c>
      <c r="BR93" s="109">
        <v>7.1</v>
      </c>
      <c r="BS93" s="109">
        <v>7.2</v>
      </c>
      <c r="BT93" s="109">
        <v>6</v>
      </c>
      <c r="BU93" s="109">
        <v>7.1</v>
      </c>
      <c r="BV93" s="110"/>
      <c r="BW93" s="109">
        <v>6.4</v>
      </c>
      <c r="BX93" s="109">
        <v>6.5</v>
      </c>
      <c r="BY93" s="109">
        <v>7.4</v>
      </c>
      <c r="BZ93" s="109">
        <v>8.1999999999999993</v>
      </c>
      <c r="CA93" s="109">
        <v>6.6</v>
      </c>
      <c r="CC93" s="109">
        <v>9</v>
      </c>
      <c r="CD93" s="113">
        <v>55</v>
      </c>
      <c r="CE93" s="114">
        <v>0</v>
      </c>
      <c r="CF93" s="109">
        <v>8.5</v>
      </c>
      <c r="CG93" s="109">
        <v>8.6999999999999993</v>
      </c>
      <c r="CH93" s="110"/>
      <c r="CI93" s="109">
        <v>7.3</v>
      </c>
      <c r="CJ93" s="109">
        <v>8.6</v>
      </c>
      <c r="CK93" s="109">
        <v>7.3</v>
      </c>
      <c r="CL93" s="109">
        <v>7.5</v>
      </c>
      <c r="CM93" s="110"/>
      <c r="CN93" s="109">
        <v>8.1</v>
      </c>
      <c r="CO93" s="110"/>
      <c r="CP93" s="110"/>
      <c r="CQ93" s="109">
        <v>9.1</v>
      </c>
      <c r="CR93" s="109">
        <v>9.1</v>
      </c>
      <c r="CS93" s="110"/>
      <c r="CT93" s="109">
        <v>6.7</v>
      </c>
      <c r="CU93" s="113">
        <v>23</v>
      </c>
      <c r="CV93" s="114">
        <v>0</v>
      </c>
      <c r="CW93" s="110"/>
      <c r="CX93" s="110" t="s">
        <v>93</v>
      </c>
      <c r="CY93" s="113">
        <v>0</v>
      </c>
      <c r="CZ93" s="114">
        <v>5</v>
      </c>
      <c r="DA93" s="113">
        <v>130</v>
      </c>
      <c r="DB93" s="114">
        <v>5</v>
      </c>
      <c r="DC93" s="116">
        <v>134</v>
      </c>
      <c r="DD93" s="117">
        <v>130</v>
      </c>
      <c r="DE93" s="117">
        <v>7.7</v>
      </c>
      <c r="DF93" s="117">
        <v>3.3</v>
      </c>
      <c r="DG93" s="107" t="s">
        <v>416</v>
      </c>
      <c r="DH93" s="118">
        <f t="shared" si="2"/>
        <v>4</v>
      </c>
    </row>
    <row r="94" spans="1:112" s="115" customFormat="1" ht="18.75" customHeight="1">
      <c r="A94" s="105">
        <f t="shared" si="3"/>
        <v>88</v>
      </c>
      <c r="B94" s="106">
        <v>1820254332</v>
      </c>
      <c r="C94" s="107" t="s">
        <v>14</v>
      </c>
      <c r="D94" s="107" t="s">
        <v>35</v>
      </c>
      <c r="E94" s="107" t="s">
        <v>74</v>
      </c>
      <c r="F94" s="108">
        <v>34426</v>
      </c>
      <c r="G94" s="107" t="s">
        <v>84</v>
      </c>
      <c r="H94" s="107" t="s">
        <v>86</v>
      </c>
      <c r="I94" s="109">
        <v>8.8000000000000007</v>
      </c>
      <c r="J94" s="109">
        <v>8.1</v>
      </c>
      <c r="K94" s="109">
        <v>7.3</v>
      </c>
      <c r="L94" s="110"/>
      <c r="M94" s="109">
        <v>7.4</v>
      </c>
      <c r="N94" s="110"/>
      <c r="O94" s="110"/>
      <c r="P94" s="109">
        <v>7.4</v>
      </c>
      <c r="Q94" s="110"/>
      <c r="R94" s="110"/>
      <c r="S94" s="109">
        <v>7.4</v>
      </c>
      <c r="T94" s="110"/>
      <c r="U94" s="110"/>
      <c r="V94" s="109">
        <v>6.3</v>
      </c>
      <c r="W94" s="110"/>
      <c r="X94" s="110"/>
      <c r="Y94" s="109">
        <v>7.8</v>
      </c>
      <c r="Z94" s="110"/>
      <c r="AA94" s="110"/>
      <c r="AB94" s="109">
        <v>7.4</v>
      </c>
      <c r="AC94" s="110"/>
      <c r="AD94" s="109">
        <v>7.5</v>
      </c>
      <c r="AE94" s="109">
        <v>9.4</v>
      </c>
      <c r="AF94" s="109">
        <v>9.4</v>
      </c>
      <c r="AG94" s="109">
        <v>7.5</v>
      </c>
      <c r="AH94" s="110"/>
      <c r="AI94" s="109">
        <v>7.8</v>
      </c>
      <c r="AJ94" s="110"/>
      <c r="AK94" s="109">
        <v>7.9</v>
      </c>
      <c r="AL94" s="109">
        <v>9.1</v>
      </c>
      <c r="AM94" s="109">
        <v>8.6</v>
      </c>
      <c r="AN94" s="109">
        <v>9</v>
      </c>
      <c r="AO94" s="109">
        <v>5.7</v>
      </c>
      <c r="AP94" s="109">
        <v>8.6</v>
      </c>
      <c r="AQ94" s="109">
        <v>7.8</v>
      </c>
      <c r="AR94" s="113">
        <v>47</v>
      </c>
      <c r="AS94" s="114">
        <v>0</v>
      </c>
      <c r="AT94" s="109">
        <v>7.3</v>
      </c>
      <c r="AU94" s="109">
        <v>7.6</v>
      </c>
      <c r="AV94" s="110"/>
      <c r="AW94" s="110"/>
      <c r="AX94" s="109">
        <v>7.8</v>
      </c>
      <c r="AY94" s="110"/>
      <c r="AZ94" s="110"/>
      <c r="BA94" s="110"/>
      <c r="BB94" s="109">
        <v>7</v>
      </c>
      <c r="BC94" s="110"/>
      <c r="BD94" s="109">
        <v>5.6</v>
      </c>
      <c r="BE94" s="113">
        <v>5</v>
      </c>
      <c r="BF94" s="114">
        <v>0</v>
      </c>
      <c r="BG94" s="109">
        <v>8.1999999999999993</v>
      </c>
      <c r="BH94" s="109">
        <v>9.3000000000000007</v>
      </c>
      <c r="BI94" s="109">
        <v>7.4</v>
      </c>
      <c r="BJ94" s="109">
        <v>9.5</v>
      </c>
      <c r="BK94" s="109">
        <v>7.7</v>
      </c>
      <c r="BL94" s="109">
        <v>8.4</v>
      </c>
      <c r="BM94" s="109">
        <v>9.4</v>
      </c>
      <c r="BN94" s="109">
        <v>9.4</v>
      </c>
      <c r="BO94" s="109">
        <v>9.5</v>
      </c>
      <c r="BP94" s="109">
        <v>9.5</v>
      </c>
      <c r="BQ94" s="109">
        <v>9.3000000000000007</v>
      </c>
      <c r="BR94" s="109">
        <v>9.3000000000000007</v>
      </c>
      <c r="BS94" s="109">
        <v>8.8000000000000007</v>
      </c>
      <c r="BT94" s="109">
        <v>8.6999999999999993</v>
      </c>
      <c r="BU94" s="109">
        <v>8.1999999999999993</v>
      </c>
      <c r="BV94" s="110"/>
      <c r="BW94" s="109">
        <v>8.5</v>
      </c>
      <c r="BX94" s="109">
        <v>8.6999999999999993</v>
      </c>
      <c r="BY94" s="109">
        <v>7.2</v>
      </c>
      <c r="BZ94" s="109">
        <v>9.1</v>
      </c>
      <c r="CA94" s="109">
        <v>8.8000000000000007</v>
      </c>
      <c r="CC94" s="109">
        <v>8.5</v>
      </c>
      <c r="CD94" s="113">
        <v>55</v>
      </c>
      <c r="CE94" s="114">
        <v>0</v>
      </c>
      <c r="CF94" s="109">
        <v>9.1</v>
      </c>
      <c r="CG94" s="109">
        <v>8.5</v>
      </c>
      <c r="CH94" s="110"/>
      <c r="CI94" s="109">
        <v>9.3000000000000007</v>
      </c>
      <c r="CJ94" s="109">
        <v>8.6</v>
      </c>
      <c r="CK94" s="109">
        <v>9.5</v>
      </c>
      <c r="CL94" s="109">
        <v>8.5</v>
      </c>
      <c r="CM94" s="109">
        <v>8.1999999999999993</v>
      </c>
      <c r="CN94" s="110"/>
      <c r="CO94" s="110"/>
      <c r="CP94" s="110"/>
      <c r="CQ94" s="109">
        <v>8.8000000000000007</v>
      </c>
      <c r="CR94" s="109">
        <v>9.4</v>
      </c>
      <c r="CS94" s="110"/>
      <c r="CT94" s="109">
        <v>9.3000000000000007</v>
      </c>
      <c r="CU94" s="113">
        <v>23</v>
      </c>
      <c r="CV94" s="114">
        <v>0</v>
      </c>
      <c r="CW94" s="110"/>
      <c r="CX94" s="110" t="s">
        <v>93</v>
      </c>
      <c r="CY94" s="113">
        <v>0</v>
      </c>
      <c r="CZ94" s="114">
        <v>5</v>
      </c>
      <c r="DA94" s="113">
        <v>130</v>
      </c>
      <c r="DB94" s="114">
        <v>5</v>
      </c>
      <c r="DC94" s="116">
        <v>134</v>
      </c>
      <c r="DD94" s="117">
        <v>130</v>
      </c>
      <c r="DE94" s="117">
        <v>8.5</v>
      </c>
      <c r="DF94" s="117">
        <v>3.7</v>
      </c>
      <c r="DG94" s="107" t="s">
        <v>202</v>
      </c>
      <c r="DH94" s="118">
        <f t="shared" si="2"/>
        <v>0</v>
      </c>
    </row>
    <row r="95" spans="1:112" s="115" customFormat="1" ht="18.75" customHeight="1">
      <c r="A95" s="105">
        <f t="shared" si="3"/>
        <v>89</v>
      </c>
      <c r="B95" s="106">
        <v>1820254910</v>
      </c>
      <c r="C95" s="107" t="s">
        <v>14</v>
      </c>
      <c r="D95" s="107" t="s">
        <v>44</v>
      </c>
      <c r="E95" s="107" t="s">
        <v>74</v>
      </c>
      <c r="F95" s="108">
        <v>34535</v>
      </c>
      <c r="G95" s="107" t="s">
        <v>84</v>
      </c>
      <c r="H95" s="107" t="s">
        <v>86</v>
      </c>
      <c r="I95" s="109">
        <v>7.2</v>
      </c>
      <c r="J95" s="109">
        <v>7.2</v>
      </c>
      <c r="K95" s="109">
        <v>8</v>
      </c>
      <c r="L95" s="110"/>
      <c r="M95" s="109">
        <v>7</v>
      </c>
      <c r="N95" s="110"/>
      <c r="O95" s="110"/>
      <c r="P95" s="109">
        <v>6.6</v>
      </c>
      <c r="Q95" s="110"/>
      <c r="R95" s="110"/>
      <c r="S95" s="109">
        <v>7.6</v>
      </c>
      <c r="T95" s="110"/>
      <c r="U95" s="110"/>
      <c r="V95" s="109">
        <v>7.4</v>
      </c>
      <c r="W95" s="110"/>
      <c r="X95" s="110"/>
      <c r="Y95" s="109">
        <v>7.5</v>
      </c>
      <c r="Z95" s="110"/>
      <c r="AA95" s="110"/>
      <c r="AB95" s="109">
        <v>8</v>
      </c>
      <c r="AC95" s="110"/>
      <c r="AD95" s="109">
        <v>7.8</v>
      </c>
      <c r="AE95" s="109">
        <v>7.3</v>
      </c>
      <c r="AF95" s="109">
        <v>6.8</v>
      </c>
      <c r="AG95" s="109">
        <v>6.3</v>
      </c>
      <c r="AH95" s="110"/>
      <c r="AI95" s="109">
        <v>8.4</v>
      </c>
      <c r="AJ95" s="109">
        <v>8.5</v>
      </c>
      <c r="AK95" s="109">
        <v>8.1</v>
      </c>
      <c r="AL95" s="110"/>
      <c r="AM95" s="109">
        <v>6</v>
      </c>
      <c r="AN95" s="109">
        <v>7.9</v>
      </c>
      <c r="AO95" s="109">
        <v>5.6</v>
      </c>
      <c r="AP95" s="109">
        <v>7.3</v>
      </c>
      <c r="AQ95" s="109">
        <v>8.1</v>
      </c>
      <c r="AR95" s="113">
        <v>47</v>
      </c>
      <c r="AS95" s="114">
        <v>0</v>
      </c>
      <c r="AT95" s="109">
        <v>6.4</v>
      </c>
      <c r="AU95" s="109">
        <v>6.7</v>
      </c>
      <c r="AV95" s="109">
        <v>6.9</v>
      </c>
      <c r="AW95" s="110"/>
      <c r="AX95" s="110"/>
      <c r="AY95" s="110"/>
      <c r="AZ95" s="109">
        <v>6.6</v>
      </c>
      <c r="BA95" s="110"/>
      <c r="BB95" s="110"/>
      <c r="BC95" s="110"/>
      <c r="BD95" s="109">
        <v>7.3</v>
      </c>
      <c r="BE95" s="113">
        <v>5</v>
      </c>
      <c r="BF95" s="114">
        <v>0</v>
      </c>
      <c r="BG95" s="109">
        <v>6.7</v>
      </c>
      <c r="BH95" s="109">
        <v>7.5</v>
      </c>
      <c r="BI95" s="109">
        <v>6</v>
      </c>
      <c r="BJ95" s="109">
        <v>6</v>
      </c>
      <c r="BK95" s="109">
        <v>5.8</v>
      </c>
      <c r="BL95" s="109">
        <v>7.8</v>
      </c>
      <c r="BM95" s="109">
        <v>8.3000000000000007</v>
      </c>
      <c r="BN95" s="109">
        <v>8.1999999999999993</v>
      </c>
      <c r="BO95" s="109">
        <v>7.6</v>
      </c>
      <c r="BP95" s="109">
        <v>7.9</v>
      </c>
      <c r="BQ95" s="109">
        <v>7.4</v>
      </c>
      <c r="BR95" s="109">
        <v>6.5</v>
      </c>
      <c r="BS95" s="109">
        <v>6.4</v>
      </c>
      <c r="BT95" s="109">
        <v>7.8</v>
      </c>
      <c r="BU95" s="109">
        <v>6.6</v>
      </c>
      <c r="BV95" s="110"/>
      <c r="BW95" s="109">
        <v>7.1</v>
      </c>
      <c r="BX95" s="109">
        <v>8.5</v>
      </c>
      <c r="BY95" s="109">
        <v>8.4</v>
      </c>
      <c r="BZ95" s="109">
        <v>7.9</v>
      </c>
      <c r="CA95" s="109">
        <v>5.9</v>
      </c>
      <c r="CC95" s="109">
        <v>8.6</v>
      </c>
      <c r="CD95" s="113">
        <v>55</v>
      </c>
      <c r="CE95" s="114">
        <v>0</v>
      </c>
      <c r="CF95" s="109">
        <v>7.8</v>
      </c>
      <c r="CG95" s="109">
        <v>6.5</v>
      </c>
      <c r="CH95" s="110"/>
      <c r="CI95" s="109">
        <v>7.2</v>
      </c>
      <c r="CJ95" s="109">
        <v>8.1</v>
      </c>
      <c r="CK95" s="109">
        <v>6.6</v>
      </c>
      <c r="CL95" s="109">
        <v>6.6</v>
      </c>
      <c r="CM95" s="109">
        <v>7.4</v>
      </c>
      <c r="CN95" s="110"/>
      <c r="CO95" s="110"/>
      <c r="CP95" s="110"/>
      <c r="CQ95" s="109">
        <v>8.5</v>
      </c>
      <c r="CR95" s="109">
        <v>7.8</v>
      </c>
      <c r="CS95" s="110"/>
      <c r="CT95" s="109">
        <v>7.6</v>
      </c>
      <c r="CU95" s="113">
        <v>23</v>
      </c>
      <c r="CV95" s="114">
        <v>0</v>
      </c>
      <c r="CW95" s="110" t="s">
        <v>93</v>
      </c>
      <c r="CX95" s="110"/>
      <c r="CY95" s="113">
        <v>0</v>
      </c>
      <c r="CZ95" s="114">
        <v>5</v>
      </c>
      <c r="DA95" s="113">
        <v>130</v>
      </c>
      <c r="DB95" s="114">
        <v>5</v>
      </c>
      <c r="DC95" s="116">
        <v>134</v>
      </c>
      <c r="DD95" s="117">
        <v>130</v>
      </c>
      <c r="DE95" s="117">
        <v>7.31</v>
      </c>
      <c r="DF95" s="117">
        <v>3.07</v>
      </c>
      <c r="DG95" s="107" t="s">
        <v>202</v>
      </c>
      <c r="DH95" s="118">
        <f t="shared" si="2"/>
        <v>0</v>
      </c>
    </row>
    <row r="96" spans="1:112" s="115" customFormat="1" ht="18.75" customHeight="1">
      <c r="A96" s="105">
        <f t="shared" si="3"/>
        <v>90</v>
      </c>
      <c r="B96" s="106">
        <v>1820255369</v>
      </c>
      <c r="C96" s="107" t="s">
        <v>14</v>
      </c>
      <c r="D96" s="107" t="s">
        <v>44</v>
      </c>
      <c r="E96" s="107" t="s">
        <v>74</v>
      </c>
      <c r="F96" s="108">
        <v>34343</v>
      </c>
      <c r="G96" s="107" t="s">
        <v>84</v>
      </c>
      <c r="H96" s="107" t="s">
        <v>86</v>
      </c>
      <c r="I96" s="109">
        <v>8.1</v>
      </c>
      <c r="J96" s="109">
        <v>7.6</v>
      </c>
      <c r="K96" s="109">
        <v>6.5</v>
      </c>
      <c r="L96" s="110"/>
      <c r="M96" s="111" t="s">
        <v>97</v>
      </c>
      <c r="N96" s="110"/>
      <c r="O96" s="110"/>
      <c r="P96" s="111" t="s">
        <v>97</v>
      </c>
      <c r="Q96" s="110"/>
      <c r="R96" s="110"/>
      <c r="S96" s="109">
        <v>7.7</v>
      </c>
      <c r="T96" s="110"/>
      <c r="U96" s="110"/>
      <c r="V96" s="109">
        <v>7.1</v>
      </c>
      <c r="W96" s="110"/>
      <c r="X96" s="110"/>
      <c r="Y96" s="109">
        <v>7.3</v>
      </c>
      <c r="Z96" s="110"/>
      <c r="AA96" s="110"/>
      <c r="AB96" s="109">
        <v>8.1</v>
      </c>
      <c r="AC96" s="110"/>
      <c r="AD96" s="109">
        <v>8</v>
      </c>
      <c r="AE96" s="109">
        <v>8</v>
      </c>
      <c r="AF96" s="109">
        <v>5.8</v>
      </c>
      <c r="AG96" s="109">
        <v>6</v>
      </c>
      <c r="AH96" s="110"/>
      <c r="AI96" s="109">
        <v>7.7</v>
      </c>
      <c r="AJ96" s="110"/>
      <c r="AK96" s="109">
        <v>7.2</v>
      </c>
      <c r="AL96" s="109">
        <v>6</v>
      </c>
      <c r="AM96" s="109">
        <v>6.1</v>
      </c>
      <c r="AN96" s="109">
        <v>7.4</v>
      </c>
      <c r="AO96" s="109">
        <v>5.5</v>
      </c>
      <c r="AP96" s="109">
        <v>6.6</v>
      </c>
      <c r="AQ96" s="109">
        <v>6.8</v>
      </c>
      <c r="AR96" s="113">
        <v>47</v>
      </c>
      <c r="AS96" s="114">
        <v>0</v>
      </c>
      <c r="AT96" s="109">
        <v>7.9</v>
      </c>
      <c r="AU96" s="109">
        <v>8.1</v>
      </c>
      <c r="AV96" s="109">
        <v>8.3000000000000007</v>
      </c>
      <c r="AW96" s="110"/>
      <c r="AX96" s="110"/>
      <c r="AY96" s="110"/>
      <c r="AZ96" s="109">
        <v>6.9</v>
      </c>
      <c r="BA96" s="110"/>
      <c r="BB96" s="110"/>
      <c r="BC96" s="110"/>
      <c r="BD96" s="109">
        <v>6.4</v>
      </c>
      <c r="BE96" s="113">
        <v>5</v>
      </c>
      <c r="BF96" s="114">
        <v>0</v>
      </c>
      <c r="BG96" s="109">
        <v>7.3</v>
      </c>
      <c r="BH96" s="109">
        <v>7</v>
      </c>
      <c r="BI96" s="109">
        <v>8.5</v>
      </c>
      <c r="BJ96" s="109">
        <v>7.5</v>
      </c>
      <c r="BK96" s="109">
        <v>6.6</v>
      </c>
      <c r="BL96" s="109">
        <v>7.5</v>
      </c>
      <c r="BM96" s="109">
        <v>6.2</v>
      </c>
      <c r="BN96" s="109">
        <v>7.4</v>
      </c>
      <c r="BO96" s="109">
        <v>6.1</v>
      </c>
      <c r="BP96" s="109">
        <v>6.1</v>
      </c>
      <c r="BQ96" s="109">
        <v>8.6999999999999993</v>
      </c>
      <c r="BR96" s="109">
        <v>7.1</v>
      </c>
      <c r="BS96" s="109">
        <v>7.8</v>
      </c>
      <c r="BT96" s="109">
        <v>7.2</v>
      </c>
      <c r="BU96" s="109">
        <v>8.4</v>
      </c>
      <c r="BV96" s="110"/>
      <c r="BW96" s="109">
        <v>7.9</v>
      </c>
      <c r="BX96" s="109">
        <v>8.9</v>
      </c>
      <c r="BY96" s="109">
        <v>7.2</v>
      </c>
      <c r="BZ96" s="109">
        <v>8.6999999999999993</v>
      </c>
      <c r="CA96" s="109">
        <v>6.6</v>
      </c>
      <c r="CC96" s="109">
        <v>9.1</v>
      </c>
      <c r="CD96" s="113">
        <v>55</v>
      </c>
      <c r="CE96" s="114">
        <v>0</v>
      </c>
      <c r="CF96" s="109">
        <v>8</v>
      </c>
      <c r="CG96" s="109">
        <v>6</v>
      </c>
      <c r="CH96" s="110"/>
      <c r="CI96" s="109">
        <v>7.6</v>
      </c>
      <c r="CJ96" s="109">
        <v>6.4</v>
      </c>
      <c r="CK96" s="109">
        <v>7.4</v>
      </c>
      <c r="CL96" s="109">
        <v>6.9</v>
      </c>
      <c r="CM96" s="109">
        <v>6.5</v>
      </c>
      <c r="CN96" s="110"/>
      <c r="CO96" s="110"/>
      <c r="CP96" s="110"/>
      <c r="CQ96" s="109">
        <v>9.1999999999999993</v>
      </c>
      <c r="CR96" s="109">
        <v>8</v>
      </c>
      <c r="CS96" s="110"/>
      <c r="CT96" s="109">
        <v>7.9</v>
      </c>
      <c r="CU96" s="113">
        <v>23</v>
      </c>
      <c r="CV96" s="114">
        <v>0</v>
      </c>
      <c r="CW96" s="110" t="s">
        <v>93</v>
      </c>
      <c r="CX96" s="110"/>
      <c r="CY96" s="113">
        <v>0</v>
      </c>
      <c r="CZ96" s="114">
        <v>5</v>
      </c>
      <c r="DA96" s="113">
        <v>130</v>
      </c>
      <c r="DB96" s="114">
        <v>5</v>
      </c>
      <c r="DC96" s="116">
        <v>134</v>
      </c>
      <c r="DD96" s="117">
        <v>130</v>
      </c>
      <c r="DE96" s="117">
        <v>7.28</v>
      </c>
      <c r="DF96" s="117">
        <v>3.05</v>
      </c>
      <c r="DG96" s="107" t="s">
        <v>202</v>
      </c>
      <c r="DH96" s="118">
        <f t="shared" si="2"/>
        <v>4</v>
      </c>
    </row>
    <row r="97" spans="1:112" s="115" customFormat="1" ht="18.75" customHeight="1">
      <c r="A97" s="105">
        <f t="shared" si="3"/>
        <v>91</v>
      </c>
      <c r="B97" s="106">
        <v>1820255711</v>
      </c>
      <c r="C97" s="107" t="s">
        <v>3</v>
      </c>
      <c r="D97" s="107" t="s">
        <v>327</v>
      </c>
      <c r="E97" s="107" t="s">
        <v>74</v>
      </c>
      <c r="F97" s="108">
        <v>34688</v>
      </c>
      <c r="G97" s="107" t="s">
        <v>84</v>
      </c>
      <c r="H97" s="107" t="s">
        <v>86</v>
      </c>
      <c r="I97" s="109">
        <v>7.8</v>
      </c>
      <c r="J97" s="109">
        <v>7.5</v>
      </c>
      <c r="K97" s="109">
        <v>6.5</v>
      </c>
      <c r="L97" s="110"/>
      <c r="M97" s="111" t="s">
        <v>97</v>
      </c>
      <c r="N97" s="110"/>
      <c r="O97" s="110"/>
      <c r="P97" s="111" t="s">
        <v>97</v>
      </c>
      <c r="Q97" s="110"/>
      <c r="R97" s="110"/>
      <c r="S97" s="109">
        <v>6.2</v>
      </c>
      <c r="T97" s="110"/>
      <c r="U97" s="110"/>
      <c r="V97" s="109">
        <v>6.5</v>
      </c>
      <c r="W97" s="110"/>
      <c r="X97" s="110"/>
      <c r="Y97" s="109">
        <v>6.6</v>
      </c>
      <c r="Z97" s="110"/>
      <c r="AA97" s="110"/>
      <c r="AB97" s="109">
        <v>6.4</v>
      </c>
      <c r="AC97" s="110"/>
      <c r="AD97" s="109">
        <v>6.7</v>
      </c>
      <c r="AE97" s="109">
        <v>7.5</v>
      </c>
      <c r="AF97" s="109">
        <v>6</v>
      </c>
      <c r="AG97" s="119">
        <v>0</v>
      </c>
      <c r="AH97" s="110"/>
      <c r="AI97" s="109">
        <v>8.1999999999999993</v>
      </c>
      <c r="AJ97" s="109">
        <v>6.5</v>
      </c>
      <c r="AK97" s="109">
        <v>5.6</v>
      </c>
      <c r="AL97" s="110"/>
      <c r="AM97" s="109">
        <v>6.1</v>
      </c>
      <c r="AN97" s="109">
        <v>7.2</v>
      </c>
      <c r="AO97" s="109">
        <v>7</v>
      </c>
      <c r="AP97" s="109">
        <v>6.5</v>
      </c>
      <c r="AQ97" s="109">
        <v>7.6</v>
      </c>
      <c r="AR97" s="113">
        <v>45</v>
      </c>
      <c r="AS97" s="114">
        <v>2</v>
      </c>
      <c r="AT97" s="109">
        <v>6.1</v>
      </c>
      <c r="AU97" s="109">
        <v>6.5</v>
      </c>
      <c r="AV97" s="109">
        <v>7.4</v>
      </c>
      <c r="AW97" s="110"/>
      <c r="AX97" s="110"/>
      <c r="AY97" s="110"/>
      <c r="AZ97" s="109">
        <v>5.8</v>
      </c>
      <c r="BA97" s="110"/>
      <c r="BB97" s="110"/>
      <c r="BC97" s="110"/>
      <c r="BD97" s="109">
        <v>5.6</v>
      </c>
      <c r="BE97" s="113">
        <v>5</v>
      </c>
      <c r="BF97" s="114">
        <v>0</v>
      </c>
      <c r="BG97" s="109">
        <v>7.5</v>
      </c>
      <c r="BH97" s="109">
        <v>5.9</v>
      </c>
      <c r="BI97" s="109">
        <v>5.9</v>
      </c>
      <c r="BJ97" s="109">
        <v>4.7</v>
      </c>
      <c r="BK97" s="109">
        <v>6.9</v>
      </c>
      <c r="BL97" s="109">
        <v>5.9</v>
      </c>
      <c r="BM97" s="109">
        <v>4.7</v>
      </c>
      <c r="BN97" s="109">
        <v>4.5999999999999996</v>
      </c>
      <c r="BO97" s="109">
        <v>4.8</v>
      </c>
      <c r="BP97" s="109">
        <v>5.4</v>
      </c>
      <c r="BQ97" s="109">
        <v>4.0999999999999996</v>
      </c>
      <c r="BR97" s="119" t="s">
        <v>93</v>
      </c>
      <c r="BS97" s="119" t="s">
        <v>93</v>
      </c>
      <c r="BT97" s="110"/>
      <c r="BU97" s="109">
        <v>5.3</v>
      </c>
      <c r="BV97" s="110"/>
      <c r="BW97" s="109">
        <v>5.9</v>
      </c>
      <c r="BX97" s="109">
        <v>4.7</v>
      </c>
      <c r="BY97" s="109">
        <v>4.8</v>
      </c>
      <c r="BZ97" s="112">
        <v>0</v>
      </c>
      <c r="CA97" s="109">
        <v>5.7</v>
      </c>
      <c r="CC97" s="109">
        <v>7.8</v>
      </c>
      <c r="CD97" s="113">
        <v>44</v>
      </c>
      <c r="CE97" s="114">
        <v>11</v>
      </c>
      <c r="CF97" s="109">
        <v>5.4</v>
      </c>
      <c r="CG97" s="119">
        <v>0</v>
      </c>
      <c r="CH97" s="110"/>
      <c r="CI97" s="110"/>
      <c r="CJ97" s="112">
        <v>0</v>
      </c>
      <c r="CK97" s="119">
        <v>0</v>
      </c>
      <c r="CL97" s="110"/>
      <c r="CM97" s="110"/>
      <c r="CN97" s="110"/>
      <c r="CO97" s="110"/>
      <c r="CP97" s="110"/>
      <c r="CQ97" s="119" t="s">
        <v>93</v>
      </c>
      <c r="CR97" s="112">
        <v>0</v>
      </c>
      <c r="CS97" s="110"/>
      <c r="CT97" s="112">
        <v>0</v>
      </c>
      <c r="CU97" s="113">
        <v>3</v>
      </c>
      <c r="CV97" s="114">
        <v>19</v>
      </c>
      <c r="CW97" s="110" t="s">
        <v>93</v>
      </c>
      <c r="CX97" s="110"/>
      <c r="CY97" s="113">
        <v>0</v>
      </c>
      <c r="CZ97" s="114">
        <v>5</v>
      </c>
      <c r="DA97" s="113">
        <v>97</v>
      </c>
      <c r="DB97" s="114">
        <v>37</v>
      </c>
      <c r="DC97" s="116">
        <v>134</v>
      </c>
      <c r="DD97" s="117">
        <v>115</v>
      </c>
      <c r="DE97" s="117">
        <v>5.0599999999999996</v>
      </c>
      <c r="DF97" s="117">
        <v>1.93</v>
      </c>
      <c r="DG97" s="107" t="s">
        <v>202</v>
      </c>
      <c r="DH97" s="118">
        <f t="shared" si="2"/>
        <v>4</v>
      </c>
    </row>
    <row r="98" spans="1:112" s="115" customFormat="1" ht="18.75" customHeight="1">
      <c r="A98" s="105">
        <f t="shared" si="3"/>
        <v>92</v>
      </c>
      <c r="B98" s="106">
        <v>1820256446</v>
      </c>
      <c r="C98" s="107" t="s">
        <v>331</v>
      </c>
      <c r="D98" s="107" t="s">
        <v>407</v>
      </c>
      <c r="E98" s="107" t="s">
        <v>74</v>
      </c>
      <c r="F98" s="108">
        <v>34565</v>
      </c>
      <c r="G98" s="107" t="s">
        <v>84</v>
      </c>
      <c r="H98" s="107" t="s">
        <v>86</v>
      </c>
      <c r="I98" s="109">
        <v>8.9</v>
      </c>
      <c r="J98" s="109">
        <v>7.8</v>
      </c>
      <c r="K98" s="109">
        <v>5.9</v>
      </c>
      <c r="L98" s="110"/>
      <c r="M98" s="111" t="s">
        <v>97</v>
      </c>
      <c r="N98" s="110"/>
      <c r="O98" s="110"/>
      <c r="P98" s="111" t="s">
        <v>97</v>
      </c>
      <c r="Q98" s="110"/>
      <c r="R98" s="110"/>
      <c r="S98" s="109">
        <v>7.1</v>
      </c>
      <c r="T98" s="110"/>
      <c r="U98" s="110"/>
      <c r="V98" s="109">
        <v>7.3</v>
      </c>
      <c r="W98" s="110"/>
      <c r="X98" s="110"/>
      <c r="Y98" s="109">
        <v>7.3</v>
      </c>
      <c r="Z98" s="110"/>
      <c r="AA98" s="110"/>
      <c r="AB98" s="109">
        <v>6.6</v>
      </c>
      <c r="AC98" s="110"/>
      <c r="AD98" s="109">
        <v>9.3000000000000007</v>
      </c>
      <c r="AE98" s="109">
        <v>6.7</v>
      </c>
      <c r="AF98" s="109">
        <v>5.5</v>
      </c>
      <c r="AG98" s="109">
        <v>6.5</v>
      </c>
      <c r="AH98" s="110"/>
      <c r="AI98" s="109">
        <v>6.8</v>
      </c>
      <c r="AJ98" s="110"/>
      <c r="AK98" s="109">
        <v>6</v>
      </c>
      <c r="AL98" s="109">
        <v>8.1999999999999993</v>
      </c>
      <c r="AM98" s="109">
        <v>8</v>
      </c>
      <c r="AN98" s="109">
        <v>4.9000000000000004</v>
      </c>
      <c r="AO98" s="109">
        <v>7.7</v>
      </c>
      <c r="AP98" s="109">
        <v>7.7</v>
      </c>
      <c r="AQ98" s="109">
        <v>9</v>
      </c>
      <c r="AR98" s="113">
        <v>47</v>
      </c>
      <c r="AS98" s="114">
        <v>0</v>
      </c>
      <c r="AT98" s="109">
        <v>8.9</v>
      </c>
      <c r="AU98" s="109">
        <v>9.1999999999999993</v>
      </c>
      <c r="AV98" s="110"/>
      <c r="AW98" s="110"/>
      <c r="AX98" s="109">
        <v>5</v>
      </c>
      <c r="AY98" s="110"/>
      <c r="AZ98" s="110"/>
      <c r="BA98" s="110"/>
      <c r="BB98" s="109">
        <v>4.9000000000000004</v>
      </c>
      <c r="BC98" s="110"/>
      <c r="BD98" s="109">
        <v>7.8</v>
      </c>
      <c r="BE98" s="113">
        <v>5</v>
      </c>
      <c r="BF98" s="114">
        <v>0</v>
      </c>
      <c r="BG98" s="109">
        <v>5.8</v>
      </c>
      <c r="BH98" s="109">
        <v>6.8</v>
      </c>
      <c r="BI98" s="109">
        <v>7.4</v>
      </c>
      <c r="BJ98" s="109">
        <v>6.6</v>
      </c>
      <c r="BK98" s="109">
        <v>8.5</v>
      </c>
      <c r="BL98" s="109">
        <v>6.4</v>
      </c>
      <c r="BM98" s="109">
        <v>6.5</v>
      </c>
      <c r="BN98" s="109">
        <v>5.3</v>
      </c>
      <c r="BO98" s="109">
        <v>8.1999999999999993</v>
      </c>
      <c r="BP98" s="109">
        <v>8.5</v>
      </c>
      <c r="BQ98" s="109">
        <v>5.7</v>
      </c>
      <c r="BR98" s="109">
        <v>7.3</v>
      </c>
      <c r="BS98" s="109">
        <v>7.3</v>
      </c>
      <c r="BT98" s="109">
        <v>8.1999999999999993</v>
      </c>
      <c r="BU98" s="109">
        <v>6.4</v>
      </c>
      <c r="BV98" s="110"/>
      <c r="BW98" s="109">
        <v>8.9</v>
      </c>
      <c r="BX98" s="109">
        <v>7.3</v>
      </c>
      <c r="BY98" s="109">
        <v>7.4</v>
      </c>
      <c r="BZ98" s="109">
        <v>5.5</v>
      </c>
      <c r="CA98" s="109">
        <v>7</v>
      </c>
      <c r="CC98" s="109">
        <v>8.1999999999999993</v>
      </c>
      <c r="CD98" s="113">
        <v>55</v>
      </c>
      <c r="CE98" s="114">
        <v>0</v>
      </c>
      <c r="CF98" s="109">
        <v>7.2</v>
      </c>
      <c r="CG98" s="109">
        <v>6.3</v>
      </c>
      <c r="CH98" s="110"/>
      <c r="CI98" s="109">
        <v>6.9</v>
      </c>
      <c r="CJ98" s="109">
        <v>5.3</v>
      </c>
      <c r="CK98" s="109">
        <v>5.7</v>
      </c>
      <c r="CL98" s="119">
        <v>7.9</v>
      </c>
      <c r="CM98" s="110"/>
      <c r="CN98" s="109">
        <v>8.6</v>
      </c>
      <c r="CO98" s="110"/>
      <c r="CP98" s="110"/>
      <c r="CQ98" s="109">
        <v>8.6</v>
      </c>
      <c r="CR98" s="119">
        <v>7.3</v>
      </c>
      <c r="CS98" s="110"/>
      <c r="CT98" s="110"/>
      <c r="CU98" s="113">
        <v>21</v>
      </c>
      <c r="CV98" s="114">
        <v>2</v>
      </c>
      <c r="CW98" s="110" t="s">
        <v>93</v>
      </c>
      <c r="CX98" s="110"/>
      <c r="CY98" s="113">
        <v>0</v>
      </c>
      <c r="CZ98" s="114">
        <v>5</v>
      </c>
      <c r="DA98" s="113">
        <v>128</v>
      </c>
      <c r="DB98" s="114">
        <v>7</v>
      </c>
      <c r="DC98" s="116">
        <v>134</v>
      </c>
      <c r="DD98" s="117">
        <v>128</v>
      </c>
      <c r="DE98" s="117">
        <v>7.09</v>
      </c>
      <c r="DF98" s="117">
        <v>2.9</v>
      </c>
      <c r="DG98" s="107" t="s">
        <v>202</v>
      </c>
      <c r="DH98" s="118">
        <f t="shared" si="2"/>
        <v>4</v>
      </c>
    </row>
    <row r="99" spans="1:112" s="115" customFormat="1" ht="18.75" customHeight="1">
      <c r="A99" s="105">
        <f t="shared" si="3"/>
        <v>93</v>
      </c>
      <c r="B99" s="106">
        <v>1821256077</v>
      </c>
      <c r="C99" s="107" t="s">
        <v>12</v>
      </c>
      <c r="D99" s="107" t="s">
        <v>406</v>
      </c>
      <c r="E99" s="107" t="s">
        <v>417</v>
      </c>
      <c r="F99" s="108">
        <v>34365</v>
      </c>
      <c r="G99" s="107" t="s">
        <v>83</v>
      </c>
      <c r="H99" s="107" t="s">
        <v>86</v>
      </c>
      <c r="I99" s="109">
        <v>7.9</v>
      </c>
      <c r="J99" s="109">
        <v>5.0999999999999996</v>
      </c>
      <c r="K99" s="109">
        <v>7.4</v>
      </c>
      <c r="L99" s="110"/>
      <c r="M99" s="109">
        <v>6.4</v>
      </c>
      <c r="N99" s="110"/>
      <c r="O99" s="110"/>
      <c r="P99" s="109">
        <v>5</v>
      </c>
      <c r="Q99" s="110"/>
      <c r="R99" s="110"/>
      <c r="S99" s="109">
        <v>6.2</v>
      </c>
      <c r="T99" s="110"/>
      <c r="U99" s="110"/>
      <c r="V99" s="109">
        <v>5.8</v>
      </c>
      <c r="W99" s="110"/>
      <c r="X99" s="110"/>
      <c r="Y99" s="109">
        <v>6</v>
      </c>
      <c r="Z99" s="110"/>
      <c r="AA99" s="110"/>
      <c r="AB99" s="109">
        <v>5</v>
      </c>
      <c r="AC99" s="110"/>
      <c r="AD99" s="109">
        <v>9</v>
      </c>
      <c r="AE99" s="109">
        <v>7.6</v>
      </c>
      <c r="AF99" s="109">
        <v>5.3</v>
      </c>
      <c r="AG99" s="109">
        <v>4.5</v>
      </c>
      <c r="AH99" s="110"/>
      <c r="AI99" s="109">
        <v>5.4</v>
      </c>
      <c r="AJ99" s="110"/>
      <c r="AK99" s="109">
        <v>5.8</v>
      </c>
      <c r="AL99" s="110"/>
      <c r="AM99" s="109">
        <v>6</v>
      </c>
      <c r="AN99" s="109">
        <v>5.4</v>
      </c>
      <c r="AO99" s="109">
        <v>5.3</v>
      </c>
      <c r="AP99" s="109">
        <v>5.2</v>
      </c>
      <c r="AQ99" s="109">
        <v>5.2</v>
      </c>
      <c r="AR99" s="113">
        <v>45</v>
      </c>
      <c r="AS99" s="114">
        <v>2</v>
      </c>
      <c r="AT99" s="109">
        <v>9.1999999999999993</v>
      </c>
      <c r="AU99" s="109">
        <v>7.1</v>
      </c>
      <c r="AV99" s="110"/>
      <c r="AW99" s="110"/>
      <c r="AX99" s="109">
        <v>6.7</v>
      </c>
      <c r="AY99" s="110"/>
      <c r="AZ99" s="110"/>
      <c r="BA99" s="110"/>
      <c r="BB99" s="109">
        <v>6.9</v>
      </c>
      <c r="BC99" s="110"/>
      <c r="BD99" s="109">
        <v>7</v>
      </c>
      <c r="BE99" s="113">
        <v>5</v>
      </c>
      <c r="BF99" s="114">
        <v>0</v>
      </c>
      <c r="BG99" s="109">
        <v>6.4</v>
      </c>
      <c r="BH99" s="109">
        <v>6.7</v>
      </c>
      <c r="BI99" s="109">
        <v>6.7</v>
      </c>
      <c r="BJ99" s="109">
        <v>6</v>
      </c>
      <c r="BK99" s="109">
        <v>6.4</v>
      </c>
      <c r="BL99" s="109">
        <v>5.7</v>
      </c>
      <c r="BM99" s="109">
        <v>5.3</v>
      </c>
      <c r="BN99" s="109">
        <v>5.8</v>
      </c>
      <c r="BO99" s="109">
        <v>4.8</v>
      </c>
      <c r="BP99" s="109">
        <v>6.2</v>
      </c>
      <c r="BQ99" s="109">
        <v>7.1</v>
      </c>
      <c r="BR99" s="109">
        <v>5.8</v>
      </c>
      <c r="BS99" s="109">
        <v>7.8</v>
      </c>
      <c r="BT99" s="110"/>
      <c r="BU99" s="109">
        <v>6.7</v>
      </c>
      <c r="BV99" s="110"/>
      <c r="BW99" s="109">
        <v>5.7</v>
      </c>
      <c r="BX99" s="109">
        <v>5.2</v>
      </c>
      <c r="BY99" s="109">
        <v>4.0999999999999996</v>
      </c>
      <c r="BZ99" s="109">
        <v>8.1999999999999993</v>
      </c>
      <c r="CA99" s="109">
        <v>4.9000000000000004</v>
      </c>
      <c r="CC99" s="119">
        <v>0</v>
      </c>
      <c r="CD99" s="113">
        <v>51</v>
      </c>
      <c r="CE99" s="114">
        <v>4</v>
      </c>
      <c r="CF99" s="109">
        <v>6.8</v>
      </c>
      <c r="CG99" s="119">
        <v>0</v>
      </c>
      <c r="CH99" s="110"/>
      <c r="CI99" s="110"/>
      <c r="CJ99" s="109">
        <v>5.5</v>
      </c>
      <c r="CK99" s="119">
        <v>0</v>
      </c>
      <c r="CL99" s="110"/>
      <c r="CM99" s="110"/>
      <c r="CN99" s="110"/>
      <c r="CO99" s="110"/>
      <c r="CP99" s="110"/>
      <c r="CQ99" s="109">
        <v>6.4</v>
      </c>
      <c r="CR99" s="109">
        <v>7.1</v>
      </c>
      <c r="CS99" s="110"/>
      <c r="CT99" s="110"/>
      <c r="CU99" s="113">
        <v>8</v>
      </c>
      <c r="CV99" s="114">
        <v>14</v>
      </c>
      <c r="CW99" s="110" t="s">
        <v>93</v>
      </c>
      <c r="CX99" s="110"/>
      <c r="CY99" s="113">
        <v>0</v>
      </c>
      <c r="CZ99" s="114">
        <v>5</v>
      </c>
      <c r="DA99" s="113">
        <v>109</v>
      </c>
      <c r="DB99" s="114">
        <v>25</v>
      </c>
      <c r="DC99" s="116">
        <v>134</v>
      </c>
      <c r="DD99" s="117">
        <v>115</v>
      </c>
      <c r="DE99" s="117">
        <v>5.75</v>
      </c>
      <c r="DF99" s="117">
        <v>2.13</v>
      </c>
      <c r="DG99" s="107" t="s">
        <v>341</v>
      </c>
      <c r="DH99" s="118">
        <f t="shared" si="2"/>
        <v>0</v>
      </c>
    </row>
    <row r="100" spans="1:112" s="115" customFormat="1" ht="18.75" customHeight="1">
      <c r="A100" s="105">
        <f t="shared" si="3"/>
        <v>94</v>
      </c>
      <c r="B100" s="106">
        <v>1820256330</v>
      </c>
      <c r="C100" s="107" t="s">
        <v>14</v>
      </c>
      <c r="D100" s="107" t="s">
        <v>418</v>
      </c>
      <c r="E100" s="107" t="s">
        <v>419</v>
      </c>
      <c r="F100" s="108">
        <v>34444</v>
      </c>
      <c r="G100" s="107" t="s">
        <v>84</v>
      </c>
      <c r="H100" s="107" t="s">
        <v>86</v>
      </c>
      <c r="I100" s="109">
        <v>6.7</v>
      </c>
      <c r="J100" s="109">
        <v>4.0999999999999996</v>
      </c>
      <c r="K100" s="109">
        <v>6.9</v>
      </c>
      <c r="L100" s="110"/>
      <c r="M100" s="111" t="s">
        <v>97</v>
      </c>
      <c r="N100" s="110"/>
      <c r="O100" s="110"/>
      <c r="P100" s="111" t="s">
        <v>97</v>
      </c>
      <c r="Q100" s="110"/>
      <c r="R100" s="110"/>
      <c r="S100" s="109">
        <v>5.9</v>
      </c>
      <c r="T100" s="110"/>
      <c r="U100" s="110"/>
      <c r="V100" s="109">
        <v>6.2</v>
      </c>
      <c r="W100" s="110"/>
      <c r="X100" s="110"/>
      <c r="Y100" s="109">
        <v>6.5</v>
      </c>
      <c r="Z100" s="110"/>
      <c r="AA100" s="110"/>
      <c r="AB100" s="109">
        <v>5.9</v>
      </c>
      <c r="AC100" s="110"/>
      <c r="AD100" s="109">
        <v>5.8</v>
      </c>
      <c r="AE100" s="109">
        <v>6.6</v>
      </c>
      <c r="AF100" s="109">
        <v>6.3</v>
      </c>
      <c r="AG100" s="109">
        <v>5.7</v>
      </c>
      <c r="AH100" s="110"/>
      <c r="AI100" s="109">
        <v>6.7</v>
      </c>
      <c r="AJ100" s="110"/>
      <c r="AK100" s="109">
        <v>8.6999999999999993</v>
      </c>
      <c r="AL100" s="109">
        <v>5.9</v>
      </c>
      <c r="AM100" s="109">
        <v>5.4</v>
      </c>
      <c r="AN100" s="109">
        <v>7.6</v>
      </c>
      <c r="AO100" s="109">
        <v>6.9</v>
      </c>
      <c r="AP100" s="109">
        <v>5.3</v>
      </c>
      <c r="AQ100" s="109">
        <v>6.2</v>
      </c>
      <c r="AR100" s="113">
        <v>47</v>
      </c>
      <c r="AS100" s="114">
        <v>0</v>
      </c>
      <c r="AT100" s="109">
        <v>7.3</v>
      </c>
      <c r="AU100" s="109">
        <v>6.1</v>
      </c>
      <c r="AV100" s="110"/>
      <c r="AW100" s="110"/>
      <c r="AX100" s="109">
        <v>6.2</v>
      </c>
      <c r="AY100" s="110"/>
      <c r="AZ100" s="110"/>
      <c r="BA100" s="110"/>
      <c r="BB100" s="109">
        <v>7</v>
      </c>
      <c r="BC100" s="110"/>
      <c r="BD100" s="109">
        <v>6</v>
      </c>
      <c r="BE100" s="113">
        <v>5</v>
      </c>
      <c r="BF100" s="114">
        <v>0</v>
      </c>
      <c r="BG100" s="109">
        <v>6.7</v>
      </c>
      <c r="BH100" s="109">
        <v>8.6</v>
      </c>
      <c r="BI100" s="109">
        <v>6.6</v>
      </c>
      <c r="BJ100" s="109">
        <v>8.5</v>
      </c>
      <c r="BK100" s="109">
        <v>5.2</v>
      </c>
      <c r="BL100" s="109">
        <v>7.8</v>
      </c>
      <c r="BM100" s="109">
        <v>7.2</v>
      </c>
      <c r="BN100" s="109">
        <v>7.6</v>
      </c>
      <c r="BO100" s="109">
        <v>5.2</v>
      </c>
      <c r="BP100" s="109">
        <v>7.9</v>
      </c>
      <c r="BQ100" s="109">
        <v>8.5</v>
      </c>
      <c r="BR100" s="109">
        <v>7.8</v>
      </c>
      <c r="BS100" s="109">
        <v>7.1</v>
      </c>
      <c r="BT100" s="109">
        <v>8.6999999999999993</v>
      </c>
      <c r="BU100" s="109">
        <v>6.6</v>
      </c>
      <c r="BV100" s="110"/>
      <c r="BW100" s="109">
        <v>5.0999999999999996</v>
      </c>
      <c r="BX100" s="109">
        <v>8.8000000000000007</v>
      </c>
      <c r="BY100" s="109">
        <v>5.7</v>
      </c>
      <c r="BZ100" s="109">
        <v>8.6</v>
      </c>
      <c r="CA100" s="109">
        <v>5</v>
      </c>
      <c r="CC100" s="109">
        <v>9.4</v>
      </c>
      <c r="CD100" s="113">
        <v>55</v>
      </c>
      <c r="CE100" s="114">
        <v>0</v>
      </c>
      <c r="CF100" s="109">
        <v>7.7</v>
      </c>
      <c r="CG100" s="119">
        <v>7.2</v>
      </c>
      <c r="CH100" s="110"/>
      <c r="CI100" s="109">
        <v>7.2</v>
      </c>
      <c r="CJ100" s="119">
        <v>7.7</v>
      </c>
      <c r="CK100" s="109">
        <v>7.5</v>
      </c>
      <c r="CL100" s="109">
        <v>6</v>
      </c>
      <c r="CM100" s="112">
        <v>0</v>
      </c>
      <c r="CN100" s="110"/>
      <c r="CO100" s="110"/>
      <c r="CP100" s="110"/>
      <c r="CQ100" s="109">
        <v>8.8000000000000007</v>
      </c>
      <c r="CR100" s="109">
        <v>8.9</v>
      </c>
      <c r="CS100" s="110"/>
      <c r="CT100" s="109">
        <v>7.2</v>
      </c>
      <c r="CU100" s="113">
        <v>21</v>
      </c>
      <c r="CV100" s="114">
        <v>2</v>
      </c>
      <c r="CW100" s="110" t="s">
        <v>93</v>
      </c>
      <c r="CX100" s="110"/>
      <c r="CY100" s="113">
        <v>0</v>
      </c>
      <c r="CZ100" s="114">
        <v>5</v>
      </c>
      <c r="DA100" s="113">
        <v>128</v>
      </c>
      <c r="DB100" s="114">
        <v>7</v>
      </c>
      <c r="DC100" s="116">
        <v>134</v>
      </c>
      <c r="DD100" s="117">
        <v>132</v>
      </c>
      <c r="DE100" s="117">
        <v>6.79</v>
      </c>
      <c r="DF100" s="117">
        <v>2.75</v>
      </c>
      <c r="DG100" s="107" t="s">
        <v>202</v>
      </c>
      <c r="DH100" s="118">
        <f t="shared" si="2"/>
        <v>4</v>
      </c>
    </row>
    <row r="101" spans="1:112" s="115" customFormat="1" ht="18.75" customHeight="1">
      <c r="A101" s="105">
        <f t="shared" si="3"/>
        <v>95</v>
      </c>
      <c r="B101" s="106">
        <v>1820254347</v>
      </c>
      <c r="C101" s="107" t="s">
        <v>6</v>
      </c>
      <c r="D101" s="107" t="s">
        <v>26</v>
      </c>
      <c r="E101" s="107" t="s">
        <v>420</v>
      </c>
      <c r="F101" s="108">
        <v>34493</v>
      </c>
      <c r="G101" s="107" t="s">
        <v>84</v>
      </c>
      <c r="H101" s="107" t="s">
        <v>86</v>
      </c>
      <c r="I101" s="109">
        <v>7.1</v>
      </c>
      <c r="J101" s="109">
        <v>6.9</v>
      </c>
      <c r="K101" s="109">
        <v>7.8</v>
      </c>
      <c r="L101" s="110"/>
      <c r="M101" s="109">
        <v>6.7</v>
      </c>
      <c r="N101" s="110"/>
      <c r="O101" s="110"/>
      <c r="P101" s="112">
        <v>0</v>
      </c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09">
        <v>7.1</v>
      </c>
      <c r="AE101" s="109">
        <v>6.6</v>
      </c>
      <c r="AF101" s="112">
        <v>0</v>
      </c>
      <c r="AG101" s="110"/>
      <c r="AH101" s="110"/>
      <c r="AI101" s="109">
        <v>6.1</v>
      </c>
      <c r="AJ101" s="112">
        <v>0</v>
      </c>
      <c r="AK101" s="112">
        <v>0</v>
      </c>
      <c r="AL101" s="110"/>
      <c r="AM101" s="112">
        <v>0</v>
      </c>
      <c r="AN101" s="109">
        <v>6.1</v>
      </c>
      <c r="AO101" s="109">
        <v>7</v>
      </c>
      <c r="AP101" s="112">
        <v>0</v>
      </c>
      <c r="AQ101" s="109">
        <v>5.5</v>
      </c>
      <c r="AR101" s="113">
        <v>23</v>
      </c>
      <c r="AS101" s="114">
        <v>24</v>
      </c>
      <c r="AT101" s="109">
        <v>7.6</v>
      </c>
      <c r="AU101" s="109">
        <v>6.9</v>
      </c>
      <c r="AV101" s="110"/>
      <c r="AW101" s="110"/>
      <c r="AX101" s="112">
        <v>0</v>
      </c>
      <c r="AY101" s="110"/>
      <c r="AZ101" s="110"/>
      <c r="BA101" s="110"/>
      <c r="BB101" s="109">
        <v>6.3</v>
      </c>
      <c r="BC101" s="110"/>
      <c r="BD101" s="109">
        <v>5.7</v>
      </c>
      <c r="BE101" s="113">
        <v>4</v>
      </c>
      <c r="BF101" s="114">
        <v>1</v>
      </c>
      <c r="BG101" s="109">
        <v>5.8</v>
      </c>
      <c r="BH101" s="109">
        <v>6.6</v>
      </c>
      <c r="BI101" s="109">
        <v>6.6</v>
      </c>
      <c r="BJ101" s="110"/>
      <c r="BK101" s="112">
        <v>0</v>
      </c>
      <c r="BL101" s="110"/>
      <c r="BM101" s="109">
        <v>5.7</v>
      </c>
      <c r="BN101" s="110"/>
      <c r="BO101" s="112">
        <v>0</v>
      </c>
      <c r="BP101" s="110"/>
      <c r="BQ101" s="110"/>
      <c r="BR101" s="110"/>
      <c r="BS101" s="110"/>
      <c r="BT101" s="110"/>
      <c r="BU101" s="109">
        <v>5.4</v>
      </c>
      <c r="BV101" s="109">
        <v>4.7</v>
      </c>
      <c r="BW101" s="112">
        <v>0</v>
      </c>
      <c r="BX101" s="109">
        <v>4.3</v>
      </c>
      <c r="BY101" s="112">
        <v>0</v>
      </c>
      <c r="BZ101" s="112">
        <v>0</v>
      </c>
      <c r="CA101" s="109">
        <v>6</v>
      </c>
      <c r="CC101" s="109">
        <v>8</v>
      </c>
      <c r="CD101" s="113">
        <v>22</v>
      </c>
      <c r="CE101" s="114">
        <v>33</v>
      </c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2">
        <v>0</v>
      </c>
      <c r="CR101" s="110"/>
      <c r="CS101" s="110"/>
      <c r="CT101" s="110"/>
      <c r="CU101" s="113">
        <v>0</v>
      </c>
      <c r="CV101" s="114">
        <v>22</v>
      </c>
      <c r="CW101" s="110"/>
      <c r="CX101" s="110"/>
      <c r="CY101" s="113">
        <v>0</v>
      </c>
      <c r="CZ101" s="114">
        <v>5</v>
      </c>
      <c r="DA101" s="113">
        <v>49</v>
      </c>
      <c r="DB101" s="114">
        <v>85</v>
      </c>
      <c r="DC101" s="116">
        <v>134</v>
      </c>
      <c r="DD101" s="117">
        <v>79</v>
      </c>
      <c r="DE101" s="117">
        <v>3.97</v>
      </c>
      <c r="DF101" s="117">
        <v>1.42</v>
      </c>
      <c r="DG101" s="107" t="s">
        <v>421</v>
      </c>
      <c r="DH101" s="118">
        <f t="shared" si="2"/>
        <v>0</v>
      </c>
    </row>
    <row r="102" spans="1:112" s="115" customFormat="1" ht="18.75" customHeight="1">
      <c r="A102" s="105">
        <f t="shared" si="3"/>
        <v>96</v>
      </c>
      <c r="B102" s="106">
        <v>1820255885</v>
      </c>
      <c r="C102" s="107" t="s">
        <v>16</v>
      </c>
      <c r="D102" s="107" t="s">
        <v>327</v>
      </c>
      <c r="E102" s="107" t="s">
        <v>420</v>
      </c>
      <c r="F102" s="108">
        <v>34030</v>
      </c>
      <c r="G102" s="107" t="s">
        <v>84</v>
      </c>
      <c r="H102" s="107" t="s">
        <v>86</v>
      </c>
      <c r="I102" s="109">
        <v>7.9</v>
      </c>
      <c r="J102" s="109">
        <v>7.7</v>
      </c>
      <c r="K102" s="109">
        <v>8</v>
      </c>
      <c r="L102" s="110"/>
      <c r="M102" s="109">
        <v>6.6</v>
      </c>
      <c r="N102" s="110"/>
      <c r="O102" s="110"/>
      <c r="P102" s="109">
        <v>6.8</v>
      </c>
      <c r="Q102" s="110"/>
      <c r="R102" s="110"/>
      <c r="S102" s="109">
        <v>7.1</v>
      </c>
      <c r="T102" s="110"/>
      <c r="U102" s="110"/>
      <c r="V102" s="109">
        <v>5.7</v>
      </c>
      <c r="W102" s="110"/>
      <c r="X102" s="110"/>
      <c r="Y102" s="109">
        <v>6.1</v>
      </c>
      <c r="Z102" s="110"/>
      <c r="AA102" s="110"/>
      <c r="AB102" s="109">
        <v>6.7</v>
      </c>
      <c r="AC102" s="110"/>
      <c r="AD102" s="109">
        <v>6.9</v>
      </c>
      <c r="AE102" s="109">
        <v>7.3</v>
      </c>
      <c r="AF102" s="109">
        <v>9.1999999999999993</v>
      </c>
      <c r="AG102" s="109">
        <v>7.3</v>
      </c>
      <c r="AH102" s="110"/>
      <c r="AI102" s="109">
        <v>7.4</v>
      </c>
      <c r="AJ102" s="109">
        <v>8</v>
      </c>
      <c r="AK102" s="109">
        <v>7.9</v>
      </c>
      <c r="AL102" s="110"/>
      <c r="AM102" s="109">
        <v>7</v>
      </c>
      <c r="AN102" s="109">
        <v>8.8000000000000007</v>
      </c>
      <c r="AO102" s="109">
        <v>4.8</v>
      </c>
      <c r="AP102" s="109">
        <v>7.8</v>
      </c>
      <c r="AQ102" s="109">
        <v>9</v>
      </c>
      <c r="AR102" s="113">
        <v>47</v>
      </c>
      <c r="AS102" s="114">
        <v>0</v>
      </c>
      <c r="AT102" s="109">
        <v>7.3</v>
      </c>
      <c r="AU102" s="109">
        <v>7.9</v>
      </c>
      <c r="AV102" s="110"/>
      <c r="AW102" s="110"/>
      <c r="AX102" s="109">
        <v>7.6</v>
      </c>
      <c r="AY102" s="110"/>
      <c r="AZ102" s="110"/>
      <c r="BA102" s="110"/>
      <c r="BB102" s="109">
        <v>6.3</v>
      </c>
      <c r="BC102" s="110"/>
      <c r="BD102" s="109">
        <v>7.4</v>
      </c>
      <c r="BE102" s="113">
        <v>5</v>
      </c>
      <c r="BF102" s="114">
        <v>0</v>
      </c>
      <c r="BG102" s="109">
        <v>7.8</v>
      </c>
      <c r="BH102" s="109">
        <v>9.6</v>
      </c>
      <c r="BI102" s="109">
        <v>6.9</v>
      </c>
      <c r="BJ102" s="109">
        <v>6.8</v>
      </c>
      <c r="BK102" s="109">
        <v>6.6</v>
      </c>
      <c r="BL102" s="109">
        <v>7.6</v>
      </c>
      <c r="BM102" s="109">
        <v>7.2</v>
      </c>
      <c r="BN102" s="109">
        <v>7.4</v>
      </c>
      <c r="BO102" s="109">
        <v>7.2</v>
      </c>
      <c r="BP102" s="109">
        <v>8.1999999999999993</v>
      </c>
      <c r="BQ102" s="109">
        <v>8.4</v>
      </c>
      <c r="BR102" s="109">
        <v>9.6</v>
      </c>
      <c r="BS102" s="109">
        <v>8.8000000000000007</v>
      </c>
      <c r="BT102" s="109">
        <v>8.3000000000000007</v>
      </c>
      <c r="BU102" s="109">
        <v>6.8</v>
      </c>
      <c r="BV102" s="110"/>
      <c r="BW102" s="109">
        <v>7.2</v>
      </c>
      <c r="BX102" s="109">
        <v>7.6</v>
      </c>
      <c r="BY102" s="109">
        <v>7.7</v>
      </c>
      <c r="BZ102" s="109">
        <v>7.3</v>
      </c>
      <c r="CA102" s="109">
        <v>6.4</v>
      </c>
      <c r="CC102" s="109">
        <v>9</v>
      </c>
      <c r="CD102" s="113">
        <v>55</v>
      </c>
      <c r="CE102" s="114">
        <v>0</v>
      </c>
      <c r="CF102" s="109">
        <v>8.6</v>
      </c>
      <c r="CG102" s="109">
        <v>9.3000000000000007</v>
      </c>
      <c r="CH102" s="110"/>
      <c r="CI102" s="109">
        <v>8.1999999999999993</v>
      </c>
      <c r="CJ102" s="109">
        <v>9.1</v>
      </c>
      <c r="CK102" s="109">
        <v>8.1</v>
      </c>
      <c r="CL102" s="109">
        <v>8.3000000000000007</v>
      </c>
      <c r="CM102" s="109">
        <v>8.9</v>
      </c>
      <c r="CN102" s="110"/>
      <c r="CO102" s="110"/>
      <c r="CP102" s="110"/>
      <c r="CQ102" s="109">
        <v>9.6</v>
      </c>
      <c r="CR102" s="109">
        <v>8.1</v>
      </c>
      <c r="CS102" s="110"/>
      <c r="CT102" s="109">
        <v>7.9</v>
      </c>
      <c r="CU102" s="113">
        <v>23</v>
      </c>
      <c r="CV102" s="114">
        <v>0</v>
      </c>
      <c r="CW102" s="110"/>
      <c r="CX102" s="110" t="s">
        <v>93</v>
      </c>
      <c r="CY102" s="113">
        <v>0</v>
      </c>
      <c r="CZ102" s="114">
        <v>5</v>
      </c>
      <c r="DA102" s="113">
        <v>130</v>
      </c>
      <c r="DB102" s="114">
        <v>5</v>
      </c>
      <c r="DC102" s="116">
        <v>134</v>
      </c>
      <c r="DD102" s="117">
        <v>130</v>
      </c>
      <c r="DE102" s="117">
        <v>7.74</v>
      </c>
      <c r="DF102" s="117">
        <v>3.28</v>
      </c>
      <c r="DG102" s="107" t="s">
        <v>202</v>
      </c>
      <c r="DH102" s="118">
        <f t="shared" si="2"/>
        <v>0</v>
      </c>
    </row>
    <row r="103" spans="1:112" s="115" customFormat="1" ht="18.75" customHeight="1">
      <c r="A103" s="105">
        <f t="shared" si="3"/>
        <v>97</v>
      </c>
      <c r="B103" s="106">
        <v>1821254321</v>
      </c>
      <c r="C103" s="107" t="s">
        <v>8</v>
      </c>
      <c r="D103" s="107" t="s">
        <v>410</v>
      </c>
      <c r="E103" s="107" t="s">
        <v>422</v>
      </c>
      <c r="F103" s="108">
        <v>34498</v>
      </c>
      <c r="G103" s="107" t="s">
        <v>83</v>
      </c>
      <c r="H103" s="107" t="s">
        <v>86</v>
      </c>
      <c r="I103" s="109">
        <v>7.6</v>
      </c>
      <c r="J103" s="109">
        <v>6.5</v>
      </c>
      <c r="K103" s="109">
        <v>7.5</v>
      </c>
      <c r="L103" s="110"/>
      <c r="M103" s="109">
        <v>6.4</v>
      </c>
      <c r="N103" s="110"/>
      <c r="O103" s="110"/>
      <c r="P103" s="109">
        <v>6</v>
      </c>
      <c r="Q103" s="110"/>
      <c r="R103" s="110"/>
      <c r="S103" s="109">
        <v>6.2</v>
      </c>
      <c r="T103" s="110"/>
      <c r="U103" s="110"/>
      <c r="V103" s="109">
        <v>7.1</v>
      </c>
      <c r="W103" s="110"/>
      <c r="X103" s="110"/>
      <c r="Y103" s="109">
        <v>6.2</v>
      </c>
      <c r="Z103" s="110"/>
      <c r="AA103" s="110"/>
      <c r="AB103" s="109">
        <v>6.5</v>
      </c>
      <c r="AC103" s="110"/>
      <c r="AD103" s="109">
        <v>7.1</v>
      </c>
      <c r="AE103" s="109">
        <v>5.4</v>
      </c>
      <c r="AF103" s="109">
        <v>4</v>
      </c>
      <c r="AG103" s="109">
        <v>6.2</v>
      </c>
      <c r="AH103" s="110"/>
      <c r="AI103" s="109">
        <v>7.4</v>
      </c>
      <c r="AJ103" s="119">
        <v>6.8</v>
      </c>
      <c r="AK103" s="109">
        <v>8.6999999999999993</v>
      </c>
      <c r="AL103" s="110"/>
      <c r="AM103" s="109">
        <v>5.2</v>
      </c>
      <c r="AN103" s="109">
        <v>7.7</v>
      </c>
      <c r="AO103" s="109">
        <v>7.6</v>
      </c>
      <c r="AP103" s="109">
        <v>6.5</v>
      </c>
      <c r="AQ103" s="109">
        <v>7.7</v>
      </c>
      <c r="AR103" s="113">
        <v>47</v>
      </c>
      <c r="AS103" s="114">
        <v>0</v>
      </c>
      <c r="AT103" s="109">
        <v>9.1999999999999993</v>
      </c>
      <c r="AU103" s="109">
        <v>7.3</v>
      </c>
      <c r="AV103" s="109">
        <v>8</v>
      </c>
      <c r="AW103" s="110"/>
      <c r="AX103" s="110"/>
      <c r="AY103" s="110"/>
      <c r="AZ103" s="109">
        <v>8.1999999999999993</v>
      </c>
      <c r="BA103" s="110"/>
      <c r="BB103" s="110"/>
      <c r="BC103" s="110"/>
      <c r="BD103" s="109">
        <v>6.1</v>
      </c>
      <c r="BE103" s="113">
        <v>5</v>
      </c>
      <c r="BF103" s="114">
        <v>0</v>
      </c>
      <c r="BG103" s="109">
        <v>5.9</v>
      </c>
      <c r="BH103" s="109">
        <v>7.2</v>
      </c>
      <c r="BI103" s="109">
        <v>5.6</v>
      </c>
      <c r="BJ103" s="109">
        <v>7</v>
      </c>
      <c r="BK103" s="109">
        <v>5.8</v>
      </c>
      <c r="BL103" s="109">
        <v>6.3</v>
      </c>
      <c r="BM103" s="109">
        <v>6.8</v>
      </c>
      <c r="BN103" s="109">
        <v>6.1</v>
      </c>
      <c r="BO103" s="109">
        <v>5.9</v>
      </c>
      <c r="BP103" s="109">
        <v>5.9</v>
      </c>
      <c r="BQ103" s="109">
        <v>7.3</v>
      </c>
      <c r="BR103" s="109">
        <v>4.7</v>
      </c>
      <c r="BS103" s="109">
        <v>6.3</v>
      </c>
      <c r="BT103" s="109">
        <v>4.9000000000000004</v>
      </c>
      <c r="BU103" s="109">
        <v>6</v>
      </c>
      <c r="BV103" s="110"/>
      <c r="BW103" s="109">
        <v>5.8</v>
      </c>
      <c r="BX103" s="109">
        <v>6.9</v>
      </c>
      <c r="BY103" s="109">
        <v>5.8</v>
      </c>
      <c r="BZ103" s="109">
        <v>7.3</v>
      </c>
      <c r="CA103" s="109">
        <v>6.9</v>
      </c>
      <c r="CC103" s="109">
        <v>7.9</v>
      </c>
      <c r="CD103" s="113">
        <v>55</v>
      </c>
      <c r="CE103" s="114">
        <v>0</v>
      </c>
      <c r="CF103" s="109">
        <v>6.5</v>
      </c>
      <c r="CG103" s="119">
        <v>7.7</v>
      </c>
      <c r="CH103" s="110"/>
      <c r="CI103" s="109">
        <v>6.8</v>
      </c>
      <c r="CJ103" s="109">
        <v>6.9</v>
      </c>
      <c r="CK103" s="109">
        <v>5.3</v>
      </c>
      <c r="CL103" s="109">
        <v>5.4</v>
      </c>
      <c r="CM103" s="112">
        <v>0</v>
      </c>
      <c r="CN103" s="110"/>
      <c r="CO103" s="110"/>
      <c r="CP103" s="110"/>
      <c r="CQ103" s="109">
        <v>9.4</v>
      </c>
      <c r="CR103" s="109">
        <v>5.9</v>
      </c>
      <c r="CS103" s="110"/>
      <c r="CT103" s="109">
        <v>7.3</v>
      </c>
      <c r="CU103" s="113">
        <v>21</v>
      </c>
      <c r="CV103" s="114">
        <v>2</v>
      </c>
      <c r="CW103" s="110" t="s">
        <v>93</v>
      </c>
      <c r="CX103" s="110"/>
      <c r="CY103" s="113">
        <v>0</v>
      </c>
      <c r="CZ103" s="114">
        <v>5</v>
      </c>
      <c r="DA103" s="113">
        <v>128</v>
      </c>
      <c r="DB103" s="114">
        <v>7</v>
      </c>
      <c r="DC103" s="116">
        <v>134</v>
      </c>
      <c r="DD103" s="117">
        <v>130</v>
      </c>
      <c r="DE103" s="117">
        <v>6.34</v>
      </c>
      <c r="DF103" s="117">
        <v>2.44</v>
      </c>
      <c r="DG103" s="107" t="s">
        <v>202</v>
      </c>
      <c r="DH103" s="118">
        <f t="shared" si="2"/>
        <v>0</v>
      </c>
    </row>
    <row r="104" spans="1:112" s="115" customFormat="1" ht="18.75" customHeight="1">
      <c r="A104" s="105">
        <f t="shared" si="3"/>
        <v>98</v>
      </c>
      <c r="B104" s="106">
        <v>1820253666</v>
      </c>
      <c r="C104" s="107" t="s">
        <v>14</v>
      </c>
      <c r="D104" s="107" t="s">
        <v>323</v>
      </c>
      <c r="E104" s="107" t="s">
        <v>423</v>
      </c>
      <c r="F104" s="108">
        <v>34574</v>
      </c>
      <c r="G104" s="107" t="s">
        <v>84</v>
      </c>
      <c r="H104" s="107" t="s">
        <v>86</v>
      </c>
      <c r="I104" s="109">
        <v>8.1999999999999993</v>
      </c>
      <c r="J104" s="109">
        <v>6.5</v>
      </c>
      <c r="K104" s="109">
        <v>8.1</v>
      </c>
      <c r="L104" s="110"/>
      <c r="M104" s="109">
        <v>6.3</v>
      </c>
      <c r="N104" s="110"/>
      <c r="O104" s="110"/>
      <c r="P104" s="109">
        <v>5.9</v>
      </c>
      <c r="Q104" s="110"/>
      <c r="R104" s="110"/>
      <c r="S104" s="109">
        <v>6.1</v>
      </c>
      <c r="T104" s="110"/>
      <c r="U104" s="110"/>
      <c r="V104" s="109">
        <v>6.6</v>
      </c>
      <c r="W104" s="110"/>
      <c r="X104" s="110"/>
      <c r="Y104" s="109">
        <v>6.6</v>
      </c>
      <c r="Z104" s="110"/>
      <c r="AA104" s="110"/>
      <c r="AB104" s="109">
        <v>6.3</v>
      </c>
      <c r="AC104" s="110"/>
      <c r="AD104" s="109">
        <v>9.5</v>
      </c>
      <c r="AE104" s="109">
        <v>8.4</v>
      </c>
      <c r="AF104" s="109">
        <v>9.9</v>
      </c>
      <c r="AG104" s="109">
        <v>7.5</v>
      </c>
      <c r="AH104" s="110"/>
      <c r="AI104" s="109">
        <v>6.9</v>
      </c>
      <c r="AJ104" s="110"/>
      <c r="AK104" s="109">
        <v>8.8000000000000007</v>
      </c>
      <c r="AL104" s="109">
        <v>6.9</v>
      </c>
      <c r="AM104" s="109">
        <v>7.8</v>
      </c>
      <c r="AN104" s="109">
        <v>8.4</v>
      </c>
      <c r="AO104" s="109">
        <v>6</v>
      </c>
      <c r="AP104" s="109">
        <v>8.1</v>
      </c>
      <c r="AQ104" s="109">
        <v>8.9</v>
      </c>
      <c r="AR104" s="113">
        <v>47</v>
      </c>
      <c r="AS104" s="114">
        <v>0</v>
      </c>
      <c r="AT104" s="109">
        <v>7.9</v>
      </c>
      <c r="AU104" s="109">
        <v>6.5</v>
      </c>
      <c r="AV104" s="109">
        <v>8.3000000000000007</v>
      </c>
      <c r="AW104" s="110"/>
      <c r="AX104" s="110"/>
      <c r="AY104" s="110"/>
      <c r="AZ104" s="109">
        <v>6.1</v>
      </c>
      <c r="BA104" s="110"/>
      <c r="BB104" s="110"/>
      <c r="BC104" s="110"/>
      <c r="BD104" s="109">
        <v>6.2</v>
      </c>
      <c r="BE104" s="113">
        <v>5</v>
      </c>
      <c r="BF104" s="114">
        <v>0</v>
      </c>
      <c r="BG104" s="109">
        <v>7.5</v>
      </c>
      <c r="BH104" s="109">
        <v>9</v>
      </c>
      <c r="BI104" s="109">
        <v>7.5</v>
      </c>
      <c r="BJ104" s="109">
        <v>9</v>
      </c>
      <c r="BK104" s="109">
        <v>6.4</v>
      </c>
      <c r="BL104" s="109">
        <v>6.5</v>
      </c>
      <c r="BM104" s="109">
        <v>7.3</v>
      </c>
      <c r="BN104" s="109">
        <v>7.8</v>
      </c>
      <c r="BO104" s="109">
        <v>8.1</v>
      </c>
      <c r="BP104" s="109">
        <v>7.8</v>
      </c>
      <c r="BQ104" s="109">
        <v>8.6</v>
      </c>
      <c r="BR104" s="109">
        <v>8.9</v>
      </c>
      <c r="BS104" s="109">
        <v>7.5</v>
      </c>
      <c r="BT104" s="109">
        <v>8.6999999999999993</v>
      </c>
      <c r="BU104" s="109">
        <v>7.6</v>
      </c>
      <c r="BV104" s="109">
        <v>8.5</v>
      </c>
      <c r="BW104" s="110"/>
      <c r="BX104" s="109">
        <v>7</v>
      </c>
      <c r="BY104" s="109">
        <v>9</v>
      </c>
      <c r="BZ104" s="109">
        <v>9</v>
      </c>
      <c r="CA104" s="109">
        <v>5.9</v>
      </c>
      <c r="CC104" s="109">
        <v>8.9</v>
      </c>
      <c r="CD104" s="113">
        <v>55</v>
      </c>
      <c r="CE104" s="114">
        <v>0</v>
      </c>
      <c r="CF104" s="109">
        <v>8</v>
      </c>
      <c r="CG104" s="109">
        <v>8.4</v>
      </c>
      <c r="CH104" s="110"/>
      <c r="CI104" s="109">
        <v>8.6999999999999993</v>
      </c>
      <c r="CJ104" s="109">
        <v>6.6</v>
      </c>
      <c r="CK104" s="109">
        <v>7.1</v>
      </c>
      <c r="CL104" s="109">
        <v>7.7</v>
      </c>
      <c r="CM104" s="109">
        <v>7.3</v>
      </c>
      <c r="CN104" s="110"/>
      <c r="CO104" s="110"/>
      <c r="CP104" s="110"/>
      <c r="CQ104" s="109">
        <v>8</v>
      </c>
      <c r="CR104" s="109">
        <v>8</v>
      </c>
      <c r="CS104" s="110"/>
      <c r="CT104" s="109">
        <v>8.6</v>
      </c>
      <c r="CU104" s="113">
        <v>23</v>
      </c>
      <c r="CV104" s="114">
        <v>0</v>
      </c>
      <c r="CW104" s="110"/>
      <c r="CX104" s="110" t="s">
        <v>93</v>
      </c>
      <c r="CY104" s="113">
        <v>0</v>
      </c>
      <c r="CZ104" s="114">
        <v>5</v>
      </c>
      <c r="DA104" s="113">
        <v>130</v>
      </c>
      <c r="DB104" s="114">
        <v>5</v>
      </c>
      <c r="DC104" s="116">
        <v>134</v>
      </c>
      <c r="DD104" s="117">
        <v>130</v>
      </c>
      <c r="DE104" s="117">
        <v>7.8</v>
      </c>
      <c r="DF104" s="117">
        <v>3.35</v>
      </c>
      <c r="DG104" s="107" t="s">
        <v>202</v>
      </c>
      <c r="DH104" s="118">
        <f t="shared" si="2"/>
        <v>0</v>
      </c>
    </row>
    <row r="105" spans="1:112" s="115" customFormat="1" ht="18.75" customHeight="1">
      <c r="A105" s="105">
        <f t="shared" si="3"/>
        <v>99</v>
      </c>
      <c r="B105" s="106">
        <v>1820254908</v>
      </c>
      <c r="C105" s="107" t="s">
        <v>10</v>
      </c>
      <c r="D105" s="107" t="s">
        <v>26</v>
      </c>
      <c r="E105" s="107" t="s">
        <v>423</v>
      </c>
      <c r="F105" s="108">
        <v>34537</v>
      </c>
      <c r="G105" s="107" t="s">
        <v>84</v>
      </c>
      <c r="H105" s="107" t="s">
        <v>86</v>
      </c>
      <c r="I105" s="109">
        <v>4.2</v>
      </c>
      <c r="J105" s="109">
        <v>5.2</v>
      </c>
      <c r="K105" s="112">
        <v>0</v>
      </c>
      <c r="L105" s="110"/>
      <c r="M105" s="109">
        <v>6.4</v>
      </c>
      <c r="N105" s="110"/>
      <c r="O105" s="110"/>
      <c r="P105" s="109">
        <v>6.2</v>
      </c>
      <c r="Q105" s="110"/>
      <c r="R105" s="110"/>
      <c r="S105" s="109">
        <v>6.5</v>
      </c>
      <c r="T105" s="110"/>
      <c r="U105" s="110"/>
      <c r="V105" s="109">
        <v>7.3</v>
      </c>
      <c r="W105" s="110"/>
      <c r="X105" s="110"/>
      <c r="Y105" s="109">
        <v>6.5</v>
      </c>
      <c r="Z105" s="110"/>
      <c r="AA105" s="110"/>
      <c r="AB105" s="110"/>
      <c r="AC105" s="110"/>
      <c r="AD105" s="109">
        <v>7.6</v>
      </c>
      <c r="AE105" s="109">
        <v>6.8</v>
      </c>
      <c r="AF105" s="109">
        <v>4.0999999999999996</v>
      </c>
      <c r="AG105" s="109">
        <v>6.6</v>
      </c>
      <c r="AH105" s="110"/>
      <c r="AI105" s="109">
        <v>7.6</v>
      </c>
      <c r="AJ105" s="110"/>
      <c r="AK105" s="109">
        <v>5.6</v>
      </c>
      <c r="AL105" s="109">
        <v>5.9</v>
      </c>
      <c r="AM105" s="109">
        <v>5.3</v>
      </c>
      <c r="AN105" s="109">
        <v>6</v>
      </c>
      <c r="AO105" s="109">
        <v>6.1</v>
      </c>
      <c r="AP105" s="109">
        <v>6.5</v>
      </c>
      <c r="AQ105" s="109">
        <v>7.9</v>
      </c>
      <c r="AR105" s="113">
        <v>43</v>
      </c>
      <c r="AS105" s="114">
        <v>4</v>
      </c>
      <c r="AT105" s="109">
        <v>6.2</v>
      </c>
      <c r="AU105" s="109">
        <v>7.2</v>
      </c>
      <c r="AV105" s="110"/>
      <c r="AW105" s="110"/>
      <c r="AX105" s="109">
        <v>5.9</v>
      </c>
      <c r="AY105" s="110"/>
      <c r="AZ105" s="110"/>
      <c r="BA105" s="110"/>
      <c r="BB105" s="109">
        <v>8.3000000000000007</v>
      </c>
      <c r="BC105" s="110"/>
      <c r="BD105" s="119" t="s">
        <v>93</v>
      </c>
      <c r="BE105" s="113">
        <v>4</v>
      </c>
      <c r="BF105" s="114">
        <v>1</v>
      </c>
      <c r="BG105" s="109">
        <v>5.4</v>
      </c>
      <c r="BH105" s="109">
        <v>6.5</v>
      </c>
      <c r="BI105" s="119">
        <v>0</v>
      </c>
      <c r="BJ105" s="119" t="s">
        <v>93</v>
      </c>
      <c r="BK105" s="109">
        <v>6.9</v>
      </c>
      <c r="BL105" s="110"/>
      <c r="BM105" s="109">
        <v>7.3</v>
      </c>
      <c r="BN105" s="109">
        <v>5.8</v>
      </c>
      <c r="BO105" s="109">
        <v>5.9</v>
      </c>
      <c r="BP105" s="109">
        <v>5</v>
      </c>
      <c r="BQ105" s="109">
        <v>6.7</v>
      </c>
      <c r="BR105" s="109">
        <v>5.9</v>
      </c>
      <c r="BS105" s="109">
        <v>6.5</v>
      </c>
      <c r="BT105" s="119" t="s">
        <v>93</v>
      </c>
      <c r="BU105" s="109">
        <v>6.3</v>
      </c>
      <c r="BV105" s="110"/>
      <c r="BW105" s="109">
        <v>8</v>
      </c>
      <c r="BX105" s="109">
        <v>5.6</v>
      </c>
      <c r="BY105" s="119" t="s">
        <v>93</v>
      </c>
      <c r="BZ105" s="109">
        <v>6.6</v>
      </c>
      <c r="CA105" s="109">
        <v>5.4</v>
      </c>
      <c r="CC105" s="109">
        <v>7.5</v>
      </c>
      <c r="CD105" s="113">
        <v>42</v>
      </c>
      <c r="CE105" s="114">
        <v>13</v>
      </c>
      <c r="CF105" s="119" t="s">
        <v>93</v>
      </c>
      <c r="CG105" s="110"/>
      <c r="CH105" s="110"/>
      <c r="CI105" s="110"/>
      <c r="CJ105" s="119">
        <v>0</v>
      </c>
      <c r="CK105" s="110"/>
      <c r="CL105" s="110"/>
      <c r="CM105" s="110"/>
      <c r="CN105" s="110"/>
      <c r="CO105" s="110"/>
      <c r="CP105" s="110"/>
      <c r="CQ105" s="109">
        <v>8.5</v>
      </c>
      <c r="CR105" s="109">
        <v>7</v>
      </c>
      <c r="CS105" s="110"/>
      <c r="CT105" s="109">
        <v>5.8</v>
      </c>
      <c r="CU105" s="113">
        <v>4</v>
      </c>
      <c r="CV105" s="114">
        <v>18</v>
      </c>
      <c r="CW105" s="110" t="s">
        <v>93</v>
      </c>
      <c r="CX105" s="110"/>
      <c r="CY105" s="113">
        <v>0</v>
      </c>
      <c r="CZ105" s="114">
        <v>5</v>
      </c>
      <c r="DA105" s="113">
        <v>93</v>
      </c>
      <c r="DB105" s="114">
        <v>41</v>
      </c>
      <c r="DC105" s="116">
        <v>134</v>
      </c>
      <c r="DD105" s="117">
        <v>100</v>
      </c>
      <c r="DE105" s="117">
        <v>5.86</v>
      </c>
      <c r="DF105" s="117">
        <v>2.21</v>
      </c>
      <c r="DG105" s="107" t="s">
        <v>202</v>
      </c>
      <c r="DH105" s="118">
        <f t="shared" si="2"/>
        <v>0</v>
      </c>
    </row>
    <row r="106" spans="1:112" s="115" customFormat="1" ht="18.75" customHeight="1">
      <c r="A106" s="105">
        <f t="shared" si="3"/>
        <v>100</v>
      </c>
      <c r="B106" s="106">
        <v>1820255363</v>
      </c>
      <c r="C106" s="107" t="s">
        <v>10</v>
      </c>
      <c r="D106" s="107" t="s">
        <v>26</v>
      </c>
      <c r="E106" s="107" t="s">
        <v>423</v>
      </c>
      <c r="F106" s="108">
        <v>34444</v>
      </c>
      <c r="G106" s="107" t="s">
        <v>84</v>
      </c>
      <c r="H106" s="107" t="s">
        <v>86</v>
      </c>
      <c r="I106" s="109">
        <v>8</v>
      </c>
      <c r="J106" s="109">
        <v>7.9</v>
      </c>
      <c r="K106" s="109">
        <v>7.9</v>
      </c>
      <c r="L106" s="110"/>
      <c r="M106" s="109">
        <v>5.8</v>
      </c>
      <c r="N106" s="110"/>
      <c r="O106" s="110"/>
      <c r="P106" s="109">
        <v>5.5</v>
      </c>
      <c r="Q106" s="110"/>
      <c r="R106" s="110"/>
      <c r="S106" s="109">
        <v>7.2</v>
      </c>
      <c r="T106" s="110"/>
      <c r="U106" s="110"/>
      <c r="V106" s="109">
        <v>6.1</v>
      </c>
      <c r="W106" s="110"/>
      <c r="X106" s="110"/>
      <c r="Y106" s="109">
        <v>5.9</v>
      </c>
      <c r="Z106" s="110"/>
      <c r="AA106" s="110"/>
      <c r="AB106" s="109">
        <v>6.5</v>
      </c>
      <c r="AC106" s="110"/>
      <c r="AD106" s="109">
        <v>8.5</v>
      </c>
      <c r="AE106" s="109">
        <v>8.6999999999999993</v>
      </c>
      <c r="AF106" s="109">
        <v>6</v>
      </c>
      <c r="AG106" s="109">
        <v>5.7</v>
      </c>
      <c r="AH106" s="110"/>
      <c r="AI106" s="109">
        <v>7.4</v>
      </c>
      <c r="AJ106" s="109">
        <v>8.4</v>
      </c>
      <c r="AK106" s="109">
        <v>7.2</v>
      </c>
      <c r="AL106" s="110"/>
      <c r="AM106" s="109">
        <v>7.9</v>
      </c>
      <c r="AN106" s="109">
        <v>8.1999999999999993</v>
      </c>
      <c r="AO106" s="109">
        <v>6.3</v>
      </c>
      <c r="AP106" s="109">
        <v>7.8</v>
      </c>
      <c r="AQ106" s="109">
        <v>6.7</v>
      </c>
      <c r="AR106" s="113">
        <v>47</v>
      </c>
      <c r="AS106" s="114">
        <v>0</v>
      </c>
      <c r="AT106" s="109">
        <v>9</v>
      </c>
      <c r="AU106" s="109">
        <v>8.1</v>
      </c>
      <c r="AV106" s="110"/>
      <c r="AW106" s="110"/>
      <c r="AX106" s="109">
        <v>7.3</v>
      </c>
      <c r="AY106" s="110"/>
      <c r="AZ106" s="110"/>
      <c r="BA106" s="110"/>
      <c r="BB106" s="109">
        <v>6.8</v>
      </c>
      <c r="BC106" s="110"/>
      <c r="BD106" s="109">
        <v>6.8</v>
      </c>
      <c r="BE106" s="113">
        <v>5</v>
      </c>
      <c r="BF106" s="114">
        <v>0</v>
      </c>
      <c r="BG106" s="109">
        <v>6.4</v>
      </c>
      <c r="BH106" s="109">
        <v>8.1999999999999993</v>
      </c>
      <c r="BI106" s="109">
        <v>7.4</v>
      </c>
      <c r="BJ106" s="109">
        <v>6</v>
      </c>
      <c r="BK106" s="109">
        <v>6.9</v>
      </c>
      <c r="BL106" s="109">
        <v>6.8</v>
      </c>
      <c r="BM106" s="109">
        <v>7</v>
      </c>
      <c r="BN106" s="109">
        <v>6</v>
      </c>
      <c r="BO106" s="109">
        <v>6.6</v>
      </c>
      <c r="BP106" s="109">
        <v>8.1</v>
      </c>
      <c r="BQ106" s="109">
        <v>7.9</v>
      </c>
      <c r="BR106" s="109">
        <v>7.4</v>
      </c>
      <c r="BS106" s="109">
        <v>8.6</v>
      </c>
      <c r="BT106" s="109">
        <v>5.0999999999999996</v>
      </c>
      <c r="BU106" s="109">
        <v>6.1</v>
      </c>
      <c r="BV106" s="110"/>
      <c r="BW106" s="109">
        <v>6.5</v>
      </c>
      <c r="BX106" s="109">
        <v>8.5</v>
      </c>
      <c r="BY106" s="109">
        <v>5.5</v>
      </c>
      <c r="BZ106" s="109">
        <v>8</v>
      </c>
      <c r="CA106" s="109">
        <v>6.2</v>
      </c>
      <c r="CC106" s="109">
        <v>9.1</v>
      </c>
      <c r="CD106" s="113">
        <v>55</v>
      </c>
      <c r="CE106" s="114">
        <v>0</v>
      </c>
      <c r="CF106" s="109">
        <v>6.7</v>
      </c>
      <c r="CG106" s="109">
        <v>6.6</v>
      </c>
      <c r="CH106" s="110"/>
      <c r="CI106" s="109">
        <v>7.8</v>
      </c>
      <c r="CJ106" s="109">
        <v>7.8</v>
      </c>
      <c r="CK106" s="109">
        <v>6.2</v>
      </c>
      <c r="CL106" s="109">
        <v>6</v>
      </c>
      <c r="CM106" s="109">
        <v>7</v>
      </c>
      <c r="CN106" s="110"/>
      <c r="CO106" s="110"/>
      <c r="CP106" s="110"/>
      <c r="CQ106" s="109">
        <v>8.5</v>
      </c>
      <c r="CR106" s="109">
        <v>8.9</v>
      </c>
      <c r="CS106" s="110"/>
      <c r="CT106" s="109">
        <v>5.4</v>
      </c>
      <c r="CU106" s="113">
        <v>23</v>
      </c>
      <c r="CV106" s="114">
        <v>0</v>
      </c>
      <c r="CW106" s="110" t="s">
        <v>93</v>
      </c>
      <c r="CX106" s="110"/>
      <c r="CY106" s="113">
        <v>0</v>
      </c>
      <c r="CZ106" s="114">
        <v>5</v>
      </c>
      <c r="DA106" s="113">
        <v>130</v>
      </c>
      <c r="DB106" s="114">
        <v>5</v>
      </c>
      <c r="DC106" s="116">
        <v>134</v>
      </c>
      <c r="DD106" s="117">
        <v>130</v>
      </c>
      <c r="DE106" s="117">
        <v>7.05</v>
      </c>
      <c r="DF106" s="117">
        <v>2.91</v>
      </c>
      <c r="DG106" s="107" t="s">
        <v>202</v>
      </c>
      <c r="DH106" s="118">
        <f t="shared" si="2"/>
        <v>0</v>
      </c>
    </row>
    <row r="107" spans="1:112" s="115" customFormat="1" ht="18.75" customHeight="1">
      <c r="A107" s="105">
        <f t="shared" si="3"/>
        <v>101</v>
      </c>
      <c r="B107" s="106">
        <v>1820256584</v>
      </c>
      <c r="C107" s="107" t="s">
        <v>375</v>
      </c>
      <c r="D107" s="107" t="s">
        <v>35</v>
      </c>
      <c r="E107" s="107" t="s">
        <v>424</v>
      </c>
      <c r="F107" s="108">
        <v>34152</v>
      </c>
      <c r="G107" s="107" t="s">
        <v>84</v>
      </c>
      <c r="H107" s="107" t="s">
        <v>86</v>
      </c>
      <c r="I107" s="109">
        <v>7.8</v>
      </c>
      <c r="J107" s="109">
        <v>7.7</v>
      </c>
      <c r="K107" s="109">
        <v>8</v>
      </c>
      <c r="L107" s="110"/>
      <c r="M107" s="109">
        <v>5.6</v>
      </c>
      <c r="N107" s="110"/>
      <c r="O107" s="110"/>
      <c r="P107" s="109">
        <v>5.8</v>
      </c>
      <c r="Q107" s="110"/>
      <c r="R107" s="110"/>
      <c r="S107" s="109">
        <v>5.8</v>
      </c>
      <c r="T107" s="110"/>
      <c r="U107" s="110"/>
      <c r="V107" s="109">
        <v>6.3</v>
      </c>
      <c r="W107" s="110"/>
      <c r="X107" s="110"/>
      <c r="Y107" s="109">
        <v>6.1</v>
      </c>
      <c r="Z107" s="110"/>
      <c r="AA107" s="110"/>
      <c r="AB107" s="109">
        <v>6.4</v>
      </c>
      <c r="AC107" s="110"/>
      <c r="AD107" s="109">
        <v>6.1</v>
      </c>
      <c r="AE107" s="109">
        <v>7.3</v>
      </c>
      <c r="AF107" s="109">
        <v>5.5</v>
      </c>
      <c r="AG107" s="109">
        <v>6</v>
      </c>
      <c r="AH107" s="110"/>
      <c r="AI107" s="109">
        <v>6.8</v>
      </c>
      <c r="AJ107" s="110"/>
      <c r="AK107" s="109">
        <v>7.7</v>
      </c>
      <c r="AL107" s="109">
        <v>6.4</v>
      </c>
      <c r="AM107" s="109">
        <v>7.6</v>
      </c>
      <c r="AN107" s="109">
        <v>8.4</v>
      </c>
      <c r="AO107" s="109">
        <v>6.9</v>
      </c>
      <c r="AP107" s="109">
        <v>8</v>
      </c>
      <c r="AQ107" s="109">
        <v>6.2</v>
      </c>
      <c r="AR107" s="113">
        <v>47</v>
      </c>
      <c r="AS107" s="114">
        <v>0</v>
      </c>
      <c r="AT107" s="109">
        <v>8.1999999999999993</v>
      </c>
      <c r="AU107" s="109">
        <v>7.6</v>
      </c>
      <c r="AV107" s="110"/>
      <c r="AW107" s="110"/>
      <c r="AX107" s="109">
        <v>6.3</v>
      </c>
      <c r="AY107" s="110"/>
      <c r="AZ107" s="110"/>
      <c r="BA107" s="110"/>
      <c r="BB107" s="109">
        <v>6.8</v>
      </c>
      <c r="BC107" s="110"/>
      <c r="BD107" s="109">
        <v>6.9</v>
      </c>
      <c r="BE107" s="113">
        <v>5</v>
      </c>
      <c r="BF107" s="114">
        <v>0</v>
      </c>
      <c r="BG107" s="109">
        <v>6.2</v>
      </c>
      <c r="BH107" s="109">
        <v>6.3</v>
      </c>
      <c r="BI107" s="109">
        <v>6.6</v>
      </c>
      <c r="BJ107" s="109">
        <v>6.4</v>
      </c>
      <c r="BK107" s="109">
        <v>6.1</v>
      </c>
      <c r="BL107" s="109">
        <v>6.5</v>
      </c>
      <c r="BM107" s="109">
        <v>6.2</v>
      </c>
      <c r="BN107" s="109">
        <v>6.7</v>
      </c>
      <c r="BO107" s="109">
        <v>6.2</v>
      </c>
      <c r="BP107" s="109">
        <v>7.9</v>
      </c>
      <c r="BQ107" s="109">
        <v>6</v>
      </c>
      <c r="BR107" s="109">
        <v>8</v>
      </c>
      <c r="BS107" s="109">
        <v>7.5</v>
      </c>
      <c r="BT107" s="109">
        <v>6.7</v>
      </c>
      <c r="BU107" s="109">
        <v>5.9</v>
      </c>
      <c r="BV107" s="110"/>
      <c r="BW107" s="109">
        <v>6.2</v>
      </c>
      <c r="BX107" s="109">
        <v>6.3</v>
      </c>
      <c r="BY107" s="109">
        <v>5.6</v>
      </c>
      <c r="BZ107" s="109">
        <v>5.3</v>
      </c>
      <c r="CA107" s="109">
        <v>6.3</v>
      </c>
      <c r="CC107" s="109">
        <v>8</v>
      </c>
      <c r="CD107" s="113">
        <v>55</v>
      </c>
      <c r="CE107" s="114">
        <v>0</v>
      </c>
      <c r="CF107" s="109">
        <v>7.5</v>
      </c>
      <c r="CG107" s="109">
        <v>7.3</v>
      </c>
      <c r="CH107" s="110"/>
      <c r="CI107" s="109">
        <v>6.3</v>
      </c>
      <c r="CJ107" s="109">
        <v>5.6</v>
      </c>
      <c r="CK107" s="109">
        <v>8.1</v>
      </c>
      <c r="CL107" s="109">
        <v>6.5</v>
      </c>
      <c r="CM107" s="110"/>
      <c r="CN107" s="109">
        <v>8.1</v>
      </c>
      <c r="CO107" s="110"/>
      <c r="CP107" s="110"/>
      <c r="CQ107" s="109">
        <v>8</v>
      </c>
      <c r="CR107" s="109">
        <v>8.3000000000000007</v>
      </c>
      <c r="CS107" s="110"/>
      <c r="CT107" s="109">
        <v>6.7</v>
      </c>
      <c r="CU107" s="113">
        <v>23</v>
      </c>
      <c r="CV107" s="114">
        <v>0</v>
      </c>
      <c r="CW107" s="110" t="s">
        <v>93</v>
      </c>
      <c r="CX107" s="110"/>
      <c r="CY107" s="113">
        <v>0</v>
      </c>
      <c r="CZ107" s="114">
        <v>5</v>
      </c>
      <c r="DA107" s="113">
        <v>130</v>
      </c>
      <c r="DB107" s="114">
        <v>5</v>
      </c>
      <c r="DC107" s="116">
        <v>134</v>
      </c>
      <c r="DD107" s="117">
        <v>130</v>
      </c>
      <c r="DE107" s="117">
        <v>6.7</v>
      </c>
      <c r="DF107" s="117">
        <v>2.67</v>
      </c>
      <c r="DG107" s="107" t="s">
        <v>202</v>
      </c>
      <c r="DH107" s="118">
        <f t="shared" si="2"/>
        <v>0</v>
      </c>
    </row>
    <row r="108" spans="1:112" s="115" customFormat="1" ht="18.75" customHeight="1">
      <c r="A108" s="105">
        <f t="shared" si="3"/>
        <v>102</v>
      </c>
      <c r="B108" s="106">
        <v>1820254345</v>
      </c>
      <c r="C108" s="107" t="s">
        <v>3</v>
      </c>
      <c r="D108" s="107" t="s">
        <v>425</v>
      </c>
      <c r="E108" s="107" t="s">
        <v>76</v>
      </c>
      <c r="F108" s="108">
        <v>34512</v>
      </c>
      <c r="G108" s="107" t="s">
        <v>84</v>
      </c>
      <c r="H108" s="107" t="s">
        <v>86</v>
      </c>
      <c r="I108" s="109">
        <v>7.8</v>
      </c>
      <c r="J108" s="109">
        <v>7.2</v>
      </c>
      <c r="K108" s="109">
        <v>7.9</v>
      </c>
      <c r="L108" s="110"/>
      <c r="M108" s="109">
        <v>6.5</v>
      </c>
      <c r="N108" s="110"/>
      <c r="O108" s="110"/>
      <c r="P108" s="109">
        <v>6.2</v>
      </c>
      <c r="Q108" s="110"/>
      <c r="R108" s="110"/>
      <c r="S108" s="109">
        <v>6.6</v>
      </c>
      <c r="T108" s="110"/>
      <c r="U108" s="110"/>
      <c r="V108" s="109">
        <v>6.3</v>
      </c>
      <c r="W108" s="110"/>
      <c r="X108" s="110"/>
      <c r="Y108" s="109">
        <v>6.7</v>
      </c>
      <c r="Z108" s="110"/>
      <c r="AA108" s="110"/>
      <c r="AB108" s="109">
        <v>5.7</v>
      </c>
      <c r="AC108" s="110"/>
      <c r="AD108" s="109">
        <v>9</v>
      </c>
      <c r="AE108" s="109">
        <v>8.5</v>
      </c>
      <c r="AF108" s="109">
        <v>6.1</v>
      </c>
      <c r="AG108" s="109">
        <v>7.2</v>
      </c>
      <c r="AH108" s="110"/>
      <c r="AI108" s="109">
        <v>8.6999999999999993</v>
      </c>
      <c r="AJ108" s="109">
        <v>7.6</v>
      </c>
      <c r="AK108" s="109">
        <v>8.8000000000000007</v>
      </c>
      <c r="AL108" s="110"/>
      <c r="AM108" s="109">
        <v>5.5</v>
      </c>
      <c r="AN108" s="109">
        <v>7.8</v>
      </c>
      <c r="AO108" s="109">
        <v>6.3</v>
      </c>
      <c r="AP108" s="109">
        <v>8</v>
      </c>
      <c r="AQ108" s="109">
        <v>8.3000000000000007</v>
      </c>
      <c r="AR108" s="113">
        <v>47</v>
      </c>
      <c r="AS108" s="114">
        <v>0</v>
      </c>
      <c r="AT108" s="109">
        <v>7.9</v>
      </c>
      <c r="AU108" s="109">
        <v>5.7</v>
      </c>
      <c r="AV108" s="110"/>
      <c r="AW108" s="110"/>
      <c r="AX108" s="109">
        <v>7.9</v>
      </c>
      <c r="AY108" s="110"/>
      <c r="AZ108" s="110"/>
      <c r="BA108" s="110"/>
      <c r="BB108" s="109">
        <v>5.6</v>
      </c>
      <c r="BC108" s="110"/>
      <c r="BD108" s="109">
        <v>5.8</v>
      </c>
      <c r="BE108" s="113">
        <v>5</v>
      </c>
      <c r="BF108" s="114">
        <v>0</v>
      </c>
      <c r="BG108" s="109">
        <v>6.4</v>
      </c>
      <c r="BH108" s="109">
        <v>7.3</v>
      </c>
      <c r="BI108" s="109">
        <v>7.9</v>
      </c>
      <c r="BJ108" s="109">
        <v>8</v>
      </c>
      <c r="BK108" s="109">
        <v>7.8</v>
      </c>
      <c r="BL108" s="109">
        <v>9.1999999999999993</v>
      </c>
      <c r="BM108" s="109">
        <v>7.2</v>
      </c>
      <c r="BN108" s="109">
        <v>6.7</v>
      </c>
      <c r="BO108" s="109">
        <v>6.8</v>
      </c>
      <c r="BP108" s="109">
        <v>8.4</v>
      </c>
      <c r="BQ108" s="109">
        <v>9.1</v>
      </c>
      <c r="BR108" s="109">
        <v>8.3000000000000007</v>
      </c>
      <c r="BS108" s="109">
        <v>8</v>
      </c>
      <c r="BT108" s="109">
        <v>6.1</v>
      </c>
      <c r="BU108" s="109">
        <v>5.8</v>
      </c>
      <c r="BV108" s="110"/>
      <c r="BW108" s="109">
        <v>6.2</v>
      </c>
      <c r="BX108" s="109">
        <v>6.7</v>
      </c>
      <c r="BY108" s="109">
        <v>7</v>
      </c>
      <c r="BZ108" s="109">
        <v>8.3000000000000007</v>
      </c>
      <c r="CA108" s="109">
        <v>5.7</v>
      </c>
      <c r="CC108" s="109">
        <v>8.6</v>
      </c>
      <c r="CD108" s="113">
        <v>55</v>
      </c>
      <c r="CE108" s="114">
        <v>0</v>
      </c>
      <c r="CF108" s="109">
        <v>8</v>
      </c>
      <c r="CG108" s="109">
        <v>6.9</v>
      </c>
      <c r="CH108" s="110"/>
      <c r="CI108" s="109">
        <v>7.1</v>
      </c>
      <c r="CJ108" s="109">
        <v>8.1</v>
      </c>
      <c r="CK108" s="109">
        <v>7.1</v>
      </c>
      <c r="CL108" s="109">
        <v>7.5</v>
      </c>
      <c r="CM108" s="109">
        <v>6.6</v>
      </c>
      <c r="CN108" s="110"/>
      <c r="CO108" s="110"/>
      <c r="CP108" s="110"/>
      <c r="CQ108" s="109">
        <v>8</v>
      </c>
      <c r="CR108" s="109">
        <v>8</v>
      </c>
      <c r="CS108" s="110"/>
      <c r="CT108" s="109">
        <v>7.6</v>
      </c>
      <c r="CU108" s="113">
        <v>23</v>
      </c>
      <c r="CV108" s="114">
        <v>0</v>
      </c>
      <c r="CW108" s="110" t="s">
        <v>93</v>
      </c>
      <c r="CX108" s="110"/>
      <c r="CY108" s="113">
        <v>0</v>
      </c>
      <c r="CZ108" s="114">
        <v>5</v>
      </c>
      <c r="DA108" s="113">
        <v>130</v>
      </c>
      <c r="DB108" s="114">
        <v>5</v>
      </c>
      <c r="DC108" s="116">
        <v>134</v>
      </c>
      <c r="DD108" s="117">
        <v>130</v>
      </c>
      <c r="DE108" s="117">
        <v>7.35</v>
      </c>
      <c r="DF108" s="117">
        <v>3.09</v>
      </c>
      <c r="DG108" s="107" t="s">
        <v>202</v>
      </c>
      <c r="DH108" s="118">
        <f t="shared" si="2"/>
        <v>0</v>
      </c>
    </row>
    <row r="109" spans="1:112" s="115" customFormat="1" ht="18.75" customHeight="1">
      <c r="A109" s="105">
        <f t="shared" si="3"/>
        <v>103</v>
      </c>
      <c r="B109" s="106">
        <v>1821253677</v>
      </c>
      <c r="C109" s="107" t="s">
        <v>3</v>
      </c>
      <c r="D109" s="107" t="s">
        <v>426</v>
      </c>
      <c r="E109" s="107" t="s">
        <v>427</v>
      </c>
      <c r="F109" s="108">
        <v>34440</v>
      </c>
      <c r="G109" s="107" t="s">
        <v>83</v>
      </c>
      <c r="H109" s="107" t="s">
        <v>86</v>
      </c>
      <c r="I109" s="112">
        <v>0</v>
      </c>
      <c r="J109" s="109">
        <v>6.6</v>
      </c>
      <c r="K109" s="109">
        <v>7.9</v>
      </c>
      <c r="L109" s="110"/>
      <c r="M109" s="109">
        <v>6.4</v>
      </c>
      <c r="N109" s="110"/>
      <c r="O109" s="110"/>
      <c r="P109" s="109">
        <v>6.3</v>
      </c>
      <c r="Q109" s="110"/>
      <c r="R109" s="110"/>
      <c r="S109" s="109">
        <v>7</v>
      </c>
      <c r="T109" s="110"/>
      <c r="U109" s="110"/>
      <c r="V109" s="109">
        <v>6.3</v>
      </c>
      <c r="W109" s="110"/>
      <c r="X109" s="110"/>
      <c r="Y109" s="109">
        <v>4.9000000000000004</v>
      </c>
      <c r="Z109" s="110"/>
      <c r="AA109" s="110"/>
      <c r="AB109" s="112">
        <v>0</v>
      </c>
      <c r="AC109" s="110"/>
      <c r="AD109" s="109">
        <v>7.5</v>
      </c>
      <c r="AE109" s="109">
        <v>6.8</v>
      </c>
      <c r="AF109" s="109">
        <v>7.4</v>
      </c>
      <c r="AG109" s="109">
        <v>7.6</v>
      </c>
      <c r="AH109" s="110"/>
      <c r="AI109" s="109">
        <v>6.1</v>
      </c>
      <c r="AJ109" s="109">
        <v>8.6999999999999993</v>
      </c>
      <c r="AK109" s="109">
        <v>7.7</v>
      </c>
      <c r="AL109" s="110"/>
      <c r="AM109" s="109">
        <v>5.9</v>
      </c>
      <c r="AN109" s="112">
        <v>0</v>
      </c>
      <c r="AO109" s="109">
        <v>5.8</v>
      </c>
      <c r="AP109" s="109">
        <v>6.1</v>
      </c>
      <c r="AQ109" s="109">
        <v>5.9</v>
      </c>
      <c r="AR109" s="113">
        <v>40</v>
      </c>
      <c r="AS109" s="114">
        <v>7</v>
      </c>
      <c r="AT109" s="109">
        <v>9.6</v>
      </c>
      <c r="AU109" s="109">
        <v>6.8</v>
      </c>
      <c r="AV109" s="110"/>
      <c r="AW109" s="110"/>
      <c r="AX109" s="109">
        <v>7.9</v>
      </c>
      <c r="AY109" s="110"/>
      <c r="AZ109" s="110"/>
      <c r="BA109" s="110"/>
      <c r="BB109" s="109">
        <v>6.2</v>
      </c>
      <c r="BC109" s="110"/>
      <c r="BD109" s="112">
        <v>0</v>
      </c>
      <c r="BE109" s="113">
        <v>4</v>
      </c>
      <c r="BF109" s="114">
        <v>1</v>
      </c>
      <c r="BG109" s="109">
        <v>6.5</v>
      </c>
      <c r="BH109" s="110"/>
      <c r="BI109" s="109">
        <v>5.5</v>
      </c>
      <c r="BJ109" s="109">
        <v>7.7</v>
      </c>
      <c r="BK109" s="109">
        <v>8.4</v>
      </c>
      <c r="BL109" s="109">
        <v>7.1</v>
      </c>
      <c r="BM109" s="110"/>
      <c r="BN109" s="110"/>
      <c r="BO109" s="109">
        <v>6.9</v>
      </c>
      <c r="BP109" s="109">
        <v>6.5</v>
      </c>
      <c r="BQ109" s="109">
        <v>6.6</v>
      </c>
      <c r="BR109" s="112">
        <v>0</v>
      </c>
      <c r="BS109" s="110"/>
      <c r="BT109" s="110"/>
      <c r="BU109" s="112">
        <v>0</v>
      </c>
      <c r="BV109" s="110"/>
      <c r="BW109" s="109">
        <v>4</v>
      </c>
      <c r="BX109" s="110"/>
      <c r="BY109" s="109">
        <v>7.1</v>
      </c>
      <c r="BZ109" s="109">
        <v>6.7</v>
      </c>
      <c r="CA109" s="110"/>
      <c r="CC109" s="109">
        <v>8.1</v>
      </c>
      <c r="CD109" s="113">
        <v>31</v>
      </c>
      <c r="CE109" s="114">
        <v>24</v>
      </c>
      <c r="CF109" s="109">
        <v>6.6</v>
      </c>
      <c r="CG109" s="110"/>
      <c r="CH109" s="110"/>
      <c r="CI109" s="110"/>
      <c r="CJ109" s="109">
        <v>4.3</v>
      </c>
      <c r="CK109" s="110"/>
      <c r="CL109" s="110"/>
      <c r="CM109" s="110"/>
      <c r="CN109" s="110"/>
      <c r="CO109" s="110"/>
      <c r="CP109" s="110"/>
      <c r="CQ109" s="110"/>
      <c r="CR109" s="112">
        <v>0</v>
      </c>
      <c r="CS109" s="110"/>
      <c r="CT109" s="109">
        <v>5.9</v>
      </c>
      <c r="CU109" s="113">
        <v>8</v>
      </c>
      <c r="CV109" s="114">
        <v>14</v>
      </c>
      <c r="CW109" s="110"/>
      <c r="CX109" s="110"/>
      <c r="CY109" s="113">
        <v>0</v>
      </c>
      <c r="CZ109" s="114">
        <v>5</v>
      </c>
      <c r="DA109" s="113">
        <v>83</v>
      </c>
      <c r="DB109" s="114">
        <v>51</v>
      </c>
      <c r="DC109" s="116">
        <v>134</v>
      </c>
      <c r="DD109" s="117">
        <v>102</v>
      </c>
      <c r="DE109" s="117">
        <v>5.44</v>
      </c>
      <c r="DF109" s="117">
        <v>2.1</v>
      </c>
      <c r="DG109" s="107" t="s">
        <v>428</v>
      </c>
      <c r="DH109" s="118">
        <f t="shared" si="2"/>
        <v>0</v>
      </c>
    </row>
    <row r="110" spans="1:112" s="115" customFormat="1" ht="18.75" customHeight="1">
      <c r="A110" s="105">
        <f t="shared" si="3"/>
        <v>104</v>
      </c>
      <c r="B110" s="106">
        <v>1821255712</v>
      </c>
      <c r="C110" s="107" t="s">
        <v>335</v>
      </c>
      <c r="D110" s="107" t="s">
        <v>429</v>
      </c>
      <c r="E110" s="107" t="s">
        <v>430</v>
      </c>
      <c r="F110" s="108">
        <v>34479</v>
      </c>
      <c r="G110" s="107" t="s">
        <v>83</v>
      </c>
      <c r="H110" s="107" t="s">
        <v>86</v>
      </c>
      <c r="I110" s="109">
        <v>8.9</v>
      </c>
      <c r="J110" s="109">
        <v>7.1</v>
      </c>
      <c r="K110" s="109">
        <v>7.6</v>
      </c>
      <c r="L110" s="110"/>
      <c r="M110" s="109">
        <v>5.9</v>
      </c>
      <c r="N110" s="110"/>
      <c r="O110" s="110"/>
      <c r="P110" s="109">
        <v>6.4</v>
      </c>
      <c r="Q110" s="110"/>
      <c r="R110" s="110"/>
      <c r="S110" s="109">
        <v>6.8</v>
      </c>
      <c r="T110" s="110"/>
      <c r="U110" s="110"/>
      <c r="V110" s="109">
        <v>5</v>
      </c>
      <c r="W110" s="110"/>
      <c r="X110" s="110"/>
      <c r="Y110" s="109">
        <v>6</v>
      </c>
      <c r="Z110" s="110"/>
      <c r="AA110" s="110"/>
      <c r="AB110" s="109">
        <v>6.7</v>
      </c>
      <c r="AC110" s="110"/>
      <c r="AD110" s="109">
        <v>9</v>
      </c>
      <c r="AE110" s="109">
        <v>9.1</v>
      </c>
      <c r="AF110" s="109">
        <v>8.1</v>
      </c>
      <c r="AG110" s="109">
        <v>5.5</v>
      </c>
      <c r="AH110" s="110"/>
      <c r="AI110" s="109">
        <v>7.2</v>
      </c>
      <c r="AJ110" s="109">
        <v>8.3000000000000007</v>
      </c>
      <c r="AK110" s="109">
        <v>8.6</v>
      </c>
      <c r="AL110" s="110"/>
      <c r="AM110" s="109">
        <v>7.4</v>
      </c>
      <c r="AN110" s="109">
        <v>6.6</v>
      </c>
      <c r="AO110" s="109">
        <v>6.6</v>
      </c>
      <c r="AP110" s="109">
        <v>7.4</v>
      </c>
      <c r="AQ110" s="109">
        <v>6.4</v>
      </c>
      <c r="AR110" s="113">
        <v>47</v>
      </c>
      <c r="AS110" s="114">
        <v>0</v>
      </c>
      <c r="AT110" s="109">
        <v>9.8000000000000007</v>
      </c>
      <c r="AU110" s="109">
        <v>8.6</v>
      </c>
      <c r="AV110" s="110"/>
      <c r="AW110" s="110"/>
      <c r="AX110" s="109">
        <v>7.7</v>
      </c>
      <c r="AY110" s="110"/>
      <c r="AZ110" s="110"/>
      <c r="BA110" s="110"/>
      <c r="BB110" s="109">
        <v>6</v>
      </c>
      <c r="BC110" s="110"/>
      <c r="BD110" s="109">
        <v>6.1</v>
      </c>
      <c r="BE110" s="113">
        <v>5</v>
      </c>
      <c r="BF110" s="114">
        <v>0</v>
      </c>
      <c r="BG110" s="109">
        <v>7</v>
      </c>
      <c r="BH110" s="109">
        <v>9.4</v>
      </c>
      <c r="BI110" s="109">
        <v>7</v>
      </c>
      <c r="BJ110" s="109">
        <v>6.2</v>
      </c>
      <c r="BK110" s="109">
        <v>8.9</v>
      </c>
      <c r="BL110" s="109">
        <v>8.1999999999999993</v>
      </c>
      <c r="BM110" s="109">
        <v>7</v>
      </c>
      <c r="BN110" s="109">
        <v>7.4</v>
      </c>
      <c r="BO110" s="109">
        <v>7.6</v>
      </c>
      <c r="BP110" s="109">
        <v>9.6999999999999993</v>
      </c>
      <c r="BQ110" s="109">
        <v>7.5</v>
      </c>
      <c r="BR110" s="109">
        <v>6.8</v>
      </c>
      <c r="BS110" s="109">
        <v>6.9</v>
      </c>
      <c r="BT110" s="109">
        <v>6.7</v>
      </c>
      <c r="BU110" s="109">
        <v>5.8</v>
      </c>
      <c r="BV110" s="110"/>
      <c r="BW110" s="109">
        <v>6.7</v>
      </c>
      <c r="BX110" s="109">
        <v>6.8</v>
      </c>
      <c r="BY110" s="109">
        <v>5.9</v>
      </c>
      <c r="BZ110" s="109">
        <v>7</v>
      </c>
      <c r="CA110" s="109">
        <v>5.7</v>
      </c>
      <c r="CC110" s="109">
        <v>8.3000000000000007</v>
      </c>
      <c r="CD110" s="113">
        <v>55</v>
      </c>
      <c r="CE110" s="114">
        <v>0</v>
      </c>
      <c r="CF110" s="109">
        <v>8.1</v>
      </c>
      <c r="CG110" s="109">
        <v>7.3</v>
      </c>
      <c r="CH110" s="110"/>
      <c r="CI110" s="109">
        <v>7.3</v>
      </c>
      <c r="CJ110" s="109">
        <v>8.6</v>
      </c>
      <c r="CK110" s="109">
        <v>6.9</v>
      </c>
      <c r="CL110" s="109">
        <v>6</v>
      </c>
      <c r="CM110" s="109">
        <v>7</v>
      </c>
      <c r="CN110" s="110"/>
      <c r="CO110" s="110"/>
      <c r="CP110" s="110"/>
      <c r="CQ110" s="109">
        <v>9.1</v>
      </c>
      <c r="CR110" s="109">
        <v>7.7</v>
      </c>
      <c r="CS110" s="110"/>
      <c r="CT110" s="109">
        <v>7.7</v>
      </c>
      <c r="CU110" s="113">
        <v>23</v>
      </c>
      <c r="CV110" s="114">
        <v>0</v>
      </c>
      <c r="CW110" s="110" t="s">
        <v>93</v>
      </c>
      <c r="CX110" s="110"/>
      <c r="CY110" s="113">
        <v>0</v>
      </c>
      <c r="CZ110" s="114">
        <v>5</v>
      </c>
      <c r="DA110" s="113">
        <v>130</v>
      </c>
      <c r="DB110" s="114">
        <v>5</v>
      </c>
      <c r="DC110" s="116">
        <v>134</v>
      </c>
      <c r="DD110" s="117">
        <v>130</v>
      </c>
      <c r="DE110" s="117">
        <v>7.29</v>
      </c>
      <c r="DF110" s="117">
        <v>3.01</v>
      </c>
      <c r="DG110" s="107" t="s">
        <v>202</v>
      </c>
      <c r="DH110" s="118">
        <f t="shared" si="2"/>
        <v>0</v>
      </c>
    </row>
    <row r="111" spans="1:112" s="115" customFormat="1" ht="18.75" customHeight="1">
      <c r="A111" s="105">
        <f t="shared" si="3"/>
        <v>105</v>
      </c>
      <c r="B111" s="106">
        <v>1820256443</v>
      </c>
      <c r="C111" s="107" t="s">
        <v>16</v>
      </c>
      <c r="D111" s="107" t="s">
        <v>407</v>
      </c>
      <c r="E111" s="107" t="s">
        <v>431</v>
      </c>
      <c r="F111" s="108">
        <v>34467</v>
      </c>
      <c r="G111" s="107" t="s">
        <v>84</v>
      </c>
      <c r="H111" s="107" t="s">
        <v>86</v>
      </c>
      <c r="I111" s="109">
        <v>8.1</v>
      </c>
      <c r="J111" s="109">
        <v>7.6</v>
      </c>
      <c r="K111" s="109">
        <v>8</v>
      </c>
      <c r="L111" s="110"/>
      <c r="M111" s="109">
        <v>7.6</v>
      </c>
      <c r="N111" s="110"/>
      <c r="O111" s="110"/>
      <c r="P111" s="109">
        <v>7</v>
      </c>
      <c r="Q111" s="110"/>
      <c r="R111" s="110"/>
      <c r="S111" s="109">
        <v>7.9</v>
      </c>
      <c r="T111" s="110"/>
      <c r="U111" s="110"/>
      <c r="V111" s="109">
        <v>8.6</v>
      </c>
      <c r="W111" s="110"/>
      <c r="X111" s="110"/>
      <c r="Y111" s="109">
        <v>7.7</v>
      </c>
      <c r="Z111" s="110"/>
      <c r="AA111" s="110"/>
      <c r="AB111" s="109">
        <v>6.9</v>
      </c>
      <c r="AC111" s="110"/>
      <c r="AD111" s="109">
        <v>7.4</v>
      </c>
      <c r="AE111" s="109">
        <v>9.3000000000000007</v>
      </c>
      <c r="AF111" s="109">
        <v>9.1</v>
      </c>
      <c r="AG111" s="109">
        <v>9.1</v>
      </c>
      <c r="AH111" s="110"/>
      <c r="AI111" s="109">
        <v>8.5</v>
      </c>
      <c r="AJ111" s="109">
        <v>8.3000000000000007</v>
      </c>
      <c r="AK111" s="109">
        <v>7.7</v>
      </c>
      <c r="AL111" s="110"/>
      <c r="AM111" s="109">
        <v>7.8</v>
      </c>
      <c r="AN111" s="109">
        <v>8.5</v>
      </c>
      <c r="AO111" s="109">
        <v>6.2</v>
      </c>
      <c r="AP111" s="109">
        <v>7.8</v>
      </c>
      <c r="AQ111" s="109">
        <v>8.6</v>
      </c>
      <c r="AR111" s="113">
        <v>47</v>
      </c>
      <c r="AS111" s="114">
        <v>0</v>
      </c>
      <c r="AT111" s="109">
        <v>7.9</v>
      </c>
      <c r="AU111" s="109">
        <v>6.3</v>
      </c>
      <c r="AV111" s="109">
        <v>5</v>
      </c>
      <c r="AW111" s="110"/>
      <c r="AX111" s="110"/>
      <c r="AY111" s="110"/>
      <c r="AZ111" s="109">
        <v>6.8</v>
      </c>
      <c r="BA111" s="110"/>
      <c r="BB111" s="110"/>
      <c r="BC111" s="110"/>
      <c r="BD111" s="109">
        <v>5.9</v>
      </c>
      <c r="BE111" s="113">
        <v>5</v>
      </c>
      <c r="BF111" s="114">
        <v>0</v>
      </c>
      <c r="BG111" s="109">
        <v>7.5</v>
      </c>
      <c r="BH111" s="109">
        <v>9.5</v>
      </c>
      <c r="BI111" s="109">
        <v>8.1</v>
      </c>
      <c r="BJ111" s="109">
        <v>8</v>
      </c>
      <c r="BK111" s="109">
        <v>6.8</v>
      </c>
      <c r="BL111" s="109">
        <v>9.1</v>
      </c>
      <c r="BM111" s="109">
        <v>7.8</v>
      </c>
      <c r="BN111" s="109">
        <v>7.9</v>
      </c>
      <c r="BO111" s="109">
        <v>6.7</v>
      </c>
      <c r="BP111" s="109">
        <v>8.4</v>
      </c>
      <c r="BQ111" s="109">
        <v>8.3000000000000007</v>
      </c>
      <c r="BR111" s="109">
        <v>9.3000000000000007</v>
      </c>
      <c r="BS111" s="109">
        <v>8.1</v>
      </c>
      <c r="BT111" s="109">
        <v>6.2</v>
      </c>
      <c r="BU111" s="109">
        <v>6.9</v>
      </c>
      <c r="BV111" s="110"/>
      <c r="BW111" s="109">
        <v>5.8</v>
      </c>
      <c r="BX111" s="109">
        <v>8.6</v>
      </c>
      <c r="BY111" s="109">
        <v>8.5</v>
      </c>
      <c r="BZ111" s="109">
        <v>8.6</v>
      </c>
      <c r="CA111" s="109">
        <v>7.6</v>
      </c>
      <c r="CC111" s="109">
        <v>9.1999999999999993</v>
      </c>
      <c r="CD111" s="113">
        <v>55</v>
      </c>
      <c r="CE111" s="114">
        <v>0</v>
      </c>
      <c r="CF111" s="109">
        <v>8.6</v>
      </c>
      <c r="CG111" s="109">
        <v>7.5</v>
      </c>
      <c r="CH111" s="110"/>
      <c r="CI111" s="109">
        <v>8.3000000000000007</v>
      </c>
      <c r="CJ111" s="109">
        <v>6.8</v>
      </c>
      <c r="CK111" s="109">
        <v>7.7</v>
      </c>
      <c r="CL111" s="109">
        <v>8.1999999999999993</v>
      </c>
      <c r="CM111" s="109">
        <v>7</v>
      </c>
      <c r="CN111" s="110"/>
      <c r="CO111" s="110"/>
      <c r="CP111" s="110"/>
      <c r="CQ111" s="109">
        <v>8.8000000000000007</v>
      </c>
      <c r="CR111" s="109">
        <v>7.8</v>
      </c>
      <c r="CS111" s="110"/>
      <c r="CT111" s="110"/>
      <c r="CU111" s="113">
        <v>21</v>
      </c>
      <c r="CV111" s="114">
        <v>2</v>
      </c>
      <c r="CW111" s="110" t="s">
        <v>93</v>
      </c>
      <c r="CX111" s="110"/>
      <c r="CY111" s="113">
        <v>0</v>
      </c>
      <c r="CZ111" s="114">
        <v>5</v>
      </c>
      <c r="DA111" s="113">
        <v>128</v>
      </c>
      <c r="DB111" s="114">
        <v>7</v>
      </c>
      <c r="DC111" s="116">
        <v>134</v>
      </c>
      <c r="DD111" s="117">
        <v>128</v>
      </c>
      <c r="DE111" s="117">
        <v>7.92</v>
      </c>
      <c r="DF111" s="117">
        <v>3.43</v>
      </c>
      <c r="DG111" s="107" t="s">
        <v>202</v>
      </c>
      <c r="DH111" s="118">
        <f t="shared" si="2"/>
        <v>0</v>
      </c>
    </row>
    <row r="112" spans="1:112" s="115" customFormat="1" ht="18.75" customHeight="1">
      <c r="A112" s="105">
        <f t="shared" si="3"/>
        <v>106</v>
      </c>
      <c r="B112" s="106">
        <v>172318924</v>
      </c>
      <c r="C112" s="107" t="s">
        <v>10</v>
      </c>
      <c r="D112" s="107" t="s">
        <v>35</v>
      </c>
      <c r="E112" s="107" t="s">
        <v>432</v>
      </c>
      <c r="F112" s="108">
        <v>34214</v>
      </c>
      <c r="G112" s="107" t="s">
        <v>84</v>
      </c>
      <c r="H112" s="107" t="s">
        <v>88</v>
      </c>
      <c r="I112" s="109">
        <v>8.4</v>
      </c>
      <c r="J112" s="109">
        <v>8.6</v>
      </c>
      <c r="K112" s="109">
        <v>8</v>
      </c>
      <c r="L112" s="110"/>
      <c r="M112" s="109">
        <v>7.8</v>
      </c>
      <c r="N112" s="110"/>
      <c r="O112" s="110"/>
      <c r="P112" s="109">
        <v>7.6</v>
      </c>
      <c r="Q112" s="110"/>
      <c r="R112" s="110"/>
      <c r="S112" s="109">
        <v>7.6</v>
      </c>
      <c r="T112" s="110"/>
      <c r="U112" s="110"/>
      <c r="V112" s="109">
        <v>6.3</v>
      </c>
      <c r="W112" s="110"/>
      <c r="X112" s="110"/>
      <c r="Y112" s="109">
        <v>6.1</v>
      </c>
      <c r="Z112" s="110"/>
      <c r="AA112" s="110"/>
      <c r="AB112" s="119">
        <v>6.6</v>
      </c>
      <c r="AC112" s="110"/>
      <c r="AD112" s="109">
        <v>9.8000000000000007</v>
      </c>
      <c r="AE112" s="109">
        <v>6.5</v>
      </c>
      <c r="AF112" s="109">
        <v>8.5</v>
      </c>
      <c r="AG112" s="109">
        <v>8.5</v>
      </c>
      <c r="AH112" s="110"/>
      <c r="AI112" s="109">
        <v>6.7</v>
      </c>
      <c r="AJ112" s="110"/>
      <c r="AK112" s="109">
        <v>9.1999999999999993</v>
      </c>
      <c r="AL112" s="109">
        <v>9</v>
      </c>
      <c r="AM112" s="109">
        <v>8.4</v>
      </c>
      <c r="AN112" s="109">
        <v>6.7</v>
      </c>
      <c r="AO112" s="109">
        <v>7.1</v>
      </c>
      <c r="AP112" s="109">
        <v>7.2</v>
      </c>
      <c r="AQ112" s="109">
        <v>8</v>
      </c>
      <c r="AR112" s="113">
        <v>47</v>
      </c>
      <c r="AS112" s="114">
        <v>0</v>
      </c>
      <c r="AT112" s="109">
        <v>8.3000000000000007</v>
      </c>
      <c r="AU112" s="109">
        <v>8.3000000000000007</v>
      </c>
      <c r="AV112" s="110"/>
      <c r="AW112" s="109">
        <v>8.1999999999999993</v>
      </c>
      <c r="AX112" s="110"/>
      <c r="AY112" s="110"/>
      <c r="AZ112" s="110"/>
      <c r="BA112" s="109">
        <v>6.7</v>
      </c>
      <c r="BB112" s="110"/>
      <c r="BC112" s="110"/>
      <c r="BD112" s="109">
        <v>7.6</v>
      </c>
      <c r="BE112" s="113">
        <v>5</v>
      </c>
      <c r="BF112" s="114">
        <v>0</v>
      </c>
      <c r="BG112" s="109">
        <v>6.7</v>
      </c>
      <c r="BH112" s="109">
        <v>7.8</v>
      </c>
      <c r="BI112" s="109">
        <v>8.4</v>
      </c>
      <c r="BJ112" s="109">
        <v>6.9</v>
      </c>
      <c r="BK112" s="109">
        <v>7.1</v>
      </c>
      <c r="BL112" s="109">
        <v>8.1999999999999993</v>
      </c>
      <c r="BM112" s="109">
        <v>7</v>
      </c>
      <c r="BN112" s="109">
        <v>7.2</v>
      </c>
      <c r="BO112" s="109">
        <v>6.9</v>
      </c>
      <c r="BP112" s="109">
        <v>7.9</v>
      </c>
      <c r="BQ112" s="109">
        <v>7.5</v>
      </c>
      <c r="BR112" s="109">
        <v>6.4</v>
      </c>
      <c r="BS112" s="109">
        <v>7.5</v>
      </c>
      <c r="BT112" s="109">
        <v>6.7</v>
      </c>
      <c r="BU112" s="109">
        <v>6.7</v>
      </c>
      <c r="BV112" s="110"/>
      <c r="BW112" s="109">
        <v>6.4</v>
      </c>
      <c r="BX112" s="109">
        <v>7.5</v>
      </c>
      <c r="BY112" s="109">
        <v>8</v>
      </c>
      <c r="BZ112" s="109">
        <v>7.4</v>
      </c>
      <c r="CA112" s="109">
        <v>6.6</v>
      </c>
      <c r="CC112" s="109">
        <v>8.3000000000000007</v>
      </c>
      <c r="CD112" s="113">
        <v>55</v>
      </c>
      <c r="CE112" s="114">
        <v>0</v>
      </c>
      <c r="CF112" s="109">
        <v>8.1</v>
      </c>
      <c r="CG112" s="109">
        <v>5.9</v>
      </c>
      <c r="CH112" s="110"/>
      <c r="CI112" s="109">
        <v>6.7</v>
      </c>
      <c r="CJ112" s="109">
        <v>7.5</v>
      </c>
      <c r="CK112" s="119">
        <v>5.8</v>
      </c>
      <c r="CL112" s="110"/>
      <c r="CM112" s="110"/>
      <c r="CN112" s="110"/>
      <c r="CO112" s="110"/>
      <c r="CP112" s="110"/>
      <c r="CQ112" s="109">
        <v>7.5</v>
      </c>
      <c r="CR112" s="110"/>
      <c r="CS112" s="110"/>
      <c r="CT112" s="110"/>
      <c r="CU112" s="113">
        <v>15</v>
      </c>
      <c r="CV112" s="114">
        <v>8</v>
      </c>
      <c r="CW112" s="110" t="s">
        <v>93</v>
      </c>
      <c r="CX112" s="110"/>
      <c r="CY112" s="113">
        <v>0</v>
      </c>
      <c r="CZ112" s="114">
        <v>5</v>
      </c>
      <c r="DA112" s="113">
        <v>122</v>
      </c>
      <c r="DB112" s="114">
        <v>13</v>
      </c>
      <c r="DC112" s="116">
        <v>134</v>
      </c>
      <c r="DD112" s="117">
        <v>122</v>
      </c>
      <c r="DE112" s="117">
        <v>7.4</v>
      </c>
      <c r="DF112" s="117">
        <v>3.11</v>
      </c>
      <c r="DG112" s="107" t="s">
        <v>361</v>
      </c>
      <c r="DH112" s="118">
        <f t="shared" si="2"/>
        <v>0</v>
      </c>
    </row>
    <row r="113" spans="1:112" s="115" customFormat="1" ht="18.75" customHeight="1">
      <c r="A113" s="105">
        <f t="shared" si="3"/>
        <v>107</v>
      </c>
      <c r="B113" s="106">
        <v>162314731</v>
      </c>
      <c r="C113" s="107" t="s">
        <v>16</v>
      </c>
      <c r="D113" s="107" t="s">
        <v>47</v>
      </c>
      <c r="E113" s="107" t="s">
        <v>77</v>
      </c>
      <c r="F113" s="108">
        <v>33509</v>
      </c>
      <c r="G113" s="107" t="s">
        <v>84</v>
      </c>
      <c r="H113" s="107" t="s">
        <v>86</v>
      </c>
      <c r="I113" s="109">
        <v>8.6</v>
      </c>
      <c r="J113" s="109">
        <v>7.6</v>
      </c>
      <c r="K113" s="109">
        <v>8.1</v>
      </c>
      <c r="L113" s="110"/>
      <c r="M113" s="109">
        <v>7.5</v>
      </c>
      <c r="N113" s="110"/>
      <c r="O113" s="110"/>
      <c r="P113" s="109">
        <v>7.7</v>
      </c>
      <c r="Q113" s="110"/>
      <c r="R113" s="110"/>
      <c r="S113" s="109">
        <v>7.2</v>
      </c>
      <c r="T113" s="110"/>
      <c r="U113" s="110"/>
      <c r="V113" s="109">
        <v>7.2</v>
      </c>
      <c r="W113" s="110"/>
      <c r="X113" s="110"/>
      <c r="Y113" s="109">
        <v>7.2</v>
      </c>
      <c r="Z113" s="110"/>
      <c r="AA113" s="110"/>
      <c r="AB113" s="109">
        <v>6.6</v>
      </c>
      <c r="AC113" s="110"/>
      <c r="AD113" s="109">
        <v>9.5</v>
      </c>
      <c r="AE113" s="109">
        <v>8.9</v>
      </c>
      <c r="AF113" s="109">
        <v>7.4</v>
      </c>
      <c r="AG113" s="109">
        <v>6.8</v>
      </c>
      <c r="AH113" s="110"/>
      <c r="AI113" s="109">
        <v>6.7</v>
      </c>
      <c r="AJ113" s="109">
        <v>8.1</v>
      </c>
      <c r="AK113" s="109">
        <v>8.5</v>
      </c>
      <c r="AL113" s="110"/>
      <c r="AM113" s="109">
        <v>8.5</v>
      </c>
      <c r="AN113" s="109">
        <v>7.7</v>
      </c>
      <c r="AO113" s="109">
        <v>6.5</v>
      </c>
      <c r="AP113" s="109">
        <v>7.3</v>
      </c>
      <c r="AQ113" s="109">
        <v>8.3000000000000007</v>
      </c>
      <c r="AR113" s="113">
        <v>47</v>
      </c>
      <c r="AS113" s="114">
        <v>0</v>
      </c>
      <c r="AT113" s="109">
        <v>8.1</v>
      </c>
      <c r="AU113" s="109">
        <v>7.4</v>
      </c>
      <c r="AV113" s="110"/>
      <c r="AW113" s="110"/>
      <c r="AX113" s="110"/>
      <c r="AY113" s="109">
        <v>6.6</v>
      </c>
      <c r="AZ113" s="110"/>
      <c r="BA113" s="110"/>
      <c r="BB113" s="109">
        <v>6.8</v>
      </c>
      <c r="BC113" s="110"/>
      <c r="BD113" s="109">
        <v>7.8</v>
      </c>
      <c r="BE113" s="113">
        <v>5</v>
      </c>
      <c r="BF113" s="114">
        <v>0</v>
      </c>
      <c r="BG113" s="109">
        <v>8</v>
      </c>
      <c r="BH113" s="109">
        <v>8.8000000000000007</v>
      </c>
      <c r="BI113" s="109">
        <v>7.6</v>
      </c>
      <c r="BJ113" s="109">
        <v>7.1</v>
      </c>
      <c r="BK113" s="109">
        <v>9.6</v>
      </c>
      <c r="BL113" s="109">
        <v>8.8000000000000007</v>
      </c>
      <c r="BM113" s="109">
        <v>8.5</v>
      </c>
      <c r="BN113" s="109">
        <v>6.4</v>
      </c>
      <c r="BO113" s="109">
        <v>7</v>
      </c>
      <c r="BP113" s="109">
        <v>9.4</v>
      </c>
      <c r="BQ113" s="109">
        <v>8.6</v>
      </c>
      <c r="BR113" s="109">
        <v>7</v>
      </c>
      <c r="BS113" s="109">
        <v>8.1</v>
      </c>
      <c r="BT113" s="109">
        <v>8.3000000000000007</v>
      </c>
      <c r="BU113" s="109">
        <v>6.4</v>
      </c>
      <c r="BV113" s="110"/>
      <c r="BW113" s="109">
        <v>8.5</v>
      </c>
      <c r="BX113" s="109">
        <v>8.4</v>
      </c>
      <c r="BY113" s="109">
        <v>7.1</v>
      </c>
      <c r="BZ113" s="109">
        <v>8.1999999999999993</v>
      </c>
      <c r="CA113" s="109">
        <v>7.9</v>
      </c>
      <c r="CC113" s="109">
        <v>8.9</v>
      </c>
      <c r="CD113" s="113">
        <v>55</v>
      </c>
      <c r="CE113" s="114">
        <v>0</v>
      </c>
      <c r="CF113" s="109">
        <v>6.7</v>
      </c>
      <c r="CG113" s="109">
        <v>7.7</v>
      </c>
      <c r="CH113" s="110"/>
      <c r="CI113" s="109">
        <v>7.9</v>
      </c>
      <c r="CJ113" s="109">
        <v>7.4</v>
      </c>
      <c r="CK113" s="109">
        <v>7.3</v>
      </c>
      <c r="CL113" s="109">
        <v>6.7</v>
      </c>
      <c r="CM113" s="109">
        <v>6.1</v>
      </c>
      <c r="CN113" s="110"/>
      <c r="CO113" s="110"/>
      <c r="CP113" s="110"/>
      <c r="CQ113" s="109">
        <v>8.8000000000000007</v>
      </c>
      <c r="CR113" s="109">
        <v>9</v>
      </c>
      <c r="CS113" s="110"/>
      <c r="CT113" s="109">
        <v>9.1</v>
      </c>
      <c r="CU113" s="113">
        <v>23</v>
      </c>
      <c r="CV113" s="114">
        <v>0</v>
      </c>
      <c r="CW113" s="110"/>
      <c r="CX113" s="110" t="s">
        <v>93</v>
      </c>
      <c r="CY113" s="113">
        <v>0</v>
      </c>
      <c r="CZ113" s="114">
        <v>5</v>
      </c>
      <c r="DA113" s="113">
        <v>130</v>
      </c>
      <c r="DB113" s="114">
        <v>5</v>
      </c>
      <c r="DC113" s="116">
        <v>134</v>
      </c>
      <c r="DD113" s="117">
        <v>130</v>
      </c>
      <c r="DE113" s="117">
        <v>7.81</v>
      </c>
      <c r="DF113" s="117">
        <v>3.35</v>
      </c>
      <c r="DG113" s="107" t="s">
        <v>433</v>
      </c>
      <c r="DH113" s="118">
        <f t="shared" si="2"/>
        <v>0</v>
      </c>
    </row>
    <row r="114" spans="1:112" s="115" customFormat="1" ht="18.75" customHeight="1">
      <c r="A114" s="105">
        <f t="shared" si="3"/>
        <v>108</v>
      </c>
      <c r="B114" s="106">
        <v>1820254339</v>
      </c>
      <c r="C114" s="107" t="s">
        <v>3</v>
      </c>
      <c r="D114" s="107" t="s">
        <v>36</v>
      </c>
      <c r="E114" s="107" t="s">
        <v>77</v>
      </c>
      <c r="F114" s="108">
        <v>34648</v>
      </c>
      <c r="G114" s="107" t="s">
        <v>84</v>
      </c>
      <c r="H114" s="107" t="s">
        <v>86</v>
      </c>
      <c r="I114" s="109">
        <v>7.7</v>
      </c>
      <c r="J114" s="109">
        <v>7.2</v>
      </c>
      <c r="K114" s="109">
        <v>8.3000000000000007</v>
      </c>
      <c r="L114" s="110"/>
      <c r="M114" s="109">
        <v>6.4</v>
      </c>
      <c r="N114" s="110"/>
      <c r="O114" s="110"/>
      <c r="P114" s="109">
        <v>6.3</v>
      </c>
      <c r="Q114" s="110"/>
      <c r="R114" s="110"/>
      <c r="S114" s="109">
        <v>7.3</v>
      </c>
      <c r="T114" s="110"/>
      <c r="U114" s="110"/>
      <c r="V114" s="109">
        <v>5.5</v>
      </c>
      <c r="W114" s="110"/>
      <c r="X114" s="110"/>
      <c r="Y114" s="109">
        <v>6.7</v>
      </c>
      <c r="Z114" s="110"/>
      <c r="AA114" s="110"/>
      <c r="AB114" s="109">
        <v>6</v>
      </c>
      <c r="AC114" s="110"/>
      <c r="AD114" s="109">
        <v>6.8</v>
      </c>
      <c r="AE114" s="109">
        <v>6.3</v>
      </c>
      <c r="AF114" s="109">
        <v>6.4</v>
      </c>
      <c r="AG114" s="109">
        <v>7.7</v>
      </c>
      <c r="AH114" s="110"/>
      <c r="AI114" s="109">
        <v>6.7</v>
      </c>
      <c r="AJ114" s="110"/>
      <c r="AK114" s="109">
        <v>8.9</v>
      </c>
      <c r="AL114" s="109">
        <v>8.4</v>
      </c>
      <c r="AM114" s="109">
        <v>8.1999999999999993</v>
      </c>
      <c r="AN114" s="109">
        <v>8.6</v>
      </c>
      <c r="AO114" s="109">
        <v>5.6</v>
      </c>
      <c r="AP114" s="109">
        <v>6.6</v>
      </c>
      <c r="AQ114" s="109">
        <v>7.6</v>
      </c>
      <c r="AR114" s="113">
        <v>47</v>
      </c>
      <c r="AS114" s="114">
        <v>0</v>
      </c>
      <c r="AT114" s="109">
        <v>9</v>
      </c>
      <c r="AU114" s="109">
        <v>8</v>
      </c>
      <c r="AV114" s="110"/>
      <c r="AW114" s="110"/>
      <c r="AX114" s="109">
        <v>5.8</v>
      </c>
      <c r="AY114" s="110"/>
      <c r="AZ114" s="110"/>
      <c r="BA114" s="110"/>
      <c r="BB114" s="109">
        <v>5.9</v>
      </c>
      <c r="BC114" s="110"/>
      <c r="BD114" s="109">
        <v>6.8</v>
      </c>
      <c r="BE114" s="113">
        <v>5</v>
      </c>
      <c r="BF114" s="114">
        <v>0</v>
      </c>
      <c r="BG114" s="109">
        <v>8.1</v>
      </c>
      <c r="BH114" s="109">
        <v>9.5</v>
      </c>
      <c r="BI114" s="109">
        <v>7.7</v>
      </c>
      <c r="BJ114" s="109">
        <v>7.2</v>
      </c>
      <c r="BK114" s="109">
        <v>5.4</v>
      </c>
      <c r="BL114" s="109">
        <v>8.4</v>
      </c>
      <c r="BM114" s="109">
        <v>7.9</v>
      </c>
      <c r="BN114" s="109">
        <v>7.4</v>
      </c>
      <c r="BO114" s="109">
        <v>6.7</v>
      </c>
      <c r="BP114" s="109">
        <v>7.2</v>
      </c>
      <c r="BQ114" s="109">
        <v>8.1999999999999993</v>
      </c>
      <c r="BR114" s="109">
        <v>8.5</v>
      </c>
      <c r="BS114" s="109">
        <v>7.7</v>
      </c>
      <c r="BT114" s="109">
        <v>6.1</v>
      </c>
      <c r="BU114" s="109">
        <v>7.2</v>
      </c>
      <c r="BV114" s="110"/>
      <c r="BW114" s="109">
        <v>7.1</v>
      </c>
      <c r="BX114" s="109">
        <v>7.8</v>
      </c>
      <c r="BY114" s="109">
        <v>7.6</v>
      </c>
      <c r="BZ114" s="109">
        <v>5.9</v>
      </c>
      <c r="CA114" s="109">
        <v>7.5</v>
      </c>
      <c r="CC114" s="109">
        <v>8</v>
      </c>
      <c r="CD114" s="113">
        <v>55</v>
      </c>
      <c r="CE114" s="114">
        <v>0</v>
      </c>
      <c r="CF114" s="109">
        <v>8.4</v>
      </c>
      <c r="CG114" s="109">
        <v>8.6</v>
      </c>
      <c r="CH114" s="110"/>
      <c r="CI114" s="109">
        <v>8</v>
      </c>
      <c r="CJ114" s="109">
        <v>5.2</v>
      </c>
      <c r="CK114" s="109">
        <v>7.1</v>
      </c>
      <c r="CL114" s="109">
        <v>7.1</v>
      </c>
      <c r="CM114" s="109">
        <v>6.6</v>
      </c>
      <c r="CN114" s="110"/>
      <c r="CO114" s="110"/>
      <c r="CP114" s="110"/>
      <c r="CQ114" s="109">
        <v>7.8</v>
      </c>
      <c r="CR114" s="109">
        <v>8.1999999999999993</v>
      </c>
      <c r="CS114" s="110"/>
      <c r="CT114" s="109">
        <v>8.8000000000000007</v>
      </c>
      <c r="CU114" s="113">
        <v>23</v>
      </c>
      <c r="CV114" s="114">
        <v>0</v>
      </c>
      <c r="CW114" s="110" t="s">
        <v>93</v>
      </c>
      <c r="CX114" s="110"/>
      <c r="CY114" s="113">
        <v>0</v>
      </c>
      <c r="CZ114" s="114">
        <v>5</v>
      </c>
      <c r="DA114" s="113">
        <v>130</v>
      </c>
      <c r="DB114" s="114">
        <v>5</v>
      </c>
      <c r="DC114" s="116">
        <v>134</v>
      </c>
      <c r="DD114" s="117">
        <v>130</v>
      </c>
      <c r="DE114" s="117">
        <v>7.29</v>
      </c>
      <c r="DF114" s="117">
        <v>3.04</v>
      </c>
      <c r="DG114" s="107" t="s">
        <v>202</v>
      </c>
      <c r="DH114" s="118">
        <f t="shared" si="2"/>
        <v>0</v>
      </c>
    </row>
    <row r="115" spans="1:112" s="115" customFormat="1" ht="18.75" customHeight="1">
      <c r="A115" s="105">
        <f t="shared" si="3"/>
        <v>109</v>
      </c>
      <c r="B115" s="106">
        <v>1820255716</v>
      </c>
      <c r="C115" s="107" t="s">
        <v>12</v>
      </c>
      <c r="D115" s="107" t="s">
        <v>383</v>
      </c>
      <c r="E115" s="107" t="s">
        <v>77</v>
      </c>
      <c r="F115" s="108">
        <v>34587</v>
      </c>
      <c r="G115" s="107" t="s">
        <v>84</v>
      </c>
      <c r="H115" s="107" t="s">
        <v>86</v>
      </c>
      <c r="I115" s="109">
        <v>7.4</v>
      </c>
      <c r="J115" s="109">
        <v>7.8</v>
      </c>
      <c r="K115" s="109">
        <v>8</v>
      </c>
      <c r="L115" s="110"/>
      <c r="M115" s="111" t="s">
        <v>97</v>
      </c>
      <c r="N115" s="110"/>
      <c r="O115" s="110"/>
      <c r="P115" s="111" t="s">
        <v>97</v>
      </c>
      <c r="Q115" s="110"/>
      <c r="R115" s="110"/>
      <c r="S115" s="109">
        <v>7</v>
      </c>
      <c r="T115" s="110"/>
      <c r="U115" s="110"/>
      <c r="V115" s="109">
        <v>7.8</v>
      </c>
      <c r="W115" s="110"/>
      <c r="X115" s="110"/>
      <c r="Y115" s="109">
        <v>7.5</v>
      </c>
      <c r="Z115" s="110"/>
      <c r="AA115" s="110"/>
      <c r="AB115" s="109">
        <v>8</v>
      </c>
      <c r="AC115" s="110"/>
      <c r="AD115" s="109">
        <v>7.3</v>
      </c>
      <c r="AE115" s="109">
        <v>8.6</v>
      </c>
      <c r="AF115" s="109">
        <v>5</v>
      </c>
      <c r="AG115" s="109">
        <v>5.5</v>
      </c>
      <c r="AH115" s="110"/>
      <c r="AI115" s="109">
        <v>7.3</v>
      </c>
      <c r="AJ115" s="110"/>
      <c r="AK115" s="109">
        <v>8.6</v>
      </c>
      <c r="AL115" s="109">
        <v>8.6999999999999993</v>
      </c>
      <c r="AM115" s="109">
        <v>8.1999999999999993</v>
      </c>
      <c r="AN115" s="109">
        <v>8.6</v>
      </c>
      <c r="AO115" s="109">
        <v>5.0999999999999996</v>
      </c>
      <c r="AP115" s="109">
        <v>6.7</v>
      </c>
      <c r="AQ115" s="109">
        <v>5.8</v>
      </c>
      <c r="AR115" s="113">
        <v>47</v>
      </c>
      <c r="AS115" s="114">
        <v>0</v>
      </c>
      <c r="AT115" s="109">
        <v>7.3</v>
      </c>
      <c r="AU115" s="109">
        <v>6.9</v>
      </c>
      <c r="AV115" s="109">
        <v>8.6999999999999993</v>
      </c>
      <c r="AW115" s="110"/>
      <c r="AX115" s="110"/>
      <c r="AY115" s="110"/>
      <c r="AZ115" s="109">
        <v>7.3</v>
      </c>
      <c r="BA115" s="110"/>
      <c r="BB115" s="110"/>
      <c r="BC115" s="110"/>
      <c r="BD115" s="109">
        <v>6.6</v>
      </c>
      <c r="BE115" s="113">
        <v>5</v>
      </c>
      <c r="BF115" s="114">
        <v>0</v>
      </c>
      <c r="BG115" s="109">
        <v>7.5</v>
      </c>
      <c r="BH115" s="109">
        <v>7</v>
      </c>
      <c r="BI115" s="109">
        <v>6.1</v>
      </c>
      <c r="BJ115" s="109">
        <v>7.3</v>
      </c>
      <c r="BK115" s="109">
        <v>7</v>
      </c>
      <c r="BL115" s="109">
        <v>8.4</v>
      </c>
      <c r="BM115" s="109">
        <v>8.1999999999999993</v>
      </c>
      <c r="BN115" s="109">
        <v>5.7</v>
      </c>
      <c r="BO115" s="109">
        <v>8</v>
      </c>
      <c r="BP115" s="109">
        <v>7.2</v>
      </c>
      <c r="BQ115" s="109">
        <v>8.3000000000000007</v>
      </c>
      <c r="BR115" s="109">
        <v>9.1</v>
      </c>
      <c r="BS115" s="109">
        <v>7.4</v>
      </c>
      <c r="BT115" s="109">
        <v>7.6</v>
      </c>
      <c r="BU115" s="109">
        <v>6.9</v>
      </c>
      <c r="BV115" s="110"/>
      <c r="BW115" s="109">
        <v>8.4</v>
      </c>
      <c r="BX115" s="109">
        <v>8.1</v>
      </c>
      <c r="BY115" s="109">
        <v>7.2</v>
      </c>
      <c r="BZ115" s="109">
        <v>8.3000000000000007</v>
      </c>
      <c r="CA115" s="109">
        <v>6.6</v>
      </c>
      <c r="CC115" s="109">
        <v>8.6999999999999993</v>
      </c>
      <c r="CD115" s="113">
        <v>55</v>
      </c>
      <c r="CE115" s="114">
        <v>0</v>
      </c>
      <c r="CF115" s="109">
        <v>8.4</v>
      </c>
      <c r="CG115" s="109">
        <v>8.6</v>
      </c>
      <c r="CH115" s="110"/>
      <c r="CI115" s="109">
        <v>8</v>
      </c>
      <c r="CJ115" s="109">
        <v>7.4</v>
      </c>
      <c r="CK115" s="109">
        <v>6.7</v>
      </c>
      <c r="CL115" s="109">
        <v>6.7</v>
      </c>
      <c r="CM115" s="109">
        <v>8.3000000000000007</v>
      </c>
      <c r="CN115" s="110"/>
      <c r="CO115" s="110"/>
      <c r="CP115" s="110"/>
      <c r="CQ115" s="109">
        <v>8.5</v>
      </c>
      <c r="CR115" s="109">
        <v>8.6999999999999993</v>
      </c>
      <c r="CS115" s="110"/>
      <c r="CT115" s="109">
        <v>8</v>
      </c>
      <c r="CU115" s="113">
        <v>23</v>
      </c>
      <c r="CV115" s="114">
        <v>0</v>
      </c>
      <c r="CW115" s="110"/>
      <c r="CX115" s="110" t="s">
        <v>93</v>
      </c>
      <c r="CY115" s="113">
        <v>0</v>
      </c>
      <c r="CZ115" s="114">
        <v>5</v>
      </c>
      <c r="DA115" s="113">
        <v>130</v>
      </c>
      <c r="DB115" s="114">
        <v>5</v>
      </c>
      <c r="DC115" s="116">
        <v>134</v>
      </c>
      <c r="DD115" s="117">
        <v>134</v>
      </c>
      <c r="DE115" s="117">
        <v>7.5</v>
      </c>
      <c r="DF115" s="117">
        <v>3.21</v>
      </c>
      <c r="DG115" s="107" t="s">
        <v>202</v>
      </c>
      <c r="DH115" s="118">
        <f t="shared" si="2"/>
        <v>4</v>
      </c>
    </row>
    <row r="116" spans="1:112" s="115" customFormat="1" ht="18.75" customHeight="1">
      <c r="A116" s="105">
        <f t="shared" si="3"/>
        <v>110</v>
      </c>
      <c r="B116" s="106">
        <v>1820244294</v>
      </c>
      <c r="C116" s="107" t="s">
        <v>3</v>
      </c>
      <c r="D116" s="107" t="s">
        <v>327</v>
      </c>
      <c r="E116" s="107" t="s">
        <v>78</v>
      </c>
      <c r="F116" s="108">
        <v>34400</v>
      </c>
      <c r="G116" s="107" t="s">
        <v>84</v>
      </c>
      <c r="H116" s="107" t="s">
        <v>86</v>
      </c>
      <c r="I116" s="109">
        <v>7.9</v>
      </c>
      <c r="J116" s="109">
        <v>7.2</v>
      </c>
      <c r="K116" s="109">
        <v>6.5</v>
      </c>
      <c r="L116" s="110"/>
      <c r="M116" s="109">
        <v>6.5</v>
      </c>
      <c r="N116" s="110"/>
      <c r="O116" s="110"/>
      <c r="P116" s="109">
        <v>7.3</v>
      </c>
      <c r="Q116" s="110"/>
      <c r="R116" s="110"/>
      <c r="S116" s="109">
        <v>7.8</v>
      </c>
      <c r="T116" s="110"/>
      <c r="U116" s="110"/>
      <c r="V116" s="109">
        <v>7.3</v>
      </c>
      <c r="W116" s="110"/>
      <c r="X116" s="110"/>
      <c r="Y116" s="109">
        <v>6.7</v>
      </c>
      <c r="Z116" s="110"/>
      <c r="AA116" s="110"/>
      <c r="AB116" s="109">
        <v>5.7</v>
      </c>
      <c r="AC116" s="110"/>
      <c r="AD116" s="109">
        <v>7.3</v>
      </c>
      <c r="AE116" s="109">
        <v>8.3000000000000007</v>
      </c>
      <c r="AF116" s="109">
        <v>8.6999999999999993</v>
      </c>
      <c r="AG116" s="109">
        <v>9.1999999999999993</v>
      </c>
      <c r="AH116" s="110"/>
      <c r="AI116" s="109">
        <v>8.3000000000000007</v>
      </c>
      <c r="AJ116" s="110"/>
      <c r="AK116" s="109">
        <v>8.8000000000000007</v>
      </c>
      <c r="AL116" s="109">
        <v>7.7</v>
      </c>
      <c r="AM116" s="109">
        <v>7.3</v>
      </c>
      <c r="AN116" s="109">
        <v>8.6999999999999993</v>
      </c>
      <c r="AO116" s="109">
        <v>7.3</v>
      </c>
      <c r="AP116" s="109">
        <v>7.8</v>
      </c>
      <c r="AQ116" s="109">
        <v>7.9</v>
      </c>
      <c r="AR116" s="113">
        <v>47</v>
      </c>
      <c r="AS116" s="114">
        <v>0</v>
      </c>
      <c r="AT116" s="109">
        <v>7.9</v>
      </c>
      <c r="AU116" s="109">
        <v>6.9</v>
      </c>
      <c r="AV116" s="110"/>
      <c r="AW116" s="110"/>
      <c r="AX116" s="109">
        <v>7</v>
      </c>
      <c r="AY116" s="110"/>
      <c r="AZ116" s="110"/>
      <c r="BA116" s="110"/>
      <c r="BB116" s="109">
        <v>7.7</v>
      </c>
      <c r="BC116" s="110"/>
      <c r="BD116" s="109">
        <v>5.8</v>
      </c>
      <c r="BE116" s="113">
        <v>5</v>
      </c>
      <c r="BF116" s="114">
        <v>0</v>
      </c>
      <c r="BG116" s="109">
        <v>8.1</v>
      </c>
      <c r="BH116" s="109">
        <v>9.6999999999999993</v>
      </c>
      <c r="BI116" s="109">
        <v>7.9</v>
      </c>
      <c r="BJ116" s="109">
        <v>6.9</v>
      </c>
      <c r="BK116" s="109">
        <v>7.9</v>
      </c>
      <c r="BL116" s="109">
        <v>8.5</v>
      </c>
      <c r="BM116" s="109">
        <v>7.6</v>
      </c>
      <c r="BN116" s="109">
        <v>7.5</v>
      </c>
      <c r="BO116" s="109">
        <v>7.6</v>
      </c>
      <c r="BP116" s="109">
        <v>9.4</v>
      </c>
      <c r="BQ116" s="109">
        <v>9</v>
      </c>
      <c r="BR116" s="109">
        <v>9.3000000000000007</v>
      </c>
      <c r="BS116" s="109">
        <v>7.9</v>
      </c>
      <c r="BT116" s="109">
        <v>8.8000000000000007</v>
      </c>
      <c r="BU116" s="109">
        <v>7.8</v>
      </c>
      <c r="BV116" s="110"/>
      <c r="BW116" s="109">
        <v>6.6</v>
      </c>
      <c r="BX116" s="109">
        <v>7</v>
      </c>
      <c r="BY116" s="109">
        <v>5.5</v>
      </c>
      <c r="BZ116" s="109">
        <v>7.7</v>
      </c>
      <c r="CA116" s="109">
        <v>6.8</v>
      </c>
      <c r="CC116" s="109">
        <v>7.7</v>
      </c>
      <c r="CD116" s="113">
        <v>55</v>
      </c>
      <c r="CE116" s="114">
        <v>0</v>
      </c>
      <c r="CF116" s="109">
        <v>8.4</v>
      </c>
      <c r="CG116" s="109">
        <v>8</v>
      </c>
      <c r="CH116" s="110"/>
      <c r="CI116" s="109">
        <v>7.7</v>
      </c>
      <c r="CJ116" s="109">
        <v>7.3</v>
      </c>
      <c r="CK116" s="109">
        <v>7.7</v>
      </c>
      <c r="CL116" s="109">
        <v>7.7</v>
      </c>
      <c r="CM116" s="109">
        <v>6.7</v>
      </c>
      <c r="CN116" s="110"/>
      <c r="CO116" s="110"/>
      <c r="CP116" s="110"/>
      <c r="CQ116" s="109">
        <v>9.4</v>
      </c>
      <c r="CR116" s="109">
        <v>8.1999999999999993</v>
      </c>
      <c r="CS116" s="110"/>
      <c r="CT116" s="109">
        <v>8.5</v>
      </c>
      <c r="CU116" s="113">
        <v>23</v>
      </c>
      <c r="CV116" s="114">
        <v>0</v>
      </c>
      <c r="CW116" s="110"/>
      <c r="CX116" s="110" t="s">
        <v>93</v>
      </c>
      <c r="CY116" s="113">
        <v>0</v>
      </c>
      <c r="CZ116" s="114">
        <v>5</v>
      </c>
      <c r="DA116" s="113">
        <v>130</v>
      </c>
      <c r="DB116" s="114">
        <v>5</v>
      </c>
      <c r="DC116" s="116">
        <v>134</v>
      </c>
      <c r="DD116" s="117">
        <v>130</v>
      </c>
      <c r="DE116" s="117">
        <v>7.78</v>
      </c>
      <c r="DF116" s="117">
        <v>3.33</v>
      </c>
      <c r="DG116" s="107" t="s">
        <v>202</v>
      </c>
      <c r="DH116" s="118">
        <f t="shared" si="2"/>
        <v>0</v>
      </c>
    </row>
    <row r="117" spans="1:112" s="115" customFormat="1" ht="18.75" customHeight="1">
      <c r="A117" s="105">
        <f t="shared" si="3"/>
        <v>111</v>
      </c>
      <c r="B117" s="106">
        <v>1820254317</v>
      </c>
      <c r="C117" s="107" t="s">
        <v>14</v>
      </c>
      <c r="D117" s="107" t="s">
        <v>26</v>
      </c>
      <c r="E117" s="107" t="s">
        <v>78</v>
      </c>
      <c r="F117" s="108">
        <v>34629</v>
      </c>
      <c r="G117" s="107" t="s">
        <v>84</v>
      </c>
      <c r="H117" s="107" t="s">
        <v>86</v>
      </c>
      <c r="I117" s="109">
        <v>7.6</v>
      </c>
      <c r="J117" s="109">
        <v>6.3</v>
      </c>
      <c r="K117" s="109">
        <v>7.3</v>
      </c>
      <c r="L117" s="110"/>
      <c r="M117" s="109">
        <v>6.3</v>
      </c>
      <c r="N117" s="110"/>
      <c r="O117" s="110"/>
      <c r="P117" s="109">
        <v>6.7</v>
      </c>
      <c r="Q117" s="110"/>
      <c r="R117" s="110"/>
      <c r="S117" s="109">
        <v>6.9</v>
      </c>
      <c r="T117" s="110"/>
      <c r="U117" s="110"/>
      <c r="V117" s="109">
        <v>6.5</v>
      </c>
      <c r="W117" s="110"/>
      <c r="X117" s="110"/>
      <c r="Y117" s="109">
        <v>6</v>
      </c>
      <c r="Z117" s="110"/>
      <c r="AA117" s="110"/>
      <c r="AB117" s="109">
        <v>6.7</v>
      </c>
      <c r="AC117" s="110"/>
      <c r="AD117" s="109">
        <v>8.5</v>
      </c>
      <c r="AE117" s="109">
        <v>7.5</v>
      </c>
      <c r="AF117" s="109">
        <v>5.6</v>
      </c>
      <c r="AG117" s="109">
        <v>7.3</v>
      </c>
      <c r="AH117" s="110"/>
      <c r="AI117" s="109">
        <v>6.6</v>
      </c>
      <c r="AJ117" s="110"/>
      <c r="AK117" s="109">
        <v>7.6</v>
      </c>
      <c r="AL117" s="109">
        <v>6.5</v>
      </c>
      <c r="AM117" s="109">
        <v>8.4</v>
      </c>
      <c r="AN117" s="109">
        <v>6.2</v>
      </c>
      <c r="AO117" s="109">
        <v>6.2</v>
      </c>
      <c r="AP117" s="109">
        <v>5.6</v>
      </c>
      <c r="AQ117" s="109">
        <v>6.5</v>
      </c>
      <c r="AR117" s="113">
        <v>47</v>
      </c>
      <c r="AS117" s="114">
        <v>0</v>
      </c>
      <c r="AT117" s="109">
        <v>7.8</v>
      </c>
      <c r="AU117" s="109">
        <v>7</v>
      </c>
      <c r="AV117" s="109">
        <v>8.3000000000000007</v>
      </c>
      <c r="AW117" s="110"/>
      <c r="AX117" s="110"/>
      <c r="AY117" s="110"/>
      <c r="AZ117" s="109">
        <v>4</v>
      </c>
      <c r="BA117" s="110"/>
      <c r="BB117" s="110"/>
      <c r="BC117" s="110"/>
      <c r="BD117" s="109">
        <v>6.2</v>
      </c>
      <c r="BE117" s="113">
        <v>5</v>
      </c>
      <c r="BF117" s="114">
        <v>0</v>
      </c>
      <c r="BG117" s="109">
        <v>7.1</v>
      </c>
      <c r="BH117" s="109">
        <v>7.2</v>
      </c>
      <c r="BI117" s="109">
        <v>6.7</v>
      </c>
      <c r="BJ117" s="109">
        <v>7.2</v>
      </c>
      <c r="BK117" s="109">
        <v>5.4</v>
      </c>
      <c r="BL117" s="109">
        <v>7.5</v>
      </c>
      <c r="BM117" s="109">
        <v>6.9</v>
      </c>
      <c r="BN117" s="109">
        <v>7.8</v>
      </c>
      <c r="BO117" s="109">
        <v>7.2</v>
      </c>
      <c r="BP117" s="109">
        <v>5.8</v>
      </c>
      <c r="BQ117" s="109">
        <v>8</v>
      </c>
      <c r="BR117" s="109">
        <v>8.6</v>
      </c>
      <c r="BS117" s="109">
        <v>8</v>
      </c>
      <c r="BT117" s="109">
        <v>5.8</v>
      </c>
      <c r="BU117" s="109">
        <v>6.5</v>
      </c>
      <c r="BV117" s="110"/>
      <c r="BW117" s="109">
        <v>6.4</v>
      </c>
      <c r="BX117" s="109">
        <v>7.3</v>
      </c>
      <c r="BY117" s="109">
        <v>5.3</v>
      </c>
      <c r="BZ117" s="109">
        <v>8.4</v>
      </c>
      <c r="CA117" s="109">
        <v>6.2</v>
      </c>
      <c r="CC117" s="109">
        <v>9</v>
      </c>
      <c r="CD117" s="113">
        <v>55</v>
      </c>
      <c r="CE117" s="114">
        <v>0</v>
      </c>
      <c r="CF117" s="109">
        <v>7.4</v>
      </c>
      <c r="CG117" s="109">
        <v>7.5</v>
      </c>
      <c r="CH117" s="110"/>
      <c r="CI117" s="109">
        <v>7</v>
      </c>
      <c r="CJ117" s="109">
        <v>6.5</v>
      </c>
      <c r="CK117" s="109">
        <v>7</v>
      </c>
      <c r="CL117" s="109">
        <v>7.1</v>
      </c>
      <c r="CM117" s="109">
        <v>7.8</v>
      </c>
      <c r="CN117" s="110"/>
      <c r="CO117" s="110"/>
      <c r="CP117" s="110"/>
      <c r="CQ117" s="109">
        <v>9.1999999999999993</v>
      </c>
      <c r="CR117" s="109">
        <v>8</v>
      </c>
      <c r="CS117" s="110"/>
      <c r="CT117" s="109">
        <v>8.1</v>
      </c>
      <c r="CU117" s="113">
        <v>23</v>
      </c>
      <c r="CV117" s="114">
        <v>0</v>
      </c>
      <c r="CW117" s="110" t="s">
        <v>93</v>
      </c>
      <c r="CX117" s="110"/>
      <c r="CY117" s="113">
        <v>0</v>
      </c>
      <c r="CZ117" s="114">
        <v>5</v>
      </c>
      <c r="DA117" s="113">
        <v>130</v>
      </c>
      <c r="DB117" s="114">
        <v>5</v>
      </c>
      <c r="DC117" s="116">
        <v>134</v>
      </c>
      <c r="DD117" s="117">
        <v>130</v>
      </c>
      <c r="DE117" s="117">
        <v>6.97</v>
      </c>
      <c r="DF117" s="117">
        <v>2.85</v>
      </c>
      <c r="DG117" s="107" t="s">
        <v>202</v>
      </c>
      <c r="DH117" s="118">
        <f t="shared" si="2"/>
        <v>0</v>
      </c>
    </row>
    <row r="118" spans="1:112" s="115" customFormat="1" ht="18.75" customHeight="1">
      <c r="A118" s="105">
        <f t="shared" si="3"/>
        <v>112</v>
      </c>
      <c r="B118" s="106">
        <v>1820254324</v>
      </c>
      <c r="C118" s="107" t="s">
        <v>6</v>
      </c>
      <c r="D118" s="107" t="s">
        <v>26</v>
      </c>
      <c r="E118" s="107" t="s">
        <v>78</v>
      </c>
      <c r="F118" s="108">
        <v>34371</v>
      </c>
      <c r="G118" s="107" t="s">
        <v>84</v>
      </c>
      <c r="H118" s="107" t="s">
        <v>86</v>
      </c>
      <c r="I118" s="109">
        <v>8.1</v>
      </c>
      <c r="J118" s="109">
        <v>5.0999999999999996</v>
      </c>
      <c r="K118" s="109">
        <v>8</v>
      </c>
      <c r="L118" s="110"/>
      <c r="M118" s="109">
        <v>5.5</v>
      </c>
      <c r="N118" s="110"/>
      <c r="O118" s="110"/>
      <c r="P118" s="109">
        <v>7.6</v>
      </c>
      <c r="Q118" s="110"/>
      <c r="R118" s="110"/>
      <c r="S118" s="109">
        <v>6.7</v>
      </c>
      <c r="T118" s="110"/>
      <c r="U118" s="110"/>
      <c r="V118" s="119">
        <v>8.4</v>
      </c>
      <c r="W118" s="110"/>
      <c r="X118" s="110"/>
      <c r="Y118" s="110"/>
      <c r="Z118" s="110"/>
      <c r="AA118" s="110"/>
      <c r="AB118" s="110"/>
      <c r="AC118" s="110"/>
      <c r="AD118" s="109">
        <v>7.1</v>
      </c>
      <c r="AE118" s="109">
        <v>7</v>
      </c>
      <c r="AF118" s="109">
        <v>6.2</v>
      </c>
      <c r="AG118" s="109">
        <v>6.1</v>
      </c>
      <c r="AH118" s="110"/>
      <c r="AI118" s="109">
        <v>7.6</v>
      </c>
      <c r="AJ118" s="110"/>
      <c r="AK118" s="109">
        <v>6.6</v>
      </c>
      <c r="AL118" s="109">
        <v>6.8</v>
      </c>
      <c r="AM118" s="109">
        <v>8.3000000000000007</v>
      </c>
      <c r="AN118" s="109">
        <v>6.2</v>
      </c>
      <c r="AO118" s="109">
        <v>5.7</v>
      </c>
      <c r="AP118" s="109">
        <v>6.9</v>
      </c>
      <c r="AQ118" s="119">
        <v>0</v>
      </c>
      <c r="AR118" s="113">
        <v>41</v>
      </c>
      <c r="AS118" s="114">
        <v>6</v>
      </c>
      <c r="AT118" s="109">
        <v>8.1</v>
      </c>
      <c r="AU118" s="109">
        <v>5.9</v>
      </c>
      <c r="AV118" s="109">
        <v>8.4</v>
      </c>
      <c r="AW118" s="110"/>
      <c r="AX118" s="110"/>
      <c r="AY118" s="110"/>
      <c r="AZ118" s="109">
        <v>7.4</v>
      </c>
      <c r="BA118" s="110"/>
      <c r="BB118" s="110"/>
      <c r="BC118" s="110"/>
      <c r="BD118" s="109">
        <v>6.6</v>
      </c>
      <c r="BE118" s="113">
        <v>5</v>
      </c>
      <c r="BF118" s="114">
        <v>0</v>
      </c>
      <c r="BG118" s="109">
        <v>6.9</v>
      </c>
      <c r="BH118" s="109">
        <v>7.6</v>
      </c>
      <c r="BI118" s="109">
        <v>8.3000000000000007</v>
      </c>
      <c r="BJ118" s="109">
        <v>6.6</v>
      </c>
      <c r="BK118" s="109">
        <v>5.4</v>
      </c>
      <c r="BL118" s="109">
        <v>6.4</v>
      </c>
      <c r="BM118" s="109">
        <v>6.7</v>
      </c>
      <c r="BN118" s="109">
        <v>7</v>
      </c>
      <c r="BO118" s="109">
        <v>4.3</v>
      </c>
      <c r="BP118" s="109">
        <v>5.2</v>
      </c>
      <c r="BQ118" s="109">
        <v>6.6</v>
      </c>
      <c r="BR118" s="109">
        <v>8.1999999999999993</v>
      </c>
      <c r="BS118" s="109">
        <v>5.2</v>
      </c>
      <c r="BT118" s="109">
        <v>7.7</v>
      </c>
      <c r="BU118" s="109">
        <v>5.9</v>
      </c>
      <c r="BV118" s="109">
        <v>7.8</v>
      </c>
      <c r="BW118" s="110"/>
      <c r="BX118" s="109">
        <v>8.8000000000000007</v>
      </c>
      <c r="BY118" s="119" t="s">
        <v>93</v>
      </c>
      <c r="BZ118" s="109">
        <v>5.7</v>
      </c>
      <c r="CA118" s="119">
        <v>5.8</v>
      </c>
      <c r="CC118" s="109">
        <v>7.3</v>
      </c>
      <c r="CD118" s="113">
        <v>52</v>
      </c>
      <c r="CE118" s="114">
        <v>3</v>
      </c>
      <c r="CF118" s="109">
        <v>4.5</v>
      </c>
      <c r="CG118" s="109">
        <v>8</v>
      </c>
      <c r="CH118" s="110"/>
      <c r="CI118" s="119">
        <v>6.6</v>
      </c>
      <c r="CJ118" s="109">
        <v>6.2</v>
      </c>
      <c r="CK118" s="109">
        <v>6.4</v>
      </c>
      <c r="CL118" s="109">
        <v>6.7</v>
      </c>
      <c r="CM118" s="109">
        <v>7.6</v>
      </c>
      <c r="CN118" s="110"/>
      <c r="CO118" s="110"/>
      <c r="CP118" s="110"/>
      <c r="CQ118" s="109">
        <v>8.5</v>
      </c>
      <c r="CR118" s="109">
        <v>7.8</v>
      </c>
      <c r="CS118" s="110"/>
      <c r="CT118" s="110"/>
      <c r="CU118" s="113">
        <v>21</v>
      </c>
      <c r="CV118" s="114">
        <v>2</v>
      </c>
      <c r="CW118" s="110" t="s">
        <v>93</v>
      </c>
      <c r="CX118" s="110"/>
      <c r="CY118" s="113">
        <v>0</v>
      </c>
      <c r="CZ118" s="114">
        <v>5</v>
      </c>
      <c r="DA118" s="113">
        <v>119</v>
      </c>
      <c r="DB118" s="114">
        <v>16</v>
      </c>
      <c r="DC118" s="116">
        <v>134</v>
      </c>
      <c r="DD118" s="117">
        <v>121</v>
      </c>
      <c r="DE118" s="117">
        <v>6.58</v>
      </c>
      <c r="DF118" s="117">
        <v>2.62</v>
      </c>
      <c r="DG118" s="107" t="s">
        <v>202</v>
      </c>
      <c r="DH118" s="118">
        <f t="shared" si="2"/>
        <v>0</v>
      </c>
    </row>
    <row r="119" spans="1:112" s="115" customFormat="1" ht="18.75" customHeight="1">
      <c r="A119" s="105">
        <f t="shared" si="3"/>
        <v>113</v>
      </c>
      <c r="B119" s="106">
        <v>1820256072</v>
      </c>
      <c r="C119" s="107" t="s">
        <v>3</v>
      </c>
      <c r="D119" s="107" t="s">
        <v>50</v>
      </c>
      <c r="E119" s="107" t="s">
        <v>78</v>
      </c>
      <c r="F119" s="108">
        <v>34224</v>
      </c>
      <c r="G119" s="107" t="s">
        <v>84</v>
      </c>
      <c r="H119" s="107" t="s">
        <v>86</v>
      </c>
      <c r="I119" s="109">
        <v>8.1999999999999993</v>
      </c>
      <c r="J119" s="109">
        <v>8.3000000000000007</v>
      </c>
      <c r="K119" s="109">
        <v>8.5</v>
      </c>
      <c r="L119" s="110"/>
      <c r="M119" s="109">
        <v>7.7</v>
      </c>
      <c r="N119" s="110"/>
      <c r="O119" s="110"/>
      <c r="P119" s="109">
        <v>7.4</v>
      </c>
      <c r="Q119" s="110"/>
      <c r="R119" s="110"/>
      <c r="S119" s="109">
        <v>7.7</v>
      </c>
      <c r="T119" s="110"/>
      <c r="U119" s="110"/>
      <c r="V119" s="109">
        <v>7.4</v>
      </c>
      <c r="W119" s="110"/>
      <c r="X119" s="110"/>
      <c r="Y119" s="109">
        <v>7.1</v>
      </c>
      <c r="Z119" s="110"/>
      <c r="AA119" s="110"/>
      <c r="AB119" s="109">
        <v>6.8</v>
      </c>
      <c r="AC119" s="110"/>
      <c r="AD119" s="109">
        <v>8.6999999999999993</v>
      </c>
      <c r="AE119" s="109">
        <v>9.6999999999999993</v>
      </c>
      <c r="AF119" s="109">
        <v>9.1999999999999993</v>
      </c>
      <c r="AG119" s="109">
        <v>9.3000000000000007</v>
      </c>
      <c r="AH119" s="110"/>
      <c r="AI119" s="109">
        <v>8.3000000000000007</v>
      </c>
      <c r="AJ119" s="109">
        <v>8.4</v>
      </c>
      <c r="AK119" s="109">
        <v>8.6</v>
      </c>
      <c r="AL119" s="110"/>
      <c r="AM119" s="109">
        <v>8.6999999999999993</v>
      </c>
      <c r="AN119" s="109">
        <v>8.9</v>
      </c>
      <c r="AO119" s="109">
        <v>6.5</v>
      </c>
      <c r="AP119" s="109">
        <v>8.5</v>
      </c>
      <c r="AQ119" s="109">
        <v>8.6999999999999993</v>
      </c>
      <c r="AR119" s="113">
        <v>47</v>
      </c>
      <c r="AS119" s="114">
        <v>0</v>
      </c>
      <c r="AT119" s="109">
        <v>6.8</v>
      </c>
      <c r="AU119" s="109">
        <v>7.1</v>
      </c>
      <c r="AV119" s="109">
        <v>9.1</v>
      </c>
      <c r="AW119" s="110"/>
      <c r="AX119" s="110"/>
      <c r="AY119" s="110"/>
      <c r="AZ119" s="109">
        <v>7.5</v>
      </c>
      <c r="BA119" s="110"/>
      <c r="BB119" s="110"/>
      <c r="BC119" s="110"/>
      <c r="BD119" s="109">
        <v>7.7</v>
      </c>
      <c r="BE119" s="113">
        <v>5</v>
      </c>
      <c r="BF119" s="114">
        <v>0</v>
      </c>
      <c r="BG119" s="109">
        <v>8.6</v>
      </c>
      <c r="BH119" s="109">
        <v>9.3000000000000007</v>
      </c>
      <c r="BI119" s="109">
        <v>8</v>
      </c>
      <c r="BJ119" s="109">
        <v>8.5</v>
      </c>
      <c r="BK119" s="109">
        <v>7.6</v>
      </c>
      <c r="BL119" s="109">
        <v>9.4</v>
      </c>
      <c r="BM119" s="109">
        <v>7.9</v>
      </c>
      <c r="BN119" s="109">
        <v>8.3000000000000007</v>
      </c>
      <c r="BO119" s="109">
        <v>9.3000000000000007</v>
      </c>
      <c r="BP119" s="109">
        <v>9.6999999999999993</v>
      </c>
      <c r="BQ119" s="109">
        <v>9.1999999999999993</v>
      </c>
      <c r="BR119" s="109">
        <v>9.1</v>
      </c>
      <c r="BS119" s="109">
        <v>6.9</v>
      </c>
      <c r="BT119" s="109">
        <v>9.5</v>
      </c>
      <c r="BU119" s="109">
        <v>8.5</v>
      </c>
      <c r="BV119" s="110"/>
      <c r="BW119" s="109">
        <v>7.7</v>
      </c>
      <c r="BX119" s="109">
        <v>9</v>
      </c>
      <c r="BY119" s="109">
        <v>9.1</v>
      </c>
      <c r="BZ119" s="109">
        <v>8.6999999999999993</v>
      </c>
      <c r="CA119" s="109">
        <v>8.6999999999999993</v>
      </c>
      <c r="CC119" s="109">
        <v>9.1</v>
      </c>
      <c r="CD119" s="113">
        <v>55</v>
      </c>
      <c r="CE119" s="114">
        <v>0</v>
      </c>
      <c r="CF119" s="109">
        <v>9.1999999999999993</v>
      </c>
      <c r="CG119" s="109">
        <v>9.5</v>
      </c>
      <c r="CH119" s="110"/>
      <c r="CI119" s="109">
        <v>7.8</v>
      </c>
      <c r="CJ119" s="109">
        <v>9.6999999999999993</v>
      </c>
      <c r="CK119" s="109">
        <v>9.1</v>
      </c>
      <c r="CL119" s="109">
        <v>8.9</v>
      </c>
      <c r="CM119" s="109">
        <v>8.8000000000000007</v>
      </c>
      <c r="CN119" s="110"/>
      <c r="CO119" s="110"/>
      <c r="CP119" s="110"/>
      <c r="CQ119" s="109">
        <v>8.8000000000000007</v>
      </c>
      <c r="CR119" s="109">
        <v>8.5</v>
      </c>
      <c r="CS119" s="110"/>
      <c r="CT119" s="109">
        <v>8.6999999999999993</v>
      </c>
      <c r="CU119" s="113">
        <v>23</v>
      </c>
      <c r="CV119" s="114">
        <v>0</v>
      </c>
      <c r="CW119" s="110"/>
      <c r="CX119" s="110" t="s">
        <v>93</v>
      </c>
      <c r="CY119" s="113">
        <v>0</v>
      </c>
      <c r="CZ119" s="114">
        <v>5</v>
      </c>
      <c r="DA119" s="113">
        <v>130</v>
      </c>
      <c r="DB119" s="114">
        <v>5</v>
      </c>
      <c r="DC119" s="116">
        <v>134</v>
      </c>
      <c r="DD119" s="117">
        <v>130</v>
      </c>
      <c r="DE119" s="117">
        <v>8.57</v>
      </c>
      <c r="DF119" s="117">
        <v>3.76</v>
      </c>
      <c r="DG119" s="107" t="s">
        <v>202</v>
      </c>
      <c r="DH119" s="118">
        <f t="shared" si="2"/>
        <v>0</v>
      </c>
    </row>
    <row r="120" spans="1:112" s="115" customFormat="1" ht="18.75" customHeight="1">
      <c r="A120" s="105">
        <f t="shared" si="3"/>
        <v>114</v>
      </c>
      <c r="B120" s="106">
        <v>1820256326</v>
      </c>
      <c r="C120" s="107" t="s">
        <v>3</v>
      </c>
      <c r="D120" s="107" t="s">
        <v>383</v>
      </c>
      <c r="E120" s="107" t="s">
        <v>78</v>
      </c>
      <c r="F120" s="108">
        <v>34596</v>
      </c>
      <c r="G120" s="107" t="s">
        <v>84</v>
      </c>
      <c r="H120" s="107" t="s">
        <v>86</v>
      </c>
      <c r="I120" s="109">
        <v>7.8</v>
      </c>
      <c r="J120" s="109">
        <v>7.3</v>
      </c>
      <c r="K120" s="109">
        <v>8</v>
      </c>
      <c r="L120" s="110"/>
      <c r="M120" s="111" t="s">
        <v>97</v>
      </c>
      <c r="N120" s="110"/>
      <c r="O120" s="110"/>
      <c r="P120" s="111" t="s">
        <v>97</v>
      </c>
      <c r="Q120" s="110"/>
      <c r="R120" s="110"/>
      <c r="S120" s="109">
        <v>7.7</v>
      </c>
      <c r="T120" s="110"/>
      <c r="U120" s="110"/>
      <c r="V120" s="109">
        <v>7.2</v>
      </c>
      <c r="W120" s="110"/>
      <c r="X120" s="110"/>
      <c r="Y120" s="109">
        <v>6.7</v>
      </c>
      <c r="Z120" s="110"/>
      <c r="AA120" s="110"/>
      <c r="AB120" s="109">
        <v>6.7</v>
      </c>
      <c r="AC120" s="110"/>
      <c r="AD120" s="109">
        <v>5.9</v>
      </c>
      <c r="AE120" s="109">
        <v>7.2</v>
      </c>
      <c r="AF120" s="109">
        <v>6.6</v>
      </c>
      <c r="AG120" s="109">
        <v>6.7</v>
      </c>
      <c r="AH120" s="110"/>
      <c r="AI120" s="109">
        <v>8.6</v>
      </c>
      <c r="AJ120" s="109">
        <v>7</v>
      </c>
      <c r="AK120" s="109">
        <v>7.3</v>
      </c>
      <c r="AL120" s="110"/>
      <c r="AM120" s="109">
        <v>8.1</v>
      </c>
      <c r="AN120" s="109">
        <v>6.6</v>
      </c>
      <c r="AO120" s="109">
        <v>6.2</v>
      </c>
      <c r="AP120" s="109">
        <v>7.6</v>
      </c>
      <c r="AQ120" s="109">
        <v>7</v>
      </c>
      <c r="AR120" s="113">
        <v>47</v>
      </c>
      <c r="AS120" s="114">
        <v>0</v>
      </c>
      <c r="AT120" s="109">
        <v>7.6</v>
      </c>
      <c r="AU120" s="109">
        <v>6.6</v>
      </c>
      <c r="AV120" s="110"/>
      <c r="AW120" s="110"/>
      <c r="AX120" s="109">
        <v>4.9000000000000004</v>
      </c>
      <c r="AY120" s="110"/>
      <c r="AZ120" s="110"/>
      <c r="BA120" s="110"/>
      <c r="BB120" s="109">
        <v>7.5</v>
      </c>
      <c r="BC120" s="110"/>
      <c r="BD120" s="109">
        <v>8.1999999999999993</v>
      </c>
      <c r="BE120" s="113">
        <v>5</v>
      </c>
      <c r="BF120" s="114">
        <v>0</v>
      </c>
      <c r="BG120" s="109">
        <v>6.3</v>
      </c>
      <c r="BH120" s="109">
        <v>9</v>
      </c>
      <c r="BI120" s="109">
        <v>7.1</v>
      </c>
      <c r="BJ120" s="109">
        <v>7.1</v>
      </c>
      <c r="BK120" s="109">
        <v>7.1</v>
      </c>
      <c r="BL120" s="109">
        <v>8.3000000000000007</v>
      </c>
      <c r="BM120" s="109">
        <v>8.3000000000000007</v>
      </c>
      <c r="BN120" s="109">
        <v>5.3</v>
      </c>
      <c r="BO120" s="109">
        <v>6.3</v>
      </c>
      <c r="BP120" s="109">
        <v>7.2</v>
      </c>
      <c r="BQ120" s="109">
        <v>7.7</v>
      </c>
      <c r="BR120" s="109">
        <v>7.3</v>
      </c>
      <c r="BS120" s="109">
        <v>7.2</v>
      </c>
      <c r="BT120" s="109">
        <v>5.3</v>
      </c>
      <c r="BU120" s="109">
        <v>5</v>
      </c>
      <c r="BV120" s="110"/>
      <c r="BW120" s="109">
        <v>7</v>
      </c>
      <c r="BX120" s="109">
        <v>7</v>
      </c>
      <c r="BY120" s="109">
        <v>7.7</v>
      </c>
      <c r="BZ120" s="109">
        <v>6.7</v>
      </c>
      <c r="CA120" s="109">
        <v>5.7</v>
      </c>
      <c r="CC120" s="109">
        <v>8.8000000000000007</v>
      </c>
      <c r="CD120" s="113">
        <v>55</v>
      </c>
      <c r="CE120" s="114">
        <v>0</v>
      </c>
      <c r="CF120" s="109">
        <v>7.8</v>
      </c>
      <c r="CG120" s="109">
        <v>8.4</v>
      </c>
      <c r="CH120" s="110"/>
      <c r="CI120" s="109">
        <v>8.1999999999999993</v>
      </c>
      <c r="CJ120" s="109">
        <v>6.1</v>
      </c>
      <c r="CK120" s="109">
        <v>5.7</v>
      </c>
      <c r="CL120" s="109">
        <v>6.7</v>
      </c>
      <c r="CM120" s="110"/>
      <c r="CN120" s="109">
        <v>6.6</v>
      </c>
      <c r="CO120" s="110"/>
      <c r="CP120" s="110"/>
      <c r="CQ120" s="109">
        <v>8.4</v>
      </c>
      <c r="CR120" s="109">
        <v>8.9</v>
      </c>
      <c r="CS120" s="110"/>
      <c r="CT120" s="109">
        <v>7.6</v>
      </c>
      <c r="CU120" s="113">
        <v>23</v>
      </c>
      <c r="CV120" s="114">
        <v>0</v>
      </c>
      <c r="CW120" s="110" t="s">
        <v>93</v>
      </c>
      <c r="CX120" s="110"/>
      <c r="CY120" s="113">
        <v>0</v>
      </c>
      <c r="CZ120" s="114">
        <v>5</v>
      </c>
      <c r="DA120" s="113">
        <v>130</v>
      </c>
      <c r="DB120" s="114">
        <v>5</v>
      </c>
      <c r="DC120" s="116">
        <v>134</v>
      </c>
      <c r="DD120" s="117">
        <v>130</v>
      </c>
      <c r="DE120" s="117">
        <v>7.05</v>
      </c>
      <c r="DF120" s="117">
        <v>2.89</v>
      </c>
      <c r="DG120" s="107" t="s">
        <v>202</v>
      </c>
      <c r="DH120" s="118">
        <f t="shared" si="2"/>
        <v>4</v>
      </c>
    </row>
    <row r="121" spans="1:112" s="115" customFormat="1" ht="18.75" customHeight="1">
      <c r="A121" s="105">
        <f t="shared" si="3"/>
        <v>115</v>
      </c>
      <c r="B121" s="106">
        <v>1820255367</v>
      </c>
      <c r="C121" s="107" t="s">
        <v>3</v>
      </c>
      <c r="D121" s="107" t="s">
        <v>35</v>
      </c>
      <c r="E121" s="107" t="s">
        <v>434</v>
      </c>
      <c r="F121" s="108">
        <v>34502</v>
      </c>
      <c r="G121" s="107" t="s">
        <v>84</v>
      </c>
      <c r="H121" s="107" t="s">
        <v>86</v>
      </c>
      <c r="I121" s="109">
        <v>8.1</v>
      </c>
      <c r="J121" s="109">
        <v>7.7</v>
      </c>
      <c r="K121" s="109">
        <v>7.4</v>
      </c>
      <c r="L121" s="110"/>
      <c r="M121" s="111" t="s">
        <v>97</v>
      </c>
      <c r="N121" s="110"/>
      <c r="O121" s="110"/>
      <c r="P121" s="111" t="s">
        <v>97</v>
      </c>
      <c r="Q121" s="110"/>
      <c r="R121" s="110"/>
      <c r="S121" s="109">
        <v>7.1</v>
      </c>
      <c r="T121" s="110"/>
      <c r="U121" s="110"/>
      <c r="V121" s="109">
        <v>7.5</v>
      </c>
      <c r="W121" s="110"/>
      <c r="X121" s="110"/>
      <c r="Y121" s="109">
        <v>7.5</v>
      </c>
      <c r="Z121" s="110"/>
      <c r="AA121" s="110"/>
      <c r="AB121" s="109">
        <v>7.1</v>
      </c>
      <c r="AC121" s="110"/>
      <c r="AD121" s="109">
        <v>8</v>
      </c>
      <c r="AE121" s="109">
        <v>6.2</v>
      </c>
      <c r="AF121" s="109">
        <v>7.9</v>
      </c>
      <c r="AG121" s="109">
        <v>6.7</v>
      </c>
      <c r="AH121" s="110"/>
      <c r="AI121" s="109">
        <v>7.8</v>
      </c>
      <c r="AJ121" s="109">
        <v>7.8</v>
      </c>
      <c r="AK121" s="109">
        <v>7.3</v>
      </c>
      <c r="AL121" s="110"/>
      <c r="AM121" s="109">
        <v>7.3</v>
      </c>
      <c r="AN121" s="109">
        <v>8.1999999999999993</v>
      </c>
      <c r="AO121" s="109">
        <v>7.6</v>
      </c>
      <c r="AP121" s="109">
        <v>6.8</v>
      </c>
      <c r="AQ121" s="109">
        <v>8</v>
      </c>
      <c r="AR121" s="113">
        <v>47</v>
      </c>
      <c r="AS121" s="114">
        <v>0</v>
      </c>
      <c r="AT121" s="109">
        <v>6.2</v>
      </c>
      <c r="AU121" s="109">
        <v>5.3</v>
      </c>
      <c r="AV121" s="109">
        <v>7.4</v>
      </c>
      <c r="AW121" s="110"/>
      <c r="AX121" s="110"/>
      <c r="AY121" s="110"/>
      <c r="AZ121" s="109">
        <v>5.0999999999999996</v>
      </c>
      <c r="BA121" s="110"/>
      <c r="BB121" s="110"/>
      <c r="BC121" s="110"/>
      <c r="BD121" s="109">
        <v>6.2</v>
      </c>
      <c r="BE121" s="113">
        <v>5</v>
      </c>
      <c r="BF121" s="114">
        <v>0</v>
      </c>
      <c r="BG121" s="109">
        <v>6.5</v>
      </c>
      <c r="BH121" s="109">
        <v>9.6</v>
      </c>
      <c r="BI121" s="109">
        <v>8.3000000000000007</v>
      </c>
      <c r="BJ121" s="109">
        <v>8.1999999999999993</v>
      </c>
      <c r="BK121" s="109">
        <v>6.4</v>
      </c>
      <c r="BL121" s="109">
        <v>7.8</v>
      </c>
      <c r="BM121" s="109">
        <v>7.4</v>
      </c>
      <c r="BN121" s="109">
        <v>7.1</v>
      </c>
      <c r="BO121" s="109">
        <v>8.9</v>
      </c>
      <c r="BP121" s="109">
        <v>9.4</v>
      </c>
      <c r="BQ121" s="109">
        <v>8.5</v>
      </c>
      <c r="BR121" s="109">
        <v>5.9</v>
      </c>
      <c r="BS121" s="109">
        <v>7.3</v>
      </c>
      <c r="BT121" s="109">
        <v>7.6</v>
      </c>
      <c r="BU121" s="109">
        <v>7.5</v>
      </c>
      <c r="BV121" s="110"/>
      <c r="BW121" s="109">
        <v>7.5</v>
      </c>
      <c r="BX121" s="109">
        <v>8.3000000000000007</v>
      </c>
      <c r="BY121" s="109">
        <v>9.3000000000000007</v>
      </c>
      <c r="BZ121" s="109">
        <v>8.5</v>
      </c>
      <c r="CA121" s="109">
        <v>8.6999999999999993</v>
      </c>
      <c r="CC121" s="109">
        <v>8.4</v>
      </c>
      <c r="CD121" s="113">
        <v>55</v>
      </c>
      <c r="CE121" s="114">
        <v>0</v>
      </c>
      <c r="CF121" s="109">
        <v>6.9</v>
      </c>
      <c r="CG121" s="109">
        <v>7.9</v>
      </c>
      <c r="CH121" s="110"/>
      <c r="CI121" s="109">
        <v>8.1</v>
      </c>
      <c r="CJ121" s="109">
        <v>7.1</v>
      </c>
      <c r="CK121" s="109">
        <v>8.8000000000000007</v>
      </c>
      <c r="CL121" s="109">
        <v>6.3</v>
      </c>
      <c r="CM121" s="109">
        <v>6.9</v>
      </c>
      <c r="CN121" s="110"/>
      <c r="CO121" s="110"/>
      <c r="CP121" s="110"/>
      <c r="CQ121" s="109">
        <v>8.1</v>
      </c>
      <c r="CR121" s="109">
        <v>9</v>
      </c>
      <c r="CS121" s="110"/>
      <c r="CT121" s="109">
        <v>7</v>
      </c>
      <c r="CU121" s="113">
        <v>23</v>
      </c>
      <c r="CV121" s="114">
        <v>0</v>
      </c>
      <c r="CW121" s="110"/>
      <c r="CX121" s="110" t="s">
        <v>93</v>
      </c>
      <c r="CY121" s="113">
        <v>0</v>
      </c>
      <c r="CZ121" s="114">
        <v>5</v>
      </c>
      <c r="DA121" s="113">
        <v>130</v>
      </c>
      <c r="DB121" s="114">
        <v>5</v>
      </c>
      <c r="DC121" s="116">
        <v>134</v>
      </c>
      <c r="DD121" s="117">
        <v>130</v>
      </c>
      <c r="DE121" s="117">
        <v>7.7</v>
      </c>
      <c r="DF121" s="117">
        <v>3.29</v>
      </c>
      <c r="DG121" s="107" t="s">
        <v>202</v>
      </c>
      <c r="DH121" s="118">
        <f t="shared" si="2"/>
        <v>4</v>
      </c>
    </row>
    <row r="122" spans="1:112" s="115" customFormat="1" ht="18.75" customHeight="1">
      <c r="A122" s="105">
        <f t="shared" si="3"/>
        <v>116</v>
      </c>
      <c r="B122" s="106">
        <v>1820255370</v>
      </c>
      <c r="C122" s="107" t="s">
        <v>325</v>
      </c>
      <c r="D122" s="107" t="s">
        <v>396</v>
      </c>
      <c r="E122" s="107" t="s">
        <v>434</v>
      </c>
      <c r="F122" s="108">
        <v>34573</v>
      </c>
      <c r="G122" s="107" t="s">
        <v>84</v>
      </c>
      <c r="H122" s="107" t="s">
        <v>86</v>
      </c>
      <c r="I122" s="109">
        <v>7.8</v>
      </c>
      <c r="J122" s="109">
        <v>8.1999999999999993</v>
      </c>
      <c r="K122" s="109">
        <v>8.5</v>
      </c>
      <c r="L122" s="110"/>
      <c r="M122" s="111" t="s">
        <v>97</v>
      </c>
      <c r="N122" s="110"/>
      <c r="O122" s="110"/>
      <c r="P122" s="111" t="s">
        <v>97</v>
      </c>
      <c r="Q122" s="110"/>
      <c r="R122" s="110"/>
      <c r="S122" s="109">
        <v>7.3</v>
      </c>
      <c r="T122" s="110"/>
      <c r="U122" s="110"/>
      <c r="V122" s="109">
        <v>8.3000000000000007</v>
      </c>
      <c r="W122" s="110"/>
      <c r="X122" s="110"/>
      <c r="Y122" s="109">
        <v>8.4</v>
      </c>
      <c r="Z122" s="110"/>
      <c r="AA122" s="110"/>
      <c r="AB122" s="109">
        <v>8.5</v>
      </c>
      <c r="AC122" s="110"/>
      <c r="AD122" s="109">
        <v>9.3000000000000007</v>
      </c>
      <c r="AE122" s="109">
        <v>9.3000000000000007</v>
      </c>
      <c r="AF122" s="109">
        <v>9.4</v>
      </c>
      <c r="AG122" s="112">
        <v>10</v>
      </c>
      <c r="AH122" s="110"/>
      <c r="AI122" s="109">
        <v>8.8000000000000007</v>
      </c>
      <c r="AJ122" s="110"/>
      <c r="AK122" s="109">
        <v>9.1999999999999993</v>
      </c>
      <c r="AL122" s="109">
        <v>8.9</v>
      </c>
      <c r="AM122" s="109">
        <v>8.5</v>
      </c>
      <c r="AN122" s="109">
        <v>9.1</v>
      </c>
      <c r="AO122" s="109">
        <v>8.8000000000000007</v>
      </c>
      <c r="AP122" s="109">
        <v>8.6999999999999993</v>
      </c>
      <c r="AQ122" s="109">
        <v>8.8000000000000007</v>
      </c>
      <c r="AR122" s="113">
        <v>47</v>
      </c>
      <c r="AS122" s="114">
        <v>0</v>
      </c>
      <c r="AT122" s="109">
        <v>7.5</v>
      </c>
      <c r="AU122" s="109">
        <v>8.8000000000000007</v>
      </c>
      <c r="AV122" s="109">
        <v>8.9</v>
      </c>
      <c r="AW122" s="110"/>
      <c r="AX122" s="110"/>
      <c r="AY122" s="110"/>
      <c r="AZ122" s="109">
        <v>6.6</v>
      </c>
      <c r="BA122" s="110"/>
      <c r="BB122" s="110"/>
      <c r="BC122" s="110"/>
      <c r="BD122" s="109">
        <v>7.6</v>
      </c>
      <c r="BE122" s="113">
        <v>5</v>
      </c>
      <c r="BF122" s="114">
        <v>0</v>
      </c>
      <c r="BG122" s="109">
        <v>8</v>
      </c>
      <c r="BH122" s="109">
        <v>9.1999999999999993</v>
      </c>
      <c r="BI122" s="109">
        <v>8.9</v>
      </c>
      <c r="BJ122" s="109">
        <v>9.1</v>
      </c>
      <c r="BK122" s="109">
        <v>9.1999999999999993</v>
      </c>
      <c r="BL122" s="109">
        <v>9.6999999999999993</v>
      </c>
      <c r="BM122" s="109">
        <v>9.1999999999999993</v>
      </c>
      <c r="BN122" s="109">
        <v>7.8</v>
      </c>
      <c r="BO122" s="109">
        <v>9.1</v>
      </c>
      <c r="BP122" s="109">
        <v>9.6</v>
      </c>
      <c r="BQ122" s="109">
        <v>9.6999999999999993</v>
      </c>
      <c r="BR122" s="109">
        <v>9.8000000000000007</v>
      </c>
      <c r="BS122" s="109">
        <v>8.3000000000000007</v>
      </c>
      <c r="BT122" s="109">
        <v>9.1999999999999993</v>
      </c>
      <c r="BU122" s="109">
        <v>8.6999999999999993</v>
      </c>
      <c r="BV122" s="110"/>
      <c r="BW122" s="109">
        <v>8.6999999999999993</v>
      </c>
      <c r="BX122" s="109">
        <v>8.6</v>
      </c>
      <c r="BY122" s="109">
        <v>8.8000000000000007</v>
      </c>
      <c r="BZ122" s="109">
        <v>8.1999999999999993</v>
      </c>
      <c r="CA122" s="109">
        <v>8.6999999999999993</v>
      </c>
      <c r="CC122" s="109">
        <v>9.8000000000000007</v>
      </c>
      <c r="CD122" s="113">
        <v>55</v>
      </c>
      <c r="CE122" s="114">
        <v>0</v>
      </c>
      <c r="CF122" s="109">
        <v>8.4</v>
      </c>
      <c r="CG122" s="109">
        <v>9.1999999999999993</v>
      </c>
      <c r="CH122" s="110"/>
      <c r="CI122" s="109">
        <v>9.1</v>
      </c>
      <c r="CJ122" s="109">
        <v>9.8000000000000007</v>
      </c>
      <c r="CK122" s="109">
        <v>9.6999999999999993</v>
      </c>
      <c r="CL122" s="109">
        <v>9.3000000000000007</v>
      </c>
      <c r="CM122" s="109">
        <v>9.1</v>
      </c>
      <c r="CN122" s="110"/>
      <c r="CO122" s="110"/>
      <c r="CP122" s="110"/>
      <c r="CQ122" s="109">
        <v>8.6999999999999993</v>
      </c>
      <c r="CR122" s="109">
        <v>8.6999999999999993</v>
      </c>
      <c r="CS122" s="110"/>
      <c r="CT122" s="109">
        <v>8.8000000000000007</v>
      </c>
      <c r="CU122" s="113">
        <v>23</v>
      </c>
      <c r="CV122" s="114">
        <v>0</v>
      </c>
      <c r="CW122" s="110"/>
      <c r="CX122" s="110" t="s">
        <v>93</v>
      </c>
      <c r="CY122" s="113">
        <v>0</v>
      </c>
      <c r="CZ122" s="114">
        <v>5</v>
      </c>
      <c r="DA122" s="113">
        <v>130</v>
      </c>
      <c r="DB122" s="114">
        <v>5</v>
      </c>
      <c r="DC122" s="116">
        <v>134</v>
      </c>
      <c r="DD122" s="117">
        <v>134</v>
      </c>
      <c r="DE122" s="117">
        <v>8.89</v>
      </c>
      <c r="DF122" s="117">
        <v>3.9</v>
      </c>
      <c r="DG122" s="107" t="s">
        <v>202</v>
      </c>
      <c r="DH122" s="118">
        <f t="shared" si="2"/>
        <v>4</v>
      </c>
    </row>
    <row r="123" spans="1:112" s="115" customFormat="1" ht="18.75" customHeight="1">
      <c r="A123" s="105">
        <f t="shared" si="3"/>
        <v>117</v>
      </c>
      <c r="B123" s="106">
        <v>1820255889</v>
      </c>
      <c r="C123" s="107" t="s">
        <v>435</v>
      </c>
      <c r="D123" s="107" t="s">
        <v>43</v>
      </c>
      <c r="E123" s="107" t="s">
        <v>434</v>
      </c>
      <c r="F123" s="108">
        <v>34335</v>
      </c>
      <c r="G123" s="107" t="s">
        <v>84</v>
      </c>
      <c r="H123" s="107" t="s">
        <v>86</v>
      </c>
      <c r="I123" s="109">
        <v>7.5</v>
      </c>
      <c r="J123" s="109">
        <v>6.5</v>
      </c>
      <c r="K123" s="109">
        <v>7.2</v>
      </c>
      <c r="L123" s="110"/>
      <c r="M123" s="109">
        <v>6.4</v>
      </c>
      <c r="N123" s="110"/>
      <c r="O123" s="110"/>
      <c r="P123" s="109">
        <v>6.9</v>
      </c>
      <c r="Q123" s="110"/>
      <c r="R123" s="110"/>
      <c r="S123" s="109">
        <v>7.6</v>
      </c>
      <c r="T123" s="110"/>
      <c r="U123" s="110"/>
      <c r="V123" s="109">
        <v>7.4</v>
      </c>
      <c r="W123" s="110"/>
      <c r="X123" s="110"/>
      <c r="Y123" s="109">
        <v>7.2</v>
      </c>
      <c r="Z123" s="110"/>
      <c r="AA123" s="110"/>
      <c r="AB123" s="109">
        <v>7.5</v>
      </c>
      <c r="AC123" s="110"/>
      <c r="AD123" s="109">
        <v>7.3</v>
      </c>
      <c r="AE123" s="109">
        <v>7.3</v>
      </c>
      <c r="AF123" s="109">
        <v>8.3000000000000007</v>
      </c>
      <c r="AG123" s="109">
        <v>8.6</v>
      </c>
      <c r="AH123" s="110"/>
      <c r="AI123" s="109">
        <v>7.3</v>
      </c>
      <c r="AJ123" s="110"/>
      <c r="AK123" s="109">
        <v>6.6</v>
      </c>
      <c r="AL123" s="109">
        <v>8</v>
      </c>
      <c r="AM123" s="109">
        <v>7.8</v>
      </c>
      <c r="AN123" s="109">
        <v>8.3000000000000007</v>
      </c>
      <c r="AO123" s="109">
        <v>6.1</v>
      </c>
      <c r="AP123" s="109">
        <v>6.9</v>
      </c>
      <c r="AQ123" s="109">
        <v>8.4</v>
      </c>
      <c r="AR123" s="113">
        <v>47</v>
      </c>
      <c r="AS123" s="114">
        <v>0</v>
      </c>
      <c r="AT123" s="109">
        <v>8.1</v>
      </c>
      <c r="AU123" s="109">
        <v>9.6</v>
      </c>
      <c r="AV123" s="109">
        <v>9.4</v>
      </c>
      <c r="AW123" s="110"/>
      <c r="AX123" s="110"/>
      <c r="AY123" s="110"/>
      <c r="AZ123" s="109">
        <v>8</v>
      </c>
      <c r="BA123" s="110"/>
      <c r="BB123" s="110"/>
      <c r="BC123" s="110"/>
      <c r="BD123" s="109">
        <v>7</v>
      </c>
      <c r="BE123" s="113">
        <v>5</v>
      </c>
      <c r="BF123" s="114">
        <v>0</v>
      </c>
      <c r="BG123" s="109">
        <v>5.4</v>
      </c>
      <c r="BH123" s="109">
        <v>9</v>
      </c>
      <c r="BI123" s="109">
        <v>7.9</v>
      </c>
      <c r="BJ123" s="109">
        <v>6.6</v>
      </c>
      <c r="BK123" s="109">
        <v>7.1</v>
      </c>
      <c r="BL123" s="109">
        <v>8.1999999999999993</v>
      </c>
      <c r="BM123" s="109">
        <v>5.7</v>
      </c>
      <c r="BN123" s="109">
        <v>6.2</v>
      </c>
      <c r="BO123" s="109">
        <v>7.7</v>
      </c>
      <c r="BP123" s="109">
        <v>8.4</v>
      </c>
      <c r="BQ123" s="109">
        <v>7.1</v>
      </c>
      <c r="BR123" s="109">
        <v>8.9</v>
      </c>
      <c r="BS123" s="109">
        <v>8.3000000000000007</v>
      </c>
      <c r="BT123" s="109">
        <v>7</v>
      </c>
      <c r="BU123" s="109">
        <v>6.7</v>
      </c>
      <c r="BV123" s="110"/>
      <c r="BW123" s="109">
        <v>6.7</v>
      </c>
      <c r="BX123" s="109">
        <v>8.1999999999999993</v>
      </c>
      <c r="BY123" s="109">
        <v>7.9</v>
      </c>
      <c r="BZ123" s="109">
        <v>7.8</v>
      </c>
      <c r="CA123" s="109">
        <v>6.3</v>
      </c>
      <c r="CC123" s="109">
        <v>9.1999999999999993</v>
      </c>
      <c r="CD123" s="113">
        <v>55</v>
      </c>
      <c r="CE123" s="114">
        <v>0</v>
      </c>
      <c r="CF123" s="109">
        <v>8</v>
      </c>
      <c r="CG123" s="109">
        <v>7.3</v>
      </c>
      <c r="CH123" s="110"/>
      <c r="CI123" s="109">
        <v>8.6999999999999993</v>
      </c>
      <c r="CJ123" s="109">
        <v>7.6</v>
      </c>
      <c r="CK123" s="109">
        <v>7.3</v>
      </c>
      <c r="CL123" s="109">
        <v>6.8</v>
      </c>
      <c r="CM123" s="109">
        <v>7.7</v>
      </c>
      <c r="CN123" s="110"/>
      <c r="CO123" s="110"/>
      <c r="CP123" s="110"/>
      <c r="CQ123" s="109">
        <v>8.8000000000000007</v>
      </c>
      <c r="CR123" s="109">
        <v>7.8</v>
      </c>
      <c r="CS123" s="110"/>
      <c r="CT123" s="110"/>
      <c r="CU123" s="113">
        <v>21</v>
      </c>
      <c r="CV123" s="114">
        <v>2</v>
      </c>
      <c r="CW123" s="110" t="s">
        <v>93</v>
      </c>
      <c r="CX123" s="110"/>
      <c r="CY123" s="113">
        <v>0</v>
      </c>
      <c r="CZ123" s="114">
        <v>5</v>
      </c>
      <c r="DA123" s="113">
        <v>128</v>
      </c>
      <c r="DB123" s="114">
        <v>7</v>
      </c>
      <c r="DC123" s="116">
        <v>134</v>
      </c>
      <c r="DD123" s="117">
        <v>128</v>
      </c>
      <c r="DE123" s="117">
        <v>7.45</v>
      </c>
      <c r="DF123" s="117">
        <v>3.13</v>
      </c>
      <c r="DG123" s="107" t="s">
        <v>202</v>
      </c>
      <c r="DH123" s="118">
        <f t="shared" si="2"/>
        <v>0</v>
      </c>
    </row>
    <row r="124" spans="1:112" s="115" customFormat="1" ht="18.75" customHeight="1">
      <c r="A124" s="105">
        <f t="shared" si="3"/>
        <v>118</v>
      </c>
      <c r="B124" s="106">
        <v>1820714953</v>
      </c>
      <c r="C124" s="107" t="s">
        <v>6</v>
      </c>
      <c r="D124" s="107" t="s">
        <v>436</v>
      </c>
      <c r="E124" s="107" t="s">
        <v>434</v>
      </c>
      <c r="F124" s="108">
        <v>34193</v>
      </c>
      <c r="G124" s="107" t="s">
        <v>84</v>
      </c>
      <c r="H124" s="107" t="s">
        <v>86</v>
      </c>
      <c r="I124" s="109">
        <v>8.1999999999999993</v>
      </c>
      <c r="J124" s="109">
        <v>6.9</v>
      </c>
      <c r="K124" s="109">
        <v>6.8</v>
      </c>
      <c r="L124" s="110"/>
      <c r="M124" s="111" t="s">
        <v>97</v>
      </c>
      <c r="N124" s="110"/>
      <c r="O124" s="110"/>
      <c r="P124" s="111" t="s">
        <v>97</v>
      </c>
      <c r="Q124" s="110"/>
      <c r="R124" s="110"/>
      <c r="S124" s="109">
        <v>7.8</v>
      </c>
      <c r="T124" s="110"/>
      <c r="U124" s="110"/>
      <c r="V124" s="109">
        <v>8.5</v>
      </c>
      <c r="W124" s="110"/>
      <c r="X124" s="110"/>
      <c r="Y124" s="109">
        <v>7.4</v>
      </c>
      <c r="Z124" s="110"/>
      <c r="AA124" s="110"/>
      <c r="AB124" s="109">
        <v>7.8</v>
      </c>
      <c r="AC124" s="110"/>
      <c r="AD124" s="109">
        <v>8.9</v>
      </c>
      <c r="AE124" s="109">
        <v>8.3000000000000007</v>
      </c>
      <c r="AF124" s="109">
        <v>6.7</v>
      </c>
      <c r="AG124" s="109">
        <v>5.7</v>
      </c>
      <c r="AH124" s="110"/>
      <c r="AI124" s="109">
        <v>8.1</v>
      </c>
      <c r="AJ124" s="110"/>
      <c r="AK124" s="109">
        <v>7.6</v>
      </c>
      <c r="AL124" s="109">
        <v>7.8</v>
      </c>
      <c r="AM124" s="109">
        <v>8.3000000000000007</v>
      </c>
      <c r="AN124" s="109">
        <v>7.3</v>
      </c>
      <c r="AO124" s="109">
        <v>5.8</v>
      </c>
      <c r="AP124" s="109">
        <v>7.9</v>
      </c>
      <c r="AQ124" s="109">
        <v>6.2</v>
      </c>
      <c r="AR124" s="113">
        <v>47</v>
      </c>
      <c r="AS124" s="114">
        <v>0</v>
      </c>
      <c r="AT124" s="109">
        <v>6.5</v>
      </c>
      <c r="AU124" s="109">
        <v>7.3</v>
      </c>
      <c r="AV124" s="110"/>
      <c r="AW124" s="109">
        <v>7</v>
      </c>
      <c r="AX124" s="110"/>
      <c r="AY124" s="110"/>
      <c r="AZ124" s="110"/>
      <c r="BA124" s="109">
        <v>6.4</v>
      </c>
      <c r="BB124" s="110"/>
      <c r="BC124" s="110"/>
      <c r="BD124" s="109">
        <v>9.5</v>
      </c>
      <c r="BE124" s="113">
        <v>5</v>
      </c>
      <c r="BF124" s="114">
        <v>0</v>
      </c>
      <c r="BG124" s="109">
        <v>6.9</v>
      </c>
      <c r="BH124" s="109">
        <v>8.4</v>
      </c>
      <c r="BI124" s="109">
        <v>8.4</v>
      </c>
      <c r="BJ124" s="109">
        <v>7.9</v>
      </c>
      <c r="BK124" s="109">
        <v>8.5</v>
      </c>
      <c r="BL124" s="109">
        <v>9.1999999999999993</v>
      </c>
      <c r="BM124" s="109">
        <v>6.8</v>
      </c>
      <c r="BN124" s="109">
        <v>7.1</v>
      </c>
      <c r="BO124" s="109">
        <v>9.3000000000000007</v>
      </c>
      <c r="BP124" s="109">
        <v>8</v>
      </c>
      <c r="BQ124" s="109">
        <v>7.8</v>
      </c>
      <c r="BR124" s="109">
        <v>6.4</v>
      </c>
      <c r="BS124" s="109">
        <v>7.5</v>
      </c>
      <c r="BT124" s="109">
        <v>8.1</v>
      </c>
      <c r="BU124" s="109">
        <v>7.2</v>
      </c>
      <c r="BV124" s="110"/>
      <c r="BW124" s="109">
        <v>7.9</v>
      </c>
      <c r="BX124" s="109">
        <v>8.3000000000000007</v>
      </c>
      <c r="BY124" s="109">
        <v>6.1</v>
      </c>
      <c r="BZ124" s="109">
        <v>5.9</v>
      </c>
      <c r="CA124" s="109">
        <v>8.4</v>
      </c>
      <c r="CC124" s="109">
        <v>9</v>
      </c>
      <c r="CD124" s="113">
        <v>55</v>
      </c>
      <c r="CE124" s="114">
        <v>0</v>
      </c>
      <c r="CF124" s="109">
        <v>8.4</v>
      </c>
      <c r="CG124" s="109">
        <v>8.3000000000000007</v>
      </c>
      <c r="CH124" s="110"/>
      <c r="CI124" s="109">
        <v>8</v>
      </c>
      <c r="CJ124" s="109">
        <v>6.8</v>
      </c>
      <c r="CK124" s="109">
        <v>8.3000000000000007</v>
      </c>
      <c r="CL124" s="109">
        <v>8.3000000000000007</v>
      </c>
      <c r="CM124" s="110"/>
      <c r="CN124" s="109">
        <v>7</v>
      </c>
      <c r="CO124" s="110"/>
      <c r="CP124" s="110"/>
      <c r="CQ124" s="109">
        <v>8.5</v>
      </c>
      <c r="CR124" s="109">
        <v>8.9</v>
      </c>
      <c r="CS124" s="110"/>
      <c r="CT124" s="109">
        <v>8.9</v>
      </c>
      <c r="CU124" s="113">
        <v>23</v>
      </c>
      <c r="CV124" s="114">
        <v>0</v>
      </c>
      <c r="CW124" s="110"/>
      <c r="CX124" s="110" t="s">
        <v>93</v>
      </c>
      <c r="CY124" s="113">
        <v>0</v>
      </c>
      <c r="CZ124" s="114">
        <v>5</v>
      </c>
      <c r="DA124" s="113">
        <v>130</v>
      </c>
      <c r="DB124" s="114">
        <v>5</v>
      </c>
      <c r="DC124" s="116">
        <v>134</v>
      </c>
      <c r="DD124" s="117">
        <v>130</v>
      </c>
      <c r="DE124" s="117">
        <v>7.71</v>
      </c>
      <c r="DF124" s="117">
        <v>3.28</v>
      </c>
      <c r="DG124" s="107" t="s">
        <v>437</v>
      </c>
      <c r="DH124" s="118">
        <f t="shared" si="2"/>
        <v>4</v>
      </c>
    </row>
    <row r="125" spans="1:112" s="115" customFormat="1" ht="18.75" customHeight="1">
      <c r="A125" s="105">
        <f t="shared" si="3"/>
        <v>119</v>
      </c>
      <c r="B125" s="106">
        <v>1821254329</v>
      </c>
      <c r="C125" s="107" t="s">
        <v>331</v>
      </c>
      <c r="D125" s="107" t="s">
        <v>359</v>
      </c>
      <c r="E125" s="107" t="s">
        <v>52</v>
      </c>
      <c r="F125" s="108">
        <v>34147</v>
      </c>
      <c r="G125" s="107" t="s">
        <v>83</v>
      </c>
      <c r="H125" s="107" t="s">
        <v>86</v>
      </c>
      <c r="I125" s="109">
        <v>8.9</v>
      </c>
      <c r="J125" s="109">
        <v>8</v>
      </c>
      <c r="K125" s="109">
        <v>8.3000000000000007</v>
      </c>
      <c r="L125" s="110"/>
      <c r="M125" s="111" t="s">
        <v>97</v>
      </c>
      <c r="N125" s="110"/>
      <c r="O125" s="110"/>
      <c r="P125" s="111" t="s">
        <v>97</v>
      </c>
      <c r="Q125" s="110"/>
      <c r="R125" s="110"/>
      <c r="S125" s="109">
        <v>8</v>
      </c>
      <c r="T125" s="110"/>
      <c r="U125" s="110"/>
      <c r="V125" s="109">
        <v>7.3</v>
      </c>
      <c r="W125" s="110"/>
      <c r="X125" s="110"/>
      <c r="Y125" s="109">
        <v>7.1</v>
      </c>
      <c r="Z125" s="110"/>
      <c r="AA125" s="110"/>
      <c r="AB125" s="109">
        <v>7.3</v>
      </c>
      <c r="AC125" s="110"/>
      <c r="AD125" s="109">
        <v>9.4</v>
      </c>
      <c r="AE125" s="109">
        <v>8.4</v>
      </c>
      <c r="AF125" s="109">
        <v>9.9</v>
      </c>
      <c r="AG125" s="109">
        <v>8.5</v>
      </c>
      <c r="AH125" s="110"/>
      <c r="AI125" s="109">
        <v>7</v>
      </c>
      <c r="AJ125" s="110"/>
      <c r="AK125" s="109">
        <v>8.6999999999999993</v>
      </c>
      <c r="AL125" s="109">
        <v>6.5</v>
      </c>
      <c r="AM125" s="109">
        <v>8.8000000000000007</v>
      </c>
      <c r="AN125" s="109">
        <v>7.6</v>
      </c>
      <c r="AO125" s="109">
        <v>8.4</v>
      </c>
      <c r="AP125" s="109">
        <v>9.6999999999999993</v>
      </c>
      <c r="AQ125" s="109">
        <v>8.1999999999999993</v>
      </c>
      <c r="AR125" s="113">
        <v>47</v>
      </c>
      <c r="AS125" s="114">
        <v>0</v>
      </c>
      <c r="AT125" s="109">
        <v>9.8000000000000007</v>
      </c>
      <c r="AU125" s="109">
        <v>6</v>
      </c>
      <c r="AV125" s="110"/>
      <c r="AW125" s="110"/>
      <c r="AX125" s="109">
        <v>6</v>
      </c>
      <c r="AY125" s="110"/>
      <c r="AZ125" s="110"/>
      <c r="BA125" s="110"/>
      <c r="BB125" s="109">
        <v>4.4000000000000004</v>
      </c>
      <c r="BC125" s="110"/>
      <c r="BD125" s="109">
        <v>4.8</v>
      </c>
      <c r="BE125" s="113">
        <v>5</v>
      </c>
      <c r="BF125" s="114">
        <v>0</v>
      </c>
      <c r="BG125" s="109">
        <v>9</v>
      </c>
      <c r="BH125" s="109">
        <v>7.6</v>
      </c>
      <c r="BI125" s="109">
        <v>8.1</v>
      </c>
      <c r="BJ125" s="109">
        <v>8.6999999999999993</v>
      </c>
      <c r="BK125" s="109">
        <v>9.6999999999999993</v>
      </c>
      <c r="BL125" s="109">
        <v>9.9</v>
      </c>
      <c r="BM125" s="109">
        <v>9.3000000000000007</v>
      </c>
      <c r="BN125" s="109">
        <v>8</v>
      </c>
      <c r="BO125" s="109">
        <v>9.5</v>
      </c>
      <c r="BP125" s="109">
        <v>9.6</v>
      </c>
      <c r="BQ125" s="109">
        <v>9.1999999999999993</v>
      </c>
      <c r="BR125" s="109">
        <v>8.6999999999999993</v>
      </c>
      <c r="BS125" s="109">
        <v>8.4</v>
      </c>
      <c r="BT125" s="109">
        <v>8.4</v>
      </c>
      <c r="BU125" s="109">
        <v>8.1999999999999993</v>
      </c>
      <c r="BV125" s="110"/>
      <c r="BW125" s="109">
        <v>8.8000000000000007</v>
      </c>
      <c r="BX125" s="109">
        <v>8.5</v>
      </c>
      <c r="BY125" s="109">
        <v>7.9</v>
      </c>
      <c r="BZ125" s="109">
        <v>7.1</v>
      </c>
      <c r="CA125" s="109">
        <v>8.3000000000000007</v>
      </c>
      <c r="CC125" s="109">
        <v>9.6</v>
      </c>
      <c r="CD125" s="113">
        <v>55</v>
      </c>
      <c r="CE125" s="114">
        <v>0</v>
      </c>
      <c r="CF125" s="109">
        <v>7.8</v>
      </c>
      <c r="CG125" s="109">
        <v>8.6999999999999993</v>
      </c>
      <c r="CH125" s="110"/>
      <c r="CI125" s="109">
        <v>8.9</v>
      </c>
      <c r="CJ125" s="109">
        <v>8.5</v>
      </c>
      <c r="CK125" s="109">
        <v>9.8000000000000007</v>
      </c>
      <c r="CL125" s="109">
        <v>9.1999999999999993</v>
      </c>
      <c r="CM125" s="109">
        <v>8</v>
      </c>
      <c r="CN125" s="110"/>
      <c r="CO125" s="110"/>
      <c r="CP125" s="110"/>
      <c r="CQ125" s="109">
        <v>9.1</v>
      </c>
      <c r="CR125" s="109">
        <v>9.1</v>
      </c>
      <c r="CS125" s="110"/>
      <c r="CT125" s="109">
        <v>8.9</v>
      </c>
      <c r="CU125" s="113">
        <v>23</v>
      </c>
      <c r="CV125" s="114">
        <v>0</v>
      </c>
      <c r="CW125" s="110"/>
      <c r="CX125" s="110" t="s">
        <v>93</v>
      </c>
      <c r="CY125" s="113">
        <v>0</v>
      </c>
      <c r="CZ125" s="114">
        <v>5</v>
      </c>
      <c r="DA125" s="113">
        <v>130</v>
      </c>
      <c r="DB125" s="114">
        <v>5</v>
      </c>
      <c r="DC125" s="116">
        <v>134</v>
      </c>
      <c r="DD125" s="117">
        <v>130</v>
      </c>
      <c r="DE125" s="117">
        <v>8.5399999999999991</v>
      </c>
      <c r="DF125" s="117">
        <v>3.73</v>
      </c>
      <c r="DG125" s="107" t="s">
        <v>202</v>
      </c>
      <c r="DH125" s="118">
        <f t="shared" si="2"/>
        <v>4</v>
      </c>
    </row>
    <row r="126" spans="1:112" s="115" customFormat="1" ht="18.75" customHeight="1">
      <c r="A126" s="105">
        <f t="shared" si="3"/>
        <v>120</v>
      </c>
      <c r="B126" s="106">
        <v>1821256329</v>
      </c>
      <c r="C126" s="107" t="s">
        <v>11</v>
      </c>
      <c r="D126" s="107" t="s">
        <v>42</v>
      </c>
      <c r="E126" s="107" t="s">
        <v>438</v>
      </c>
      <c r="F126" s="108">
        <v>34282</v>
      </c>
      <c r="G126" s="107" t="s">
        <v>83</v>
      </c>
      <c r="H126" s="107" t="s">
        <v>86</v>
      </c>
      <c r="I126" s="109">
        <v>7.5</v>
      </c>
      <c r="J126" s="109">
        <v>5.8</v>
      </c>
      <c r="K126" s="109">
        <v>7.7</v>
      </c>
      <c r="L126" s="110"/>
      <c r="M126" s="109">
        <v>8</v>
      </c>
      <c r="N126" s="110"/>
      <c r="O126" s="110"/>
      <c r="P126" s="109">
        <v>8.1</v>
      </c>
      <c r="Q126" s="110"/>
      <c r="R126" s="110"/>
      <c r="S126" s="109">
        <v>8.3000000000000007</v>
      </c>
      <c r="T126" s="110"/>
      <c r="U126" s="110"/>
      <c r="V126" s="109">
        <v>7.9</v>
      </c>
      <c r="W126" s="110"/>
      <c r="X126" s="110"/>
      <c r="Y126" s="109">
        <v>6.2</v>
      </c>
      <c r="Z126" s="110"/>
      <c r="AA126" s="110"/>
      <c r="AB126" s="109">
        <v>7.6</v>
      </c>
      <c r="AC126" s="110"/>
      <c r="AD126" s="109">
        <v>8.6</v>
      </c>
      <c r="AE126" s="109">
        <v>5.7</v>
      </c>
      <c r="AF126" s="109">
        <v>6.9</v>
      </c>
      <c r="AG126" s="109">
        <v>7.8</v>
      </c>
      <c r="AH126" s="110"/>
      <c r="AI126" s="109">
        <v>5.6</v>
      </c>
      <c r="AJ126" s="110"/>
      <c r="AK126" s="109">
        <v>7.9</v>
      </c>
      <c r="AL126" s="109">
        <v>6</v>
      </c>
      <c r="AM126" s="109">
        <v>8.1</v>
      </c>
      <c r="AN126" s="109">
        <v>7.2</v>
      </c>
      <c r="AO126" s="109">
        <v>6</v>
      </c>
      <c r="AP126" s="109">
        <v>6.5</v>
      </c>
      <c r="AQ126" s="109">
        <v>8.5</v>
      </c>
      <c r="AR126" s="113">
        <v>47</v>
      </c>
      <c r="AS126" s="114">
        <v>0</v>
      </c>
      <c r="AT126" s="109">
        <v>9</v>
      </c>
      <c r="AU126" s="109">
        <v>7.4</v>
      </c>
      <c r="AV126" s="110"/>
      <c r="AW126" s="110"/>
      <c r="AX126" s="109">
        <v>5.8</v>
      </c>
      <c r="AY126" s="110"/>
      <c r="AZ126" s="110"/>
      <c r="BA126" s="110"/>
      <c r="BB126" s="109">
        <v>9</v>
      </c>
      <c r="BC126" s="110"/>
      <c r="BD126" s="109">
        <v>6.4</v>
      </c>
      <c r="BE126" s="113">
        <v>5</v>
      </c>
      <c r="BF126" s="114">
        <v>0</v>
      </c>
      <c r="BG126" s="109">
        <v>7.4</v>
      </c>
      <c r="BH126" s="109">
        <v>7.8</v>
      </c>
      <c r="BI126" s="109">
        <v>7.3</v>
      </c>
      <c r="BJ126" s="109">
        <v>7.1</v>
      </c>
      <c r="BK126" s="109">
        <v>6.3</v>
      </c>
      <c r="BL126" s="109">
        <v>6.3</v>
      </c>
      <c r="BM126" s="109">
        <v>8.6999999999999993</v>
      </c>
      <c r="BN126" s="109">
        <v>6.5</v>
      </c>
      <c r="BO126" s="109">
        <v>6.8</v>
      </c>
      <c r="BP126" s="109">
        <v>8.1</v>
      </c>
      <c r="BQ126" s="109">
        <v>6.7</v>
      </c>
      <c r="BR126" s="109">
        <v>6.6</v>
      </c>
      <c r="BS126" s="109">
        <v>6.6</v>
      </c>
      <c r="BT126" s="109">
        <v>5</v>
      </c>
      <c r="BU126" s="109">
        <v>5.7</v>
      </c>
      <c r="BV126" s="110"/>
      <c r="BW126" s="109">
        <v>6.7</v>
      </c>
      <c r="BX126" s="109">
        <v>6.8</v>
      </c>
      <c r="BY126" s="109">
        <v>5.9</v>
      </c>
      <c r="BZ126" s="109">
        <v>7</v>
      </c>
      <c r="CA126" s="109">
        <v>6.2</v>
      </c>
      <c r="CC126" s="109">
        <v>8.1</v>
      </c>
      <c r="CD126" s="113">
        <v>55</v>
      </c>
      <c r="CE126" s="114">
        <v>0</v>
      </c>
      <c r="CF126" s="109">
        <v>8</v>
      </c>
      <c r="CG126" s="109">
        <v>7.8</v>
      </c>
      <c r="CH126" s="110"/>
      <c r="CI126" s="109">
        <v>5.5</v>
      </c>
      <c r="CJ126" s="109">
        <v>6.7</v>
      </c>
      <c r="CK126" s="109">
        <v>5.9</v>
      </c>
      <c r="CL126" s="109">
        <v>7</v>
      </c>
      <c r="CM126" s="109">
        <v>6.8</v>
      </c>
      <c r="CN126" s="110"/>
      <c r="CO126" s="110"/>
      <c r="CP126" s="110"/>
      <c r="CQ126" s="109">
        <v>9.1</v>
      </c>
      <c r="CR126" s="109">
        <v>8.9</v>
      </c>
      <c r="CS126" s="110"/>
      <c r="CT126" s="109">
        <v>6.5</v>
      </c>
      <c r="CU126" s="113">
        <v>23</v>
      </c>
      <c r="CV126" s="114">
        <v>0</v>
      </c>
      <c r="CW126" s="110" t="s">
        <v>93</v>
      </c>
      <c r="CX126" s="110"/>
      <c r="CY126" s="113">
        <v>0</v>
      </c>
      <c r="CZ126" s="114">
        <v>5</v>
      </c>
      <c r="DA126" s="113">
        <v>130</v>
      </c>
      <c r="DB126" s="114">
        <v>5</v>
      </c>
      <c r="DC126" s="116">
        <v>134</v>
      </c>
      <c r="DD126" s="117">
        <v>130</v>
      </c>
      <c r="DE126" s="117">
        <v>6.97</v>
      </c>
      <c r="DF126" s="117">
        <v>2.85</v>
      </c>
      <c r="DG126" s="107" t="s">
        <v>202</v>
      </c>
      <c r="DH126" s="118">
        <f t="shared" si="2"/>
        <v>0</v>
      </c>
    </row>
    <row r="127" spans="1:112" s="115" customFormat="1" ht="18.75" customHeight="1">
      <c r="A127" s="105">
        <f t="shared" si="3"/>
        <v>121</v>
      </c>
      <c r="B127" s="106">
        <v>1820254328</v>
      </c>
      <c r="C127" s="107" t="s">
        <v>15</v>
      </c>
      <c r="D127" s="107" t="s">
        <v>31</v>
      </c>
      <c r="E127" s="107" t="s">
        <v>439</v>
      </c>
      <c r="F127" s="108">
        <v>34636</v>
      </c>
      <c r="G127" s="107" t="s">
        <v>84</v>
      </c>
      <c r="H127" s="107" t="s">
        <v>86</v>
      </c>
      <c r="I127" s="109">
        <v>7.9</v>
      </c>
      <c r="J127" s="109">
        <v>8</v>
      </c>
      <c r="K127" s="109">
        <v>8.3000000000000007</v>
      </c>
      <c r="L127" s="110"/>
      <c r="M127" s="111" t="s">
        <v>97</v>
      </c>
      <c r="N127" s="110"/>
      <c r="O127" s="110"/>
      <c r="P127" s="111" t="s">
        <v>97</v>
      </c>
      <c r="Q127" s="110"/>
      <c r="R127" s="110"/>
      <c r="S127" s="109">
        <v>7.4</v>
      </c>
      <c r="T127" s="110"/>
      <c r="U127" s="110"/>
      <c r="V127" s="109">
        <v>6.7</v>
      </c>
      <c r="W127" s="110"/>
      <c r="X127" s="110"/>
      <c r="Y127" s="109">
        <v>6.1</v>
      </c>
      <c r="Z127" s="110"/>
      <c r="AA127" s="110"/>
      <c r="AB127" s="109">
        <v>7.3</v>
      </c>
      <c r="AC127" s="110"/>
      <c r="AD127" s="109">
        <v>9.3000000000000007</v>
      </c>
      <c r="AE127" s="109">
        <v>9.1999999999999993</v>
      </c>
      <c r="AF127" s="109">
        <v>9.6999999999999993</v>
      </c>
      <c r="AG127" s="109">
        <v>9</v>
      </c>
      <c r="AH127" s="110"/>
      <c r="AI127" s="109">
        <v>7.4</v>
      </c>
      <c r="AJ127" s="110"/>
      <c r="AK127" s="109">
        <v>8.8000000000000007</v>
      </c>
      <c r="AL127" s="109">
        <v>8.8000000000000007</v>
      </c>
      <c r="AM127" s="109">
        <v>8.8000000000000007</v>
      </c>
      <c r="AN127" s="109">
        <v>7.6</v>
      </c>
      <c r="AO127" s="109">
        <v>6.9</v>
      </c>
      <c r="AP127" s="109">
        <v>8.8000000000000007</v>
      </c>
      <c r="AQ127" s="109">
        <v>7.5</v>
      </c>
      <c r="AR127" s="113">
        <v>47</v>
      </c>
      <c r="AS127" s="114">
        <v>0</v>
      </c>
      <c r="AT127" s="109">
        <v>6.8</v>
      </c>
      <c r="AU127" s="109">
        <v>8.1</v>
      </c>
      <c r="AV127" s="109">
        <v>9.1</v>
      </c>
      <c r="AW127" s="110"/>
      <c r="AX127" s="110"/>
      <c r="AY127" s="110"/>
      <c r="AZ127" s="109">
        <v>6.4</v>
      </c>
      <c r="BA127" s="110"/>
      <c r="BB127" s="110"/>
      <c r="BC127" s="110"/>
      <c r="BD127" s="109">
        <v>6.4</v>
      </c>
      <c r="BE127" s="113">
        <v>5</v>
      </c>
      <c r="BF127" s="114">
        <v>0</v>
      </c>
      <c r="BG127" s="109">
        <v>8.8000000000000007</v>
      </c>
      <c r="BH127" s="112">
        <v>10</v>
      </c>
      <c r="BI127" s="109">
        <v>8.1</v>
      </c>
      <c r="BJ127" s="109">
        <v>8.8000000000000007</v>
      </c>
      <c r="BK127" s="109">
        <v>7.7</v>
      </c>
      <c r="BL127" s="109">
        <v>9.1999999999999993</v>
      </c>
      <c r="BM127" s="109">
        <v>8.9</v>
      </c>
      <c r="BN127" s="109">
        <v>9</v>
      </c>
      <c r="BO127" s="109">
        <v>9.1</v>
      </c>
      <c r="BP127" s="109">
        <v>9.6999999999999993</v>
      </c>
      <c r="BQ127" s="109">
        <v>9.4</v>
      </c>
      <c r="BR127" s="109">
        <v>9.8000000000000007</v>
      </c>
      <c r="BS127" s="109">
        <v>8.6</v>
      </c>
      <c r="BT127" s="109">
        <v>8.9</v>
      </c>
      <c r="BU127" s="109">
        <v>8.6999999999999993</v>
      </c>
      <c r="BV127" s="110"/>
      <c r="BW127" s="109">
        <v>6.7</v>
      </c>
      <c r="BX127" s="109">
        <v>9.1999999999999993</v>
      </c>
      <c r="BY127" s="109">
        <v>8.3000000000000007</v>
      </c>
      <c r="BZ127" s="109">
        <v>8.4</v>
      </c>
      <c r="CA127" s="109">
        <v>9.1</v>
      </c>
      <c r="CC127" s="109">
        <v>9.8000000000000007</v>
      </c>
      <c r="CD127" s="113">
        <v>55</v>
      </c>
      <c r="CE127" s="114">
        <v>0</v>
      </c>
      <c r="CF127" s="109">
        <v>8.6999999999999993</v>
      </c>
      <c r="CG127" s="109">
        <v>9.8000000000000007</v>
      </c>
      <c r="CH127" s="110"/>
      <c r="CI127" s="109">
        <v>8.9</v>
      </c>
      <c r="CJ127" s="109">
        <v>9.6</v>
      </c>
      <c r="CK127" s="109">
        <v>9.6</v>
      </c>
      <c r="CL127" s="109">
        <v>9.1</v>
      </c>
      <c r="CM127" s="109">
        <v>9.4</v>
      </c>
      <c r="CN127" s="110"/>
      <c r="CO127" s="110"/>
      <c r="CP127" s="110"/>
      <c r="CQ127" s="109">
        <v>9.1999999999999993</v>
      </c>
      <c r="CR127" s="109">
        <v>8.6999999999999993</v>
      </c>
      <c r="CS127" s="110"/>
      <c r="CT127" s="109">
        <v>8.6999999999999993</v>
      </c>
      <c r="CU127" s="113">
        <v>23</v>
      </c>
      <c r="CV127" s="114">
        <v>0</v>
      </c>
      <c r="CW127" s="110"/>
      <c r="CX127" s="110" t="s">
        <v>93</v>
      </c>
      <c r="CY127" s="113">
        <v>0</v>
      </c>
      <c r="CZ127" s="114">
        <v>5</v>
      </c>
      <c r="DA127" s="113">
        <v>130</v>
      </c>
      <c r="DB127" s="114">
        <v>5</v>
      </c>
      <c r="DC127" s="116">
        <v>134</v>
      </c>
      <c r="DD127" s="117">
        <v>130</v>
      </c>
      <c r="DE127" s="117">
        <v>8.66</v>
      </c>
      <c r="DF127" s="117">
        <v>3.75</v>
      </c>
      <c r="DG127" s="107" t="s">
        <v>202</v>
      </c>
      <c r="DH127" s="118">
        <f t="shared" si="2"/>
        <v>4</v>
      </c>
    </row>
    <row r="128" spans="1:112" s="115" customFormat="1" ht="18.75" customHeight="1">
      <c r="A128" s="105">
        <f t="shared" si="3"/>
        <v>122</v>
      </c>
      <c r="B128" s="106">
        <v>1820255373</v>
      </c>
      <c r="C128" s="107" t="s">
        <v>14</v>
      </c>
      <c r="D128" s="107" t="s">
        <v>407</v>
      </c>
      <c r="E128" s="107" t="s">
        <v>440</v>
      </c>
      <c r="F128" s="108">
        <v>34627</v>
      </c>
      <c r="G128" s="107" t="s">
        <v>84</v>
      </c>
      <c r="H128" s="107" t="s">
        <v>86</v>
      </c>
      <c r="I128" s="109">
        <v>8.8000000000000007</v>
      </c>
      <c r="J128" s="109">
        <v>8.1999999999999993</v>
      </c>
      <c r="K128" s="109">
        <v>8</v>
      </c>
      <c r="L128" s="110"/>
      <c r="M128" s="109">
        <v>7.9</v>
      </c>
      <c r="N128" s="110"/>
      <c r="O128" s="110"/>
      <c r="P128" s="109">
        <v>7</v>
      </c>
      <c r="Q128" s="110"/>
      <c r="R128" s="110"/>
      <c r="S128" s="109">
        <v>8.3000000000000007</v>
      </c>
      <c r="T128" s="110"/>
      <c r="U128" s="110"/>
      <c r="V128" s="109">
        <v>7.4</v>
      </c>
      <c r="W128" s="110"/>
      <c r="X128" s="110"/>
      <c r="Y128" s="109">
        <v>8.4</v>
      </c>
      <c r="Z128" s="110"/>
      <c r="AA128" s="110"/>
      <c r="AB128" s="109">
        <v>7.8</v>
      </c>
      <c r="AC128" s="110"/>
      <c r="AD128" s="109">
        <v>8.8000000000000007</v>
      </c>
      <c r="AE128" s="109">
        <v>9.1</v>
      </c>
      <c r="AF128" s="109">
        <v>9.8000000000000007</v>
      </c>
      <c r="AG128" s="109">
        <v>7.8</v>
      </c>
      <c r="AH128" s="110"/>
      <c r="AI128" s="109">
        <v>9.1</v>
      </c>
      <c r="AJ128" s="109">
        <v>8.5</v>
      </c>
      <c r="AK128" s="109">
        <v>8.1</v>
      </c>
      <c r="AL128" s="110"/>
      <c r="AM128" s="109">
        <v>8.3000000000000007</v>
      </c>
      <c r="AN128" s="109">
        <v>7.7</v>
      </c>
      <c r="AO128" s="109">
        <v>7.8</v>
      </c>
      <c r="AP128" s="109">
        <v>8</v>
      </c>
      <c r="AQ128" s="109">
        <v>9</v>
      </c>
      <c r="AR128" s="113">
        <v>47</v>
      </c>
      <c r="AS128" s="114">
        <v>0</v>
      </c>
      <c r="AT128" s="109">
        <v>8.6999999999999993</v>
      </c>
      <c r="AU128" s="109">
        <v>7.4</v>
      </c>
      <c r="AV128" s="109">
        <v>9.6</v>
      </c>
      <c r="AW128" s="110"/>
      <c r="AX128" s="110"/>
      <c r="AY128" s="110"/>
      <c r="AZ128" s="109">
        <v>6.6</v>
      </c>
      <c r="BA128" s="110"/>
      <c r="BB128" s="110"/>
      <c r="BC128" s="110"/>
      <c r="BD128" s="109">
        <v>8.1999999999999993</v>
      </c>
      <c r="BE128" s="113">
        <v>5</v>
      </c>
      <c r="BF128" s="114">
        <v>0</v>
      </c>
      <c r="BG128" s="109">
        <v>7.1</v>
      </c>
      <c r="BH128" s="109">
        <v>9.9</v>
      </c>
      <c r="BI128" s="109">
        <v>7.5</v>
      </c>
      <c r="BJ128" s="109">
        <v>8.1</v>
      </c>
      <c r="BK128" s="109">
        <v>7.8</v>
      </c>
      <c r="BL128" s="109">
        <v>8.1999999999999993</v>
      </c>
      <c r="BM128" s="109">
        <v>9.4</v>
      </c>
      <c r="BN128" s="109">
        <v>8.3000000000000007</v>
      </c>
      <c r="BO128" s="109">
        <v>8.4</v>
      </c>
      <c r="BP128" s="109">
        <v>8.4</v>
      </c>
      <c r="BQ128" s="109">
        <v>9.4</v>
      </c>
      <c r="BR128" s="109">
        <v>9</v>
      </c>
      <c r="BS128" s="109">
        <v>7.5</v>
      </c>
      <c r="BT128" s="109">
        <v>8.1</v>
      </c>
      <c r="BU128" s="109">
        <v>8.1999999999999993</v>
      </c>
      <c r="BV128" s="110"/>
      <c r="BW128" s="109">
        <v>7.7</v>
      </c>
      <c r="BX128" s="109">
        <v>8.1999999999999993</v>
      </c>
      <c r="BY128" s="109">
        <v>7.5</v>
      </c>
      <c r="BZ128" s="109">
        <v>8.9</v>
      </c>
      <c r="CA128" s="109">
        <v>6.7</v>
      </c>
      <c r="CC128" s="109">
        <v>9.3000000000000007</v>
      </c>
      <c r="CD128" s="113">
        <v>55</v>
      </c>
      <c r="CE128" s="114">
        <v>0</v>
      </c>
      <c r="CF128" s="109">
        <v>9</v>
      </c>
      <c r="CG128" s="109">
        <v>8.4</v>
      </c>
      <c r="CH128" s="110"/>
      <c r="CI128" s="109">
        <v>9</v>
      </c>
      <c r="CJ128" s="109">
        <v>9.5</v>
      </c>
      <c r="CK128" s="109">
        <v>9.5</v>
      </c>
      <c r="CL128" s="109">
        <v>9.1</v>
      </c>
      <c r="CM128" s="109">
        <v>9.1</v>
      </c>
      <c r="CN128" s="110"/>
      <c r="CO128" s="110"/>
      <c r="CP128" s="110"/>
      <c r="CQ128" s="109">
        <v>8.6999999999999993</v>
      </c>
      <c r="CR128" s="109">
        <v>8.4</v>
      </c>
      <c r="CS128" s="110"/>
      <c r="CT128" s="109">
        <v>8.9</v>
      </c>
      <c r="CU128" s="113">
        <v>23</v>
      </c>
      <c r="CV128" s="114">
        <v>0</v>
      </c>
      <c r="CW128" s="110"/>
      <c r="CX128" s="110" t="s">
        <v>93</v>
      </c>
      <c r="CY128" s="113">
        <v>0</v>
      </c>
      <c r="CZ128" s="114">
        <v>5</v>
      </c>
      <c r="DA128" s="113">
        <v>130</v>
      </c>
      <c r="DB128" s="114">
        <v>5</v>
      </c>
      <c r="DC128" s="116">
        <v>134</v>
      </c>
      <c r="DD128" s="117">
        <v>130</v>
      </c>
      <c r="DE128" s="117">
        <v>8.41</v>
      </c>
      <c r="DF128" s="117">
        <v>3.67</v>
      </c>
      <c r="DG128" s="107" t="s">
        <v>202</v>
      </c>
      <c r="DH128" s="118">
        <f t="shared" si="2"/>
        <v>0</v>
      </c>
    </row>
    <row r="129" spans="1:112" s="115" customFormat="1" ht="18.75" customHeight="1">
      <c r="A129" s="105">
        <f t="shared" si="3"/>
        <v>123</v>
      </c>
      <c r="B129" s="106">
        <v>1820254917</v>
      </c>
      <c r="C129" s="107" t="s">
        <v>8</v>
      </c>
      <c r="D129" s="107" t="s">
        <v>441</v>
      </c>
      <c r="E129" s="107" t="s">
        <v>442</v>
      </c>
      <c r="F129" s="108">
        <v>34364</v>
      </c>
      <c r="G129" s="107" t="s">
        <v>84</v>
      </c>
      <c r="H129" s="107" t="s">
        <v>86</v>
      </c>
      <c r="I129" s="109">
        <v>7.5</v>
      </c>
      <c r="J129" s="109">
        <v>8.1</v>
      </c>
      <c r="K129" s="109">
        <v>8</v>
      </c>
      <c r="L129" s="110"/>
      <c r="M129" s="109">
        <v>6.9</v>
      </c>
      <c r="N129" s="110"/>
      <c r="O129" s="110"/>
      <c r="P129" s="109">
        <v>7.2</v>
      </c>
      <c r="Q129" s="110"/>
      <c r="R129" s="110"/>
      <c r="S129" s="109">
        <v>7.9</v>
      </c>
      <c r="T129" s="110"/>
      <c r="U129" s="110"/>
      <c r="V129" s="109">
        <v>7.5</v>
      </c>
      <c r="W129" s="110"/>
      <c r="X129" s="110"/>
      <c r="Y129" s="109">
        <v>6.9</v>
      </c>
      <c r="Z129" s="110"/>
      <c r="AA129" s="110"/>
      <c r="AB129" s="109">
        <v>6.7</v>
      </c>
      <c r="AC129" s="110"/>
      <c r="AD129" s="109">
        <v>8.6999999999999993</v>
      </c>
      <c r="AE129" s="109">
        <v>7.8</v>
      </c>
      <c r="AF129" s="109">
        <v>6.4</v>
      </c>
      <c r="AG129" s="109">
        <v>7.7</v>
      </c>
      <c r="AH129" s="110"/>
      <c r="AI129" s="109">
        <v>7.3</v>
      </c>
      <c r="AJ129" s="110"/>
      <c r="AK129" s="109">
        <v>8.3000000000000007</v>
      </c>
      <c r="AL129" s="109">
        <v>8.3000000000000007</v>
      </c>
      <c r="AM129" s="109">
        <v>8.3000000000000007</v>
      </c>
      <c r="AN129" s="109">
        <v>6.7</v>
      </c>
      <c r="AO129" s="109">
        <v>5.7</v>
      </c>
      <c r="AP129" s="109">
        <v>7.3</v>
      </c>
      <c r="AQ129" s="109">
        <v>6.2</v>
      </c>
      <c r="AR129" s="113">
        <v>47</v>
      </c>
      <c r="AS129" s="114">
        <v>0</v>
      </c>
      <c r="AT129" s="109">
        <v>9</v>
      </c>
      <c r="AU129" s="109">
        <v>8.9</v>
      </c>
      <c r="AV129" s="110"/>
      <c r="AW129" s="110"/>
      <c r="AX129" s="109">
        <v>7.5</v>
      </c>
      <c r="AY129" s="110"/>
      <c r="AZ129" s="110"/>
      <c r="BA129" s="110"/>
      <c r="BB129" s="109">
        <v>8.5</v>
      </c>
      <c r="BC129" s="110"/>
      <c r="BD129" s="109">
        <v>8.6</v>
      </c>
      <c r="BE129" s="113">
        <v>5</v>
      </c>
      <c r="BF129" s="114">
        <v>0</v>
      </c>
      <c r="BG129" s="109">
        <v>7.7</v>
      </c>
      <c r="BH129" s="109">
        <v>7.3</v>
      </c>
      <c r="BI129" s="109">
        <v>7.4</v>
      </c>
      <c r="BJ129" s="109">
        <v>6.4</v>
      </c>
      <c r="BK129" s="109">
        <v>6.8</v>
      </c>
      <c r="BL129" s="109">
        <v>8.4</v>
      </c>
      <c r="BM129" s="109">
        <v>6.9</v>
      </c>
      <c r="BN129" s="109">
        <v>8.8000000000000007</v>
      </c>
      <c r="BO129" s="109">
        <v>6.3</v>
      </c>
      <c r="BP129" s="109">
        <v>7</v>
      </c>
      <c r="BQ129" s="109">
        <v>8.1</v>
      </c>
      <c r="BR129" s="109">
        <v>8.8000000000000007</v>
      </c>
      <c r="BS129" s="109">
        <v>6.8</v>
      </c>
      <c r="BT129" s="109">
        <v>8.1</v>
      </c>
      <c r="BU129" s="109">
        <v>7.4</v>
      </c>
      <c r="BV129" s="110"/>
      <c r="BW129" s="109">
        <v>7.7</v>
      </c>
      <c r="BX129" s="109">
        <v>6.7</v>
      </c>
      <c r="BY129" s="109">
        <v>6.1</v>
      </c>
      <c r="BZ129" s="109">
        <v>8.3000000000000007</v>
      </c>
      <c r="CA129" s="109">
        <v>7.1</v>
      </c>
      <c r="CC129" s="109">
        <v>8.8000000000000007</v>
      </c>
      <c r="CD129" s="113">
        <v>55</v>
      </c>
      <c r="CE129" s="114">
        <v>0</v>
      </c>
      <c r="CF129" s="109">
        <v>7.8</v>
      </c>
      <c r="CG129" s="109">
        <v>8</v>
      </c>
      <c r="CH129" s="110"/>
      <c r="CI129" s="109">
        <v>6.2</v>
      </c>
      <c r="CJ129" s="109">
        <v>8</v>
      </c>
      <c r="CK129" s="109">
        <v>6.9</v>
      </c>
      <c r="CL129" s="109">
        <v>8.6999999999999993</v>
      </c>
      <c r="CM129" s="109">
        <v>8.6999999999999993</v>
      </c>
      <c r="CN129" s="110"/>
      <c r="CO129" s="110"/>
      <c r="CP129" s="110"/>
      <c r="CQ129" s="109">
        <v>8.6</v>
      </c>
      <c r="CR129" s="109">
        <v>9</v>
      </c>
      <c r="CS129" s="110"/>
      <c r="CT129" s="109">
        <v>8.6999999999999993</v>
      </c>
      <c r="CU129" s="113">
        <v>23</v>
      </c>
      <c r="CV129" s="114">
        <v>0</v>
      </c>
      <c r="CW129" s="110" t="s">
        <v>93</v>
      </c>
      <c r="CX129" s="110"/>
      <c r="CY129" s="113">
        <v>0</v>
      </c>
      <c r="CZ129" s="114">
        <v>5</v>
      </c>
      <c r="DA129" s="113">
        <v>130</v>
      </c>
      <c r="DB129" s="114">
        <v>5</v>
      </c>
      <c r="DC129" s="116">
        <v>134</v>
      </c>
      <c r="DD129" s="117">
        <v>130</v>
      </c>
      <c r="DE129" s="117">
        <v>7.48</v>
      </c>
      <c r="DF129" s="117">
        <v>3.16</v>
      </c>
      <c r="DG129" s="107" t="s">
        <v>202</v>
      </c>
      <c r="DH129" s="118">
        <f t="shared" si="2"/>
        <v>0</v>
      </c>
    </row>
    <row r="130" spans="1:112" s="115" customFormat="1" ht="18.75" customHeight="1">
      <c r="A130" s="105">
        <f t="shared" si="3"/>
        <v>124</v>
      </c>
      <c r="B130" s="106">
        <v>1820256328</v>
      </c>
      <c r="C130" s="107" t="s">
        <v>443</v>
      </c>
      <c r="D130" s="107" t="s">
        <v>407</v>
      </c>
      <c r="E130" s="107" t="s">
        <v>444</v>
      </c>
      <c r="F130" s="108">
        <v>34434</v>
      </c>
      <c r="G130" s="107" t="s">
        <v>84</v>
      </c>
      <c r="H130" s="107" t="s">
        <v>86</v>
      </c>
      <c r="I130" s="109">
        <v>7.1</v>
      </c>
      <c r="J130" s="109">
        <v>7.2</v>
      </c>
      <c r="K130" s="109">
        <v>8.3000000000000007</v>
      </c>
      <c r="L130" s="110"/>
      <c r="M130" s="109">
        <v>6.1</v>
      </c>
      <c r="N130" s="110"/>
      <c r="O130" s="110"/>
      <c r="P130" s="109">
        <v>6</v>
      </c>
      <c r="Q130" s="110"/>
      <c r="R130" s="110"/>
      <c r="S130" s="109">
        <v>6.5</v>
      </c>
      <c r="T130" s="110"/>
      <c r="U130" s="110"/>
      <c r="V130" s="109">
        <v>6.5</v>
      </c>
      <c r="W130" s="110"/>
      <c r="X130" s="110"/>
      <c r="Y130" s="109">
        <v>7.1</v>
      </c>
      <c r="Z130" s="110"/>
      <c r="AA130" s="110"/>
      <c r="AB130" s="109">
        <v>6.1</v>
      </c>
      <c r="AC130" s="110"/>
      <c r="AD130" s="109">
        <v>9</v>
      </c>
      <c r="AE130" s="109">
        <v>8.5</v>
      </c>
      <c r="AF130" s="109">
        <v>9.5</v>
      </c>
      <c r="AG130" s="109">
        <v>6.6</v>
      </c>
      <c r="AH130" s="110"/>
      <c r="AI130" s="109">
        <v>7.5</v>
      </c>
      <c r="AJ130" s="109">
        <v>8.5</v>
      </c>
      <c r="AK130" s="109">
        <v>7.3</v>
      </c>
      <c r="AL130" s="110"/>
      <c r="AM130" s="109">
        <v>8.3000000000000007</v>
      </c>
      <c r="AN130" s="109">
        <v>6.7</v>
      </c>
      <c r="AO130" s="109">
        <v>5.9</v>
      </c>
      <c r="AP130" s="109">
        <v>7.6</v>
      </c>
      <c r="AQ130" s="109">
        <v>8.5</v>
      </c>
      <c r="AR130" s="113">
        <v>47</v>
      </c>
      <c r="AS130" s="114">
        <v>0</v>
      </c>
      <c r="AT130" s="109">
        <v>7</v>
      </c>
      <c r="AU130" s="109">
        <v>7.6</v>
      </c>
      <c r="AV130" s="109">
        <v>6.7</v>
      </c>
      <c r="AW130" s="110"/>
      <c r="AX130" s="110"/>
      <c r="AY130" s="110"/>
      <c r="AZ130" s="109">
        <v>8.1999999999999993</v>
      </c>
      <c r="BA130" s="110"/>
      <c r="BB130" s="110"/>
      <c r="BC130" s="110"/>
      <c r="BD130" s="109">
        <v>7.3</v>
      </c>
      <c r="BE130" s="113">
        <v>5</v>
      </c>
      <c r="BF130" s="114">
        <v>0</v>
      </c>
      <c r="BG130" s="109">
        <v>7.1</v>
      </c>
      <c r="BH130" s="109">
        <v>7.8</v>
      </c>
      <c r="BI130" s="109">
        <v>7.8</v>
      </c>
      <c r="BJ130" s="109">
        <v>8.4</v>
      </c>
      <c r="BK130" s="109">
        <v>6.7</v>
      </c>
      <c r="BL130" s="109">
        <v>6.9</v>
      </c>
      <c r="BM130" s="109">
        <v>7.8</v>
      </c>
      <c r="BN130" s="109">
        <v>8</v>
      </c>
      <c r="BO130" s="109">
        <v>5.8</v>
      </c>
      <c r="BP130" s="109">
        <v>7.8</v>
      </c>
      <c r="BQ130" s="109">
        <v>8.1</v>
      </c>
      <c r="BR130" s="109">
        <v>7.9</v>
      </c>
      <c r="BS130" s="109">
        <v>8.5</v>
      </c>
      <c r="BT130" s="109">
        <v>6.2</v>
      </c>
      <c r="BU130" s="109">
        <v>6.9</v>
      </c>
      <c r="BV130" s="110"/>
      <c r="BW130" s="109">
        <v>6.1</v>
      </c>
      <c r="BX130" s="109">
        <v>8.3000000000000007</v>
      </c>
      <c r="BY130" s="109">
        <v>6.7</v>
      </c>
      <c r="BZ130" s="109">
        <v>8.1999999999999993</v>
      </c>
      <c r="CA130" s="109">
        <v>6.3</v>
      </c>
      <c r="CC130" s="109">
        <v>8.5</v>
      </c>
      <c r="CD130" s="113">
        <v>55</v>
      </c>
      <c r="CE130" s="114">
        <v>0</v>
      </c>
      <c r="CF130" s="109">
        <v>8.6</v>
      </c>
      <c r="CG130" s="109">
        <v>8</v>
      </c>
      <c r="CH130" s="110"/>
      <c r="CI130" s="109">
        <v>6.6</v>
      </c>
      <c r="CJ130" s="109">
        <v>8.5</v>
      </c>
      <c r="CK130" s="109">
        <v>8.1999999999999993</v>
      </c>
      <c r="CL130" s="109">
        <v>6.3</v>
      </c>
      <c r="CM130" s="109">
        <v>7.8</v>
      </c>
      <c r="CN130" s="110"/>
      <c r="CO130" s="110"/>
      <c r="CP130" s="110"/>
      <c r="CQ130" s="109">
        <v>8.9</v>
      </c>
      <c r="CR130" s="109">
        <v>8.1</v>
      </c>
      <c r="CS130" s="110"/>
      <c r="CT130" s="109">
        <v>8.5</v>
      </c>
      <c r="CU130" s="113">
        <v>23</v>
      </c>
      <c r="CV130" s="114">
        <v>0</v>
      </c>
      <c r="CW130" s="110" t="s">
        <v>93</v>
      </c>
      <c r="CX130" s="110"/>
      <c r="CY130" s="113">
        <v>0</v>
      </c>
      <c r="CZ130" s="114">
        <v>5</v>
      </c>
      <c r="DA130" s="113">
        <v>130</v>
      </c>
      <c r="DB130" s="114">
        <v>5</v>
      </c>
      <c r="DC130" s="116">
        <v>134</v>
      </c>
      <c r="DD130" s="117">
        <v>130</v>
      </c>
      <c r="DE130" s="117">
        <v>7.49</v>
      </c>
      <c r="DF130" s="117">
        <v>3.19</v>
      </c>
      <c r="DG130" s="107" t="s">
        <v>202</v>
      </c>
      <c r="DH130" s="118">
        <f t="shared" si="2"/>
        <v>0</v>
      </c>
    </row>
    <row r="131" spans="1:112" s="115" customFormat="1" ht="18.75" customHeight="1">
      <c r="A131" s="105">
        <f t="shared" si="3"/>
        <v>125</v>
      </c>
      <c r="B131" s="106">
        <v>1820254343</v>
      </c>
      <c r="C131" s="107" t="s">
        <v>3</v>
      </c>
      <c r="D131" s="107" t="s">
        <v>445</v>
      </c>
      <c r="E131" s="107" t="s">
        <v>446</v>
      </c>
      <c r="F131" s="108">
        <v>34594</v>
      </c>
      <c r="G131" s="107" t="s">
        <v>84</v>
      </c>
      <c r="H131" s="107" t="s">
        <v>86</v>
      </c>
      <c r="I131" s="109">
        <v>8.1</v>
      </c>
      <c r="J131" s="109">
        <v>8.1999999999999993</v>
      </c>
      <c r="K131" s="109">
        <v>7.6</v>
      </c>
      <c r="L131" s="110"/>
      <c r="M131" s="111" t="s">
        <v>97</v>
      </c>
      <c r="N131" s="110"/>
      <c r="O131" s="110"/>
      <c r="P131" s="111" t="s">
        <v>97</v>
      </c>
      <c r="Q131" s="110"/>
      <c r="R131" s="110"/>
      <c r="S131" s="109">
        <v>7.4</v>
      </c>
      <c r="T131" s="110"/>
      <c r="U131" s="110"/>
      <c r="V131" s="109">
        <v>7.9</v>
      </c>
      <c r="W131" s="110"/>
      <c r="X131" s="110"/>
      <c r="Y131" s="109">
        <v>7.1</v>
      </c>
      <c r="Z131" s="110"/>
      <c r="AA131" s="110"/>
      <c r="AB131" s="109">
        <v>7.5</v>
      </c>
      <c r="AC131" s="110"/>
      <c r="AD131" s="109">
        <v>8.8000000000000007</v>
      </c>
      <c r="AE131" s="109">
        <v>8.4</v>
      </c>
      <c r="AF131" s="109">
        <v>8.6</v>
      </c>
      <c r="AG131" s="109">
        <v>7.7</v>
      </c>
      <c r="AH131" s="110"/>
      <c r="AI131" s="109">
        <v>8.5</v>
      </c>
      <c r="AJ131" s="109">
        <v>9</v>
      </c>
      <c r="AK131" s="109">
        <v>8.4</v>
      </c>
      <c r="AL131" s="110"/>
      <c r="AM131" s="109">
        <v>8.1</v>
      </c>
      <c r="AN131" s="109">
        <v>7.1</v>
      </c>
      <c r="AO131" s="109">
        <v>6.1</v>
      </c>
      <c r="AP131" s="109">
        <v>6.9</v>
      </c>
      <c r="AQ131" s="109">
        <v>8</v>
      </c>
      <c r="AR131" s="113">
        <v>47</v>
      </c>
      <c r="AS131" s="114">
        <v>0</v>
      </c>
      <c r="AT131" s="109">
        <v>7.3</v>
      </c>
      <c r="AU131" s="109">
        <v>6</v>
      </c>
      <c r="AV131" s="109">
        <v>6.7</v>
      </c>
      <c r="AW131" s="110"/>
      <c r="AX131" s="110"/>
      <c r="AY131" s="110"/>
      <c r="AZ131" s="109">
        <v>5.2</v>
      </c>
      <c r="BA131" s="110"/>
      <c r="BB131" s="110"/>
      <c r="BC131" s="110"/>
      <c r="BD131" s="109">
        <v>8.5</v>
      </c>
      <c r="BE131" s="113">
        <v>5</v>
      </c>
      <c r="BF131" s="114">
        <v>0</v>
      </c>
      <c r="BG131" s="109">
        <v>8.3000000000000007</v>
      </c>
      <c r="BH131" s="109">
        <v>9</v>
      </c>
      <c r="BI131" s="109">
        <v>6.2</v>
      </c>
      <c r="BJ131" s="109">
        <v>8.5</v>
      </c>
      <c r="BK131" s="109">
        <v>8.1999999999999993</v>
      </c>
      <c r="BL131" s="109">
        <v>8.8000000000000007</v>
      </c>
      <c r="BM131" s="109">
        <v>8.6</v>
      </c>
      <c r="BN131" s="109">
        <v>8.5</v>
      </c>
      <c r="BO131" s="109">
        <v>9</v>
      </c>
      <c r="BP131" s="109">
        <v>8.9</v>
      </c>
      <c r="BQ131" s="109">
        <v>8.9</v>
      </c>
      <c r="BR131" s="109">
        <v>8.9</v>
      </c>
      <c r="BS131" s="109">
        <v>7.9</v>
      </c>
      <c r="BT131" s="109">
        <v>8.8000000000000007</v>
      </c>
      <c r="BU131" s="109">
        <v>7.9</v>
      </c>
      <c r="BV131" s="110"/>
      <c r="BW131" s="109">
        <v>7.6</v>
      </c>
      <c r="BX131" s="109">
        <v>9.1</v>
      </c>
      <c r="BY131" s="109">
        <v>8.8000000000000007</v>
      </c>
      <c r="BZ131" s="109">
        <v>6.7</v>
      </c>
      <c r="CA131" s="109">
        <v>8.3000000000000007</v>
      </c>
      <c r="CC131" s="109">
        <v>9</v>
      </c>
      <c r="CD131" s="113">
        <v>55</v>
      </c>
      <c r="CE131" s="114">
        <v>0</v>
      </c>
      <c r="CF131" s="109">
        <v>8.5</v>
      </c>
      <c r="CG131" s="109">
        <v>9.6999999999999993</v>
      </c>
      <c r="CH131" s="110"/>
      <c r="CI131" s="109">
        <v>8.3000000000000007</v>
      </c>
      <c r="CJ131" s="109">
        <v>8.3000000000000007</v>
      </c>
      <c r="CK131" s="109">
        <v>8.6</v>
      </c>
      <c r="CL131" s="109">
        <v>8.6999999999999993</v>
      </c>
      <c r="CM131" s="109">
        <v>8.6999999999999993</v>
      </c>
      <c r="CN131" s="110"/>
      <c r="CO131" s="110"/>
      <c r="CP131" s="110"/>
      <c r="CQ131" s="109">
        <v>8.5</v>
      </c>
      <c r="CR131" s="109">
        <v>9.1</v>
      </c>
      <c r="CS131" s="110"/>
      <c r="CT131" s="109">
        <v>8.9</v>
      </c>
      <c r="CU131" s="113">
        <v>23</v>
      </c>
      <c r="CV131" s="114">
        <v>0</v>
      </c>
      <c r="CW131" s="110"/>
      <c r="CX131" s="110" t="s">
        <v>93</v>
      </c>
      <c r="CY131" s="113">
        <v>0</v>
      </c>
      <c r="CZ131" s="114">
        <v>5</v>
      </c>
      <c r="DA131" s="113">
        <v>130</v>
      </c>
      <c r="DB131" s="114">
        <v>5</v>
      </c>
      <c r="DC131" s="116">
        <v>134</v>
      </c>
      <c r="DD131" s="117">
        <v>130</v>
      </c>
      <c r="DE131" s="117">
        <v>8.25</v>
      </c>
      <c r="DF131" s="117">
        <v>3.65</v>
      </c>
      <c r="DG131" s="107" t="s">
        <v>202</v>
      </c>
      <c r="DH131" s="118">
        <f t="shared" si="2"/>
        <v>4</v>
      </c>
    </row>
    <row r="132" spans="1:112" s="115" customFormat="1" ht="18.75" customHeight="1">
      <c r="A132" s="105">
        <f t="shared" si="3"/>
        <v>126</v>
      </c>
      <c r="B132" s="106">
        <v>1821253661</v>
      </c>
      <c r="C132" s="107" t="s">
        <v>9</v>
      </c>
      <c r="D132" s="107" t="s">
        <v>72</v>
      </c>
      <c r="E132" s="107" t="s">
        <v>447</v>
      </c>
      <c r="F132" s="108">
        <v>34611</v>
      </c>
      <c r="G132" s="107" t="s">
        <v>83</v>
      </c>
      <c r="H132" s="107" t="s">
        <v>86</v>
      </c>
      <c r="I132" s="109">
        <v>7</v>
      </c>
      <c r="J132" s="109">
        <v>7.1</v>
      </c>
      <c r="K132" s="109">
        <v>8</v>
      </c>
      <c r="L132" s="110"/>
      <c r="M132" s="109">
        <v>5.5</v>
      </c>
      <c r="N132" s="110"/>
      <c r="O132" s="110"/>
      <c r="P132" s="109">
        <v>6.4</v>
      </c>
      <c r="Q132" s="110"/>
      <c r="R132" s="110"/>
      <c r="S132" s="109">
        <v>5.2</v>
      </c>
      <c r="T132" s="110"/>
      <c r="U132" s="110"/>
      <c r="V132" s="109">
        <v>6.4</v>
      </c>
      <c r="W132" s="110"/>
      <c r="X132" s="110"/>
      <c r="Y132" s="109">
        <v>6.6</v>
      </c>
      <c r="Z132" s="110"/>
      <c r="AA132" s="110"/>
      <c r="AB132" s="109">
        <v>7.3</v>
      </c>
      <c r="AC132" s="110"/>
      <c r="AD132" s="109">
        <v>9</v>
      </c>
      <c r="AE132" s="109">
        <v>8.5</v>
      </c>
      <c r="AF132" s="109">
        <v>5.6</v>
      </c>
      <c r="AG132" s="109">
        <v>5.6</v>
      </c>
      <c r="AH132" s="110"/>
      <c r="AI132" s="109">
        <v>8.1</v>
      </c>
      <c r="AJ132" s="109">
        <v>8.1</v>
      </c>
      <c r="AK132" s="109">
        <v>7.2</v>
      </c>
      <c r="AL132" s="110"/>
      <c r="AM132" s="109">
        <v>7.9</v>
      </c>
      <c r="AN132" s="109">
        <v>7.4</v>
      </c>
      <c r="AO132" s="109">
        <v>7.1</v>
      </c>
      <c r="AP132" s="109">
        <v>7.8</v>
      </c>
      <c r="AQ132" s="109">
        <v>7.6</v>
      </c>
      <c r="AR132" s="113">
        <v>47</v>
      </c>
      <c r="AS132" s="114">
        <v>0</v>
      </c>
      <c r="AT132" s="109">
        <v>8.4</v>
      </c>
      <c r="AU132" s="109">
        <v>7.1</v>
      </c>
      <c r="AV132" s="110"/>
      <c r="AW132" s="109">
        <v>7.1</v>
      </c>
      <c r="AX132" s="110"/>
      <c r="AY132" s="110"/>
      <c r="AZ132" s="110"/>
      <c r="BA132" s="109">
        <v>6.2</v>
      </c>
      <c r="BB132" s="110"/>
      <c r="BC132" s="110"/>
      <c r="BD132" s="109">
        <v>7.8</v>
      </c>
      <c r="BE132" s="113">
        <v>5</v>
      </c>
      <c r="BF132" s="114">
        <v>0</v>
      </c>
      <c r="BG132" s="109">
        <v>7.2</v>
      </c>
      <c r="BH132" s="109">
        <v>9.3000000000000007</v>
      </c>
      <c r="BI132" s="109">
        <v>6.2</v>
      </c>
      <c r="BJ132" s="109">
        <v>6.3</v>
      </c>
      <c r="BK132" s="109">
        <v>6.3</v>
      </c>
      <c r="BL132" s="109">
        <v>7</v>
      </c>
      <c r="BM132" s="109">
        <v>8</v>
      </c>
      <c r="BN132" s="109">
        <v>8.5</v>
      </c>
      <c r="BO132" s="109">
        <v>5.4</v>
      </c>
      <c r="BP132" s="109">
        <v>5.5</v>
      </c>
      <c r="BQ132" s="109">
        <v>8.1999999999999993</v>
      </c>
      <c r="BR132" s="109">
        <v>7.7</v>
      </c>
      <c r="BS132" s="109">
        <v>5.8</v>
      </c>
      <c r="BT132" s="109">
        <v>7.2</v>
      </c>
      <c r="BU132" s="109">
        <v>7.4</v>
      </c>
      <c r="BV132" s="110"/>
      <c r="BW132" s="109">
        <v>6.8</v>
      </c>
      <c r="BX132" s="109">
        <v>7.9</v>
      </c>
      <c r="BY132" s="109">
        <v>7.1</v>
      </c>
      <c r="BZ132" s="109">
        <v>6.9</v>
      </c>
      <c r="CA132" s="109">
        <v>6.7</v>
      </c>
      <c r="CC132" s="109">
        <v>9.5</v>
      </c>
      <c r="CD132" s="113">
        <v>55</v>
      </c>
      <c r="CE132" s="114">
        <v>0</v>
      </c>
      <c r="CF132" s="109">
        <v>9.1</v>
      </c>
      <c r="CG132" s="109">
        <v>8.4</v>
      </c>
      <c r="CH132" s="110"/>
      <c r="CI132" s="109">
        <v>8.1999999999999993</v>
      </c>
      <c r="CJ132" s="109">
        <v>9.8000000000000007</v>
      </c>
      <c r="CK132" s="109">
        <v>8</v>
      </c>
      <c r="CL132" s="109">
        <v>7.8</v>
      </c>
      <c r="CM132" s="109">
        <v>8.1999999999999993</v>
      </c>
      <c r="CN132" s="110"/>
      <c r="CO132" s="110"/>
      <c r="CP132" s="110"/>
      <c r="CQ132" s="109">
        <v>8.4</v>
      </c>
      <c r="CR132" s="109">
        <v>8.5</v>
      </c>
      <c r="CS132" s="110"/>
      <c r="CT132" s="110"/>
      <c r="CU132" s="113">
        <v>21</v>
      </c>
      <c r="CV132" s="114">
        <v>2</v>
      </c>
      <c r="CW132" s="110" t="s">
        <v>93</v>
      </c>
      <c r="CX132" s="110"/>
      <c r="CY132" s="113">
        <v>0</v>
      </c>
      <c r="CZ132" s="114">
        <v>5</v>
      </c>
      <c r="DA132" s="113">
        <v>128</v>
      </c>
      <c r="DB132" s="114">
        <v>7</v>
      </c>
      <c r="DC132" s="116">
        <v>134</v>
      </c>
      <c r="DD132" s="117">
        <v>128</v>
      </c>
      <c r="DE132" s="117">
        <v>7.36</v>
      </c>
      <c r="DF132" s="117">
        <v>3.06</v>
      </c>
      <c r="DG132" s="107" t="s">
        <v>202</v>
      </c>
      <c r="DH132" s="118">
        <f t="shared" si="2"/>
        <v>0</v>
      </c>
    </row>
    <row r="133" spans="1:112" s="115" customFormat="1" ht="18.75" customHeight="1">
      <c r="A133" s="105">
        <f t="shared" si="3"/>
        <v>127</v>
      </c>
      <c r="B133" s="106">
        <v>1820255368</v>
      </c>
      <c r="C133" s="107" t="s">
        <v>3</v>
      </c>
      <c r="D133" s="107" t="s">
        <v>26</v>
      </c>
      <c r="E133" s="107" t="s">
        <v>79</v>
      </c>
      <c r="F133" s="108">
        <v>34583</v>
      </c>
      <c r="G133" s="107" t="s">
        <v>84</v>
      </c>
      <c r="H133" s="107" t="s">
        <v>86</v>
      </c>
      <c r="I133" s="109">
        <v>7.8</v>
      </c>
      <c r="J133" s="109">
        <v>6.5</v>
      </c>
      <c r="K133" s="109">
        <v>7.3</v>
      </c>
      <c r="L133" s="110"/>
      <c r="M133" s="109">
        <v>5.8</v>
      </c>
      <c r="N133" s="110"/>
      <c r="O133" s="110"/>
      <c r="P133" s="109">
        <v>5.7</v>
      </c>
      <c r="Q133" s="110"/>
      <c r="R133" s="110"/>
      <c r="S133" s="109">
        <v>6.5</v>
      </c>
      <c r="T133" s="110"/>
      <c r="U133" s="110"/>
      <c r="V133" s="109">
        <v>5.7</v>
      </c>
      <c r="W133" s="110"/>
      <c r="X133" s="110"/>
      <c r="Y133" s="109">
        <v>6.6</v>
      </c>
      <c r="Z133" s="110"/>
      <c r="AA133" s="110"/>
      <c r="AB133" s="109">
        <v>5.9</v>
      </c>
      <c r="AC133" s="110"/>
      <c r="AD133" s="109">
        <v>7.9</v>
      </c>
      <c r="AE133" s="109">
        <v>5.7</v>
      </c>
      <c r="AF133" s="109">
        <v>6.9</v>
      </c>
      <c r="AG133" s="109">
        <v>8.3000000000000007</v>
      </c>
      <c r="AH133" s="110"/>
      <c r="AI133" s="109">
        <v>6.7</v>
      </c>
      <c r="AJ133" s="110"/>
      <c r="AK133" s="109">
        <v>9.1</v>
      </c>
      <c r="AL133" s="109">
        <v>8.8000000000000007</v>
      </c>
      <c r="AM133" s="109">
        <v>7.6</v>
      </c>
      <c r="AN133" s="109">
        <v>8.1</v>
      </c>
      <c r="AO133" s="109">
        <v>6.3</v>
      </c>
      <c r="AP133" s="109">
        <v>5.4</v>
      </c>
      <c r="AQ133" s="109">
        <v>7.3</v>
      </c>
      <c r="AR133" s="113">
        <v>47</v>
      </c>
      <c r="AS133" s="114">
        <v>0</v>
      </c>
      <c r="AT133" s="109">
        <v>7.9</v>
      </c>
      <c r="AU133" s="109">
        <v>6.5</v>
      </c>
      <c r="AV133" s="110"/>
      <c r="AW133" s="110"/>
      <c r="AX133" s="109">
        <v>4.8</v>
      </c>
      <c r="AY133" s="110"/>
      <c r="AZ133" s="110"/>
      <c r="BA133" s="110"/>
      <c r="BB133" s="109">
        <v>8.6999999999999993</v>
      </c>
      <c r="BC133" s="110"/>
      <c r="BD133" s="109">
        <v>6.8</v>
      </c>
      <c r="BE133" s="113">
        <v>5</v>
      </c>
      <c r="BF133" s="114">
        <v>0</v>
      </c>
      <c r="BG133" s="109">
        <v>8.3000000000000007</v>
      </c>
      <c r="BH133" s="109">
        <v>8.6999999999999993</v>
      </c>
      <c r="BI133" s="109">
        <v>7.4</v>
      </c>
      <c r="BJ133" s="109">
        <v>6.8</v>
      </c>
      <c r="BK133" s="109">
        <v>5.5</v>
      </c>
      <c r="BL133" s="109">
        <v>7</v>
      </c>
      <c r="BM133" s="109">
        <v>6.2</v>
      </c>
      <c r="BN133" s="109">
        <v>7.5</v>
      </c>
      <c r="BO133" s="109">
        <v>6.7</v>
      </c>
      <c r="BP133" s="109">
        <v>8.8000000000000007</v>
      </c>
      <c r="BQ133" s="109">
        <v>8.6</v>
      </c>
      <c r="BR133" s="109">
        <v>7.7</v>
      </c>
      <c r="BS133" s="109">
        <v>7.7</v>
      </c>
      <c r="BT133" s="109">
        <v>7.7</v>
      </c>
      <c r="BU133" s="109">
        <v>6.5</v>
      </c>
      <c r="BV133" s="110"/>
      <c r="BW133" s="109">
        <v>6.2</v>
      </c>
      <c r="BX133" s="109">
        <v>7.3</v>
      </c>
      <c r="BY133" s="109">
        <v>7</v>
      </c>
      <c r="BZ133" s="109">
        <v>5.9</v>
      </c>
      <c r="CA133" s="109">
        <v>6.4</v>
      </c>
      <c r="CC133" s="109">
        <v>8.3000000000000007</v>
      </c>
      <c r="CD133" s="113">
        <v>55</v>
      </c>
      <c r="CE133" s="114">
        <v>0</v>
      </c>
      <c r="CF133" s="109">
        <v>8.1</v>
      </c>
      <c r="CG133" s="109">
        <v>9.4</v>
      </c>
      <c r="CH133" s="110"/>
      <c r="CI133" s="109">
        <v>8.3000000000000007</v>
      </c>
      <c r="CJ133" s="109">
        <v>8.9</v>
      </c>
      <c r="CK133" s="109">
        <v>8.1</v>
      </c>
      <c r="CL133" s="109">
        <v>8.6999999999999993</v>
      </c>
      <c r="CM133" s="109">
        <v>7.7</v>
      </c>
      <c r="CN133" s="110"/>
      <c r="CO133" s="110"/>
      <c r="CP133" s="110"/>
      <c r="CQ133" s="109">
        <v>8</v>
      </c>
      <c r="CR133" s="109">
        <v>8.3000000000000007</v>
      </c>
      <c r="CS133" s="110"/>
      <c r="CT133" s="109">
        <v>8.4</v>
      </c>
      <c r="CU133" s="113">
        <v>23</v>
      </c>
      <c r="CV133" s="114">
        <v>0</v>
      </c>
      <c r="CW133" s="110" t="s">
        <v>93</v>
      </c>
      <c r="CX133" s="110"/>
      <c r="CY133" s="113">
        <v>0</v>
      </c>
      <c r="CZ133" s="114">
        <v>5</v>
      </c>
      <c r="DA133" s="113">
        <v>130</v>
      </c>
      <c r="DB133" s="114">
        <v>5</v>
      </c>
      <c r="DC133" s="116">
        <v>134</v>
      </c>
      <c r="DD133" s="117">
        <v>130</v>
      </c>
      <c r="DE133" s="117">
        <v>7.33</v>
      </c>
      <c r="DF133" s="117">
        <v>3.05</v>
      </c>
      <c r="DG133" s="107" t="s">
        <v>202</v>
      </c>
      <c r="DH133" s="118">
        <f t="shared" si="2"/>
        <v>0</v>
      </c>
    </row>
    <row r="134" spans="1:112" s="115" customFormat="1" ht="18.75" customHeight="1">
      <c r="A134" s="105">
        <f t="shared" si="3"/>
        <v>128</v>
      </c>
      <c r="B134" s="106">
        <v>1820253662</v>
      </c>
      <c r="C134" s="107" t="s">
        <v>12</v>
      </c>
      <c r="D134" s="107" t="s">
        <v>31</v>
      </c>
      <c r="E134" s="107" t="s">
        <v>448</v>
      </c>
      <c r="F134" s="108">
        <v>34533</v>
      </c>
      <c r="G134" s="107" t="s">
        <v>84</v>
      </c>
      <c r="H134" s="107" t="s">
        <v>86</v>
      </c>
      <c r="I134" s="109">
        <v>7.9</v>
      </c>
      <c r="J134" s="109">
        <v>6.4</v>
      </c>
      <c r="K134" s="109">
        <v>6.4</v>
      </c>
      <c r="L134" s="110"/>
      <c r="M134" s="111" t="s">
        <v>97</v>
      </c>
      <c r="N134" s="110"/>
      <c r="O134" s="110"/>
      <c r="P134" s="111" t="s">
        <v>97</v>
      </c>
      <c r="Q134" s="110"/>
      <c r="R134" s="110"/>
      <c r="S134" s="109">
        <v>6.9</v>
      </c>
      <c r="T134" s="110"/>
      <c r="U134" s="110"/>
      <c r="V134" s="109">
        <v>7</v>
      </c>
      <c r="W134" s="110"/>
      <c r="X134" s="110"/>
      <c r="Y134" s="109">
        <v>7</v>
      </c>
      <c r="Z134" s="110"/>
      <c r="AA134" s="110"/>
      <c r="AB134" s="109">
        <v>6.9</v>
      </c>
      <c r="AC134" s="110"/>
      <c r="AD134" s="109">
        <v>8.9</v>
      </c>
      <c r="AE134" s="109">
        <v>8.5</v>
      </c>
      <c r="AF134" s="109">
        <v>9.5</v>
      </c>
      <c r="AG134" s="109">
        <v>6.3</v>
      </c>
      <c r="AH134" s="110"/>
      <c r="AI134" s="109">
        <v>7.1</v>
      </c>
      <c r="AJ134" s="110"/>
      <c r="AK134" s="109">
        <v>7.9</v>
      </c>
      <c r="AL134" s="109">
        <v>5.8</v>
      </c>
      <c r="AM134" s="109">
        <v>7.7</v>
      </c>
      <c r="AN134" s="109">
        <v>8.8000000000000007</v>
      </c>
      <c r="AO134" s="109">
        <v>8.1</v>
      </c>
      <c r="AP134" s="109">
        <v>7.5</v>
      </c>
      <c r="AQ134" s="109">
        <v>8.9</v>
      </c>
      <c r="AR134" s="113">
        <v>47</v>
      </c>
      <c r="AS134" s="114">
        <v>0</v>
      </c>
      <c r="AT134" s="109">
        <v>8.6999999999999993</v>
      </c>
      <c r="AU134" s="109">
        <v>9.1</v>
      </c>
      <c r="AV134" s="109">
        <v>8.9</v>
      </c>
      <c r="AW134" s="110"/>
      <c r="AX134" s="110"/>
      <c r="AY134" s="110"/>
      <c r="AZ134" s="109">
        <v>6.5</v>
      </c>
      <c r="BA134" s="110"/>
      <c r="BB134" s="110"/>
      <c r="BC134" s="110"/>
      <c r="BD134" s="109">
        <v>6.9</v>
      </c>
      <c r="BE134" s="113">
        <v>5</v>
      </c>
      <c r="BF134" s="114">
        <v>0</v>
      </c>
      <c r="BG134" s="109">
        <v>7</v>
      </c>
      <c r="BH134" s="109">
        <v>9.5</v>
      </c>
      <c r="BI134" s="109">
        <v>7.3</v>
      </c>
      <c r="BJ134" s="109">
        <v>6.6</v>
      </c>
      <c r="BK134" s="109">
        <v>8.6</v>
      </c>
      <c r="BL134" s="109">
        <v>8.1999999999999993</v>
      </c>
      <c r="BM134" s="109">
        <v>6.7</v>
      </c>
      <c r="BN134" s="109">
        <v>7.3</v>
      </c>
      <c r="BO134" s="109">
        <v>8.1999999999999993</v>
      </c>
      <c r="BP134" s="109">
        <v>9.6</v>
      </c>
      <c r="BQ134" s="109">
        <v>8.1999999999999993</v>
      </c>
      <c r="BR134" s="109">
        <v>8.1999999999999993</v>
      </c>
      <c r="BS134" s="109">
        <v>8.1</v>
      </c>
      <c r="BT134" s="109">
        <v>6.9</v>
      </c>
      <c r="BU134" s="109">
        <v>7.5</v>
      </c>
      <c r="BV134" s="110"/>
      <c r="BW134" s="109">
        <v>7.3</v>
      </c>
      <c r="BX134" s="109">
        <v>7.4</v>
      </c>
      <c r="BY134" s="109">
        <v>8.6</v>
      </c>
      <c r="BZ134" s="109">
        <v>8.6</v>
      </c>
      <c r="CA134" s="109">
        <v>7.6</v>
      </c>
      <c r="CC134" s="109">
        <v>9.1999999999999993</v>
      </c>
      <c r="CD134" s="113">
        <v>55</v>
      </c>
      <c r="CE134" s="114">
        <v>0</v>
      </c>
      <c r="CF134" s="109">
        <v>7.6</v>
      </c>
      <c r="CG134" s="109">
        <v>8.5</v>
      </c>
      <c r="CH134" s="110"/>
      <c r="CI134" s="109">
        <v>8.4</v>
      </c>
      <c r="CJ134" s="109">
        <v>6.8</v>
      </c>
      <c r="CK134" s="109">
        <v>9.1</v>
      </c>
      <c r="CL134" s="109">
        <v>6.6</v>
      </c>
      <c r="CM134" s="109">
        <v>7.7</v>
      </c>
      <c r="CN134" s="110"/>
      <c r="CO134" s="110"/>
      <c r="CP134" s="110"/>
      <c r="CQ134" s="109">
        <v>8.8000000000000007</v>
      </c>
      <c r="CR134" s="109">
        <v>7.8</v>
      </c>
      <c r="CS134" s="110"/>
      <c r="CT134" s="109">
        <v>9.3000000000000007</v>
      </c>
      <c r="CU134" s="113">
        <v>23</v>
      </c>
      <c r="CV134" s="114">
        <v>0</v>
      </c>
      <c r="CW134" s="110"/>
      <c r="CX134" s="110" t="s">
        <v>93</v>
      </c>
      <c r="CY134" s="113">
        <v>0</v>
      </c>
      <c r="CZ134" s="114">
        <v>5</v>
      </c>
      <c r="DA134" s="113">
        <v>130</v>
      </c>
      <c r="DB134" s="114">
        <v>5</v>
      </c>
      <c r="DC134" s="116">
        <v>134</v>
      </c>
      <c r="DD134" s="117">
        <v>130</v>
      </c>
      <c r="DE134" s="117">
        <v>7.84</v>
      </c>
      <c r="DF134" s="117">
        <v>3.36</v>
      </c>
      <c r="DG134" s="107" t="s">
        <v>202</v>
      </c>
      <c r="DH134" s="118">
        <f t="shared" si="2"/>
        <v>4</v>
      </c>
    </row>
    <row r="135" spans="1:112" s="115" customFormat="1" ht="18.75" customHeight="1">
      <c r="A135" s="105">
        <f t="shared" si="3"/>
        <v>129</v>
      </c>
      <c r="B135" s="106">
        <v>1820255371</v>
      </c>
      <c r="C135" s="107" t="s">
        <v>10</v>
      </c>
      <c r="D135" s="107" t="s">
        <v>35</v>
      </c>
      <c r="E135" s="107" t="s">
        <v>448</v>
      </c>
      <c r="F135" s="108">
        <v>34425</v>
      </c>
      <c r="G135" s="107" t="s">
        <v>84</v>
      </c>
      <c r="H135" s="107" t="s">
        <v>86</v>
      </c>
      <c r="I135" s="109">
        <v>7.2</v>
      </c>
      <c r="J135" s="109">
        <v>7.3</v>
      </c>
      <c r="K135" s="109">
        <v>7.9</v>
      </c>
      <c r="L135" s="110"/>
      <c r="M135" s="111" t="s">
        <v>97</v>
      </c>
      <c r="N135" s="110"/>
      <c r="O135" s="110"/>
      <c r="P135" s="111" t="s">
        <v>97</v>
      </c>
      <c r="Q135" s="110"/>
      <c r="R135" s="110"/>
      <c r="S135" s="109">
        <v>6</v>
      </c>
      <c r="T135" s="110"/>
      <c r="U135" s="110"/>
      <c r="V135" s="109">
        <v>6.5</v>
      </c>
      <c r="W135" s="110"/>
      <c r="X135" s="110"/>
      <c r="Y135" s="109">
        <v>6.5</v>
      </c>
      <c r="Z135" s="110"/>
      <c r="AA135" s="110"/>
      <c r="AB135" s="109">
        <v>7</v>
      </c>
      <c r="AC135" s="110"/>
      <c r="AD135" s="109">
        <v>8.6999999999999993</v>
      </c>
      <c r="AE135" s="109">
        <v>7.9</v>
      </c>
      <c r="AF135" s="109">
        <v>5.6</v>
      </c>
      <c r="AG135" s="109">
        <v>4.8</v>
      </c>
      <c r="AH135" s="110"/>
      <c r="AI135" s="109">
        <v>8.1</v>
      </c>
      <c r="AJ135" s="110"/>
      <c r="AK135" s="109">
        <v>8.3000000000000007</v>
      </c>
      <c r="AL135" s="109">
        <v>7.4</v>
      </c>
      <c r="AM135" s="109">
        <v>7.3</v>
      </c>
      <c r="AN135" s="109">
        <v>8.1</v>
      </c>
      <c r="AO135" s="109">
        <v>6.2</v>
      </c>
      <c r="AP135" s="109">
        <v>5.9</v>
      </c>
      <c r="AQ135" s="109">
        <v>6.2</v>
      </c>
      <c r="AR135" s="113">
        <v>47</v>
      </c>
      <c r="AS135" s="114">
        <v>0</v>
      </c>
      <c r="AT135" s="109">
        <v>7.6</v>
      </c>
      <c r="AU135" s="109">
        <v>7.6</v>
      </c>
      <c r="AV135" s="110"/>
      <c r="AW135" s="109">
        <v>6.6</v>
      </c>
      <c r="AX135" s="110"/>
      <c r="AY135" s="110"/>
      <c r="AZ135" s="110"/>
      <c r="BA135" s="109">
        <v>5.9</v>
      </c>
      <c r="BB135" s="110"/>
      <c r="BC135" s="110"/>
      <c r="BD135" s="109">
        <v>6.7</v>
      </c>
      <c r="BE135" s="113">
        <v>5</v>
      </c>
      <c r="BF135" s="114">
        <v>0</v>
      </c>
      <c r="BG135" s="109">
        <v>7</v>
      </c>
      <c r="BH135" s="109">
        <v>7.8</v>
      </c>
      <c r="BI135" s="109">
        <v>7.3</v>
      </c>
      <c r="BJ135" s="109">
        <v>6.2</v>
      </c>
      <c r="BK135" s="109">
        <v>5.7</v>
      </c>
      <c r="BL135" s="109">
        <v>5.9</v>
      </c>
      <c r="BM135" s="109">
        <v>6.1</v>
      </c>
      <c r="BN135" s="109">
        <v>7.1</v>
      </c>
      <c r="BO135" s="109">
        <v>6.3</v>
      </c>
      <c r="BP135" s="109">
        <v>5.9</v>
      </c>
      <c r="BQ135" s="109">
        <v>7.5</v>
      </c>
      <c r="BR135" s="109">
        <v>8.1</v>
      </c>
      <c r="BS135" s="109">
        <v>7.5</v>
      </c>
      <c r="BT135" s="109">
        <v>5.9</v>
      </c>
      <c r="BU135" s="109">
        <v>6.7</v>
      </c>
      <c r="BV135" s="110"/>
      <c r="BW135" s="109">
        <v>6.8</v>
      </c>
      <c r="BX135" s="109">
        <v>6.7</v>
      </c>
      <c r="BY135" s="109">
        <v>5.7</v>
      </c>
      <c r="BZ135" s="109">
        <v>6.1</v>
      </c>
      <c r="CA135" s="109">
        <v>6.2</v>
      </c>
      <c r="CC135" s="109">
        <v>8.4</v>
      </c>
      <c r="CD135" s="113">
        <v>55</v>
      </c>
      <c r="CE135" s="114">
        <v>0</v>
      </c>
      <c r="CF135" s="109">
        <v>7.2</v>
      </c>
      <c r="CG135" s="109">
        <v>7.9</v>
      </c>
      <c r="CH135" s="110"/>
      <c r="CI135" s="109">
        <v>7</v>
      </c>
      <c r="CJ135" s="109">
        <v>7.5</v>
      </c>
      <c r="CK135" s="109">
        <v>7.3</v>
      </c>
      <c r="CL135" s="109">
        <v>6.9</v>
      </c>
      <c r="CM135" s="109">
        <v>8.1</v>
      </c>
      <c r="CN135" s="110"/>
      <c r="CO135" s="110"/>
      <c r="CP135" s="110"/>
      <c r="CQ135" s="109">
        <v>8.3000000000000007</v>
      </c>
      <c r="CR135" s="112">
        <v>10</v>
      </c>
      <c r="CS135" s="110"/>
      <c r="CT135" s="110"/>
      <c r="CU135" s="113">
        <v>21</v>
      </c>
      <c r="CV135" s="114">
        <v>2</v>
      </c>
      <c r="CW135" s="110" t="s">
        <v>93</v>
      </c>
      <c r="CX135" s="110"/>
      <c r="CY135" s="113">
        <v>0</v>
      </c>
      <c r="CZ135" s="114">
        <v>5</v>
      </c>
      <c r="DA135" s="113">
        <v>128</v>
      </c>
      <c r="DB135" s="114">
        <v>7</v>
      </c>
      <c r="DC135" s="116">
        <v>134</v>
      </c>
      <c r="DD135" s="117">
        <v>132</v>
      </c>
      <c r="DE135" s="117">
        <v>6.92</v>
      </c>
      <c r="DF135" s="117">
        <v>2.81</v>
      </c>
      <c r="DG135" s="107" t="s">
        <v>202</v>
      </c>
      <c r="DH135" s="118">
        <f t="shared" si="2"/>
        <v>4</v>
      </c>
    </row>
    <row r="136" spans="1:112" s="115" customFormat="1" ht="18.75" customHeight="1">
      <c r="A136" s="105">
        <f t="shared" si="3"/>
        <v>130</v>
      </c>
      <c r="B136" s="106">
        <v>1820253895</v>
      </c>
      <c r="C136" s="107" t="s">
        <v>449</v>
      </c>
      <c r="D136" s="107" t="s">
        <v>450</v>
      </c>
      <c r="E136" s="107" t="s">
        <v>451</v>
      </c>
      <c r="F136" s="108">
        <v>34502</v>
      </c>
      <c r="G136" s="107" t="s">
        <v>84</v>
      </c>
      <c r="H136" s="107" t="s">
        <v>86</v>
      </c>
      <c r="I136" s="109">
        <v>7.2</v>
      </c>
      <c r="J136" s="109">
        <v>7.3</v>
      </c>
      <c r="K136" s="109">
        <v>7.5</v>
      </c>
      <c r="L136" s="110"/>
      <c r="M136" s="111" t="s">
        <v>97</v>
      </c>
      <c r="N136" s="110"/>
      <c r="O136" s="110"/>
      <c r="P136" s="111" t="s">
        <v>97</v>
      </c>
      <c r="Q136" s="110"/>
      <c r="R136" s="110"/>
      <c r="S136" s="109">
        <v>6</v>
      </c>
      <c r="T136" s="110"/>
      <c r="U136" s="110"/>
      <c r="V136" s="109">
        <v>7.2</v>
      </c>
      <c r="W136" s="110"/>
      <c r="X136" s="110"/>
      <c r="Y136" s="109">
        <v>6.3</v>
      </c>
      <c r="Z136" s="110"/>
      <c r="AA136" s="110"/>
      <c r="AB136" s="109">
        <v>6.7</v>
      </c>
      <c r="AC136" s="110"/>
      <c r="AD136" s="109">
        <v>8.8000000000000007</v>
      </c>
      <c r="AE136" s="109">
        <v>6.4</v>
      </c>
      <c r="AF136" s="109">
        <v>6</v>
      </c>
      <c r="AG136" s="109">
        <v>5.4</v>
      </c>
      <c r="AH136" s="110"/>
      <c r="AI136" s="109">
        <v>7.6</v>
      </c>
      <c r="AJ136" s="110"/>
      <c r="AK136" s="109">
        <v>7.8</v>
      </c>
      <c r="AL136" s="109">
        <v>7.5</v>
      </c>
      <c r="AM136" s="109">
        <v>8</v>
      </c>
      <c r="AN136" s="109">
        <v>7.1</v>
      </c>
      <c r="AO136" s="109">
        <v>6.5</v>
      </c>
      <c r="AP136" s="109">
        <v>5.2</v>
      </c>
      <c r="AQ136" s="109">
        <v>5.2</v>
      </c>
      <c r="AR136" s="113">
        <v>47</v>
      </c>
      <c r="AS136" s="114">
        <v>0</v>
      </c>
      <c r="AT136" s="109">
        <v>7</v>
      </c>
      <c r="AU136" s="109">
        <v>7.1</v>
      </c>
      <c r="AV136" s="110"/>
      <c r="AW136" s="109">
        <v>6.3</v>
      </c>
      <c r="AX136" s="110"/>
      <c r="AY136" s="110"/>
      <c r="AZ136" s="110"/>
      <c r="BA136" s="109">
        <v>4.5</v>
      </c>
      <c r="BB136" s="110"/>
      <c r="BC136" s="110"/>
      <c r="BD136" s="109">
        <v>7.4</v>
      </c>
      <c r="BE136" s="113">
        <v>5</v>
      </c>
      <c r="BF136" s="114">
        <v>0</v>
      </c>
      <c r="BG136" s="109">
        <v>6.7</v>
      </c>
      <c r="BH136" s="109">
        <v>9.1</v>
      </c>
      <c r="BI136" s="109">
        <v>7.4</v>
      </c>
      <c r="BJ136" s="109">
        <v>5.3</v>
      </c>
      <c r="BK136" s="109">
        <v>5.4</v>
      </c>
      <c r="BL136" s="109">
        <v>6.3</v>
      </c>
      <c r="BM136" s="109">
        <v>5.5</v>
      </c>
      <c r="BN136" s="109">
        <v>5.4</v>
      </c>
      <c r="BO136" s="109">
        <v>5.2</v>
      </c>
      <c r="BP136" s="109">
        <v>5</v>
      </c>
      <c r="BQ136" s="109">
        <v>6.7</v>
      </c>
      <c r="BR136" s="109">
        <v>8.5</v>
      </c>
      <c r="BS136" s="109">
        <v>7</v>
      </c>
      <c r="BT136" s="109">
        <v>4.4000000000000004</v>
      </c>
      <c r="BU136" s="109">
        <v>5.6</v>
      </c>
      <c r="BV136" s="110"/>
      <c r="BW136" s="109">
        <v>5.5</v>
      </c>
      <c r="BX136" s="109">
        <v>5.6</v>
      </c>
      <c r="BY136" s="109">
        <v>5</v>
      </c>
      <c r="BZ136" s="109">
        <v>6.4</v>
      </c>
      <c r="CA136" s="109">
        <v>5.4</v>
      </c>
      <c r="CC136" s="109">
        <v>8.4</v>
      </c>
      <c r="CD136" s="113">
        <v>55</v>
      </c>
      <c r="CE136" s="114">
        <v>0</v>
      </c>
      <c r="CF136" s="109">
        <v>6.1</v>
      </c>
      <c r="CG136" s="109">
        <v>7.8</v>
      </c>
      <c r="CH136" s="110"/>
      <c r="CI136" s="109">
        <v>7.3</v>
      </c>
      <c r="CJ136" s="109">
        <v>6.5</v>
      </c>
      <c r="CK136" s="109">
        <v>5.2</v>
      </c>
      <c r="CL136" s="109">
        <v>7.8</v>
      </c>
      <c r="CM136" s="110"/>
      <c r="CN136" s="109">
        <v>6.9</v>
      </c>
      <c r="CO136" s="110"/>
      <c r="CP136" s="110"/>
      <c r="CQ136" s="109">
        <v>8</v>
      </c>
      <c r="CR136" s="109">
        <v>8</v>
      </c>
      <c r="CS136" s="110"/>
      <c r="CT136" s="110"/>
      <c r="CU136" s="113">
        <v>21</v>
      </c>
      <c r="CV136" s="114">
        <v>2</v>
      </c>
      <c r="CW136" s="110" t="s">
        <v>93</v>
      </c>
      <c r="CX136" s="110"/>
      <c r="CY136" s="113">
        <v>0</v>
      </c>
      <c r="CZ136" s="114">
        <v>5</v>
      </c>
      <c r="DA136" s="113">
        <v>128</v>
      </c>
      <c r="DB136" s="114">
        <v>7</v>
      </c>
      <c r="DC136" s="116">
        <v>134</v>
      </c>
      <c r="DD136" s="117">
        <v>132</v>
      </c>
      <c r="DE136" s="117">
        <v>6.48</v>
      </c>
      <c r="DF136" s="117">
        <v>2.5099999999999998</v>
      </c>
      <c r="DG136" s="107" t="s">
        <v>202</v>
      </c>
      <c r="DH136" s="118">
        <f t="shared" ref="DH136:DH138" si="4">SUMIF(I136:CV136,"P (P/F)",$I$6:$CV$6)</f>
        <v>4</v>
      </c>
    </row>
    <row r="137" spans="1:112" s="115" customFormat="1" ht="18.75" customHeight="1">
      <c r="A137" s="105">
        <f t="shared" ref="A137:A138" si="5">1+A136</f>
        <v>131</v>
      </c>
      <c r="B137" s="106">
        <v>1820255715</v>
      </c>
      <c r="C137" s="107" t="s">
        <v>452</v>
      </c>
      <c r="D137" s="107" t="s">
        <v>323</v>
      </c>
      <c r="E137" s="107" t="s">
        <v>20</v>
      </c>
      <c r="F137" s="108">
        <v>34486</v>
      </c>
      <c r="G137" s="107" t="s">
        <v>84</v>
      </c>
      <c r="H137" s="107" t="s">
        <v>86</v>
      </c>
      <c r="I137" s="109">
        <v>8.6</v>
      </c>
      <c r="J137" s="109">
        <v>7.7</v>
      </c>
      <c r="K137" s="109">
        <v>7.9</v>
      </c>
      <c r="L137" s="110"/>
      <c r="M137" s="109">
        <v>7.9</v>
      </c>
      <c r="N137" s="110"/>
      <c r="O137" s="110"/>
      <c r="P137" s="109">
        <v>7</v>
      </c>
      <c r="Q137" s="110"/>
      <c r="R137" s="110"/>
      <c r="S137" s="109">
        <v>8.3000000000000007</v>
      </c>
      <c r="T137" s="110"/>
      <c r="U137" s="110"/>
      <c r="V137" s="109">
        <v>7</v>
      </c>
      <c r="W137" s="110"/>
      <c r="X137" s="110"/>
      <c r="Y137" s="109">
        <v>7.5</v>
      </c>
      <c r="Z137" s="110"/>
      <c r="AA137" s="110"/>
      <c r="AB137" s="109">
        <v>7.2</v>
      </c>
      <c r="AC137" s="110"/>
      <c r="AD137" s="109">
        <v>8.5</v>
      </c>
      <c r="AE137" s="109">
        <v>9.1999999999999993</v>
      </c>
      <c r="AF137" s="109">
        <v>9.5</v>
      </c>
      <c r="AG137" s="109">
        <v>8.3000000000000007</v>
      </c>
      <c r="AH137" s="110"/>
      <c r="AI137" s="109">
        <v>9</v>
      </c>
      <c r="AJ137" s="109">
        <v>8.3000000000000007</v>
      </c>
      <c r="AK137" s="109">
        <v>8.4</v>
      </c>
      <c r="AL137" s="110"/>
      <c r="AM137" s="109">
        <v>8.1999999999999993</v>
      </c>
      <c r="AN137" s="109">
        <v>7.3</v>
      </c>
      <c r="AO137" s="109">
        <v>7.3</v>
      </c>
      <c r="AP137" s="109">
        <v>7.7</v>
      </c>
      <c r="AQ137" s="109">
        <v>8.1</v>
      </c>
      <c r="AR137" s="113">
        <v>47</v>
      </c>
      <c r="AS137" s="114">
        <v>0</v>
      </c>
      <c r="AT137" s="109">
        <v>7.3</v>
      </c>
      <c r="AU137" s="109">
        <v>6.6</v>
      </c>
      <c r="AV137" s="109">
        <v>8.1</v>
      </c>
      <c r="AW137" s="110"/>
      <c r="AX137" s="110"/>
      <c r="AY137" s="110"/>
      <c r="AZ137" s="109">
        <v>8.1</v>
      </c>
      <c r="BA137" s="110"/>
      <c r="BB137" s="110"/>
      <c r="BC137" s="110"/>
      <c r="BD137" s="109">
        <v>6.9</v>
      </c>
      <c r="BE137" s="113">
        <v>5</v>
      </c>
      <c r="BF137" s="114">
        <v>0</v>
      </c>
      <c r="BG137" s="109">
        <v>8.1</v>
      </c>
      <c r="BH137" s="109">
        <v>9.4</v>
      </c>
      <c r="BI137" s="109">
        <v>6.2</v>
      </c>
      <c r="BJ137" s="109">
        <v>9.3000000000000007</v>
      </c>
      <c r="BK137" s="109">
        <v>7.8</v>
      </c>
      <c r="BL137" s="109">
        <v>9.3000000000000007</v>
      </c>
      <c r="BM137" s="109">
        <v>8.5</v>
      </c>
      <c r="BN137" s="109">
        <v>9.1999999999999993</v>
      </c>
      <c r="BO137" s="109">
        <v>9.5</v>
      </c>
      <c r="BP137" s="109">
        <v>8.3000000000000007</v>
      </c>
      <c r="BQ137" s="109">
        <v>8.3000000000000007</v>
      </c>
      <c r="BR137" s="109">
        <v>9.1999999999999993</v>
      </c>
      <c r="BS137" s="109">
        <v>8.6999999999999993</v>
      </c>
      <c r="BT137" s="109">
        <v>8.6</v>
      </c>
      <c r="BU137" s="109">
        <v>7.4</v>
      </c>
      <c r="BV137" s="110"/>
      <c r="BW137" s="109">
        <v>6.3</v>
      </c>
      <c r="BX137" s="109">
        <v>9</v>
      </c>
      <c r="BY137" s="109">
        <v>7.8</v>
      </c>
      <c r="BZ137" s="109">
        <v>8.4</v>
      </c>
      <c r="CA137" s="109">
        <v>6.6</v>
      </c>
      <c r="CC137" s="109">
        <v>9.6</v>
      </c>
      <c r="CD137" s="113">
        <v>55</v>
      </c>
      <c r="CE137" s="114">
        <v>0</v>
      </c>
      <c r="CF137" s="109">
        <v>8.6999999999999993</v>
      </c>
      <c r="CG137" s="109">
        <v>9.9</v>
      </c>
      <c r="CH137" s="110"/>
      <c r="CI137" s="109">
        <v>8.3000000000000007</v>
      </c>
      <c r="CJ137" s="109">
        <v>8.6999999999999993</v>
      </c>
      <c r="CK137" s="109">
        <v>8.9</v>
      </c>
      <c r="CL137" s="109">
        <v>9.1999999999999993</v>
      </c>
      <c r="CM137" s="109">
        <v>8.4</v>
      </c>
      <c r="CN137" s="110"/>
      <c r="CO137" s="110"/>
      <c r="CP137" s="110"/>
      <c r="CQ137" s="109">
        <v>8.3000000000000007</v>
      </c>
      <c r="CR137" s="109">
        <v>8.3000000000000007</v>
      </c>
      <c r="CS137" s="110"/>
      <c r="CT137" s="109">
        <v>8.9</v>
      </c>
      <c r="CU137" s="113">
        <v>23</v>
      </c>
      <c r="CV137" s="114">
        <v>0</v>
      </c>
      <c r="CW137" s="110"/>
      <c r="CX137" s="110" t="s">
        <v>93</v>
      </c>
      <c r="CY137" s="113">
        <v>0</v>
      </c>
      <c r="CZ137" s="114">
        <v>5</v>
      </c>
      <c r="DA137" s="113">
        <v>130</v>
      </c>
      <c r="DB137" s="114">
        <v>5</v>
      </c>
      <c r="DC137" s="116">
        <v>134</v>
      </c>
      <c r="DD137" s="117">
        <v>130</v>
      </c>
      <c r="DE137" s="117">
        <v>8.33</v>
      </c>
      <c r="DF137" s="117">
        <v>3.62</v>
      </c>
      <c r="DG137" s="107" t="s">
        <v>202</v>
      </c>
      <c r="DH137" s="118">
        <f t="shared" si="4"/>
        <v>0</v>
      </c>
    </row>
    <row r="138" spans="1:112" s="115" customFormat="1" ht="18.75" customHeight="1">
      <c r="A138" s="105">
        <f t="shared" si="5"/>
        <v>132</v>
      </c>
      <c r="B138" s="106">
        <v>1820256445</v>
      </c>
      <c r="C138" s="107" t="s">
        <v>3</v>
      </c>
      <c r="D138" s="107" t="s">
        <v>43</v>
      </c>
      <c r="E138" s="107" t="s">
        <v>453</v>
      </c>
      <c r="F138" s="108">
        <v>34641</v>
      </c>
      <c r="G138" s="107" t="s">
        <v>84</v>
      </c>
      <c r="H138" s="107" t="s">
        <v>86</v>
      </c>
      <c r="I138" s="109">
        <v>7.9</v>
      </c>
      <c r="J138" s="109">
        <v>5.5</v>
      </c>
      <c r="K138" s="109">
        <v>7.9</v>
      </c>
      <c r="L138" s="110"/>
      <c r="M138" s="111" t="s">
        <v>97</v>
      </c>
      <c r="N138" s="110"/>
      <c r="O138" s="110"/>
      <c r="P138" s="111" t="s">
        <v>97</v>
      </c>
      <c r="Q138" s="110"/>
      <c r="R138" s="110"/>
      <c r="S138" s="109">
        <v>7.6</v>
      </c>
      <c r="T138" s="110"/>
      <c r="U138" s="110"/>
      <c r="V138" s="109">
        <v>6.8</v>
      </c>
      <c r="W138" s="110"/>
      <c r="X138" s="110"/>
      <c r="Y138" s="109">
        <v>6.9</v>
      </c>
      <c r="Z138" s="110"/>
      <c r="AA138" s="110"/>
      <c r="AB138" s="109">
        <v>6.9</v>
      </c>
      <c r="AC138" s="110"/>
      <c r="AD138" s="109">
        <v>8.3000000000000007</v>
      </c>
      <c r="AE138" s="109">
        <v>7.8</v>
      </c>
      <c r="AF138" s="109">
        <v>8.6</v>
      </c>
      <c r="AG138" s="109">
        <v>7.3</v>
      </c>
      <c r="AH138" s="110"/>
      <c r="AI138" s="109">
        <v>7.5</v>
      </c>
      <c r="AJ138" s="110"/>
      <c r="AK138" s="109">
        <v>6.9</v>
      </c>
      <c r="AL138" s="109">
        <v>6.7</v>
      </c>
      <c r="AM138" s="109">
        <v>8.1999999999999993</v>
      </c>
      <c r="AN138" s="109">
        <v>8.3000000000000007</v>
      </c>
      <c r="AO138" s="109">
        <v>6.3</v>
      </c>
      <c r="AP138" s="109">
        <v>7.7</v>
      </c>
      <c r="AQ138" s="109">
        <v>7.9</v>
      </c>
      <c r="AR138" s="113">
        <v>47</v>
      </c>
      <c r="AS138" s="114">
        <v>0</v>
      </c>
      <c r="AT138" s="109">
        <v>8.4</v>
      </c>
      <c r="AU138" s="109">
        <v>6.9</v>
      </c>
      <c r="AV138" s="109">
        <v>7.2</v>
      </c>
      <c r="AW138" s="110"/>
      <c r="AX138" s="110"/>
      <c r="AY138" s="110"/>
      <c r="AZ138" s="109">
        <v>6.2</v>
      </c>
      <c r="BA138" s="110"/>
      <c r="BB138" s="110"/>
      <c r="BC138" s="110"/>
      <c r="BD138" s="109">
        <v>7.1</v>
      </c>
      <c r="BE138" s="113">
        <v>5</v>
      </c>
      <c r="BF138" s="114">
        <v>0</v>
      </c>
      <c r="BG138" s="109">
        <v>6.1</v>
      </c>
      <c r="BH138" s="109">
        <v>7.9</v>
      </c>
      <c r="BI138" s="109">
        <v>6.1</v>
      </c>
      <c r="BJ138" s="109">
        <v>8.4</v>
      </c>
      <c r="BK138" s="109">
        <v>6.5</v>
      </c>
      <c r="BL138" s="109">
        <v>7.1</v>
      </c>
      <c r="BM138" s="109">
        <v>7.4</v>
      </c>
      <c r="BN138" s="109">
        <v>8.4</v>
      </c>
      <c r="BO138" s="109">
        <v>6.5</v>
      </c>
      <c r="BP138" s="109">
        <v>8.8000000000000007</v>
      </c>
      <c r="BQ138" s="109">
        <v>8</v>
      </c>
      <c r="BR138" s="109">
        <v>6.5</v>
      </c>
      <c r="BS138" s="109">
        <v>8.1999999999999993</v>
      </c>
      <c r="BT138" s="109">
        <v>7.2</v>
      </c>
      <c r="BU138" s="109">
        <v>7.6</v>
      </c>
      <c r="BV138" s="110"/>
      <c r="BW138" s="109">
        <v>8.1999999999999993</v>
      </c>
      <c r="BX138" s="109">
        <v>8.5</v>
      </c>
      <c r="BY138" s="109">
        <v>8.1999999999999993</v>
      </c>
      <c r="BZ138" s="109">
        <v>7.9</v>
      </c>
      <c r="CA138" s="109">
        <v>6.1</v>
      </c>
      <c r="CC138" s="109">
        <v>8.4</v>
      </c>
      <c r="CD138" s="113">
        <v>55</v>
      </c>
      <c r="CE138" s="114">
        <v>0</v>
      </c>
      <c r="CF138" s="109">
        <v>8.1</v>
      </c>
      <c r="CG138" s="109">
        <v>7.9</v>
      </c>
      <c r="CH138" s="110"/>
      <c r="CI138" s="109">
        <v>6.7</v>
      </c>
      <c r="CJ138" s="109">
        <v>7</v>
      </c>
      <c r="CK138" s="109">
        <v>7.5</v>
      </c>
      <c r="CL138" s="109">
        <v>5.7</v>
      </c>
      <c r="CM138" s="109">
        <v>8.5</v>
      </c>
      <c r="CN138" s="110"/>
      <c r="CO138" s="110"/>
      <c r="CP138" s="110"/>
      <c r="CQ138" s="109">
        <v>9.4</v>
      </c>
      <c r="CR138" s="109">
        <v>8.6999999999999993</v>
      </c>
      <c r="CS138" s="110"/>
      <c r="CT138" s="109">
        <v>8.1</v>
      </c>
      <c r="CU138" s="113">
        <v>23</v>
      </c>
      <c r="CV138" s="114">
        <v>0</v>
      </c>
      <c r="CW138" s="110"/>
      <c r="CX138" s="110" t="s">
        <v>93</v>
      </c>
      <c r="CY138" s="113">
        <v>0</v>
      </c>
      <c r="CZ138" s="114">
        <v>5</v>
      </c>
      <c r="DA138" s="113">
        <v>130</v>
      </c>
      <c r="DB138" s="114">
        <v>5</v>
      </c>
      <c r="DC138" s="116">
        <v>134</v>
      </c>
      <c r="DD138" s="117">
        <v>130</v>
      </c>
      <c r="DE138" s="117">
        <v>7.53</v>
      </c>
      <c r="DF138" s="117">
        <v>3.2</v>
      </c>
      <c r="DG138" s="107" t="s">
        <v>202</v>
      </c>
      <c r="DH138" s="118">
        <f t="shared" si="4"/>
        <v>4</v>
      </c>
    </row>
    <row r="139" spans="1:112" ht="24" customHeight="1"/>
  </sheetData>
  <autoFilter ref="A6:DH6"/>
  <mergeCells count="111">
    <mergeCell ref="CX4:CX5"/>
    <mergeCell ref="CP4:CP5"/>
    <mergeCell ref="CQ4:CQ5"/>
    <mergeCell ref="CR4:CR5"/>
    <mergeCell ref="CS4:CS5"/>
    <mergeCell ref="CT4:CT5"/>
    <mergeCell ref="CW4:CW5"/>
    <mergeCell ref="CJ4:CJ5"/>
    <mergeCell ref="CK4:CK5"/>
    <mergeCell ref="CL4:CL5"/>
    <mergeCell ref="CM4:CM5"/>
    <mergeCell ref="CN4:CN5"/>
    <mergeCell ref="CO4:CO5"/>
    <mergeCell ref="BZ4:BZ5"/>
    <mergeCell ref="CA4:CA5"/>
    <mergeCell ref="CC4:CC5"/>
    <mergeCell ref="CF4:CF5"/>
    <mergeCell ref="CG4:CG5"/>
    <mergeCell ref="CH4:CI4"/>
    <mergeCell ref="BT4:BT5"/>
    <mergeCell ref="BU4:BU5"/>
    <mergeCell ref="BV4:BV5"/>
    <mergeCell ref="BW4:BW5"/>
    <mergeCell ref="BX4:BX5"/>
    <mergeCell ref="BY4:BY5"/>
    <mergeCell ref="AN4:AN5"/>
    <mergeCell ref="AO4:AO5"/>
    <mergeCell ref="BJ4:BJ5"/>
    <mergeCell ref="BK4:BK5"/>
    <mergeCell ref="BL4:BL5"/>
    <mergeCell ref="BM4:BM5"/>
    <mergeCell ref="BN4:BN5"/>
    <mergeCell ref="BO4:BO5"/>
    <mergeCell ref="BB4:BB5"/>
    <mergeCell ref="BC4:BC5"/>
    <mergeCell ref="BD4:BD5"/>
    <mergeCell ref="BG4:BG5"/>
    <mergeCell ref="BH4:BH5"/>
    <mergeCell ref="BI4:BI5"/>
    <mergeCell ref="AD4:AD5"/>
    <mergeCell ref="AE4:AE5"/>
    <mergeCell ref="CU3:CU5"/>
    <mergeCell ref="CV3:CV5"/>
    <mergeCell ref="CW3:CX3"/>
    <mergeCell ref="AZ3:BC3"/>
    <mergeCell ref="BE3:BE5"/>
    <mergeCell ref="BF3:BF5"/>
    <mergeCell ref="BG3:BI3"/>
    <mergeCell ref="BJ3:BL3"/>
    <mergeCell ref="AX4:AX5"/>
    <mergeCell ref="AY4:AY5"/>
    <mergeCell ref="AZ4:AZ5"/>
    <mergeCell ref="BA4:BA5"/>
    <mergeCell ref="AP4:AP5"/>
    <mergeCell ref="AQ4:AQ5"/>
    <mergeCell ref="AT4:AT5"/>
    <mergeCell ref="AU4:AU5"/>
    <mergeCell ref="AV4:AV5"/>
    <mergeCell ref="AW4:AW5"/>
    <mergeCell ref="AF4:AG4"/>
    <mergeCell ref="AH4:AI4"/>
    <mergeCell ref="AJ4:AL4"/>
    <mergeCell ref="AM4:AM5"/>
    <mergeCell ref="DA2:DA5"/>
    <mergeCell ref="DB2:DB5"/>
    <mergeCell ref="DC2:DC5"/>
    <mergeCell ref="DD2:DG5"/>
    <mergeCell ref="DH2:DH6"/>
    <mergeCell ref="I3:K3"/>
    <mergeCell ref="L3:AC3"/>
    <mergeCell ref="AD3:AE3"/>
    <mergeCell ref="AF3:AG3"/>
    <mergeCell ref="AH3:AM3"/>
    <mergeCell ref="CY3:CY5"/>
    <mergeCell ref="CZ3:CZ5"/>
    <mergeCell ref="I4:I5"/>
    <mergeCell ref="J4:J5"/>
    <mergeCell ref="K4:K5"/>
    <mergeCell ref="L4:N4"/>
    <mergeCell ref="O4:Q4"/>
    <mergeCell ref="CF3:CG3"/>
    <mergeCell ref="CH3:CJ3"/>
    <mergeCell ref="CK3:CL3"/>
    <mergeCell ref="CM3:CP3"/>
    <mergeCell ref="CQ3:CR3"/>
    <mergeCell ref="CS3:CT3"/>
    <mergeCell ref="BM3:BN3"/>
    <mergeCell ref="B2:H5"/>
    <mergeCell ref="I2:AS2"/>
    <mergeCell ref="AT2:BF2"/>
    <mergeCell ref="BG2:CE2"/>
    <mergeCell ref="CF2:CV2"/>
    <mergeCell ref="CW2:CZ2"/>
    <mergeCell ref="AN3:AQ3"/>
    <mergeCell ref="AR3:AR5"/>
    <mergeCell ref="AS3:AS5"/>
    <mergeCell ref="AT3:AU3"/>
    <mergeCell ref="BO3:BT3"/>
    <mergeCell ref="BV3:BW3"/>
    <mergeCell ref="CB3:CB5"/>
    <mergeCell ref="CD3:CD5"/>
    <mergeCell ref="CE3:CE5"/>
    <mergeCell ref="BP4:BP5"/>
    <mergeCell ref="BQ4:BQ5"/>
    <mergeCell ref="BR4:BR5"/>
    <mergeCell ref="BS4:BS5"/>
    <mergeCell ref="AV3:AY3"/>
    <mergeCell ref="R4:T4"/>
    <mergeCell ref="U4:W4"/>
    <mergeCell ref="X4:Z4"/>
    <mergeCell ref="AA4:A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K86"/>
  <sheetViews>
    <sheetView showGridLines="0" workbookViewId="0">
      <pane xSplit="5" ySplit="4" topLeftCell="I8" activePane="bottomRight" state="frozen"/>
      <selection pane="topRight" activeCell="F1" sqref="F1"/>
      <selection pane="bottomLeft" activeCell="A6" sqref="A6"/>
      <selection pane="bottomRight" activeCell="R19" sqref="R19"/>
    </sheetView>
  </sheetViews>
  <sheetFormatPr defaultRowHeight="15"/>
  <cols>
    <col min="1" max="1" width="5.570312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9" width="6.140625" customWidth="1"/>
    <col min="10" max="33" width="4.85546875" customWidth="1"/>
    <col min="34" max="34" width="6.85546875" customWidth="1"/>
    <col min="35" max="35" width="8" customWidth="1"/>
    <col min="36" max="43" width="4.85546875" customWidth="1"/>
    <col min="44" max="45" width="6" customWidth="1"/>
    <col min="46" max="55" width="4.85546875" customWidth="1"/>
    <col min="56" max="56" width="5.28515625" customWidth="1"/>
    <col min="57" max="58" width="6.28515625" customWidth="1"/>
    <col min="59" max="79" width="4.85546875" customWidth="1"/>
    <col min="80" max="80" width="5.5703125" customWidth="1"/>
    <col min="81" max="81" width="4.42578125" customWidth="1"/>
    <col min="82" max="83" width="6" customWidth="1"/>
    <col min="84" max="85" width="4.42578125" customWidth="1"/>
    <col min="86" max="86" width="6.5703125" customWidth="1"/>
    <col min="87" max="87" width="7.28515625" customWidth="1"/>
    <col min="88" max="96" width="4.42578125" customWidth="1"/>
    <col min="97" max="98" width="4.85546875" customWidth="1"/>
    <col min="99" max="99" width="6.28515625" customWidth="1"/>
    <col min="100" max="100" width="7" customWidth="1"/>
    <col min="101" max="101" width="4.85546875" customWidth="1"/>
    <col min="102" max="102" width="5.42578125" customWidth="1"/>
    <col min="103" max="103" width="5.5703125" customWidth="1"/>
    <col min="104" max="104" width="5.85546875" customWidth="1"/>
    <col min="105" max="105" width="5.7109375" customWidth="1"/>
    <col min="106" max="106" width="5.140625" customWidth="1"/>
    <col min="107" max="114" width="6" customWidth="1"/>
    <col min="115" max="115" width="12" customWidth="1"/>
  </cols>
  <sheetData>
    <row r="1" spans="1:115" ht="33.75" customHeight="1">
      <c r="B1" s="243" t="s">
        <v>0</v>
      </c>
      <c r="C1" s="243"/>
      <c r="D1" s="243"/>
      <c r="E1" s="243"/>
      <c r="F1" s="243"/>
      <c r="G1" s="243"/>
      <c r="H1" s="243"/>
      <c r="I1" s="243" t="s">
        <v>90</v>
      </c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 t="s">
        <v>125</v>
      </c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 t="s">
        <v>138</v>
      </c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 t="s">
        <v>160</v>
      </c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 t="s">
        <v>187</v>
      </c>
      <c r="CX1" s="243"/>
      <c r="CY1" s="243"/>
      <c r="CZ1" s="243"/>
      <c r="DA1" s="243" t="s">
        <v>193</v>
      </c>
      <c r="DB1" s="243" t="s">
        <v>194</v>
      </c>
      <c r="DC1" s="243" t="s">
        <v>195</v>
      </c>
      <c r="DD1" s="209" t="s">
        <v>193</v>
      </c>
      <c r="DE1" s="209" t="s">
        <v>194</v>
      </c>
      <c r="DF1" s="248" t="s">
        <v>195</v>
      </c>
      <c r="DG1" s="209" t="s">
        <v>208</v>
      </c>
      <c r="DH1" s="209" t="s">
        <v>209</v>
      </c>
      <c r="DI1" s="209" t="s">
        <v>210</v>
      </c>
      <c r="DJ1" s="209" t="s">
        <v>211</v>
      </c>
      <c r="DK1" s="211" t="s">
        <v>212</v>
      </c>
    </row>
    <row r="2" spans="1:115" ht="54" customHeight="1">
      <c r="B2" s="243"/>
      <c r="C2" s="243"/>
      <c r="D2" s="243"/>
      <c r="E2" s="243"/>
      <c r="F2" s="243"/>
      <c r="G2" s="243"/>
      <c r="H2" s="243"/>
      <c r="I2" s="243" t="s">
        <v>91</v>
      </c>
      <c r="J2" s="243"/>
      <c r="K2" s="243"/>
      <c r="L2" s="243" t="s">
        <v>95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 t="s">
        <v>105</v>
      </c>
      <c r="AE2" s="243"/>
      <c r="AF2" s="243" t="s">
        <v>108</v>
      </c>
      <c r="AG2" s="243"/>
      <c r="AH2" s="243" t="s">
        <v>112</v>
      </c>
      <c r="AI2" s="243"/>
      <c r="AJ2" s="243"/>
      <c r="AK2" s="243"/>
      <c r="AL2" s="243"/>
      <c r="AM2" s="243"/>
      <c r="AN2" s="243" t="s">
        <v>118</v>
      </c>
      <c r="AO2" s="243"/>
      <c r="AP2" s="243"/>
      <c r="AQ2" s="243"/>
      <c r="AR2" s="243" t="s">
        <v>122</v>
      </c>
      <c r="AS2" s="243" t="s">
        <v>124</v>
      </c>
      <c r="AT2" s="243" t="s">
        <v>126</v>
      </c>
      <c r="AU2" s="243"/>
      <c r="AV2" s="243" t="s">
        <v>245</v>
      </c>
      <c r="AW2" s="243"/>
      <c r="AX2" s="243"/>
      <c r="AY2" s="243"/>
      <c r="AZ2" s="243" t="s">
        <v>246</v>
      </c>
      <c r="BA2" s="243"/>
      <c r="BB2" s="243"/>
      <c r="BC2" s="243"/>
      <c r="BD2" s="103" t="s">
        <v>247</v>
      </c>
      <c r="BE2" s="243" t="s">
        <v>136</v>
      </c>
      <c r="BF2" s="243" t="s">
        <v>137</v>
      </c>
      <c r="BG2" s="243" t="s">
        <v>139</v>
      </c>
      <c r="BH2" s="243"/>
      <c r="BI2" s="243"/>
      <c r="BJ2" s="243" t="s">
        <v>142</v>
      </c>
      <c r="BK2" s="243"/>
      <c r="BL2" s="243"/>
      <c r="BM2" s="243" t="s">
        <v>144</v>
      </c>
      <c r="BN2" s="243"/>
      <c r="BO2" s="243" t="s">
        <v>146</v>
      </c>
      <c r="BP2" s="243"/>
      <c r="BQ2" s="243"/>
      <c r="BR2" s="243"/>
      <c r="BS2" s="243"/>
      <c r="BT2" s="243"/>
      <c r="BU2" s="103" t="s">
        <v>248</v>
      </c>
      <c r="BV2" s="254" t="s">
        <v>249</v>
      </c>
      <c r="BW2" s="254"/>
      <c r="BX2" s="103" t="s">
        <v>151</v>
      </c>
      <c r="BY2" s="103" t="s">
        <v>153</v>
      </c>
      <c r="BZ2" s="103" t="s">
        <v>250</v>
      </c>
      <c r="CA2" s="103" t="s">
        <v>251</v>
      </c>
      <c r="CB2" s="255" t="s">
        <v>146</v>
      </c>
      <c r="CC2" s="103" t="s">
        <v>156</v>
      </c>
      <c r="CD2" s="243" t="s">
        <v>158</v>
      </c>
      <c r="CE2" s="243" t="s">
        <v>159</v>
      </c>
      <c r="CF2" s="243" t="s">
        <v>178</v>
      </c>
      <c r="CG2" s="243"/>
      <c r="CH2" s="243" t="s">
        <v>252</v>
      </c>
      <c r="CI2" s="243"/>
      <c r="CJ2" s="243"/>
      <c r="CK2" s="243" t="s">
        <v>253</v>
      </c>
      <c r="CL2" s="243"/>
      <c r="CM2" s="250" t="s">
        <v>254</v>
      </c>
      <c r="CN2" s="251"/>
      <c r="CO2" s="251"/>
      <c r="CP2" s="251"/>
      <c r="CQ2" s="243" t="s">
        <v>156</v>
      </c>
      <c r="CR2" s="243"/>
      <c r="CS2" s="252" t="s">
        <v>255</v>
      </c>
      <c r="CT2" s="253"/>
      <c r="CU2" s="243" t="s">
        <v>185</v>
      </c>
      <c r="CV2" s="243" t="s">
        <v>186</v>
      </c>
      <c r="CW2" s="256" t="s">
        <v>256</v>
      </c>
      <c r="CX2" s="256"/>
      <c r="CY2" s="243" t="s">
        <v>191</v>
      </c>
      <c r="CZ2" s="243" t="s">
        <v>192</v>
      </c>
      <c r="DA2" s="243"/>
      <c r="DB2" s="243"/>
      <c r="DC2" s="243"/>
      <c r="DD2" s="210"/>
      <c r="DE2" s="210"/>
      <c r="DF2" s="249"/>
      <c r="DG2" s="210"/>
      <c r="DH2" s="210"/>
      <c r="DI2" s="210"/>
      <c r="DJ2" s="210"/>
      <c r="DK2" s="212"/>
    </row>
    <row r="3" spans="1:115" ht="39" customHeight="1">
      <c r="B3" s="243"/>
      <c r="C3" s="243"/>
      <c r="D3" s="243"/>
      <c r="E3" s="243"/>
      <c r="F3" s="243"/>
      <c r="G3" s="243"/>
      <c r="H3" s="243"/>
      <c r="I3" s="243" t="s">
        <v>92</v>
      </c>
      <c r="J3" s="243" t="s">
        <v>94</v>
      </c>
      <c r="K3" s="243" t="s">
        <v>257</v>
      </c>
      <c r="L3" s="243" t="s">
        <v>258</v>
      </c>
      <c r="M3" s="243"/>
      <c r="N3" s="243"/>
      <c r="O3" s="243" t="s">
        <v>259</v>
      </c>
      <c r="P3" s="243"/>
      <c r="Q3" s="243"/>
      <c r="R3" s="243" t="s">
        <v>260</v>
      </c>
      <c r="S3" s="243"/>
      <c r="T3" s="243"/>
      <c r="U3" s="243" t="s">
        <v>261</v>
      </c>
      <c r="V3" s="243"/>
      <c r="W3" s="243"/>
      <c r="X3" s="243" t="s">
        <v>262</v>
      </c>
      <c r="Y3" s="243"/>
      <c r="Z3" s="243"/>
      <c r="AA3" s="243" t="s">
        <v>263</v>
      </c>
      <c r="AB3" s="243"/>
      <c r="AC3" s="243"/>
      <c r="AD3" s="243" t="s">
        <v>106</v>
      </c>
      <c r="AE3" s="243" t="s">
        <v>107</v>
      </c>
      <c r="AF3" s="243" t="s">
        <v>264</v>
      </c>
      <c r="AG3" s="243"/>
      <c r="AH3" s="257" t="s">
        <v>265</v>
      </c>
      <c r="AI3" s="258"/>
      <c r="AJ3" s="250" t="s">
        <v>266</v>
      </c>
      <c r="AK3" s="251"/>
      <c r="AL3" s="251"/>
      <c r="AM3" s="243" t="s">
        <v>117</v>
      </c>
      <c r="AN3" s="243" t="s">
        <v>119</v>
      </c>
      <c r="AO3" s="243" t="s">
        <v>120</v>
      </c>
      <c r="AP3" s="243" t="s">
        <v>267</v>
      </c>
      <c r="AQ3" s="243" t="s">
        <v>121</v>
      </c>
      <c r="AR3" s="243"/>
      <c r="AS3" s="243"/>
      <c r="AT3" s="243" t="s">
        <v>127</v>
      </c>
      <c r="AU3" s="243" t="s">
        <v>128</v>
      </c>
      <c r="AV3" s="243" t="s">
        <v>130</v>
      </c>
      <c r="AW3" s="243" t="s">
        <v>131</v>
      </c>
      <c r="AX3" s="243" t="s">
        <v>132</v>
      </c>
      <c r="AY3" s="243" t="s">
        <v>134</v>
      </c>
      <c r="AZ3" s="243" t="s">
        <v>268</v>
      </c>
      <c r="BA3" s="243" t="s">
        <v>269</v>
      </c>
      <c r="BB3" s="243" t="s">
        <v>270</v>
      </c>
      <c r="BC3" s="243" t="s">
        <v>271</v>
      </c>
      <c r="BD3" s="243" t="s">
        <v>272</v>
      </c>
      <c r="BE3" s="243"/>
      <c r="BF3" s="243"/>
      <c r="BG3" s="243" t="s">
        <v>140</v>
      </c>
      <c r="BH3" s="243" t="s">
        <v>141</v>
      </c>
      <c r="BI3" s="243" t="s">
        <v>273</v>
      </c>
      <c r="BJ3" s="243" t="s">
        <v>274</v>
      </c>
      <c r="BK3" s="243" t="s">
        <v>143</v>
      </c>
      <c r="BL3" s="243" t="s">
        <v>275</v>
      </c>
      <c r="BM3" s="243" t="s">
        <v>145</v>
      </c>
      <c r="BN3" s="243" t="s">
        <v>276</v>
      </c>
      <c r="BO3" s="243" t="s">
        <v>147</v>
      </c>
      <c r="BP3" s="243" t="s">
        <v>148</v>
      </c>
      <c r="BQ3" s="243" t="s">
        <v>168</v>
      </c>
      <c r="BR3" s="243" t="s">
        <v>169</v>
      </c>
      <c r="BS3" s="243" t="s">
        <v>277</v>
      </c>
      <c r="BT3" s="243" t="s">
        <v>170</v>
      </c>
      <c r="BU3" s="243" t="s">
        <v>278</v>
      </c>
      <c r="BV3" s="243" t="s">
        <v>279</v>
      </c>
      <c r="BW3" s="243" t="s">
        <v>150</v>
      </c>
      <c r="BX3" s="243" t="s">
        <v>152</v>
      </c>
      <c r="BY3" s="243" t="s">
        <v>155</v>
      </c>
      <c r="BZ3" s="243" t="s">
        <v>280</v>
      </c>
      <c r="CA3" s="243" t="s">
        <v>154</v>
      </c>
      <c r="CB3" s="255"/>
      <c r="CC3" s="243" t="s">
        <v>157</v>
      </c>
      <c r="CD3" s="243"/>
      <c r="CE3" s="243"/>
      <c r="CF3" s="243" t="s">
        <v>179</v>
      </c>
      <c r="CG3" s="243" t="s">
        <v>281</v>
      </c>
      <c r="CH3" s="259" t="s">
        <v>282</v>
      </c>
      <c r="CI3" s="260"/>
      <c r="CJ3" s="243" t="s">
        <v>165</v>
      </c>
      <c r="CK3" s="243" t="s">
        <v>283</v>
      </c>
      <c r="CL3" s="243" t="s">
        <v>284</v>
      </c>
      <c r="CM3" s="243" t="s">
        <v>285</v>
      </c>
      <c r="CN3" s="243" t="s">
        <v>286</v>
      </c>
      <c r="CO3" s="243" t="s">
        <v>287</v>
      </c>
      <c r="CP3" s="243" t="s">
        <v>288</v>
      </c>
      <c r="CQ3" s="243" t="s">
        <v>184</v>
      </c>
      <c r="CR3" s="243" t="s">
        <v>289</v>
      </c>
      <c r="CS3" s="243" t="s">
        <v>162</v>
      </c>
      <c r="CT3" s="243" t="s">
        <v>174</v>
      </c>
      <c r="CU3" s="243"/>
      <c r="CV3" s="243"/>
      <c r="CW3" s="243" t="s">
        <v>290</v>
      </c>
      <c r="CX3" s="243" t="s">
        <v>291</v>
      </c>
      <c r="CY3" s="243"/>
      <c r="CZ3" s="243"/>
      <c r="DA3" s="243"/>
      <c r="DB3" s="243"/>
      <c r="DC3" s="243"/>
      <c r="DD3" s="210"/>
      <c r="DE3" s="210"/>
      <c r="DF3" s="249"/>
      <c r="DG3" s="210"/>
      <c r="DH3" s="210"/>
      <c r="DI3" s="210"/>
      <c r="DJ3" s="210"/>
      <c r="DK3" s="212"/>
    </row>
    <row r="4" spans="1:115" ht="50.25" customHeight="1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103" t="s">
        <v>292</v>
      </c>
      <c r="M4" s="103" t="s">
        <v>207</v>
      </c>
      <c r="N4" s="103" t="s">
        <v>293</v>
      </c>
      <c r="O4" s="103" t="s">
        <v>294</v>
      </c>
      <c r="P4" s="103" t="s">
        <v>295</v>
      </c>
      <c r="Q4" s="103" t="s">
        <v>296</v>
      </c>
      <c r="R4" s="103" t="s">
        <v>297</v>
      </c>
      <c r="S4" s="103" t="s">
        <v>298</v>
      </c>
      <c r="T4" s="103" t="s">
        <v>299</v>
      </c>
      <c r="U4" s="103" t="s">
        <v>300</v>
      </c>
      <c r="V4" s="103" t="s">
        <v>301</v>
      </c>
      <c r="W4" s="103" t="s">
        <v>302</v>
      </c>
      <c r="X4" s="103" t="s">
        <v>303</v>
      </c>
      <c r="Y4" s="103" t="s">
        <v>304</v>
      </c>
      <c r="Z4" s="103" t="s">
        <v>305</v>
      </c>
      <c r="AA4" s="103" t="s">
        <v>306</v>
      </c>
      <c r="AB4" s="103" t="s">
        <v>307</v>
      </c>
      <c r="AC4" s="103" t="s">
        <v>308</v>
      </c>
      <c r="AD4" s="243"/>
      <c r="AE4" s="243"/>
      <c r="AF4" s="103" t="s">
        <v>111</v>
      </c>
      <c r="AG4" s="103" t="s">
        <v>309</v>
      </c>
      <c r="AH4" s="103" t="s">
        <v>114</v>
      </c>
      <c r="AI4" s="103" t="s">
        <v>115</v>
      </c>
      <c r="AJ4" s="103" t="s">
        <v>310</v>
      </c>
      <c r="AK4" s="103" t="s">
        <v>311</v>
      </c>
      <c r="AL4" s="103" t="s">
        <v>312</v>
      </c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55"/>
      <c r="CC4" s="243"/>
      <c r="CD4" s="243"/>
      <c r="CE4" s="243"/>
      <c r="CF4" s="243"/>
      <c r="CG4" s="243"/>
      <c r="CH4" s="103" t="s">
        <v>313</v>
      </c>
      <c r="CI4" s="103" t="s">
        <v>166</v>
      </c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120"/>
      <c r="DE4" s="121"/>
      <c r="DF4" s="122"/>
      <c r="DG4" s="122"/>
      <c r="DH4" s="121"/>
      <c r="DI4" s="122"/>
      <c r="DJ4" s="122"/>
      <c r="DK4" s="13"/>
    </row>
    <row r="5" spans="1:115" ht="26.25" customHeight="1">
      <c r="B5" s="103" t="s">
        <v>1</v>
      </c>
      <c r="C5" s="103" t="s">
        <v>2</v>
      </c>
      <c r="D5" s="103" t="s">
        <v>19</v>
      </c>
      <c r="E5" s="103" t="s">
        <v>54</v>
      </c>
      <c r="F5" s="103" t="s">
        <v>81</v>
      </c>
      <c r="G5" s="103" t="s">
        <v>82</v>
      </c>
      <c r="H5" s="103" t="s">
        <v>85</v>
      </c>
      <c r="I5" s="104">
        <v>2</v>
      </c>
      <c r="J5" s="104">
        <v>2</v>
      </c>
      <c r="K5" s="104">
        <v>2</v>
      </c>
      <c r="L5" s="104">
        <v>2</v>
      </c>
      <c r="M5" s="104">
        <v>2</v>
      </c>
      <c r="N5" s="104">
        <v>2</v>
      </c>
      <c r="O5" s="104">
        <v>2</v>
      </c>
      <c r="P5" s="104">
        <v>2</v>
      </c>
      <c r="Q5" s="104">
        <v>2</v>
      </c>
      <c r="R5" s="104">
        <v>2</v>
      </c>
      <c r="S5" s="104">
        <v>2</v>
      </c>
      <c r="T5" s="104">
        <v>2</v>
      </c>
      <c r="U5" s="104">
        <v>2</v>
      </c>
      <c r="V5" s="104">
        <v>2</v>
      </c>
      <c r="W5" s="104">
        <v>2</v>
      </c>
      <c r="X5" s="104">
        <v>2</v>
      </c>
      <c r="Y5" s="104">
        <v>2</v>
      </c>
      <c r="Z5" s="104">
        <v>2</v>
      </c>
      <c r="AA5" s="104">
        <v>2</v>
      </c>
      <c r="AB5" s="104">
        <v>2</v>
      </c>
      <c r="AC5" s="104">
        <v>2</v>
      </c>
      <c r="AD5" s="104">
        <v>3</v>
      </c>
      <c r="AE5" s="104">
        <v>3</v>
      </c>
      <c r="AF5" s="104">
        <v>3</v>
      </c>
      <c r="AG5" s="104">
        <v>2</v>
      </c>
      <c r="AH5" s="104">
        <v>2</v>
      </c>
      <c r="AI5" s="104">
        <v>2</v>
      </c>
      <c r="AJ5" s="104">
        <v>2</v>
      </c>
      <c r="AK5" s="104">
        <v>2</v>
      </c>
      <c r="AL5" s="104">
        <v>2</v>
      </c>
      <c r="AM5" s="104">
        <v>2</v>
      </c>
      <c r="AN5" s="104">
        <v>3</v>
      </c>
      <c r="AO5" s="104">
        <v>2</v>
      </c>
      <c r="AP5" s="104">
        <v>3</v>
      </c>
      <c r="AQ5" s="104">
        <v>2</v>
      </c>
      <c r="AR5" s="103" t="s">
        <v>123</v>
      </c>
      <c r="AS5" s="103" t="s">
        <v>123</v>
      </c>
      <c r="AT5" s="104">
        <v>1</v>
      </c>
      <c r="AU5" s="104">
        <v>1</v>
      </c>
      <c r="AV5" s="104">
        <v>1</v>
      </c>
      <c r="AW5" s="104">
        <v>1</v>
      </c>
      <c r="AX5" s="104">
        <v>1</v>
      </c>
      <c r="AY5" s="104">
        <v>1</v>
      </c>
      <c r="AZ5" s="104">
        <v>1</v>
      </c>
      <c r="BA5" s="104">
        <v>1</v>
      </c>
      <c r="BB5" s="104">
        <v>1</v>
      </c>
      <c r="BC5" s="104">
        <v>1</v>
      </c>
      <c r="BD5" s="104">
        <v>1</v>
      </c>
      <c r="BE5" s="103" t="s">
        <v>123</v>
      </c>
      <c r="BF5" s="103" t="s">
        <v>123</v>
      </c>
      <c r="BG5" s="104">
        <v>3</v>
      </c>
      <c r="BH5" s="104">
        <v>3</v>
      </c>
      <c r="BI5" s="104">
        <v>2</v>
      </c>
      <c r="BJ5" s="104">
        <v>3</v>
      </c>
      <c r="BK5" s="104">
        <v>3</v>
      </c>
      <c r="BL5" s="104">
        <v>2</v>
      </c>
      <c r="BM5" s="104">
        <v>2</v>
      </c>
      <c r="BN5" s="104">
        <v>3</v>
      </c>
      <c r="BO5" s="104">
        <v>3</v>
      </c>
      <c r="BP5" s="104">
        <v>3</v>
      </c>
      <c r="BQ5" s="104">
        <v>2</v>
      </c>
      <c r="BR5" s="104">
        <v>2</v>
      </c>
      <c r="BS5" s="104">
        <v>3</v>
      </c>
      <c r="BT5" s="104">
        <v>3</v>
      </c>
      <c r="BU5" s="104">
        <v>3</v>
      </c>
      <c r="BV5" s="104">
        <v>3</v>
      </c>
      <c r="BW5" s="104">
        <v>3</v>
      </c>
      <c r="BX5" s="104">
        <v>3</v>
      </c>
      <c r="BY5" s="104">
        <v>3</v>
      </c>
      <c r="BZ5" s="104">
        <v>3</v>
      </c>
      <c r="CA5" s="104">
        <v>2</v>
      </c>
      <c r="CC5" s="104">
        <v>1</v>
      </c>
      <c r="CD5" s="103" t="s">
        <v>123</v>
      </c>
      <c r="CE5" s="103" t="s">
        <v>123</v>
      </c>
      <c r="CF5" s="104">
        <v>3</v>
      </c>
      <c r="CG5" s="104">
        <v>2</v>
      </c>
      <c r="CH5" s="104">
        <v>2</v>
      </c>
      <c r="CI5" s="104">
        <v>3</v>
      </c>
      <c r="CJ5" s="104">
        <v>3</v>
      </c>
      <c r="CK5" s="104">
        <v>3</v>
      </c>
      <c r="CL5" s="104">
        <v>3</v>
      </c>
      <c r="CM5" s="104">
        <v>2</v>
      </c>
      <c r="CN5" s="104">
        <v>2</v>
      </c>
      <c r="CO5" s="104">
        <v>2</v>
      </c>
      <c r="CP5" s="104">
        <v>2</v>
      </c>
      <c r="CQ5" s="104">
        <v>1</v>
      </c>
      <c r="CR5" s="104">
        <v>1</v>
      </c>
      <c r="CS5" s="104">
        <v>2</v>
      </c>
      <c r="CT5" s="104">
        <v>2</v>
      </c>
      <c r="CU5" s="103" t="s">
        <v>123</v>
      </c>
      <c r="CV5" s="103" t="s">
        <v>123</v>
      </c>
      <c r="CW5" s="104">
        <v>5</v>
      </c>
      <c r="CX5" s="104">
        <v>5</v>
      </c>
      <c r="CY5" s="103" t="s">
        <v>123</v>
      </c>
      <c r="CZ5" s="103" t="s">
        <v>123</v>
      </c>
      <c r="DA5" s="103" t="s">
        <v>123</v>
      </c>
      <c r="DB5" s="103" t="s">
        <v>123</v>
      </c>
      <c r="DC5" s="103" t="s">
        <v>123</v>
      </c>
      <c r="DD5" s="103"/>
      <c r="DE5" s="103"/>
      <c r="DF5" s="103"/>
      <c r="DG5" s="103"/>
      <c r="DH5" s="103"/>
      <c r="DI5" s="103"/>
      <c r="DJ5" s="103"/>
      <c r="DK5" s="103"/>
    </row>
    <row r="6" spans="1:115" s="115" customFormat="1" ht="30" customHeight="1">
      <c r="A6" s="105"/>
      <c r="B6" s="123" t="s">
        <v>242</v>
      </c>
      <c r="C6" s="124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 s="125"/>
    </row>
    <row r="7" spans="1:115" s="115" customFormat="1" ht="18.75" customHeight="1">
      <c r="A7" s="105">
        <v>1</v>
      </c>
      <c r="B7" s="106">
        <v>1820255389</v>
      </c>
      <c r="C7" s="107" t="s">
        <v>14</v>
      </c>
      <c r="D7" s="107" t="s">
        <v>31</v>
      </c>
      <c r="E7" s="107" t="s">
        <v>55</v>
      </c>
      <c r="F7" s="108">
        <v>34578</v>
      </c>
      <c r="G7" s="107" t="s">
        <v>84</v>
      </c>
      <c r="H7" s="107" t="s">
        <v>86</v>
      </c>
      <c r="I7" s="126">
        <v>8.1</v>
      </c>
      <c r="J7" s="126">
        <v>6.5</v>
      </c>
      <c r="K7" s="126">
        <v>7.8</v>
      </c>
      <c r="L7" s="126">
        <v>0</v>
      </c>
      <c r="M7" s="126">
        <v>6.2</v>
      </c>
      <c r="N7" s="126">
        <v>0</v>
      </c>
      <c r="O7" s="126">
        <v>0</v>
      </c>
      <c r="P7" s="126">
        <v>6</v>
      </c>
      <c r="Q7" s="126">
        <v>0</v>
      </c>
      <c r="R7" s="126">
        <v>0</v>
      </c>
      <c r="S7" s="126">
        <v>6.9</v>
      </c>
      <c r="T7" s="126">
        <v>0</v>
      </c>
      <c r="U7" s="126">
        <v>0</v>
      </c>
      <c r="V7" s="126">
        <v>6.2</v>
      </c>
      <c r="W7" s="126">
        <v>0</v>
      </c>
      <c r="X7" s="126">
        <v>0</v>
      </c>
      <c r="Y7" s="126">
        <v>6.6</v>
      </c>
      <c r="Z7" s="126">
        <v>0</v>
      </c>
      <c r="AA7" s="126">
        <v>0</v>
      </c>
      <c r="AB7" s="126">
        <v>7</v>
      </c>
      <c r="AC7" s="126">
        <v>0</v>
      </c>
      <c r="AD7" s="126">
        <v>7.8</v>
      </c>
      <c r="AE7" s="126">
        <v>5.3</v>
      </c>
      <c r="AF7" s="126">
        <v>7.9</v>
      </c>
      <c r="AG7" s="126">
        <v>6.6</v>
      </c>
      <c r="AH7" s="126">
        <v>0</v>
      </c>
      <c r="AI7" s="126">
        <v>6.8</v>
      </c>
      <c r="AJ7" s="126">
        <v>0</v>
      </c>
      <c r="AK7" s="126">
        <v>7</v>
      </c>
      <c r="AL7" s="126">
        <v>6.6</v>
      </c>
      <c r="AM7" s="126">
        <v>7.3</v>
      </c>
      <c r="AN7" s="126">
        <v>7</v>
      </c>
      <c r="AO7" s="126">
        <v>7</v>
      </c>
      <c r="AP7" s="126">
        <v>6.7</v>
      </c>
      <c r="AQ7" s="126">
        <v>7.1</v>
      </c>
      <c r="AR7" s="113">
        <v>47</v>
      </c>
      <c r="AS7" s="114">
        <v>0</v>
      </c>
      <c r="AT7" s="126">
        <v>8.4</v>
      </c>
      <c r="AU7" s="126">
        <v>8.6</v>
      </c>
      <c r="AV7" s="126">
        <v>0</v>
      </c>
      <c r="AW7" s="126">
        <v>0</v>
      </c>
      <c r="AX7" s="126">
        <v>4.8</v>
      </c>
      <c r="AY7" s="126">
        <v>0</v>
      </c>
      <c r="AZ7" s="126">
        <v>0</v>
      </c>
      <c r="BA7" s="126">
        <v>0</v>
      </c>
      <c r="BB7" s="126">
        <v>6.4</v>
      </c>
      <c r="BC7" s="126">
        <v>0</v>
      </c>
      <c r="BD7" s="126">
        <v>6.9</v>
      </c>
      <c r="BE7" s="113">
        <v>5</v>
      </c>
      <c r="BF7" s="114">
        <v>0</v>
      </c>
      <c r="BG7" s="126">
        <v>7.1</v>
      </c>
      <c r="BH7" s="126">
        <v>6.6</v>
      </c>
      <c r="BI7" s="126">
        <v>6.6</v>
      </c>
      <c r="BJ7" s="126">
        <v>7.5</v>
      </c>
      <c r="BK7" s="126">
        <v>7.7</v>
      </c>
      <c r="BL7" s="126">
        <v>7.2</v>
      </c>
      <c r="BM7" s="126">
        <v>7.4</v>
      </c>
      <c r="BN7" s="126">
        <v>8.1999999999999993</v>
      </c>
      <c r="BO7" s="126">
        <v>6.3</v>
      </c>
      <c r="BP7" s="126">
        <v>7.8</v>
      </c>
      <c r="BQ7" s="126">
        <v>8.9</v>
      </c>
      <c r="BR7" s="126">
        <v>6.7</v>
      </c>
      <c r="BS7" s="126">
        <v>6.5</v>
      </c>
      <c r="BT7" s="126">
        <v>8.4</v>
      </c>
      <c r="BU7" s="126">
        <v>7.2</v>
      </c>
      <c r="BV7" s="126">
        <v>0</v>
      </c>
      <c r="BW7" s="126">
        <v>8.4</v>
      </c>
      <c r="BX7" s="126">
        <v>8.6</v>
      </c>
      <c r="BY7" s="126">
        <v>8.6</v>
      </c>
      <c r="BZ7" s="126">
        <v>7.3</v>
      </c>
      <c r="CA7" s="126">
        <v>7.4</v>
      </c>
      <c r="CC7" s="126">
        <v>8.6</v>
      </c>
      <c r="CD7" s="113">
        <v>55</v>
      </c>
      <c r="CE7" s="114">
        <v>0</v>
      </c>
      <c r="CF7" s="126">
        <v>7</v>
      </c>
      <c r="CG7" s="126">
        <v>7.6</v>
      </c>
      <c r="CH7" s="126">
        <v>0</v>
      </c>
      <c r="CI7" s="126">
        <v>8.6999999999999993</v>
      </c>
      <c r="CJ7" s="126">
        <v>8.6</v>
      </c>
      <c r="CK7" s="126">
        <v>6.8</v>
      </c>
      <c r="CL7" s="126">
        <v>7</v>
      </c>
      <c r="CM7" s="126">
        <v>6.4</v>
      </c>
      <c r="CN7" s="126">
        <v>0</v>
      </c>
      <c r="CO7" s="126">
        <v>0</v>
      </c>
      <c r="CP7" s="126">
        <v>0</v>
      </c>
      <c r="CQ7" s="126">
        <v>9.3000000000000007</v>
      </c>
      <c r="CR7" s="126">
        <v>7.9</v>
      </c>
      <c r="CS7" s="126">
        <v>0</v>
      </c>
      <c r="CT7" s="126">
        <v>8.1</v>
      </c>
      <c r="CU7" s="113">
        <v>23</v>
      </c>
      <c r="CV7" s="114">
        <v>0</v>
      </c>
      <c r="CW7" s="126" t="s">
        <v>93</v>
      </c>
      <c r="CX7" s="126">
        <v>0</v>
      </c>
      <c r="CY7" s="113">
        <v>0</v>
      </c>
      <c r="CZ7" s="114">
        <v>5</v>
      </c>
      <c r="DA7" s="113">
        <v>130</v>
      </c>
      <c r="DB7" s="114">
        <v>5</v>
      </c>
      <c r="DC7" s="113">
        <v>134</v>
      </c>
      <c r="DD7" s="127">
        <v>125</v>
      </c>
      <c r="DE7" s="113">
        <v>0</v>
      </c>
      <c r="DF7" s="113">
        <v>129</v>
      </c>
      <c r="DG7" s="113">
        <v>125</v>
      </c>
      <c r="DH7" s="128">
        <v>7.32</v>
      </c>
      <c r="DI7" s="128">
        <v>3.08</v>
      </c>
      <c r="DJ7" s="129">
        <v>0</v>
      </c>
      <c r="DK7" s="130" t="s">
        <v>454</v>
      </c>
    </row>
    <row r="8" spans="1:115" s="115" customFormat="1" ht="18.75" customHeight="1">
      <c r="A8" s="105">
        <f t="shared" ref="A8:A71" si="0">1+A7</f>
        <v>2</v>
      </c>
      <c r="B8" s="106">
        <v>1820255894</v>
      </c>
      <c r="C8" s="107" t="s">
        <v>14</v>
      </c>
      <c r="D8" s="107" t="s">
        <v>320</v>
      </c>
      <c r="E8" s="107" t="s">
        <v>318</v>
      </c>
      <c r="F8" s="108">
        <v>34094</v>
      </c>
      <c r="G8" s="107" t="s">
        <v>84</v>
      </c>
      <c r="H8" s="107" t="s">
        <v>86</v>
      </c>
      <c r="I8" s="126">
        <v>7.7</v>
      </c>
      <c r="J8" s="126">
        <v>7.1</v>
      </c>
      <c r="K8" s="126">
        <v>8</v>
      </c>
      <c r="L8" s="126">
        <v>0</v>
      </c>
      <c r="M8" s="126">
        <v>6.1</v>
      </c>
      <c r="N8" s="126">
        <v>0</v>
      </c>
      <c r="O8" s="126">
        <v>0</v>
      </c>
      <c r="P8" s="126">
        <v>5.4</v>
      </c>
      <c r="Q8" s="126">
        <v>0</v>
      </c>
      <c r="R8" s="126">
        <v>0</v>
      </c>
      <c r="S8" s="126">
        <v>6.7</v>
      </c>
      <c r="T8" s="126">
        <v>0</v>
      </c>
      <c r="U8" s="126">
        <v>0</v>
      </c>
      <c r="V8" s="126">
        <v>6.1</v>
      </c>
      <c r="W8" s="126">
        <v>0</v>
      </c>
      <c r="X8" s="126">
        <v>0</v>
      </c>
      <c r="Y8" s="126">
        <v>7.2</v>
      </c>
      <c r="Z8" s="126">
        <v>0</v>
      </c>
      <c r="AA8" s="126">
        <v>0</v>
      </c>
      <c r="AB8" s="126">
        <v>6.9</v>
      </c>
      <c r="AC8" s="126">
        <v>0</v>
      </c>
      <c r="AD8" s="126">
        <v>7.4</v>
      </c>
      <c r="AE8" s="126">
        <v>7.2</v>
      </c>
      <c r="AF8" s="126">
        <v>6.2</v>
      </c>
      <c r="AG8" s="126">
        <v>6.9</v>
      </c>
      <c r="AH8" s="126">
        <v>0</v>
      </c>
      <c r="AI8" s="126">
        <v>6.9</v>
      </c>
      <c r="AJ8" s="126">
        <v>0</v>
      </c>
      <c r="AK8" s="126">
        <v>9.3000000000000007</v>
      </c>
      <c r="AL8" s="126">
        <v>7.9</v>
      </c>
      <c r="AM8" s="126">
        <v>5.8</v>
      </c>
      <c r="AN8" s="126">
        <v>7.8</v>
      </c>
      <c r="AO8" s="126">
        <v>7.5</v>
      </c>
      <c r="AP8" s="126">
        <v>7.4</v>
      </c>
      <c r="AQ8" s="126">
        <v>8.6999999999999993</v>
      </c>
      <c r="AR8" s="113">
        <v>47</v>
      </c>
      <c r="AS8" s="114">
        <v>0</v>
      </c>
      <c r="AT8" s="126">
        <v>8.4</v>
      </c>
      <c r="AU8" s="126">
        <v>8.9</v>
      </c>
      <c r="AV8" s="126">
        <v>0</v>
      </c>
      <c r="AW8" s="126">
        <v>0</v>
      </c>
      <c r="AX8" s="126">
        <v>7.4</v>
      </c>
      <c r="AY8" s="126">
        <v>0</v>
      </c>
      <c r="AZ8" s="126">
        <v>0</v>
      </c>
      <c r="BA8" s="126">
        <v>0</v>
      </c>
      <c r="BB8" s="126">
        <v>9.5</v>
      </c>
      <c r="BC8" s="126">
        <v>0</v>
      </c>
      <c r="BD8" s="126">
        <v>8.9</v>
      </c>
      <c r="BE8" s="113">
        <v>5</v>
      </c>
      <c r="BF8" s="114">
        <v>0</v>
      </c>
      <c r="BG8" s="126">
        <v>8</v>
      </c>
      <c r="BH8" s="126">
        <v>6.5</v>
      </c>
      <c r="BI8" s="126">
        <v>7.2</v>
      </c>
      <c r="BJ8" s="126">
        <v>6.1</v>
      </c>
      <c r="BK8" s="126">
        <v>7.6</v>
      </c>
      <c r="BL8" s="126">
        <v>7.7</v>
      </c>
      <c r="BM8" s="126">
        <v>5.8</v>
      </c>
      <c r="BN8" s="126">
        <v>7.1</v>
      </c>
      <c r="BO8" s="126">
        <v>9.6999999999999993</v>
      </c>
      <c r="BP8" s="126">
        <v>8.6</v>
      </c>
      <c r="BQ8" s="126">
        <v>7.8</v>
      </c>
      <c r="BR8" s="126">
        <v>7.4</v>
      </c>
      <c r="BS8" s="126">
        <v>7.7</v>
      </c>
      <c r="BT8" s="126">
        <v>7.9</v>
      </c>
      <c r="BU8" s="126">
        <v>7.3</v>
      </c>
      <c r="BV8" s="126">
        <v>0</v>
      </c>
      <c r="BW8" s="126">
        <v>7.7</v>
      </c>
      <c r="BX8" s="126">
        <v>8.8000000000000007</v>
      </c>
      <c r="BY8" s="126">
        <v>7.1</v>
      </c>
      <c r="BZ8" s="126">
        <v>7.3</v>
      </c>
      <c r="CA8" s="126">
        <v>7.7</v>
      </c>
      <c r="CC8" s="126">
        <v>8.3000000000000007</v>
      </c>
      <c r="CD8" s="113">
        <v>55</v>
      </c>
      <c r="CE8" s="114">
        <v>0</v>
      </c>
      <c r="CF8" s="126">
        <v>8.6999999999999993</v>
      </c>
      <c r="CG8" s="126">
        <v>8.1</v>
      </c>
      <c r="CH8" s="126">
        <v>0</v>
      </c>
      <c r="CI8" s="126">
        <v>8.4</v>
      </c>
      <c r="CJ8" s="126">
        <v>8.1</v>
      </c>
      <c r="CK8" s="126">
        <v>6.5</v>
      </c>
      <c r="CL8" s="126">
        <v>6.1</v>
      </c>
      <c r="CM8" s="126">
        <v>7.3</v>
      </c>
      <c r="CN8" s="126">
        <v>0</v>
      </c>
      <c r="CO8" s="126">
        <v>0</v>
      </c>
      <c r="CP8" s="126">
        <v>0</v>
      </c>
      <c r="CQ8" s="126">
        <v>9.3000000000000007</v>
      </c>
      <c r="CR8" s="126">
        <v>8.6999999999999993</v>
      </c>
      <c r="CS8" s="126">
        <v>0</v>
      </c>
      <c r="CT8" s="126">
        <v>7.6</v>
      </c>
      <c r="CU8" s="113">
        <v>23</v>
      </c>
      <c r="CV8" s="114">
        <v>0</v>
      </c>
      <c r="CW8" s="126" t="s">
        <v>93</v>
      </c>
      <c r="CX8" s="126">
        <v>0</v>
      </c>
      <c r="CY8" s="113">
        <v>0</v>
      </c>
      <c r="CZ8" s="114">
        <v>5</v>
      </c>
      <c r="DA8" s="113">
        <v>130</v>
      </c>
      <c r="DB8" s="114">
        <v>5</v>
      </c>
      <c r="DC8" s="113">
        <v>134</v>
      </c>
      <c r="DD8" s="127">
        <v>125</v>
      </c>
      <c r="DE8" s="113">
        <v>0</v>
      </c>
      <c r="DF8" s="113">
        <v>129</v>
      </c>
      <c r="DG8" s="113">
        <v>125</v>
      </c>
      <c r="DH8" s="128">
        <v>7.45</v>
      </c>
      <c r="DI8" s="128">
        <v>3.13</v>
      </c>
      <c r="DJ8" s="129">
        <v>0</v>
      </c>
      <c r="DK8" s="130" t="s">
        <v>454</v>
      </c>
    </row>
    <row r="9" spans="1:115" s="115" customFormat="1" ht="18.75" customHeight="1">
      <c r="A9" s="105">
        <f t="shared" si="0"/>
        <v>3</v>
      </c>
      <c r="B9" s="106">
        <v>1820256324</v>
      </c>
      <c r="C9" s="107" t="s">
        <v>331</v>
      </c>
      <c r="D9" s="107" t="s">
        <v>327</v>
      </c>
      <c r="E9" s="107" t="s">
        <v>332</v>
      </c>
      <c r="F9" s="108">
        <v>34134</v>
      </c>
      <c r="G9" s="107" t="s">
        <v>84</v>
      </c>
      <c r="H9" s="107" t="s">
        <v>86</v>
      </c>
      <c r="I9" s="126">
        <v>7.7</v>
      </c>
      <c r="J9" s="126">
        <v>7.3</v>
      </c>
      <c r="K9" s="126">
        <v>7.6</v>
      </c>
      <c r="L9" s="126">
        <v>0</v>
      </c>
      <c r="M9" s="126" t="s">
        <v>97</v>
      </c>
      <c r="N9" s="126">
        <v>0</v>
      </c>
      <c r="O9" s="126">
        <v>0</v>
      </c>
      <c r="P9" s="126" t="s">
        <v>97</v>
      </c>
      <c r="Q9" s="126">
        <v>0</v>
      </c>
      <c r="R9" s="126">
        <v>0</v>
      </c>
      <c r="S9" s="126">
        <v>6.7</v>
      </c>
      <c r="T9" s="126">
        <v>0</v>
      </c>
      <c r="U9" s="126">
        <v>0</v>
      </c>
      <c r="V9" s="126">
        <v>6</v>
      </c>
      <c r="W9" s="126">
        <v>0</v>
      </c>
      <c r="X9" s="126">
        <v>0</v>
      </c>
      <c r="Y9" s="126">
        <v>5.7</v>
      </c>
      <c r="Z9" s="126">
        <v>0</v>
      </c>
      <c r="AA9" s="126">
        <v>0</v>
      </c>
      <c r="AB9" s="126">
        <v>6.4</v>
      </c>
      <c r="AC9" s="126">
        <v>0</v>
      </c>
      <c r="AD9" s="126">
        <v>8.8000000000000007</v>
      </c>
      <c r="AE9" s="126">
        <v>8.6</v>
      </c>
      <c r="AF9" s="126">
        <v>5.3</v>
      </c>
      <c r="AG9" s="126">
        <v>5.2</v>
      </c>
      <c r="AH9" s="126">
        <v>0</v>
      </c>
      <c r="AI9" s="126">
        <v>7.1</v>
      </c>
      <c r="AJ9" s="126">
        <v>0</v>
      </c>
      <c r="AK9" s="126">
        <v>7.3</v>
      </c>
      <c r="AL9" s="126">
        <v>6.9</v>
      </c>
      <c r="AM9" s="126">
        <v>8.5</v>
      </c>
      <c r="AN9" s="126">
        <v>7.4</v>
      </c>
      <c r="AO9" s="126">
        <v>6</v>
      </c>
      <c r="AP9" s="126">
        <v>7.6</v>
      </c>
      <c r="AQ9" s="126">
        <v>6.3</v>
      </c>
      <c r="AR9" s="113">
        <v>47</v>
      </c>
      <c r="AS9" s="114">
        <v>0</v>
      </c>
      <c r="AT9" s="126">
        <v>8.1</v>
      </c>
      <c r="AU9" s="126">
        <v>5.5</v>
      </c>
      <c r="AV9" s="126">
        <v>8.6999999999999993</v>
      </c>
      <c r="AW9" s="126">
        <v>0</v>
      </c>
      <c r="AX9" s="126">
        <v>0</v>
      </c>
      <c r="AY9" s="126">
        <v>0</v>
      </c>
      <c r="AZ9" s="126">
        <v>4.9000000000000004</v>
      </c>
      <c r="BA9" s="126">
        <v>0</v>
      </c>
      <c r="BB9" s="126">
        <v>0</v>
      </c>
      <c r="BC9" s="126">
        <v>0</v>
      </c>
      <c r="BD9" s="126">
        <v>5.8</v>
      </c>
      <c r="BE9" s="113">
        <v>5</v>
      </c>
      <c r="BF9" s="114">
        <v>0</v>
      </c>
      <c r="BG9" s="126">
        <v>6.3</v>
      </c>
      <c r="BH9" s="126">
        <v>7.2</v>
      </c>
      <c r="BI9" s="126">
        <v>7</v>
      </c>
      <c r="BJ9" s="126">
        <v>6</v>
      </c>
      <c r="BK9" s="126">
        <v>6.8</v>
      </c>
      <c r="BL9" s="126">
        <v>6</v>
      </c>
      <c r="BM9" s="126">
        <v>6.3</v>
      </c>
      <c r="BN9" s="126">
        <v>7.4</v>
      </c>
      <c r="BO9" s="126">
        <v>6.7</v>
      </c>
      <c r="BP9" s="126">
        <v>6.2</v>
      </c>
      <c r="BQ9" s="126">
        <v>7.3</v>
      </c>
      <c r="BR9" s="126">
        <v>7.4</v>
      </c>
      <c r="BS9" s="126">
        <v>7</v>
      </c>
      <c r="BT9" s="126">
        <v>6.1</v>
      </c>
      <c r="BU9" s="126">
        <v>6.8</v>
      </c>
      <c r="BV9" s="126">
        <v>0</v>
      </c>
      <c r="BW9" s="126">
        <v>8.1999999999999993</v>
      </c>
      <c r="BX9" s="126">
        <v>7.9</v>
      </c>
      <c r="BY9" s="126">
        <v>5.5</v>
      </c>
      <c r="BZ9" s="126">
        <v>6</v>
      </c>
      <c r="CA9" s="126">
        <v>6.3</v>
      </c>
      <c r="CC9" s="126">
        <v>7.7</v>
      </c>
      <c r="CD9" s="113">
        <v>55</v>
      </c>
      <c r="CE9" s="114">
        <v>0</v>
      </c>
      <c r="CF9" s="126">
        <v>7.4</v>
      </c>
      <c r="CG9" s="126">
        <v>7.4</v>
      </c>
      <c r="CH9" s="126">
        <v>0</v>
      </c>
      <c r="CI9" s="126">
        <v>6.7</v>
      </c>
      <c r="CJ9" s="126">
        <v>5.9</v>
      </c>
      <c r="CK9" s="126">
        <v>7.6</v>
      </c>
      <c r="CL9" s="126">
        <v>7</v>
      </c>
      <c r="CM9" s="126">
        <v>0</v>
      </c>
      <c r="CN9" s="126">
        <v>8.1</v>
      </c>
      <c r="CO9" s="126">
        <v>0</v>
      </c>
      <c r="CP9" s="126">
        <v>0</v>
      </c>
      <c r="CQ9" s="126">
        <v>8</v>
      </c>
      <c r="CR9" s="126">
        <v>8.5</v>
      </c>
      <c r="CS9" s="126">
        <v>0</v>
      </c>
      <c r="CT9" s="126">
        <v>8</v>
      </c>
      <c r="CU9" s="113">
        <v>23</v>
      </c>
      <c r="CV9" s="114">
        <v>0</v>
      </c>
      <c r="CW9" s="126" t="s">
        <v>93</v>
      </c>
      <c r="CX9" s="126">
        <v>0</v>
      </c>
      <c r="CY9" s="113">
        <v>0</v>
      </c>
      <c r="CZ9" s="114">
        <v>5</v>
      </c>
      <c r="DA9" s="113">
        <v>130</v>
      </c>
      <c r="DB9" s="114">
        <v>5</v>
      </c>
      <c r="DC9" s="113">
        <v>134</v>
      </c>
      <c r="DD9" s="131">
        <v>121</v>
      </c>
      <c r="DE9" s="113">
        <v>0</v>
      </c>
      <c r="DF9" s="132">
        <v>125</v>
      </c>
      <c r="DG9" s="113">
        <v>121</v>
      </c>
      <c r="DH9" s="128">
        <v>6.95</v>
      </c>
      <c r="DI9" s="128">
        <v>2.83</v>
      </c>
      <c r="DJ9" s="129">
        <v>0</v>
      </c>
      <c r="DK9" s="130" t="s">
        <v>454</v>
      </c>
    </row>
    <row r="10" spans="1:115" s="115" customFormat="1" ht="18.75" customHeight="1">
      <c r="A10" s="105">
        <f t="shared" si="0"/>
        <v>4</v>
      </c>
      <c r="B10" s="106">
        <v>172317962</v>
      </c>
      <c r="C10" s="107" t="s">
        <v>14</v>
      </c>
      <c r="D10" s="107" t="s">
        <v>330</v>
      </c>
      <c r="E10" s="107" t="s">
        <v>338</v>
      </c>
      <c r="F10" s="108">
        <v>34039</v>
      </c>
      <c r="G10" s="107" t="s">
        <v>83</v>
      </c>
      <c r="H10" s="107" t="s">
        <v>86</v>
      </c>
      <c r="I10" s="126">
        <v>9.4</v>
      </c>
      <c r="J10" s="126">
        <v>8.5</v>
      </c>
      <c r="K10" s="126">
        <v>6.5</v>
      </c>
      <c r="L10" s="126">
        <v>9.4</v>
      </c>
      <c r="M10" s="126">
        <v>6.6</v>
      </c>
      <c r="N10" s="126">
        <v>0</v>
      </c>
      <c r="O10" s="126">
        <v>7.7</v>
      </c>
      <c r="P10" s="126">
        <v>7.3</v>
      </c>
      <c r="Q10" s="126">
        <v>0</v>
      </c>
      <c r="R10" s="126">
        <v>0</v>
      </c>
      <c r="S10" s="126">
        <v>6.7</v>
      </c>
      <c r="T10" s="126">
        <v>0</v>
      </c>
      <c r="U10" s="126">
        <v>0</v>
      </c>
      <c r="V10" s="126">
        <v>6.9</v>
      </c>
      <c r="W10" s="126">
        <v>0</v>
      </c>
      <c r="X10" s="126">
        <v>0</v>
      </c>
      <c r="Y10" s="126">
        <v>6.4</v>
      </c>
      <c r="Z10" s="126">
        <v>0</v>
      </c>
      <c r="AA10" s="126">
        <v>0</v>
      </c>
      <c r="AB10" s="126">
        <v>6.6</v>
      </c>
      <c r="AC10" s="126">
        <v>0</v>
      </c>
      <c r="AD10" s="126">
        <v>8.6999999999999993</v>
      </c>
      <c r="AE10" s="126">
        <v>9.5</v>
      </c>
      <c r="AF10" s="126">
        <v>7.7</v>
      </c>
      <c r="AG10" s="126">
        <v>6.9</v>
      </c>
      <c r="AH10" s="126">
        <v>0</v>
      </c>
      <c r="AI10" s="126">
        <v>7.6</v>
      </c>
      <c r="AJ10" s="126">
        <v>0</v>
      </c>
      <c r="AK10" s="126">
        <v>8</v>
      </c>
      <c r="AL10" s="126">
        <v>8.4</v>
      </c>
      <c r="AM10" s="126">
        <v>7.6</v>
      </c>
      <c r="AN10" s="126">
        <v>7.6</v>
      </c>
      <c r="AO10" s="126">
        <v>6.3</v>
      </c>
      <c r="AP10" s="126">
        <v>7.2</v>
      </c>
      <c r="AQ10" s="126">
        <v>6.7</v>
      </c>
      <c r="AR10" s="113">
        <v>51</v>
      </c>
      <c r="AS10" s="114">
        <v>0</v>
      </c>
      <c r="AT10" s="126">
        <v>8.8000000000000007</v>
      </c>
      <c r="AU10" s="126">
        <v>9</v>
      </c>
      <c r="AV10" s="126">
        <v>0</v>
      </c>
      <c r="AW10" s="126">
        <v>0</v>
      </c>
      <c r="AX10" s="126">
        <v>8.1</v>
      </c>
      <c r="AY10" s="126">
        <v>0</v>
      </c>
      <c r="AZ10" s="126">
        <v>0</v>
      </c>
      <c r="BA10" s="126">
        <v>0</v>
      </c>
      <c r="BB10" s="126">
        <v>5</v>
      </c>
      <c r="BC10" s="126">
        <v>0</v>
      </c>
      <c r="BD10" s="126">
        <v>5.0999999999999996</v>
      </c>
      <c r="BE10" s="113">
        <v>5</v>
      </c>
      <c r="BF10" s="114">
        <v>0</v>
      </c>
      <c r="BG10" s="126">
        <v>6.9</v>
      </c>
      <c r="BH10" s="126">
        <v>6.7</v>
      </c>
      <c r="BI10" s="126">
        <v>6.6</v>
      </c>
      <c r="BJ10" s="126">
        <v>7.4</v>
      </c>
      <c r="BK10" s="126">
        <v>9</v>
      </c>
      <c r="BL10" s="126">
        <v>7.3</v>
      </c>
      <c r="BM10" s="126">
        <v>8.4</v>
      </c>
      <c r="BN10" s="126">
        <v>8</v>
      </c>
      <c r="BO10" s="126">
        <v>7.6</v>
      </c>
      <c r="BP10" s="126">
        <v>8.4</v>
      </c>
      <c r="BQ10" s="126">
        <v>7.3</v>
      </c>
      <c r="BR10" s="126">
        <v>5.8</v>
      </c>
      <c r="BS10" s="126">
        <v>6.6</v>
      </c>
      <c r="BT10" s="126">
        <v>7.6</v>
      </c>
      <c r="BU10" s="126">
        <v>6.7</v>
      </c>
      <c r="BV10" s="126">
        <v>0</v>
      </c>
      <c r="BW10" s="126">
        <v>5.5</v>
      </c>
      <c r="BX10" s="126">
        <v>6.9</v>
      </c>
      <c r="BY10" s="126">
        <v>8.5</v>
      </c>
      <c r="BZ10" s="126">
        <v>7.1</v>
      </c>
      <c r="CA10" s="126">
        <v>7.7</v>
      </c>
      <c r="CC10" s="126">
        <v>8.1</v>
      </c>
      <c r="CD10" s="113">
        <v>55</v>
      </c>
      <c r="CE10" s="114">
        <v>0</v>
      </c>
      <c r="CF10" s="126">
        <v>8.1</v>
      </c>
      <c r="CG10" s="126">
        <v>6.7</v>
      </c>
      <c r="CH10" s="126">
        <v>0</v>
      </c>
      <c r="CI10" s="126">
        <v>6.7</v>
      </c>
      <c r="CJ10" s="126">
        <v>5.5</v>
      </c>
      <c r="CK10" s="126">
        <v>6.3</v>
      </c>
      <c r="CL10" s="126">
        <v>7</v>
      </c>
      <c r="CM10" s="126">
        <v>0</v>
      </c>
      <c r="CN10" s="126">
        <v>6.1</v>
      </c>
      <c r="CO10" s="126">
        <v>0</v>
      </c>
      <c r="CP10" s="126">
        <v>0</v>
      </c>
      <c r="CQ10" s="126">
        <v>7.8</v>
      </c>
      <c r="CR10" s="126">
        <v>8.4</v>
      </c>
      <c r="CS10" s="126">
        <v>0</v>
      </c>
      <c r="CT10" s="126">
        <v>7.2</v>
      </c>
      <c r="CU10" s="113">
        <v>23</v>
      </c>
      <c r="CV10" s="114">
        <v>0</v>
      </c>
      <c r="CW10" s="126" t="s">
        <v>93</v>
      </c>
      <c r="CX10" s="126">
        <v>0</v>
      </c>
      <c r="CY10" s="113">
        <v>0</v>
      </c>
      <c r="CZ10" s="114">
        <v>5</v>
      </c>
      <c r="DA10" s="113">
        <v>134</v>
      </c>
      <c r="DB10" s="114">
        <v>5</v>
      </c>
      <c r="DC10" s="113">
        <v>134</v>
      </c>
      <c r="DD10" s="127">
        <v>129</v>
      </c>
      <c r="DE10" s="113">
        <v>0</v>
      </c>
      <c r="DF10" s="113">
        <v>129</v>
      </c>
      <c r="DG10" s="113">
        <v>129</v>
      </c>
      <c r="DH10" s="128">
        <v>7.09</v>
      </c>
      <c r="DI10" s="128">
        <v>2.96</v>
      </c>
      <c r="DJ10" s="129">
        <v>0</v>
      </c>
      <c r="DK10" s="130" t="s">
        <v>454</v>
      </c>
    </row>
    <row r="11" spans="1:115" s="115" customFormat="1" ht="18.75" customHeight="1">
      <c r="A11" s="105">
        <f t="shared" si="0"/>
        <v>5</v>
      </c>
      <c r="B11" s="106">
        <v>1820254913</v>
      </c>
      <c r="C11" s="107" t="s">
        <v>3</v>
      </c>
      <c r="D11" s="107" t="s">
        <v>26</v>
      </c>
      <c r="E11" s="107" t="s">
        <v>339</v>
      </c>
      <c r="F11" s="108">
        <v>34472</v>
      </c>
      <c r="G11" s="107" t="s">
        <v>84</v>
      </c>
      <c r="H11" s="107" t="s">
        <v>86</v>
      </c>
      <c r="I11" s="126">
        <v>8</v>
      </c>
      <c r="J11" s="126">
        <v>7.3</v>
      </c>
      <c r="K11" s="126">
        <v>6.2</v>
      </c>
      <c r="L11" s="126">
        <v>0</v>
      </c>
      <c r="M11" s="126">
        <v>6</v>
      </c>
      <c r="N11" s="126">
        <v>0</v>
      </c>
      <c r="O11" s="126">
        <v>0</v>
      </c>
      <c r="P11" s="126">
        <v>6.4</v>
      </c>
      <c r="Q11" s="126">
        <v>0</v>
      </c>
      <c r="R11" s="126">
        <v>0</v>
      </c>
      <c r="S11" s="126">
        <v>6.3</v>
      </c>
      <c r="T11" s="126">
        <v>0</v>
      </c>
      <c r="U11" s="126">
        <v>0</v>
      </c>
      <c r="V11" s="126">
        <v>6</v>
      </c>
      <c r="W11" s="126">
        <v>0</v>
      </c>
      <c r="X11" s="126">
        <v>0</v>
      </c>
      <c r="Y11" s="126">
        <v>6.5</v>
      </c>
      <c r="Z11" s="126">
        <v>0</v>
      </c>
      <c r="AA11" s="126">
        <v>0</v>
      </c>
      <c r="AB11" s="126">
        <v>6.4</v>
      </c>
      <c r="AC11" s="126">
        <v>0</v>
      </c>
      <c r="AD11" s="126">
        <v>6.2</v>
      </c>
      <c r="AE11" s="126">
        <v>4.8</v>
      </c>
      <c r="AF11" s="126">
        <v>6.4</v>
      </c>
      <c r="AG11" s="126">
        <v>8.5</v>
      </c>
      <c r="AH11" s="126">
        <v>0</v>
      </c>
      <c r="AI11" s="126">
        <v>7.2</v>
      </c>
      <c r="AJ11" s="126">
        <v>0</v>
      </c>
      <c r="AK11" s="126">
        <v>6.4</v>
      </c>
      <c r="AL11" s="126">
        <v>7.8</v>
      </c>
      <c r="AM11" s="126">
        <v>8.1</v>
      </c>
      <c r="AN11" s="126">
        <v>8.6</v>
      </c>
      <c r="AO11" s="126">
        <v>6.7</v>
      </c>
      <c r="AP11" s="126">
        <v>7.5</v>
      </c>
      <c r="AQ11" s="126">
        <v>8.1999999999999993</v>
      </c>
      <c r="AR11" s="113">
        <v>47</v>
      </c>
      <c r="AS11" s="114">
        <v>0</v>
      </c>
      <c r="AT11" s="126">
        <v>8.1</v>
      </c>
      <c r="AU11" s="126">
        <v>7.3</v>
      </c>
      <c r="AV11" s="126">
        <v>0</v>
      </c>
      <c r="AW11" s="126">
        <v>0</v>
      </c>
      <c r="AX11" s="126">
        <v>10</v>
      </c>
      <c r="AY11" s="126">
        <v>0</v>
      </c>
      <c r="AZ11" s="126">
        <v>0</v>
      </c>
      <c r="BA11" s="126">
        <v>0</v>
      </c>
      <c r="BB11" s="126">
        <v>9.1999999999999993</v>
      </c>
      <c r="BC11" s="126">
        <v>0</v>
      </c>
      <c r="BD11" s="126">
        <v>6.4</v>
      </c>
      <c r="BE11" s="113">
        <v>5</v>
      </c>
      <c r="BF11" s="114">
        <v>0</v>
      </c>
      <c r="BG11" s="126">
        <v>7.1</v>
      </c>
      <c r="BH11" s="126">
        <v>8.6</v>
      </c>
      <c r="BI11" s="126">
        <v>7.4</v>
      </c>
      <c r="BJ11" s="126">
        <v>8.1999999999999993</v>
      </c>
      <c r="BK11" s="126">
        <v>5.8</v>
      </c>
      <c r="BL11" s="126">
        <v>7.5</v>
      </c>
      <c r="BM11" s="126">
        <v>6.6</v>
      </c>
      <c r="BN11" s="126">
        <v>6.7</v>
      </c>
      <c r="BO11" s="126">
        <v>7.1</v>
      </c>
      <c r="BP11" s="126">
        <v>7.3</v>
      </c>
      <c r="BQ11" s="126">
        <v>8</v>
      </c>
      <c r="BR11" s="126">
        <v>8.4</v>
      </c>
      <c r="BS11" s="126">
        <v>7.5</v>
      </c>
      <c r="BT11" s="126">
        <v>7.6</v>
      </c>
      <c r="BU11" s="126">
        <v>7.1</v>
      </c>
      <c r="BV11" s="126">
        <v>0</v>
      </c>
      <c r="BW11" s="126">
        <v>6.7</v>
      </c>
      <c r="BX11" s="126">
        <v>7.1</v>
      </c>
      <c r="BY11" s="126">
        <v>6.5</v>
      </c>
      <c r="BZ11" s="126">
        <v>6.9</v>
      </c>
      <c r="CA11" s="126">
        <v>6.1</v>
      </c>
      <c r="CC11" s="126">
        <v>7.7</v>
      </c>
      <c r="CD11" s="113">
        <v>55</v>
      </c>
      <c r="CE11" s="114">
        <v>0</v>
      </c>
      <c r="CF11" s="126">
        <v>8.3000000000000007</v>
      </c>
      <c r="CG11" s="126">
        <v>8.1</v>
      </c>
      <c r="CH11" s="126">
        <v>0</v>
      </c>
      <c r="CI11" s="126">
        <v>8.6999999999999993</v>
      </c>
      <c r="CJ11" s="126">
        <v>7.1</v>
      </c>
      <c r="CK11" s="126">
        <v>6.3</v>
      </c>
      <c r="CL11" s="126">
        <v>6.5</v>
      </c>
      <c r="CM11" s="126">
        <v>6.7</v>
      </c>
      <c r="CN11" s="126">
        <v>0</v>
      </c>
      <c r="CO11" s="126">
        <v>0</v>
      </c>
      <c r="CP11" s="126">
        <v>0</v>
      </c>
      <c r="CQ11" s="126">
        <v>7.8</v>
      </c>
      <c r="CR11" s="126">
        <v>8.3000000000000007</v>
      </c>
      <c r="CS11" s="126">
        <v>0</v>
      </c>
      <c r="CT11" s="126">
        <v>7</v>
      </c>
      <c r="CU11" s="113">
        <v>23</v>
      </c>
      <c r="CV11" s="114">
        <v>0</v>
      </c>
      <c r="CW11" s="126" t="s">
        <v>93</v>
      </c>
      <c r="CX11" s="126">
        <v>0</v>
      </c>
      <c r="CY11" s="113">
        <v>0</v>
      </c>
      <c r="CZ11" s="114">
        <v>5</v>
      </c>
      <c r="DA11" s="113">
        <v>130</v>
      </c>
      <c r="DB11" s="114">
        <v>5</v>
      </c>
      <c r="DC11" s="113">
        <v>134</v>
      </c>
      <c r="DD11" s="127">
        <v>125</v>
      </c>
      <c r="DE11" s="113">
        <v>0</v>
      </c>
      <c r="DF11" s="113">
        <v>129</v>
      </c>
      <c r="DG11" s="113">
        <v>125</v>
      </c>
      <c r="DH11" s="128">
        <v>7.13</v>
      </c>
      <c r="DI11" s="128">
        <v>2.97</v>
      </c>
      <c r="DJ11" s="129">
        <v>0</v>
      </c>
      <c r="DK11" s="130" t="s">
        <v>454</v>
      </c>
    </row>
    <row r="12" spans="1:115" s="115" customFormat="1" ht="18.75" customHeight="1">
      <c r="A12" s="105">
        <f t="shared" si="0"/>
        <v>6</v>
      </c>
      <c r="B12" s="106">
        <v>1820253670</v>
      </c>
      <c r="C12" s="107" t="s">
        <v>3</v>
      </c>
      <c r="D12" s="107" t="s">
        <v>342</v>
      </c>
      <c r="E12" s="107" t="s">
        <v>343</v>
      </c>
      <c r="F12" s="108">
        <v>34538</v>
      </c>
      <c r="G12" s="107" t="s">
        <v>84</v>
      </c>
      <c r="H12" s="107" t="s">
        <v>86</v>
      </c>
      <c r="I12" s="126">
        <v>9.1</v>
      </c>
      <c r="J12" s="126">
        <v>7.9</v>
      </c>
      <c r="K12" s="126">
        <v>8.5</v>
      </c>
      <c r="L12" s="126">
        <v>0</v>
      </c>
      <c r="M12" s="126">
        <v>7.9</v>
      </c>
      <c r="N12" s="126">
        <v>0</v>
      </c>
      <c r="O12" s="126">
        <v>0</v>
      </c>
      <c r="P12" s="126">
        <v>6.5</v>
      </c>
      <c r="Q12" s="126">
        <v>0</v>
      </c>
      <c r="R12" s="126">
        <v>0</v>
      </c>
      <c r="S12" s="126">
        <v>7.3</v>
      </c>
      <c r="T12" s="126">
        <v>0</v>
      </c>
      <c r="U12" s="126">
        <v>0</v>
      </c>
      <c r="V12" s="126">
        <v>6.3</v>
      </c>
      <c r="W12" s="126">
        <v>0</v>
      </c>
      <c r="X12" s="126">
        <v>0</v>
      </c>
      <c r="Y12" s="126">
        <v>7.1</v>
      </c>
      <c r="Z12" s="126">
        <v>0</v>
      </c>
      <c r="AA12" s="126">
        <v>0</v>
      </c>
      <c r="AB12" s="126">
        <v>7.2</v>
      </c>
      <c r="AC12" s="126">
        <v>0</v>
      </c>
      <c r="AD12" s="126">
        <v>8.5</v>
      </c>
      <c r="AE12" s="126">
        <v>8.6</v>
      </c>
      <c r="AF12" s="126">
        <v>5.5</v>
      </c>
      <c r="AG12" s="126">
        <v>6.6</v>
      </c>
      <c r="AH12" s="126">
        <v>0</v>
      </c>
      <c r="AI12" s="126">
        <v>7.8</v>
      </c>
      <c r="AJ12" s="126">
        <v>7.5</v>
      </c>
      <c r="AK12" s="126">
        <v>8.1999999999999993</v>
      </c>
      <c r="AL12" s="126">
        <v>0</v>
      </c>
      <c r="AM12" s="126">
        <v>8.1</v>
      </c>
      <c r="AN12" s="126">
        <v>7.1</v>
      </c>
      <c r="AO12" s="126">
        <v>6.8</v>
      </c>
      <c r="AP12" s="126">
        <v>6</v>
      </c>
      <c r="AQ12" s="126">
        <v>7.2</v>
      </c>
      <c r="AR12" s="113">
        <v>47</v>
      </c>
      <c r="AS12" s="114">
        <v>0</v>
      </c>
      <c r="AT12" s="126">
        <v>7.8</v>
      </c>
      <c r="AU12" s="126">
        <v>8.3000000000000007</v>
      </c>
      <c r="AV12" s="126">
        <v>10</v>
      </c>
      <c r="AW12" s="126">
        <v>0</v>
      </c>
      <c r="AX12" s="126">
        <v>0</v>
      </c>
      <c r="AY12" s="126">
        <v>0</v>
      </c>
      <c r="AZ12" s="126">
        <v>8.9</v>
      </c>
      <c r="BA12" s="126">
        <v>0</v>
      </c>
      <c r="BB12" s="126">
        <v>0</v>
      </c>
      <c r="BC12" s="126">
        <v>0</v>
      </c>
      <c r="BD12" s="126">
        <v>7.3</v>
      </c>
      <c r="BE12" s="113">
        <v>5</v>
      </c>
      <c r="BF12" s="114">
        <v>0</v>
      </c>
      <c r="BG12" s="126">
        <v>5.8</v>
      </c>
      <c r="BH12" s="126">
        <v>6.9</v>
      </c>
      <c r="BI12" s="126">
        <v>7.9</v>
      </c>
      <c r="BJ12" s="126">
        <v>6</v>
      </c>
      <c r="BK12" s="126">
        <v>6.3</v>
      </c>
      <c r="BL12" s="126">
        <v>6.5</v>
      </c>
      <c r="BM12" s="126">
        <v>7.7</v>
      </c>
      <c r="BN12" s="126">
        <v>7</v>
      </c>
      <c r="BO12" s="126">
        <v>8.8000000000000007</v>
      </c>
      <c r="BP12" s="126">
        <v>6.5</v>
      </c>
      <c r="BQ12" s="126">
        <v>5.9</v>
      </c>
      <c r="BR12" s="126">
        <v>7.2</v>
      </c>
      <c r="BS12" s="126">
        <v>7</v>
      </c>
      <c r="BT12" s="126">
        <v>7</v>
      </c>
      <c r="BU12" s="126">
        <v>6.6</v>
      </c>
      <c r="BV12" s="126">
        <v>0</v>
      </c>
      <c r="BW12" s="126">
        <v>6.8</v>
      </c>
      <c r="BX12" s="126">
        <v>7.3</v>
      </c>
      <c r="BY12" s="126">
        <v>6.2</v>
      </c>
      <c r="BZ12" s="126">
        <v>8.9</v>
      </c>
      <c r="CA12" s="126">
        <v>6.6</v>
      </c>
      <c r="CC12" s="126">
        <v>8.1</v>
      </c>
      <c r="CD12" s="113">
        <v>55</v>
      </c>
      <c r="CE12" s="114">
        <v>0</v>
      </c>
      <c r="CF12" s="126">
        <v>7.8</v>
      </c>
      <c r="CG12" s="126">
        <v>9</v>
      </c>
      <c r="CH12" s="126">
        <v>0</v>
      </c>
      <c r="CI12" s="126">
        <v>6.9</v>
      </c>
      <c r="CJ12" s="126">
        <v>7</v>
      </c>
      <c r="CK12" s="126">
        <v>7.4</v>
      </c>
      <c r="CL12" s="126">
        <v>6</v>
      </c>
      <c r="CM12" s="126">
        <v>0</v>
      </c>
      <c r="CN12" s="126">
        <v>8.8000000000000007</v>
      </c>
      <c r="CO12" s="126">
        <v>0</v>
      </c>
      <c r="CP12" s="126">
        <v>0</v>
      </c>
      <c r="CQ12" s="126">
        <v>8.1999999999999993</v>
      </c>
      <c r="CR12" s="126">
        <v>10</v>
      </c>
      <c r="CS12" s="126">
        <v>0</v>
      </c>
      <c r="CT12" s="126">
        <v>5.9</v>
      </c>
      <c r="CU12" s="113">
        <v>23</v>
      </c>
      <c r="CV12" s="114">
        <v>0</v>
      </c>
      <c r="CW12" s="126" t="s">
        <v>93</v>
      </c>
      <c r="CX12" s="126">
        <v>0</v>
      </c>
      <c r="CY12" s="113">
        <v>0</v>
      </c>
      <c r="CZ12" s="114">
        <v>5</v>
      </c>
      <c r="DA12" s="113">
        <v>130</v>
      </c>
      <c r="DB12" s="114">
        <v>5</v>
      </c>
      <c r="DC12" s="113">
        <v>134</v>
      </c>
      <c r="DD12" s="127">
        <v>125</v>
      </c>
      <c r="DE12" s="113">
        <v>0</v>
      </c>
      <c r="DF12" s="113">
        <v>129</v>
      </c>
      <c r="DG12" s="113">
        <v>125</v>
      </c>
      <c r="DH12" s="128">
        <v>7.21</v>
      </c>
      <c r="DI12" s="128">
        <v>3</v>
      </c>
      <c r="DJ12" s="129">
        <v>0</v>
      </c>
      <c r="DK12" s="130" t="s">
        <v>454</v>
      </c>
    </row>
    <row r="13" spans="1:115" s="115" customFormat="1" ht="18.75" customHeight="1">
      <c r="A13" s="105">
        <f t="shared" si="0"/>
        <v>7</v>
      </c>
      <c r="B13" s="106">
        <v>1820255364</v>
      </c>
      <c r="C13" s="107" t="s">
        <v>3</v>
      </c>
      <c r="D13" s="107" t="s">
        <v>26</v>
      </c>
      <c r="E13" s="107" t="s">
        <v>346</v>
      </c>
      <c r="F13" s="108">
        <v>34501</v>
      </c>
      <c r="G13" s="107" t="s">
        <v>84</v>
      </c>
      <c r="H13" s="107" t="s">
        <v>86</v>
      </c>
      <c r="I13" s="126">
        <v>7.7</v>
      </c>
      <c r="J13" s="126">
        <v>7.8</v>
      </c>
      <c r="K13" s="126">
        <v>7.9</v>
      </c>
      <c r="L13" s="126">
        <v>0</v>
      </c>
      <c r="M13" s="126" t="s">
        <v>97</v>
      </c>
      <c r="N13" s="126">
        <v>0</v>
      </c>
      <c r="O13" s="126">
        <v>0</v>
      </c>
      <c r="P13" s="126" t="s">
        <v>97</v>
      </c>
      <c r="Q13" s="126">
        <v>0</v>
      </c>
      <c r="R13" s="126">
        <v>0</v>
      </c>
      <c r="S13" s="126">
        <v>7</v>
      </c>
      <c r="T13" s="126">
        <v>0</v>
      </c>
      <c r="U13" s="126">
        <v>0</v>
      </c>
      <c r="V13" s="126">
        <v>6.3</v>
      </c>
      <c r="W13" s="126">
        <v>0</v>
      </c>
      <c r="X13" s="126">
        <v>0</v>
      </c>
      <c r="Y13" s="126">
        <v>7.6</v>
      </c>
      <c r="Z13" s="126">
        <v>0</v>
      </c>
      <c r="AA13" s="126">
        <v>0</v>
      </c>
      <c r="AB13" s="126">
        <v>6.4</v>
      </c>
      <c r="AC13" s="126">
        <v>0</v>
      </c>
      <c r="AD13" s="126">
        <v>7.4</v>
      </c>
      <c r="AE13" s="126">
        <v>7</v>
      </c>
      <c r="AF13" s="126">
        <v>8.4</v>
      </c>
      <c r="AG13" s="126">
        <v>7.3</v>
      </c>
      <c r="AH13" s="126">
        <v>0</v>
      </c>
      <c r="AI13" s="126">
        <v>6.4</v>
      </c>
      <c r="AJ13" s="126">
        <v>8.8000000000000007</v>
      </c>
      <c r="AK13" s="126">
        <v>8.9</v>
      </c>
      <c r="AL13" s="126">
        <v>0</v>
      </c>
      <c r="AM13" s="126">
        <v>8.6</v>
      </c>
      <c r="AN13" s="126">
        <v>7.3</v>
      </c>
      <c r="AO13" s="126">
        <v>5.8</v>
      </c>
      <c r="AP13" s="126">
        <v>7.4</v>
      </c>
      <c r="AQ13" s="126">
        <v>6.8</v>
      </c>
      <c r="AR13" s="113">
        <v>47</v>
      </c>
      <c r="AS13" s="114">
        <v>0</v>
      </c>
      <c r="AT13" s="126">
        <v>8.1999999999999993</v>
      </c>
      <c r="AU13" s="126">
        <v>7.9</v>
      </c>
      <c r="AV13" s="126">
        <v>9.8000000000000007</v>
      </c>
      <c r="AW13" s="126">
        <v>0</v>
      </c>
      <c r="AX13" s="126">
        <v>0</v>
      </c>
      <c r="AY13" s="126">
        <v>0</v>
      </c>
      <c r="AZ13" s="126">
        <v>7.3</v>
      </c>
      <c r="BA13" s="126">
        <v>0</v>
      </c>
      <c r="BB13" s="126">
        <v>0</v>
      </c>
      <c r="BC13" s="126">
        <v>0</v>
      </c>
      <c r="BD13" s="126">
        <v>6.7</v>
      </c>
      <c r="BE13" s="113">
        <v>5</v>
      </c>
      <c r="BF13" s="114">
        <v>0</v>
      </c>
      <c r="BG13" s="126">
        <v>7</v>
      </c>
      <c r="BH13" s="126">
        <v>8.9</v>
      </c>
      <c r="BI13" s="126">
        <v>8.1</v>
      </c>
      <c r="BJ13" s="126">
        <v>7.3</v>
      </c>
      <c r="BK13" s="126">
        <v>5.6</v>
      </c>
      <c r="BL13" s="126">
        <v>7.1</v>
      </c>
      <c r="BM13" s="126">
        <v>9</v>
      </c>
      <c r="BN13" s="126">
        <v>7.7</v>
      </c>
      <c r="BO13" s="126">
        <v>6.1</v>
      </c>
      <c r="BP13" s="126">
        <v>8.1</v>
      </c>
      <c r="BQ13" s="126">
        <v>6.9</v>
      </c>
      <c r="BR13" s="126">
        <v>7.5</v>
      </c>
      <c r="BS13" s="126">
        <v>6.7</v>
      </c>
      <c r="BT13" s="126">
        <v>6.7</v>
      </c>
      <c r="BU13" s="126">
        <v>7.8</v>
      </c>
      <c r="BV13" s="126">
        <v>0</v>
      </c>
      <c r="BW13" s="126">
        <v>6.9</v>
      </c>
      <c r="BX13" s="126">
        <v>8.4</v>
      </c>
      <c r="BY13" s="126">
        <v>6.1</v>
      </c>
      <c r="BZ13" s="126">
        <v>8.1999999999999993</v>
      </c>
      <c r="CA13" s="126">
        <v>6.1</v>
      </c>
      <c r="CC13" s="126">
        <v>9.4</v>
      </c>
      <c r="CD13" s="113">
        <v>55</v>
      </c>
      <c r="CE13" s="114">
        <v>0</v>
      </c>
      <c r="CF13" s="126">
        <v>7</v>
      </c>
      <c r="CG13" s="126">
        <v>7.5</v>
      </c>
      <c r="CH13" s="126">
        <v>0</v>
      </c>
      <c r="CI13" s="126">
        <v>8.1999999999999993</v>
      </c>
      <c r="CJ13" s="126">
        <v>6</v>
      </c>
      <c r="CK13" s="126">
        <v>7.2</v>
      </c>
      <c r="CL13" s="126">
        <v>5.6</v>
      </c>
      <c r="CM13" s="126">
        <v>0</v>
      </c>
      <c r="CN13" s="126">
        <v>5.6</v>
      </c>
      <c r="CO13" s="126">
        <v>0</v>
      </c>
      <c r="CP13" s="126">
        <v>0</v>
      </c>
      <c r="CQ13" s="126">
        <v>8.5</v>
      </c>
      <c r="CR13" s="126">
        <v>9.1</v>
      </c>
      <c r="CS13" s="126">
        <v>0</v>
      </c>
      <c r="CT13" s="126">
        <v>6.7</v>
      </c>
      <c r="CU13" s="113">
        <v>23</v>
      </c>
      <c r="CV13" s="114">
        <v>0</v>
      </c>
      <c r="CW13" s="126" t="s">
        <v>93</v>
      </c>
      <c r="CX13" s="126">
        <v>0</v>
      </c>
      <c r="CY13" s="113">
        <v>0</v>
      </c>
      <c r="CZ13" s="114">
        <v>5</v>
      </c>
      <c r="DA13" s="113">
        <v>130</v>
      </c>
      <c r="DB13" s="114">
        <v>5</v>
      </c>
      <c r="DC13" s="113">
        <v>134</v>
      </c>
      <c r="DD13" s="131">
        <v>121</v>
      </c>
      <c r="DE13" s="113">
        <v>0</v>
      </c>
      <c r="DF13" s="132">
        <v>125</v>
      </c>
      <c r="DG13" s="113">
        <v>121</v>
      </c>
      <c r="DH13" s="128">
        <v>7.29</v>
      </c>
      <c r="DI13" s="128">
        <v>3.04</v>
      </c>
      <c r="DJ13" s="129">
        <v>0</v>
      </c>
      <c r="DK13" s="130" t="s">
        <v>454</v>
      </c>
    </row>
    <row r="14" spans="1:115" s="115" customFormat="1" ht="18.75" customHeight="1">
      <c r="A14" s="105">
        <f t="shared" si="0"/>
        <v>8</v>
      </c>
      <c r="B14" s="106">
        <v>1821255374</v>
      </c>
      <c r="C14" s="107" t="s">
        <v>14</v>
      </c>
      <c r="D14" s="107" t="s">
        <v>362</v>
      </c>
      <c r="E14" s="107" t="s">
        <v>333</v>
      </c>
      <c r="F14" s="108">
        <v>34384</v>
      </c>
      <c r="G14" s="107" t="s">
        <v>83</v>
      </c>
      <c r="H14" s="107" t="s">
        <v>86</v>
      </c>
      <c r="I14" s="126">
        <v>9</v>
      </c>
      <c r="J14" s="126">
        <v>7.4</v>
      </c>
      <c r="K14" s="126">
        <v>7.2</v>
      </c>
      <c r="L14" s="126">
        <v>0</v>
      </c>
      <c r="M14" s="126" t="s">
        <v>97</v>
      </c>
      <c r="N14" s="126">
        <v>0</v>
      </c>
      <c r="O14" s="126">
        <v>0</v>
      </c>
      <c r="P14" s="126" t="s">
        <v>97</v>
      </c>
      <c r="Q14" s="126">
        <v>0</v>
      </c>
      <c r="R14" s="126">
        <v>0</v>
      </c>
      <c r="S14" s="126">
        <v>6</v>
      </c>
      <c r="T14" s="126">
        <v>0</v>
      </c>
      <c r="U14" s="126">
        <v>0</v>
      </c>
      <c r="V14" s="126">
        <v>4.8</v>
      </c>
      <c r="W14" s="126">
        <v>0</v>
      </c>
      <c r="X14" s="126">
        <v>0</v>
      </c>
      <c r="Y14" s="126">
        <v>6.5</v>
      </c>
      <c r="Z14" s="126">
        <v>0</v>
      </c>
      <c r="AA14" s="126">
        <v>0</v>
      </c>
      <c r="AB14" s="126">
        <v>7</v>
      </c>
      <c r="AC14" s="126">
        <v>0</v>
      </c>
      <c r="AD14" s="126">
        <v>8.1999999999999993</v>
      </c>
      <c r="AE14" s="126">
        <v>6.9</v>
      </c>
      <c r="AF14" s="126">
        <v>8.5</v>
      </c>
      <c r="AG14" s="126">
        <v>6.2</v>
      </c>
      <c r="AH14" s="126">
        <v>0</v>
      </c>
      <c r="AI14" s="126">
        <v>7.1</v>
      </c>
      <c r="AJ14" s="126">
        <v>0</v>
      </c>
      <c r="AK14" s="126">
        <v>7.2</v>
      </c>
      <c r="AL14" s="126">
        <v>7.4</v>
      </c>
      <c r="AM14" s="126">
        <v>7.8</v>
      </c>
      <c r="AN14" s="126">
        <v>7</v>
      </c>
      <c r="AO14" s="126">
        <v>5.3</v>
      </c>
      <c r="AP14" s="126">
        <v>7.7</v>
      </c>
      <c r="AQ14" s="126">
        <v>7.3</v>
      </c>
      <c r="AR14" s="113">
        <v>47</v>
      </c>
      <c r="AS14" s="114">
        <v>0</v>
      </c>
      <c r="AT14" s="126">
        <v>9.5</v>
      </c>
      <c r="AU14" s="126">
        <v>8.6</v>
      </c>
      <c r="AV14" s="126">
        <v>8.4</v>
      </c>
      <c r="AW14" s="126">
        <v>0</v>
      </c>
      <c r="AX14" s="126">
        <v>0</v>
      </c>
      <c r="AY14" s="126">
        <v>0</v>
      </c>
      <c r="AZ14" s="126">
        <v>4.4000000000000004</v>
      </c>
      <c r="BA14" s="126">
        <v>0</v>
      </c>
      <c r="BB14" s="126">
        <v>0</v>
      </c>
      <c r="BC14" s="126">
        <v>0</v>
      </c>
      <c r="BD14" s="126">
        <v>5.7</v>
      </c>
      <c r="BE14" s="113">
        <v>5</v>
      </c>
      <c r="BF14" s="114">
        <v>0</v>
      </c>
      <c r="BG14" s="126">
        <v>5.9</v>
      </c>
      <c r="BH14" s="126">
        <v>7.9</v>
      </c>
      <c r="BI14" s="126">
        <v>8</v>
      </c>
      <c r="BJ14" s="126">
        <v>6.1</v>
      </c>
      <c r="BK14" s="126">
        <v>6.9</v>
      </c>
      <c r="BL14" s="126">
        <v>7.3</v>
      </c>
      <c r="BM14" s="126">
        <v>6.9</v>
      </c>
      <c r="BN14" s="126">
        <v>7.9</v>
      </c>
      <c r="BO14" s="126">
        <v>7.2</v>
      </c>
      <c r="BP14" s="126">
        <v>6.6</v>
      </c>
      <c r="BQ14" s="126">
        <v>7.8</v>
      </c>
      <c r="BR14" s="126">
        <v>5.7</v>
      </c>
      <c r="BS14" s="126">
        <v>7.2</v>
      </c>
      <c r="BT14" s="126">
        <v>7.2</v>
      </c>
      <c r="BU14" s="126">
        <v>6.6</v>
      </c>
      <c r="BV14" s="126">
        <v>0</v>
      </c>
      <c r="BW14" s="126">
        <v>5.9</v>
      </c>
      <c r="BX14" s="126">
        <v>8.5</v>
      </c>
      <c r="BY14" s="126">
        <v>6.1</v>
      </c>
      <c r="BZ14" s="126">
        <v>8.8000000000000007</v>
      </c>
      <c r="CA14" s="126">
        <v>7.7</v>
      </c>
      <c r="CC14" s="126">
        <v>9.4</v>
      </c>
      <c r="CD14" s="113">
        <v>55</v>
      </c>
      <c r="CE14" s="114">
        <v>0</v>
      </c>
      <c r="CF14" s="126">
        <v>8.1999999999999993</v>
      </c>
      <c r="CG14" s="126">
        <v>8.4</v>
      </c>
      <c r="CH14" s="126">
        <v>0</v>
      </c>
      <c r="CI14" s="126">
        <v>8.1</v>
      </c>
      <c r="CJ14" s="126">
        <v>6.7</v>
      </c>
      <c r="CK14" s="126">
        <v>7.3</v>
      </c>
      <c r="CL14" s="126">
        <v>5.7</v>
      </c>
      <c r="CM14" s="126">
        <v>0</v>
      </c>
      <c r="CN14" s="126">
        <v>7.2</v>
      </c>
      <c r="CO14" s="126">
        <v>0</v>
      </c>
      <c r="CP14" s="126">
        <v>0</v>
      </c>
      <c r="CQ14" s="126">
        <v>8.5</v>
      </c>
      <c r="CR14" s="126">
        <v>9</v>
      </c>
      <c r="CS14" s="126">
        <v>0</v>
      </c>
      <c r="CT14" s="126">
        <v>7.9</v>
      </c>
      <c r="CU14" s="113">
        <v>23</v>
      </c>
      <c r="CV14" s="114">
        <v>0</v>
      </c>
      <c r="CW14" s="126" t="s">
        <v>93</v>
      </c>
      <c r="CX14" s="126">
        <v>0</v>
      </c>
      <c r="CY14" s="113">
        <v>0</v>
      </c>
      <c r="CZ14" s="114">
        <v>5</v>
      </c>
      <c r="DA14" s="113">
        <v>130</v>
      </c>
      <c r="DB14" s="114">
        <v>5</v>
      </c>
      <c r="DC14" s="113">
        <v>134</v>
      </c>
      <c r="DD14" s="131">
        <v>121</v>
      </c>
      <c r="DE14" s="113">
        <v>0</v>
      </c>
      <c r="DF14" s="132">
        <v>125</v>
      </c>
      <c r="DG14" s="113">
        <v>121</v>
      </c>
      <c r="DH14" s="128">
        <v>7.21</v>
      </c>
      <c r="DI14" s="128">
        <v>2.99</v>
      </c>
      <c r="DJ14" s="129">
        <v>0</v>
      </c>
      <c r="DK14" s="130" t="s">
        <v>454</v>
      </c>
    </row>
    <row r="15" spans="1:115" s="115" customFormat="1" ht="18.75" customHeight="1">
      <c r="A15" s="105">
        <f t="shared" si="0"/>
        <v>9</v>
      </c>
      <c r="B15" s="106">
        <v>1821254322</v>
      </c>
      <c r="C15" s="107" t="s">
        <v>10</v>
      </c>
      <c r="D15" s="107" t="s">
        <v>366</v>
      </c>
      <c r="E15" s="107" t="s">
        <v>40</v>
      </c>
      <c r="F15" s="108">
        <v>33895</v>
      </c>
      <c r="G15" s="107" t="s">
        <v>83</v>
      </c>
      <c r="H15" s="107" t="s">
        <v>86</v>
      </c>
      <c r="I15" s="126">
        <v>7.8</v>
      </c>
      <c r="J15" s="126">
        <v>7.7</v>
      </c>
      <c r="K15" s="126">
        <v>7.3</v>
      </c>
      <c r="L15" s="126">
        <v>0</v>
      </c>
      <c r="M15" s="126">
        <v>6.5</v>
      </c>
      <c r="N15" s="126">
        <v>0</v>
      </c>
      <c r="O15" s="126">
        <v>0</v>
      </c>
      <c r="P15" s="126">
        <v>7</v>
      </c>
      <c r="Q15" s="126">
        <v>0</v>
      </c>
      <c r="R15" s="126">
        <v>0</v>
      </c>
      <c r="S15" s="126">
        <v>6.8</v>
      </c>
      <c r="T15" s="126">
        <v>0</v>
      </c>
      <c r="U15" s="126">
        <v>0</v>
      </c>
      <c r="V15" s="126">
        <v>6.4</v>
      </c>
      <c r="W15" s="126">
        <v>0</v>
      </c>
      <c r="X15" s="126">
        <v>0</v>
      </c>
      <c r="Y15" s="126">
        <v>7.1</v>
      </c>
      <c r="Z15" s="126">
        <v>0</v>
      </c>
      <c r="AA15" s="126">
        <v>0</v>
      </c>
      <c r="AB15" s="126">
        <v>7.1</v>
      </c>
      <c r="AC15" s="126">
        <v>0</v>
      </c>
      <c r="AD15" s="126">
        <v>8.4</v>
      </c>
      <c r="AE15" s="126">
        <v>7.2</v>
      </c>
      <c r="AF15" s="126">
        <v>7.5</v>
      </c>
      <c r="AG15" s="126">
        <v>7.4</v>
      </c>
      <c r="AH15" s="126">
        <v>0</v>
      </c>
      <c r="AI15" s="126">
        <v>6.2</v>
      </c>
      <c r="AJ15" s="126">
        <v>0</v>
      </c>
      <c r="AK15" s="126">
        <v>8.3000000000000007</v>
      </c>
      <c r="AL15" s="126">
        <v>7.2</v>
      </c>
      <c r="AM15" s="126">
        <v>7.6</v>
      </c>
      <c r="AN15" s="126">
        <v>7.9</v>
      </c>
      <c r="AO15" s="126">
        <v>5.5</v>
      </c>
      <c r="AP15" s="126">
        <v>6.7</v>
      </c>
      <c r="AQ15" s="126">
        <v>6.3</v>
      </c>
      <c r="AR15" s="113">
        <v>47</v>
      </c>
      <c r="AS15" s="114">
        <v>0</v>
      </c>
      <c r="AT15" s="126">
        <v>9.8000000000000007</v>
      </c>
      <c r="AU15" s="126">
        <v>7.9</v>
      </c>
      <c r="AV15" s="126">
        <v>9.6</v>
      </c>
      <c r="AW15" s="126">
        <v>0</v>
      </c>
      <c r="AX15" s="126">
        <v>0</v>
      </c>
      <c r="AY15" s="126">
        <v>0</v>
      </c>
      <c r="AZ15" s="126">
        <v>7.7</v>
      </c>
      <c r="BA15" s="126">
        <v>0</v>
      </c>
      <c r="BB15" s="126">
        <v>0</v>
      </c>
      <c r="BC15" s="126">
        <v>0</v>
      </c>
      <c r="BD15" s="126">
        <v>6.8</v>
      </c>
      <c r="BE15" s="113">
        <v>5</v>
      </c>
      <c r="BF15" s="114">
        <v>0</v>
      </c>
      <c r="BG15" s="126">
        <v>6.9</v>
      </c>
      <c r="BH15" s="126">
        <v>7</v>
      </c>
      <c r="BI15" s="126">
        <v>7.8</v>
      </c>
      <c r="BJ15" s="126">
        <v>7.8</v>
      </c>
      <c r="BK15" s="126">
        <v>5.8</v>
      </c>
      <c r="BL15" s="126">
        <v>7.6</v>
      </c>
      <c r="BM15" s="126">
        <v>8.3000000000000007</v>
      </c>
      <c r="BN15" s="126">
        <v>8.1</v>
      </c>
      <c r="BO15" s="126">
        <v>6.4</v>
      </c>
      <c r="BP15" s="126">
        <v>6.2</v>
      </c>
      <c r="BQ15" s="126">
        <v>8.9</v>
      </c>
      <c r="BR15" s="126">
        <v>6</v>
      </c>
      <c r="BS15" s="126">
        <v>7.8</v>
      </c>
      <c r="BT15" s="126">
        <v>4.8</v>
      </c>
      <c r="BU15" s="126">
        <v>6.8</v>
      </c>
      <c r="BV15" s="126">
        <v>0</v>
      </c>
      <c r="BW15" s="126">
        <v>7.3</v>
      </c>
      <c r="BX15" s="126">
        <v>7.3</v>
      </c>
      <c r="BY15" s="126">
        <v>6.2</v>
      </c>
      <c r="BZ15" s="126">
        <v>8</v>
      </c>
      <c r="CA15" s="126">
        <v>7.5</v>
      </c>
      <c r="CC15" s="126">
        <v>8.8000000000000007</v>
      </c>
      <c r="CD15" s="113">
        <v>55</v>
      </c>
      <c r="CE15" s="114">
        <v>0</v>
      </c>
      <c r="CF15" s="126">
        <v>7.4</v>
      </c>
      <c r="CG15" s="126">
        <v>7.4</v>
      </c>
      <c r="CH15" s="126">
        <v>0</v>
      </c>
      <c r="CI15" s="126">
        <v>7.8</v>
      </c>
      <c r="CJ15" s="126">
        <v>7.4</v>
      </c>
      <c r="CK15" s="126">
        <v>6.2</v>
      </c>
      <c r="CL15" s="126">
        <v>6</v>
      </c>
      <c r="CM15" s="126">
        <v>7.6</v>
      </c>
      <c r="CN15" s="126">
        <v>0</v>
      </c>
      <c r="CO15" s="126">
        <v>0</v>
      </c>
      <c r="CP15" s="126">
        <v>0</v>
      </c>
      <c r="CQ15" s="126">
        <v>8.5</v>
      </c>
      <c r="CR15" s="126">
        <v>7.4</v>
      </c>
      <c r="CS15" s="126">
        <v>0</v>
      </c>
      <c r="CT15" s="126">
        <v>8.3000000000000007</v>
      </c>
      <c r="CU15" s="113">
        <v>23</v>
      </c>
      <c r="CV15" s="114">
        <v>0</v>
      </c>
      <c r="CW15" s="126" t="s">
        <v>93</v>
      </c>
      <c r="CX15" s="126">
        <v>0</v>
      </c>
      <c r="CY15" s="113">
        <v>0</v>
      </c>
      <c r="CZ15" s="114">
        <v>5</v>
      </c>
      <c r="DA15" s="113">
        <v>130</v>
      </c>
      <c r="DB15" s="114">
        <v>5</v>
      </c>
      <c r="DC15" s="113">
        <v>134</v>
      </c>
      <c r="DD15" s="127">
        <v>125</v>
      </c>
      <c r="DE15" s="113">
        <v>0</v>
      </c>
      <c r="DF15" s="113">
        <v>129</v>
      </c>
      <c r="DG15" s="113">
        <v>125</v>
      </c>
      <c r="DH15" s="128">
        <v>7.16</v>
      </c>
      <c r="DI15" s="128">
        <v>2.95</v>
      </c>
      <c r="DJ15" s="129">
        <v>0</v>
      </c>
      <c r="DK15" s="130" t="s">
        <v>454</v>
      </c>
    </row>
    <row r="16" spans="1:115" s="115" customFormat="1" ht="18.75" customHeight="1">
      <c r="A16" s="105">
        <f t="shared" si="0"/>
        <v>10</v>
      </c>
      <c r="B16" s="106">
        <v>1821245710</v>
      </c>
      <c r="C16" s="107" t="s">
        <v>6</v>
      </c>
      <c r="D16" s="107" t="s">
        <v>202</v>
      </c>
      <c r="E16" s="107" t="s">
        <v>368</v>
      </c>
      <c r="F16" s="108">
        <v>34597</v>
      </c>
      <c r="G16" s="107" t="s">
        <v>83</v>
      </c>
      <c r="H16" s="107" t="s">
        <v>86</v>
      </c>
      <c r="I16" s="126">
        <v>8.8000000000000007</v>
      </c>
      <c r="J16" s="126">
        <v>7</v>
      </c>
      <c r="K16" s="126">
        <v>7.8</v>
      </c>
      <c r="L16" s="126">
        <v>0</v>
      </c>
      <c r="M16" s="126">
        <v>6.9</v>
      </c>
      <c r="N16" s="126">
        <v>0</v>
      </c>
      <c r="O16" s="126">
        <v>0</v>
      </c>
      <c r="P16" s="126">
        <v>6.6</v>
      </c>
      <c r="Q16" s="126">
        <v>0</v>
      </c>
      <c r="R16" s="126">
        <v>0</v>
      </c>
      <c r="S16" s="126">
        <v>5.9</v>
      </c>
      <c r="T16" s="126">
        <v>0</v>
      </c>
      <c r="U16" s="126">
        <v>0</v>
      </c>
      <c r="V16" s="126">
        <v>5.8</v>
      </c>
      <c r="W16" s="126">
        <v>0</v>
      </c>
      <c r="X16" s="126">
        <v>0</v>
      </c>
      <c r="Y16" s="126">
        <v>5.9</v>
      </c>
      <c r="Z16" s="126">
        <v>0</v>
      </c>
      <c r="AA16" s="126">
        <v>0</v>
      </c>
      <c r="AB16" s="126">
        <v>6.5</v>
      </c>
      <c r="AC16" s="126">
        <v>0</v>
      </c>
      <c r="AD16" s="126">
        <v>5.9</v>
      </c>
      <c r="AE16" s="126">
        <v>8.8000000000000007</v>
      </c>
      <c r="AF16" s="126">
        <v>10</v>
      </c>
      <c r="AG16" s="126">
        <v>8.4</v>
      </c>
      <c r="AH16" s="126">
        <v>0</v>
      </c>
      <c r="AI16" s="126">
        <v>5.2</v>
      </c>
      <c r="AJ16" s="126">
        <v>9.1</v>
      </c>
      <c r="AK16" s="126">
        <v>7.4</v>
      </c>
      <c r="AL16" s="126">
        <v>0</v>
      </c>
      <c r="AM16" s="126">
        <v>7</v>
      </c>
      <c r="AN16" s="126">
        <v>7.3</v>
      </c>
      <c r="AO16" s="126">
        <v>7.1</v>
      </c>
      <c r="AP16" s="126">
        <v>8.9</v>
      </c>
      <c r="AQ16" s="126">
        <v>8</v>
      </c>
      <c r="AR16" s="113">
        <v>47</v>
      </c>
      <c r="AS16" s="114">
        <v>0</v>
      </c>
      <c r="AT16" s="126">
        <v>9.8000000000000007</v>
      </c>
      <c r="AU16" s="126">
        <v>8.6</v>
      </c>
      <c r="AV16" s="126">
        <v>8.1</v>
      </c>
      <c r="AW16" s="126">
        <v>0</v>
      </c>
      <c r="AX16" s="126">
        <v>0</v>
      </c>
      <c r="AY16" s="126">
        <v>0</v>
      </c>
      <c r="AZ16" s="126">
        <v>6.8</v>
      </c>
      <c r="BA16" s="126">
        <v>0</v>
      </c>
      <c r="BB16" s="126">
        <v>0</v>
      </c>
      <c r="BC16" s="126">
        <v>0</v>
      </c>
      <c r="BD16" s="126">
        <v>5.5</v>
      </c>
      <c r="BE16" s="113">
        <v>5</v>
      </c>
      <c r="BF16" s="114">
        <v>0</v>
      </c>
      <c r="BG16" s="126">
        <v>8.1</v>
      </c>
      <c r="BH16" s="126">
        <v>9.4</v>
      </c>
      <c r="BI16" s="126">
        <v>7.8</v>
      </c>
      <c r="BJ16" s="126">
        <v>7</v>
      </c>
      <c r="BK16" s="126">
        <v>8.8000000000000007</v>
      </c>
      <c r="BL16" s="126">
        <v>9</v>
      </c>
      <c r="BM16" s="126">
        <v>7.5</v>
      </c>
      <c r="BN16" s="126">
        <v>6.6</v>
      </c>
      <c r="BO16" s="126">
        <v>6.3</v>
      </c>
      <c r="BP16" s="126">
        <v>9.5</v>
      </c>
      <c r="BQ16" s="126">
        <v>8.6</v>
      </c>
      <c r="BR16" s="126">
        <v>8.4</v>
      </c>
      <c r="BS16" s="126">
        <v>8.6999999999999993</v>
      </c>
      <c r="BT16" s="126">
        <v>9.1999999999999993</v>
      </c>
      <c r="BU16" s="126">
        <v>7.7</v>
      </c>
      <c r="BV16" s="126">
        <v>0</v>
      </c>
      <c r="BW16" s="126">
        <v>6.8</v>
      </c>
      <c r="BX16" s="126">
        <v>6.9</v>
      </c>
      <c r="BY16" s="126">
        <v>8.6999999999999993</v>
      </c>
      <c r="BZ16" s="126">
        <v>9.3000000000000007</v>
      </c>
      <c r="CA16" s="126">
        <v>8.1999999999999993</v>
      </c>
      <c r="CC16" s="126">
        <v>7.8</v>
      </c>
      <c r="CD16" s="113">
        <v>55</v>
      </c>
      <c r="CE16" s="114">
        <v>0</v>
      </c>
      <c r="CF16" s="126">
        <v>8.6999999999999993</v>
      </c>
      <c r="CG16" s="126">
        <v>8.5</v>
      </c>
      <c r="CH16" s="126">
        <v>0</v>
      </c>
      <c r="CI16" s="126">
        <v>8.4</v>
      </c>
      <c r="CJ16" s="126">
        <v>7.6</v>
      </c>
      <c r="CK16" s="126">
        <v>8.3000000000000007</v>
      </c>
      <c r="CL16" s="126">
        <v>9</v>
      </c>
      <c r="CM16" s="126">
        <v>7.6</v>
      </c>
      <c r="CN16" s="126">
        <v>0</v>
      </c>
      <c r="CO16" s="126">
        <v>0</v>
      </c>
      <c r="CP16" s="126">
        <v>0</v>
      </c>
      <c r="CQ16" s="126">
        <v>8.5</v>
      </c>
      <c r="CR16" s="126">
        <v>9.1</v>
      </c>
      <c r="CS16" s="126">
        <v>0</v>
      </c>
      <c r="CT16" s="126">
        <v>8.6</v>
      </c>
      <c r="CU16" s="113">
        <v>23</v>
      </c>
      <c r="CV16" s="114">
        <v>0</v>
      </c>
      <c r="CW16" s="126" t="s">
        <v>93</v>
      </c>
      <c r="CX16" s="126">
        <v>0</v>
      </c>
      <c r="CY16" s="113">
        <v>0</v>
      </c>
      <c r="CZ16" s="114">
        <v>5</v>
      </c>
      <c r="DA16" s="113">
        <v>130</v>
      </c>
      <c r="DB16" s="114">
        <v>5</v>
      </c>
      <c r="DC16" s="113">
        <v>134</v>
      </c>
      <c r="DD16" s="127">
        <v>125</v>
      </c>
      <c r="DE16" s="113">
        <v>0</v>
      </c>
      <c r="DF16" s="113">
        <v>129</v>
      </c>
      <c r="DG16" s="113">
        <v>125</v>
      </c>
      <c r="DH16" s="128">
        <v>7.91</v>
      </c>
      <c r="DI16" s="128">
        <v>3.38</v>
      </c>
      <c r="DJ16" s="129">
        <v>0</v>
      </c>
      <c r="DK16" s="133" t="s">
        <v>454</v>
      </c>
    </row>
    <row r="17" spans="1:115" s="115" customFormat="1" ht="18.75" customHeight="1">
      <c r="A17" s="105">
        <f t="shared" si="0"/>
        <v>11</v>
      </c>
      <c r="B17" s="106">
        <v>172338238</v>
      </c>
      <c r="C17" s="107" t="s">
        <v>370</v>
      </c>
      <c r="D17" s="107" t="s">
        <v>79</v>
      </c>
      <c r="E17" s="107" t="s">
        <v>371</v>
      </c>
      <c r="F17" s="108">
        <v>34044</v>
      </c>
      <c r="G17" s="107" t="s">
        <v>83</v>
      </c>
      <c r="H17" s="107" t="s">
        <v>86</v>
      </c>
      <c r="I17" s="126">
        <v>7.3</v>
      </c>
      <c r="J17" s="126">
        <v>5.7</v>
      </c>
      <c r="K17" s="126">
        <v>7.3</v>
      </c>
      <c r="L17" s="126">
        <v>0</v>
      </c>
      <c r="M17" s="126">
        <v>5</v>
      </c>
      <c r="N17" s="126">
        <v>0</v>
      </c>
      <c r="O17" s="126">
        <v>0</v>
      </c>
      <c r="P17" s="126">
        <v>5.5</v>
      </c>
      <c r="Q17" s="126">
        <v>0</v>
      </c>
      <c r="R17" s="126">
        <v>0</v>
      </c>
      <c r="S17" s="126">
        <v>5.2</v>
      </c>
      <c r="T17" s="126">
        <v>0</v>
      </c>
      <c r="U17" s="126">
        <v>0</v>
      </c>
      <c r="V17" s="126">
        <v>4.2</v>
      </c>
      <c r="W17" s="126">
        <v>0</v>
      </c>
      <c r="X17" s="126">
        <v>0</v>
      </c>
      <c r="Y17" s="126">
        <v>6</v>
      </c>
      <c r="Z17" s="126">
        <v>0</v>
      </c>
      <c r="AA17" s="126">
        <v>0</v>
      </c>
      <c r="AB17" s="126">
        <v>6.6</v>
      </c>
      <c r="AC17" s="126">
        <v>0</v>
      </c>
      <c r="AD17" s="126">
        <v>6.8</v>
      </c>
      <c r="AE17" s="126">
        <v>6.2</v>
      </c>
      <c r="AF17" s="126">
        <v>4.7</v>
      </c>
      <c r="AG17" s="126">
        <v>5.3</v>
      </c>
      <c r="AH17" s="126">
        <v>0</v>
      </c>
      <c r="AI17" s="126">
        <v>7.3</v>
      </c>
      <c r="AJ17" s="126">
        <v>0</v>
      </c>
      <c r="AK17" s="126">
        <v>8.1999999999999993</v>
      </c>
      <c r="AL17" s="126">
        <v>6.9</v>
      </c>
      <c r="AM17" s="126">
        <v>8.4</v>
      </c>
      <c r="AN17" s="126">
        <v>6.3</v>
      </c>
      <c r="AO17" s="126">
        <v>5.6</v>
      </c>
      <c r="AP17" s="126">
        <v>7.7</v>
      </c>
      <c r="AQ17" s="126">
        <v>7.3</v>
      </c>
      <c r="AR17" s="113">
        <v>47</v>
      </c>
      <c r="AS17" s="114">
        <v>0</v>
      </c>
      <c r="AT17" s="126">
        <v>8.4</v>
      </c>
      <c r="AU17" s="126">
        <v>6.3</v>
      </c>
      <c r="AV17" s="126">
        <v>8.6</v>
      </c>
      <c r="AW17" s="126">
        <v>0</v>
      </c>
      <c r="AX17" s="126">
        <v>0</v>
      </c>
      <c r="AY17" s="126">
        <v>0</v>
      </c>
      <c r="AZ17" s="126">
        <v>6.9</v>
      </c>
      <c r="BA17" s="126">
        <v>0</v>
      </c>
      <c r="BB17" s="126">
        <v>0</v>
      </c>
      <c r="BC17" s="126">
        <v>0</v>
      </c>
      <c r="BD17" s="126">
        <v>5</v>
      </c>
      <c r="BE17" s="113">
        <v>5</v>
      </c>
      <c r="BF17" s="114">
        <v>0</v>
      </c>
      <c r="BG17" s="126">
        <v>6.4</v>
      </c>
      <c r="BH17" s="126">
        <v>5</v>
      </c>
      <c r="BI17" s="126">
        <v>6.9</v>
      </c>
      <c r="BJ17" s="126">
        <v>8.1</v>
      </c>
      <c r="BK17" s="126">
        <v>6.2</v>
      </c>
      <c r="BL17" s="126">
        <v>6.3</v>
      </c>
      <c r="BM17" s="126">
        <v>4.8</v>
      </c>
      <c r="BN17" s="126">
        <v>7.6</v>
      </c>
      <c r="BO17" s="126">
        <v>4.9000000000000004</v>
      </c>
      <c r="BP17" s="126">
        <v>5.0999999999999996</v>
      </c>
      <c r="BQ17" s="126">
        <v>6.9</v>
      </c>
      <c r="BR17" s="126">
        <v>5.9</v>
      </c>
      <c r="BS17" s="126">
        <v>7.5</v>
      </c>
      <c r="BT17" s="126">
        <v>7.5</v>
      </c>
      <c r="BU17" s="126">
        <v>5.8</v>
      </c>
      <c r="BV17" s="126">
        <v>0</v>
      </c>
      <c r="BW17" s="126">
        <v>5.9</v>
      </c>
      <c r="BX17" s="126">
        <v>6.7</v>
      </c>
      <c r="BY17" s="126">
        <v>8.6999999999999993</v>
      </c>
      <c r="BZ17" s="126">
        <v>7.1</v>
      </c>
      <c r="CA17" s="126">
        <v>5.0999999999999996</v>
      </c>
      <c r="CC17" s="126">
        <v>8.6999999999999993</v>
      </c>
      <c r="CD17" s="113">
        <v>55</v>
      </c>
      <c r="CE17" s="114">
        <v>0</v>
      </c>
      <c r="CF17" s="126">
        <v>8.8000000000000007</v>
      </c>
      <c r="CG17" s="126">
        <v>8.1</v>
      </c>
      <c r="CH17" s="126">
        <v>0</v>
      </c>
      <c r="CI17" s="126">
        <v>5.7</v>
      </c>
      <c r="CJ17" s="126">
        <v>6.3</v>
      </c>
      <c r="CK17" s="126">
        <v>6.2</v>
      </c>
      <c r="CL17" s="126">
        <v>6.4</v>
      </c>
      <c r="CM17" s="126">
        <v>0</v>
      </c>
      <c r="CN17" s="126">
        <v>7.5</v>
      </c>
      <c r="CO17" s="126">
        <v>0</v>
      </c>
      <c r="CP17" s="126">
        <v>0</v>
      </c>
      <c r="CQ17" s="126">
        <v>8</v>
      </c>
      <c r="CR17" s="126">
        <v>7.2</v>
      </c>
      <c r="CS17" s="126">
        <v>0</v>
      </c>
      <c r="CT17" s="126">
        <v>8</v>
      </c>
      <c r="CU17" s="113">
        <v>23</v>
      </c>
      <c r="CV17" s="114">
        <v>0</v>
      </c>
      <c r="CW17" s="126" t="s">
        <v>93</v>
      </c>
      <c r="CX17" s="126">
        <v>0</v>
      </c>
      <c r="CY17" s="113">
        <v>0</v>
      </c>
      <c r="CZ17" s="114">
        <v>5</v>
      </c>
      <c r="DA17" s="113">
        <v>130</v>
      </c>
      <c r="DB17" s="114">
        <v>5</v>
      </c>
      <c r="DC17" s="113">
        <v>134</v>
      </c>
      <c r="DD17" s="127">
        <v>125</v>
      </c>
      <c r="DE17" s="113">
        <v>0</v>
      </c>
      <c r="DF17" s="113">
        <v>129</v>
      </c>
      <c r="DG17" s="113">
        <v>125</v>
      </c>
      <c r="DH17" s="128">
        <v>6.55</v>
      </c>
      <c r="DI17" s="128">
        <v>2.58</v>
      </c>
      <c r="DJ17" s="129">
        <v>0</v>
      </c>
      <c r="DK17" s="130" t="s">
        <v>454</v>
      </c>
    </row>
    <row r="18" spans="1:115" s="115" customFormat="1" ht="18.75" customHeight="1">
      <c r="A18" s="105">
        <f t="shared" si="0"/>
        <v>12</v>
      </c>
      <c r="B18" s="106">
        <v>1820256737</v>
      </c>
      <c r="C18" s="107" t="s">
        <v>375</v>
      </c>
      <c r="D18" s="107" t="s">
        <v>26</v>
      </c>
      <c r="E18" s="107" t="s">
        <v>11</v>
      </c>
      <c r="F18" s="108">
        <v>34611</v>
      </c>
      <c r="G18" s="107" t="s">
        <v>84</v>
      </c>
      <c r="H18" s="107" t="s">
        <v>86</v>
      </c>
      <c r="I18" s="126">
        <v>9</v>
      </c>
      <c r="J18" s="126">
        <v>8.8000000000000007</v>
      </c>
      <c r="K18" s="126">
        <v>7.9</v>
      </c>
      <c r="L18" s="126">
        <v>0</v>
      </c>
      <c r="M18" s="126">
        <v>5.5</v>
      </c>
      <c r="N18" s="126">
        <v>0</v>
      </c>
      <c r="O18" s="126">
        <v>0</v>
      </c>
      <c r="P18" s="126">
        <v>5.5</v>
      </c>
      <c r="Q18" s="126">
        <v>0</v>
      </c>
      <c r="R18" s="126">
        <v>0</v>
      </c>
      <c r="S18" s="126">
        <v>4.8</v>
      </c>
      <c r="T18" s="126">
        <v>0</v>
      </c>
      <c r="U18" s="126">
        <v>0</v>
      </c>
      <c r="V18" s="126">
        <v>7.1</v>
      </c>
      <c r="W18" s="126">
        <v>0</v>
      </c>
      <c r="X18" s="126">
        <v>0</v>
      </c>
      <c r="Y18" s="126">
        <v>4.9000000000000004</v>
      </c>
      <c r="Z18" s="126">
        <v>0</v>
      </c>
      <c r="AA18" s="126">
        <v>0</v>
      </c>
      <c r="AB18" s="126">
        <v>6.3</v>
      </c>
      <c r="AC18" s="126">
        <v>0</v>
      </c>
      <c r="AD18" s="126">
        <v>6</v>
      </c>
      <c r="AE18" s="126">
        <v>7.4</v>
      </c>
      <c r="AF18" s="126">
        <v>7</v>
      </c>
      <c r="AG18" s="126">
        <v>5.2</v>
      </c>
      <c r="AH18" s="126">
        <v>0</v>
      </c>
      <c r="AI18" s="126">
        <v>6.3</v>
      </c>
      <c r="AJ18" s="126">
        <v>7.8</v>
      </c>
      <c r="AK18" s="126">
        <v>8.5</v>
      </c>
      <c r="AL18" s="126">
        <v>0</v>
      </c>
      <c r="AM18" s="126">
        <v>7.7</v>
      </c>
      <c r="AN18" s="126">
        <v>8.3000000000000007</v>
      </c>
      <c r="AO18" s="126">
        <v>6.3</v>
      </c>
      <c r="AP18" s="126">
        <v>6.3</v>
      </c>
      <c r="AQ18" s="126">
        <v>9</v>
      </c>
      <c r="AR18" s="113">
        <v>47</v>
      </c>
      <c r="AS18" s="114">
        <v>0</v>
      </c>
      <c r="AT18" s="126">
        <v>8</v>
      </c>
      <c r="AU18" s="126">
        <v>7</v>
      </c>
      <c r="AV18" s="126">
        <v>0</v>
      </c>
      <c r="AW18" s="126">
        <v>0</v>
      </c>
      <c r="AX18" s="126">
        <v>6.5</v>
      </c>
      <c r="AY18" s="126">
        <v>0</v>
      </c>
      <c r="AZ18" s="126">
        <v>0</v>
      </c>
      <c r="BA18" s="126">
        <v>0</v>
      </c>
      <c r="BB18" s="126">
        <v>7</v>
      </c>
      <c r="BC18" s="126">
        <v>0</v>
      </c>
      <c r="BD18" s="126">
        <v>7.2</v>
      </c>
      <c r="BE18" s="113">
        <v>5</v>
      </c>
      <c r="BF18" s="114">
        <v>0</v>
      </c>
      <c r="BG18" s="126">
        <v>7</v>
      </c>
      <c r="BH18" s="126">
        <v>4.7</v>
      </c>
      <c r="BI18" s="126">
        <v>7.6</v>
      </c>
      <c r="BJ18" s="126">
        <v>7.9</v>
      </c>
      <c r="BK18" s="126">
        <v>4.3</v>
      </c>
      <c r="BL18" s="126">
        <v>5.9</v>
      </c>
      <c r="BM18" s="126">
        <v>7</v>
      </c>
      <c r="BN18" s="126">
        <v>6.5</v>
      </c>
      <c r="BO18" s="126">
        <v>7.7</v>
      </c>
      <c r="BP18" s="126">
        <v>7.9</v>
      </c>
      <c r="BQ18" s="126">
        <v>7.1</v>
      </c>
      <c r="BR18" s="126">
        <v>6.4</v>
      </c>
      <c r="BS18" s="126">
        <v>6.9</v>
      </c>
      <c r="BT18" s="126">
        <v>7.3</v>
      </c>
      <c r="BU18" s="126">
        <v>6</v>
      </c>
      <c r="BV18" s="126">
        <v>0</v>
      </c>
      <c r="BW18" s="126">
        <v>8.3000000000000007</v>
      </c>
      <c r="BX18" s="126">
        <v>5.6</v>
      </c>
      <c r="BY18" s="126">
        <v>8.3000000000000007</v>
      </c>
      <c r="BZ18" s="126">
        <v>7.3</v>
      </c>
      <c r="CA18" s="126">
        <v>8.8000000000000007</v>
      </c>
      <c r="CC18" s="126">
        <v>8.5</v>
      </c>
      <c r="CD18" s="113">
        <v>55</v>
      </c>
      <c r="CE18" s="114">
        <v>0</v>
      </c>
      <c r="CF18" s="126">
        <v>6.8</v>
      </c>
      <c r="CG18" s="126">
        <v>7.4</v>
      </c>
      <c r="CH18" s="126">
        <v>0</v>
      </c>
      <c r="CI18" s="126">
        <v>7.2</v>
      </c>
      <c r="CJ18" s="126">
        <v>8.1</v>
      </c>
      <c r="CK18" s="126">
        <v>6.8</v>
      </c>
      <c r="CL18" s="126">
        <v>6</v>
      </c>
      <c r="CM18" s="126">
        <v>7.2</v>
      </c>
      <c r="CN18" s="126">
        <v>0</v>
      </c>
      <c r="CO18" s="126">
        <v>0</v>
      </c>
      <c r="CP18" s="126">
        <v>0</v>
      </c>
      <c r="CQ18" s="126">
        <v>8.8000000000000007</v>
      </c>
      <c r="CR18" s="126">
        <v>7.8</v>
      </c>
      <c r="CS18" s="126">
        <v>0</v>
      </c>
      <c r="CT18" s="126">
        <v>8.1</v>
      </c>
      <c r="CU18" s="113">
        <v>23</v>
      </c>
      <c r="CV18" s="114">
        <v>0</v>
      </c>
      <c r="CW18" s="126" t="s">
        <v>93</v>
      </c>
      <c r="CX18" s="126">
        <v>0</v>
      </c>
      <c r="CY18" s="113">
        <v>0</v>
      </c>
      <c r="CZ18" s="114">
        <v>5</v>
      </c>
      <c r="DA18" s="113">
        <v>130</v>
      </c>
      <c r="DB18" s="114">
        <v>5</v>
      </c>
      <c r="DC18" s="113">
        <v>134</v>
      </c>
      <c r="DD18" s="127">
        <v>125</v>
      </c>
      <c r="DE18" s="113">
        <v>0</v>
      </c>
      <c r="DF18" s="113">
        <v>129</v>
      </c>
      <c r="DG18" s="113">
        <v>125</v>
      </c>
      <c r="DH18" s="128">
        <v>6.99</v>
      </c>
      <c r="DI18" s="128">
        <v>2.86</v>
      </c>
      <c r="DJ18" s="129">
        <v>0</v>
      </c>
      <c r="DK18" s="130" t="s">
        <v>454</v>
      </c>
    </row>
    <row r="19" spans="1:115" s="115" customFormat="1" ht="18.75" customHeight="1">
      <c r="A19" s="105">
        <f t="shared" si="0"/>
        <v>13</v>
      </c>
      <c r="B19" s="106">
        <v>1820254927</v>
      </c>
      <c r="C19" s="107" t="s">
        <v>375</v>
      </c>
      <c r="D19" s="107" t="s">
        <v>26</v>
      </c>
      <c r="E19" s="107" t="s">
        <v>376</v>
      </c>
      <c r="F19" s="108">
        <v>34006</v>
      </c>
      <c r="G19" s="107" t="s">
        <v>84</v>
      </c>
      <c r="H19" s="107" t="s">
        <v>86</v>
      </c>
      <c r="I19" s="126">
        <v>8.1999999999999993</v>
      </c>
      <c r="J19" s="126">
        <v>7.8</v>
      </c>
      <c r="K19" s="126">
        <v>8.1</v>
      </c>
      <c r="L19" s="126">
        <v>0</v>
      </c>
      <c r="M19" s="126">
        <v>6.6</v>
      </c>
      <c r="N19" s="126">
        <v>0</v>
      </c>
      <c r="O19" s="126">
        <v>0</v>
      </c>
      <c r="P19" s="126">
        <v>5.4</v>
      </c>
      <c r="Q19" s="126">
        <v>0</v>
      </c>
      <c r="R19" s="126">
        <v>0</v>
      </c>
      <c r="S19" s="126">
        <v>7</v>
      </c>
      <c r="T19" s="126">
        <v>0</v>
      </c>
      <c r="U19" s="126">
        <v>0</v>
      </c>
      <c r="V19" s="126">
        <v>5.4</v>
      </c>
      <c r="W19" s="126">
        <v>0</v>
      </c>
      <c r="X19" s="126">
        <v>0</v>
      </c>
      <c r="Y19" s="126">
        <v>6</v>
      </c>
      <c r="Z19" s="126">
        <v>0</v>
      </c>
      <c r="AA19" s="126">
        <v>0</v>
      </c>
      <c r="AB19" s="126">
        <v>5.7</v>
      </c>
      <c r="AC19" s="126">
        <v>0</v>
      </c>
      <c r="AD19" s="126">
        <v>7.8</v>
      </c>
      <c r="AE19" s="126">
        <v>7.6</v>
      </c>
      <c r="AF19" s="126">
        <v>6.8</v>
      </c>
      <c r="AG19" s="126">
        <v>4.4000000000000004</v>
      </c>
      <c r="AH19" s="126">
        <v>0</v>
      </c>
      <c r="AI19" s="126">
        <v>8.1</v>
      </c>
      <c r="AJ19" s="126">
        <v>0</v>
      </c>
      <c r="AK19" s="126">
        <v>8.8000000000000007</v>
      </c>
      <c r="AL19" s="126">
        <v>6.7</v>
      </c>
      <c r="AM19" s="126">
        <v>8</v>
      </c>
      <c r="AN19" s="126">
        <v>5.7</v>
      </c>
      <c r="AO19" s="126">
        <v>5.9</v>
      </c>
      <c r="AP19" s="126">
        <v>6.6</v>
      </c>
      <c r="AQ19" s="126">
        <v>8.3000000000000007</v>
      </c>
      <c r="AR19" s="113">
        <v>47</v>
      </c>
      <c r="AS19" s="114">
        <v>0</v>
      </c>
      <c r="AT19" s="126">
        <v>7</v>
      </c>
      <c r="AU19" s="126">
        <v>7.1</v>
      </c>
      <c r="AV19" s="126">
        <v>7.4</v>
      </c>
      <c r="AW19" s="126">
        <v>0</v>
      </c>
      <c r="AX19" s="126">
        <v>0</v>
      </c>
      <c r="AY19" s="126">
        <v>0</v>
      </c>
      <c r="AZ19" s="126">
        <v>8.1999999999999993</v>
      </c>
      <c r="BA19" s="126">
        <v>0</v>
      </c>
      <c r="BB19" s="126">
        <v>0</v>
      </c>
      <c r="BC19" s="126">
        <v>0</v>
      </c>
      <c r="BD19" s="126">
        <v>8.4</v>
      </c>
      <c r="BE19" s="113">
        <v>5</v>
      </c>
      <c r="BF19" s="114">
        <v>0</v>
      </c>
      <c r="BG19" s="126">
        <v>6.8</v>
      </c>
      <c r="BH19" s="126">
        <v>6.2</v>
      </c>
      <c r="BI19" s="126">
        <v>5.7</v>
      </c>
      <c r="BJ19" s="126">
        <v>6.2</v>
      </c>
      <c r="BK19" s="126">
        <v>8</v>
      </c>
      <c r="BL19" s="126">
        <v>8.9</v>
      </c>
      <c r="BM19" s="126">
        <v>5.9</v>
      </c>
      <c r="BN19" s="126">
        <v>6.6</v>
      </c>
      <c r="BO19" s="126">
        <v>5.2</v>
      </c>
      <c r="BP19" s="126">
        <v>6.9</v>
      </c>
      <c r="BQ19" s="126">
        <v>7.9</v>
      </c>
      <c r="BR19" s="126">
        <v>7.2</v>
      </c>
      <c r="BS19" s="126">
        <v>8.8000000000000007</v>
      </c>
      <c r="BT19" s="126">
        <v>8.1</v>
      </c>
      <c r="BU19" s="126">
        <v>6.6</v>
      </c>
      <c r="BV19" s="126">
        <v>0</v>
      </c>
      <c r="BW19" s="126">
        <v>7.3</v>
      </c>
      <c r="BX19" s="126">
        <v>7.9</v>
      </c>
      <c r="BY19" s="126">
        <v>7.6</v>
      </c>
      <c r="BZ19" s="126">
        <v>7.6</v>
      </c>
      <c r="CA19" s="126">
        <v>6.4</v>
      </c>
      <c r="CC19" s="126">
        <v>8.1999999999999993</v>
      </c>
      <c r="CD19" s="113">
        <v>55</v>
      </c>
      <c r="CE19" s="114">
        <v>0</v>
      </c>
      <c r="CF19" s="126">
        <v>7.6</v>
      </c>
      <c r="CG19" s="126">
        <v>7.3</v>
      </c>
      <c r="CH19" s="126">
        <v>0</v>
      </c>
      <c r="CI19" s="126">
        <v>7.5</v>
      </c>
      <c r="CJ19" s="126">
        <v>8.4</v>
      </c>
      <c r="CK19" s="126">
        <v>6.4</v>
      </c>
      <c r="CL19" s="126">
        <v>8.6</v>
      </c>
      <c r="CM19" s="126">
        <v>0</v>
      </c>
      <c r="CN19" s="126">
        <v>7.6</v>
      </c>
      <c r="CO19" s="126">
        <v>0</v>
      </c>
      <c r="CP19" s="126">
        <v>0</v>
      </c>
      <c r="CQ19" s="126">
        <v>8.5</v>
      </c>
      <c r="CR19" s="126">
        <v>9</v>
      </c>
      <c r="CS19" s="126">
        <v>0</v>
      </c>
      <c r="CT19" s="126">
        <v>8.4</v>
      </c>
      <c r="CU19" s="113">
        <v>23</v>
      </c>
      <c r="CV19" s="114">
        <v>0</v>
      </c>
      <c r="CW19" s="126" t="s">
        <v>93</v>
      </c>
      <c r="CX19" s="126">
        <v>0</v>
      </c>
      <c r="CY19" s="113">
        <v>0</v>
      </c>
      <c r="CZ19" s="114">
        <v>5</v>
      </c>
      <c r="DA19" s="113">
        <v>130</v>
      </c>
      <c r="DB19" s="114">
        <v>5</v>
      </c>
      <c r="DC19" s="113">
        <v>134</v>
      </c>
      <c r="DD19" s="127">
        <v>125</v>
      </c>
      <c r="DE19" s="113">
        <v>0</v>
      </c>
      <c r="DF19" s="113">
        <v>129</v>
      </c>
      <c r="DG19" s="113">
        <v>125</v>
      </c>
      <c r="DH19" s="128">
        <v>7.16</v>
      </c>
      <c r="DI19" s="128">
        <v>2.95</v>
      </c>
      <c r="DJ19" s="129">
        <v>0</v>
      </c>
      <c r="DK19" s="130" t="s">
        <v>454</v>
      </c>
    </row>
    <row r="20" spans="1:115" s="115" customFormat="1" ht="18.75" customHeight="1">
      <c r="A20" s="105">
        <f t="shared" si="0"/>
        <v>14</v>
      </c>
      <c r="B20" s="106">
        <v>172315001</v>
      </c>
      <c r="C20" s="107" t="s">
        <v>6</v>
      </c>
      <c r="D20" s="107" t="s">
        <v>381</v>
      </c>
      <c r="E20" s="107" t="s">
        <v>382</v>
      </c>
      <c r="F20" s="108">
        <v>33887</v>
      </c>
      <c r="G20" s="107" t="s">
        <v>84</v>
      </c>
      <c r="H20" s="107" t="s">
        <v>88</v>
      </c>
      <c r="I20" s="126">
        <v>4.9000000000000004</v>
      </c>
      <c r="J20" s="126">
        <v>5.9</v>
      </c>
      <c r="K20" s="126">
        <v>6.3</v>
      </c>
      <c r="L20" s="126">
        <v>0</v>
      </c>
      <c r="M20" s="126">
        <v>6</v>
      </c>
      <c r="N20" s="126">
        <v>0</v>
      </c>
      <c r="O20" s="126">
        <v>0</v>
      </c>
      <c r="P20" s="126">
        <v>5.4</v>
      </c>
      <c r="Q20" s="126">
        <v>0</v>
      </c>
      <c r="R20" s="126">
        <v>0</v>
      </c>
      <c r="S20" s="126">
        <v>5.3</v>
      </c>
      <c r="T20" s="126">
        <v>0</v>
      </c>
      <c r="U20" s="126">
        <v>0</v>
      </c>
      <c r="V20" s="126">
        <v>5.0999999999999996</v>
      </c>
      <c r="W20" s="126">
        <v>0</v>
      </c>
      <c r="X20" s="126">
        <v>0</v>
      </c>
      <c r="Y20" s="126">
        <v>5.6</v>
      </c>
      <c r="Z20" s="126">
        <v>0</v>
      </c>
      <c r="AA20" s="126">
        <v>0</v>
      </c>
      <c r="AB20" s="126">
        <v>5.9</v>
      </c>
      <c r="AC20" s="126">
        <v>0</v>
      </c>
      <c r="AD20" s="126">
        <v>7.1</v>
      </c>
      <c r="AE20" s="126">
        <v>6.7</v>
      </c>
      <c r="AF20" s="126">
        <v>5.6</v>
      </c>
      <c r="AG20" s="126">
        <v>4.4000000000000004</v>
      </c>
      <c r="AH20" s="126">
        <v>0</v>
      </c>
      <c r="AI20" s="126">
        <v>7.2</v>
      </c>
      <c r="AJ20" s="126">
        <v>5.4</v>
      </c>
      <c r="AK20" s="126">
        <v>8.6</v>
      </c>
      <c r="AL20" s="126">
        <v>0</v>
      </c>
      <c r="AM20" s="126">
        <v>6.9</v>
      </c>
      <c r="AN20" s="126">
        <v>5.7</v>
      </c>
      <c r="AO20" s="126">
        <v>6.2</v>
      </c>
      <c r="AP20" s="126">
        <v>5.7</v>
      </c>
      <c r="AQ20" s="126">
        <v>5.7</v>
      </c>
      <c r="AR20" s="113">
        <v>47</v>
      </c>
      <c r="AS20" s="114">
        <v>0</v>
      </c>
      <c r="AT20" s="126">
        <v>4.4000000000000004</v>
      </c>
      <c r="AU20" s="126">
        <v>6.8</v>
      </c>
      <c r="AV20" s="126">
        <v>0</v>
      </c>
      <c r="AW20" s="126">
        <v>5.9</v>
      </c>
      <c r="AX20" s="126">
        <v>0</v>
      </c>
      <c r="AY20" s="126">
        <v>0</v>
      </c>
      <c r="AZ20" s="126">
        <v>0</v>
      </c>
      <c r="BA20" s="126">
        <v>8.4</v>
      </c>
      <c r="BB20" s="126">
        <v>0</v>
      </c>
      <c r="BC20" s="126">
        <v>0</v>
      </c>
      <c r="BD20" s="126">
        <v>4</v>
      </c>
      <c r="BE20" s="113">
        <v>5</v>
      </c>
      <c r="BF20" s="114">
        <v>0</v>
      </c>
      <c r="BG20" s="126">
        <v>4.8</v>
      </c>
      <c r="BH20" s="126">
        <v>4.9000000000000004</v>
      </c>
      <c r="BI20" s="126">
        <v>4</v>
      </c>
      <c r="BJ20" s="126">
        <v>6.7</v>
      </c>
      <c r="BK20" s="126">
        <v>7.4</v>
      </c>
      <c r="BL20" s="126">
        <v>6.6</v>
      </c>
      <c r="BM20" s="126">
        <v>6.2</v>
      </c>
      <c r="BN20" s="126">
        <v>4.5</v>
      </c>
      <c r="BO20" s="126">
        <v>4</v>
      </c>
      <c r="BP20" s="126">
        <v>4.5</v>
      </c>
      <c r="BQ20" s="126">
        <v>6.3</v>
      </c>
      <c r="BR20" s="126">
        <v>4.5</v>
      </c>
      <c r="BS20" s="126">
        <v>7.4</v>
      </c>
      <c r="BT20" s="126">
        <v>4.0999999999999996</v>
      </c>
      <c r="BU20" s="126">
        <v>6.2</v>
      </c>
      <c r="BV20" s="126">
        <v>6.6</v>
      </c>
      <c r="BW20" s="126">
        <v>0</v>
      </c>
      <c r="BX20" s="126">
        <v>6.9</v>
      </c>
      <c r="BY20" s="126">
        <v>5.5</v>
      </c>
      <c r="BZ20" s="126">
        <v>6.2</v>
      </c>
      <c r="CA20" s="126">
        <v>5.6</v>
      </c>
      <c r="CC20" s="126">
        <v>7.3</v>
      </c>
      <c r="CD20" s="113">
        <v>55</v>
      </c>
      <c r="CE20" s="114">
        <v>0</v>
      </c>
      <c r="CF20" s="126">
        <v>5.3</v>
      </c>
      <c r="CG20" s="126">
        <v>5.6</v>
      </c>
      <c r="CH20" s="126">
        <v>0</v>
      </c>
      <c r="CI20" s="126">
        <v>7.3</v>
      </c>
      <c r="CJ20" s="126">
        <v>4.7</v>
      </c>
      <c r="CK20" s="126">
        <v>4.5999999999999996</v>
      </c>
      <c r="CL20" s="126">
        <v>4.9000000000000004</v>
      </c>
      <c r="CM20" s="126">
        <v>5.3</v>
      </c>
      <c r="CN20" s="126">
        <v>0</v>
      </c>
      <c r="CO20" s="126">
        <v>0</v>
      </c>
      <c r="CP20" s="126">
        <v>0</v>
      </c>
      <c r="CQ20" s="126">
        <v>7</v>
      </c>
      <c r="CR20" s="126">
        <v>8.5</v>
      </c>
      <c r="CS20" s="126">
        <v>0</v>
      </c>
      <c r="CT20" s="126">
        <v>5.9</v>
      </c>
      <c r="CU20" s="113">
        <v>23</v>
      </c>
      <c r="CV20" s="114">
        <v>0</v>
      </c>
      <c r="CW20" s="126" t="s">
        <v>93</v>
      </c>
      <c r="CX20" s="126">
        <v>0</v>
      </c>
      <c r="CY20" s="113">
        <v>0</v>
      </c>
      <c r="CZ20" s="114">
        <v>5</v>
      </c>
      <c r="DA20" s="113">
        <v>130</v>
      </c>
      <c r="DB20" s="114">
        <v>5</v>
      </c>
      <c r="DC20" s="113">
        <v>134</v>
      </c>
      <c r="DD20" s="127">
        <v>125</v>
      </c>
      <c r="DE20" s="113">
        <v>0</v>
      </c>
      <c r="DF20" s="113">
        <v>129</v>
      </c>
      <c r="DG20" s="113">
        <v>125</v>
      </c>
      <c r="DH20" s="128">
        <v>5.79</v>
      </c>
      <c r="DI20" s="128">
        <v>2.12</v>
      </c>
      <c r="DJ20" s="129">
        <v>0</v>
      </c>
      <c r="DK20" s="130" t="s">
        <v>454</v>
      </c>
    </row>
    <row r="21" spans="1:115" s="115" customFormat="1" ht="18.75" customHeight="1">
      <c r="A21" s="105">
        <f t="shared" si="0"/>
        <v>15</v>
      </c>
      <c r="B21" s="106">
        <v>1820255365</v>
      </c>
      <c r="C21" s="107" t="s">
        <v>3</v>
      </c>
      <c r="D21" s="107" t="s">
        <v>31</v>
      </c>
      <c r="E21" s="107" t="s">
        <v>64</v>
      </c>
      <c r="F21" s="108">
        <v>34498</v>
      </c>
      <c r="G21" s="107" t="s">
        <v>84</v>
      </c>
      <c r="H21" s="107" t="s">
        <v>86</v>
      </c>
      <c r="I21" s="126">
        <v>7.6</v>
      </c>
      <c r="J21" s="126">
        <v>6.7</v>
      </c>
      <c r="K21" s="126">
        <v>8</v>
      </c>
      <c r="L21" s="126">
        <v>0</v>
      </c>
      <c r="M21" s="126" t="s">
        <v>97</v>
      </c>
      <c r="N21" s="126">
        <v>0</v>
      </c>
      <c r="O21" s="126">
        <v>0</v>
      </c>
      <c r="P21" s="126" t="s">
        <v>97</v>
      </c>
      <c r="Q21" s="126">
        <v>0</v>
      </c>
      <c r="R21" s="126">
        <v>0</v>
      </c>
      <c r="S21" s="126">
        <v>6.7</v>
      </c>
      <c r="T21" s="126">
        <v>0</v>
      </c>
      <c r="U21" s="126">
        <v>0</v>
      </c>
      <c r="V21" s="126">
        <v>7</v>
      </c>
      <c r="W21" s="126">
        <v>0</v>
      </c>
      <c r="X21" s="126">
        <v>0</v>
      </c>
      <c r="Y21" s="126">
        <v>6.2</v>
      </c>
      <c r="Z21" s="126">
        <v>0</v>
      </c>
      <c r="AA21" s="126">
        <v>0</v>
      </c>
      <c r="AB21" s="126">
        <v>7.2</v>
      </c>
      <c r="AC21" s="126">
        <v>0</v>
      </c>
      <c r="AD21" s="126">
        <v>7.8</v>
      </c>
      <c r="AE21" s="126">
        <v>7.3</v>
      </c>
      <c r="AF21" s="126">
        <v>4.8</v>
      </c>
      <c r="AG21" s="126">
        <v>6.6</v>
      </c>
      <c r="AH21" s="126">
        <v>0</v>
      </c>
      <c r="AI21" s="126">
        <v>7</v>
      </c>
      <c r="AJ21" s="126">
        <v>7.3</v>
      </c>
      <c r="AK21" s="126">
        <v>5.8</v>
      </c>
      <c r="AL21" s="126">
        <v>0</v>
      </c>
      <c r="AM21" s="126">
        <v>7.9</v>
      </c>
      <c r="AN21" s="126">
        <v>7</v>
      </c>
      <c r="AO21" s="126">
        <v>8.1</v>
      </c>
      <c r="AP21" s="126">
        <v>5.4</v>
      </c>
      <c r="AQ21" s="126">
        <v>8</v>
      </c>
      <c r="AR21" s="113">
        <v>47</v>
      </c>
      <c r="AS21" s="114">
        <v>0</v>
      </c>
      <c r="AT21" s="126">
        <v>8.4</v>
      </c>
      <c r="AU21" s="126">
        <v>6.6</v>
      </c>
      <c r="AV21" s="126">
        <v>7.9</v>
      </c>
      <c r="AW21" s="126">
        <v>0</v>
      </c>
      <c r="AX21" s="126">
        <v>0</v>
      </c>
      <c r="AY21" s="126">
        <v>0</v>
      </c>
      <c r="AZ21" s="126">
        <v>7.4</v>
      </c>
      <c r="BA21" s="126">
        <v>0</v>
      </c>
      <c r="BB21" s="126">
        <v>0</v>
      </c>
      <c r="BC21" s="126">
        <v>0</v>
      </c>
      <c r="BD21" s="126">
        <v>6.1</v>
      </c>
      <c r="BE21" s="113">
        <v>5</v>
      </c>
      <c r="BF21" s="114">
        <v>0</v>
      </c>
      <c r="BG21" s="126">
        <v>5.7</v>
      </c>
      <c r="BH21" s="126">
        <v>6.3</v>
      </c>
      <c r="BI21" s="126">
        <v>6.9</v>
      </c>
      <c r="BJ21" s="126">
        <v>6.5</v>
      </c>
      <c r="BK21" s="126">
        <v>5.5</v>
      </c>
      <c r="BL21" s="126">
        <v>6</v>
      </c>
      <c r="BM21" s="126">
        <v>7.1</v>
      </c>
      <c r="BN21" s="126">
        <v>6</v>
      </c>
      <c r="BO21" s="126">
        <v>5.9</v>
      </c>
      <c r="BP21" s="126">
        <v>7.9</v>
      </c>
      <c r="BQ21" s="126">
        <v>6.5</v>
      </c>
      <c r="BR21" s="126">
        <v>6.2</v>
      </c>
      <c r="BS21" s="126">
        <v>5.9</v>
      </c>
      <c r="BT21" s="126">
        <v>6</v>
      </c>
      <c r="BU21" s="126">
        <v>6</v>
      </c>
      <c r="BV21" s="126">
        <v>0</v>
      </c>
      <c r="BW21" s="126">
        <v>6.7</v>
      </c>
      <c r="BX21" s="126">
        <v>8.3000000000000007</v>
      </c>
      <c r="BY21" s="126">
        <v>6.6</v>
      </c>
      <c r="BZ21" s="126">
        <v>7</v>
      </c>
      <c r="CA21" s="126">
        <v>6.5</v>
      </c>
      <c r="CC21" s="126">
        <v>7.9</v>
      </c>
      <c r="CD21" s="113">
        <v>55</v>
      </c>
      <c r="CE21" s="114">
        <v>0</v>
      </c>
      <c r="CF21" s="126">
        <v>6</v>
      </c>
      <c r="CG21" s="126">
        <v>6.4</v>
      </c>
      <c r="CH21" s="126">
        <v>0</v>
      </c>
      <c r="CI21" s="126">
        <v>5.9</v>
      </c>
      <c r="CJ21" s="126">
        <v>6.1</v>
      </c>
      <c r="CK21" s="126">
        <v>5.6</v>
      </c>
      <c r="CL21" s="126">
        <v>5.4</v>
      </c>
      <c r="CM21" s="126">
        <v>0</v>
      </c>
      <c r="CN21" s="126">
        <v>6.6</v>
      </c>
      <c r="CO21" s="126">
        <v>0</v>
      </c>
      <c r="CP21" s="126">
        <v>0</v>
      </c>
      <c r="CQ21" s="126">
        <v>8.1999999999999993</v>
      </c>
      <c r="CR21" s="126">
        <v>7.4</v>
      </c>
      <c r="CS21" s="126">
        <v>0</v>
      </c>
      <c r="CT21" s="126">
        <v>7.2</v>
      </c>
      <c r="CU21" s="113">
        <v>23</v>
      </c>
      <c r="CV21" s="114">
        <v>0</v>
      </c>
      <c r="CW21" s="126" t="s">
        <v>93</v>
      </c>
      <c r="CX21" s="126">
        <v>0</v>
      </c>
      <c r="CY21" s="113">
        <v>0</v>
      </c>
      <c r="CZ21" s="114">
        <v>5</v>
      </c>
      <c r="DA21" s="113">
        <v>130</v>
      </c>
      <c r="DB21" s="114">
        <v>5</v>
      </c>
      <c r="DC21" s="113">
        <v>134</v>
      </c>
      <c r="DD21" s="131">
        <v>121</v>
      </c>
      <c r="DE21" s="113">
        <v>0</v>
      </c>
      <c r="DF21" s="132">
        <v>125</v>
      </c>
      <c r="DG21" s="113">
        <v>121</v>
      </c>
      <c r="DH21" s="128">
        <v>6.59</v>
      </c>
      <c r="DI21" s="128">
        <v>2.61</v>
      </c>
      <c r="DJ21" s="129">
        <v>0</v>
      </c>
      <c r="DK21" s="130" t="s">
        <v>454</v>
      </c>
    </row>
    <row r="22" spans="1:115" s="115" customFormat="1" ht="18.75" customHeight="1">
      <c r="A22" s="105">
        <f t="shared" si="0"/>
        <v>16</v>
      </c>
      <c r="B22" s="106">
        <v>1821254320</v>
      </c>
      <c r="C22" s="107" t="s">
        <v>389</v>
      </c>
      <c r="D22" s="107" t="s">
        <v>390</v>
      </c>
      <c r="E22" s="107" t="s">
        <v>391</v>
      </c>
      <c r="F22" s="108">
        <v>34090</v>
      </c>
      <c r="G22" s="107" t="s">
        <v>83</v>
      </c>
      <c r="H22" s="107" t="s">
        <v>86</v>
      </c>
      <c r="I22" s="126">
        <v>7.7</v>
      </c>
      <c r="J22" s="126">
        <v>7.4</v>
      </c>
      <c r="K22" s="126">
        <v>7.2</v>
      </c>
      <c r="L22" s="126">
        <v>0</v>
      </c>
      <c r="M22" s="126">
        <v>6.4</v>
      </c>
      <c r="N22" s="126">
        <v>0</v>
      </c>
      <c r="O22" s="126">
        <v>0</v>
      </c>
      <c r="P22" s="126">
        <v>5.8</v>
      </c>
      <c r="Q22" s="126">
        <v>0</v>
      </c>
      <c r="R22" s="126">
        <v>0</v>
      </c>
      <c r="S22" s="126">
        <v>5.6</v>
      </c>
      <c r="T22" s="126">
        <v>0</v>
      </c>
      <c r="U22" s="126">
        <v>0</v>
      </c>
      <c r="V22" s="126">
        <v>4.9000000000000004</v>
      </c>
      <c r="W22" s="126">
        <v>0</v>
      </c>
      <c r="X22" s="126">
        <v>0</v>
      </c>
      <c r="Y22" s="126">
        <v>4.5999999999999996</v>
      </c>
      <c r="Z22" s="126">
        <v>0</v>
      </c>
      <c r="AA22" s="126">
        <v>0</v>
      </c>
      <c r="AB22" s="126">
        <v>4.9000000000000004</v>
      </c>
      <c r="AC22" s="126">
        <v>0</v>
      </c>
      <c r="AD22" s="126">
        <v>7.4</v>
      </c>
      <c r="AE22" s="126">
        <v>7.2</v>
      </c>
      <c r="AF22" s="126">
        <v>7.9</v>
      </c>
      <c r="AG22" s="126">
        <v>6.2</v>
      </c>
      <c r="AH22" s="126">
        <v>0</v>
      </c>
      <c r="AI22" s="126">
        <v>6.8</v>
      </c>
      <c r="AJ22" s="126">
        <v>0</v>
      </c>
      <c r="AK22" s="126">
        <v>8.3000000000000007</v>
      </c>
      <c r="AL22" s="126">
        <v>7.7</v>
      </c>
      <c r="AM22" s="126">
        <v>7.8</v>
      </c>
      <c r="AN22" s="126">
        <v>7.5</v>
      </c>
      <c r="AO22" s="126">
        <v>7</v>
      </c>
      <c r="AP22" s="126">
        <v>7.6</v>
      </c>
      <c r="AQ22" s="126">
        <v>7.2</v>
      </c>
      <c r="AR22" s="113">
        <v>47</v>
      </c>
      <c r="AS22" s="114">
        <v>0</v>
      </c>
      <c r="AT22" s="126">
        <v>8.6999999999999993</v>
      </c>
      <c r="AU22" s="126">
        <v>6</v>
      </c>
      <c r="AV22" s="126">
        <v>7.7</v>
      </c>
      <c r="AW22" s="126">
        <v>0</v>
      </c>
      <c r="AX22" s="126">
        <v>0</v>
      </c>
      <c r="AY22" s="126">
        <v>0</v>
      </c>
      <c r="AZ22" s="126">
        <v>4.3</v>
      </c>
      <c r="BA22" s="126">
        <v>0</v>
      </c>
      <c r="BB22" s="126">
        <v>0</v>
      </c>
      <c r="BC22" s="126">
        <v>0</v>
      </c>
      <c r="BD22" s="126">
        <v>5</v>
      </c>
      <c r="BE22" s="113">
        <v>5</v>
      </c>
      <c r="BF22" s="114">
        <v>0</v>
      </c>
      <c r="BG22" s="126">
        <v>6.9</v>
      </c>
      <c r="BH22" s="126">
        <v>8.1999999999999993</v>
      </c>
      <c r="BI22" s="126">
        <v>8.1</v>
      </c>
      <c r="BJ22" s="126">
        <v>8.1</v>
      </c>
      <c r="BK22" s="126">
        <v>7.2</v>
      </c>
      <c r="BL22" s="126">
        <v>7.5</v>
      </c>
      <c r="BM22" s="126">
        <v>7.5</v>
      </c>
      <c r="BN22" s="126">
        <v>7.9</v>
      </c>
      <c r="BO22" s="126">
        <v>8.4</v>
      </c>
      <c r="BP22" s="126">
        <v>7.9</v>
      </c>
      <c r="BQ22" s="126">
        <v>7.5</v>
      </c>
      <c r="BR22" s="126">
        <v>8.6</v>
      </c>
      <c r="BS22" s="126">
        <v>7.9</v>
      </c>
      <c r="BT22" s="126">
        <v>6.4</v>
      </c>
      <c r="BU22" s="126">
        <v>6.5</v>
      </c>
      <c r="BV22" s="126">
        <v>0</v>
      </c>
      <c r="BW22" s="126">
        <v>7.2</v>
      </c>
      <c r="BX22" s="126">
        <v>7.3</v>
      </c>
      <c r="BY22" s="126">
        <v>5.0999999999999996</v>
      </c>
      <c r="BZ22" s="126">
        <v>6.5</v>
      </c>
      <c r="CA22" s="126">
        <v>7.2</v>
      </c>
      <c r="CC22" s="126">
        <v>9.4</v>
      </c>
      <c r="CD22" s="113">
        <v>55</v>
      </c>
      <c r="CE22" s="114">
        <v>0</v>
      </c>
      <c r="CF22" s="126">
        <v>7</v>
      </c>
      <c r="CG22" s="126">
        <v>8.4</v>
      </c>
      <c r="CH22" s="126">
        <v>0</v>
      </c>
      <c r="CI22" s="126">
        <v>8.4</v>
      </c>
      <c r="CJ22" s="126">
        <v>7.3</v>
      </c>
      <c r="CK22" s="126">
        <v>7.1</v>
      </c>
      <c r="CL22" s="126">
        <v>7.3</v>
      </c>
      <c r="CM22" s="126">
        <v>8.8000000000000007</v>
      </c>
      <c r="CN22" s="126">
        <v>0</v>
      </c>
      <c r="CO22" s="126">
        <v>0</v>
      </c>
      <c r="CP22" s="126">
        <v>0</v>
      </c>
      <c r="CQ22" s="126">
        <v>8</v>
      </c>
      <c r="CR22" s="126">
        <v>9.1</v>
      </c>
      <c r="CS22" s="126">
        <v>0</v>
      </c>
      <c r="CT22" s="126">
        <v>8.1</v>
      </c>
      <c r="CU22" s="113">
        <v>23</v>
      </c>
      <c r="CV22" s="114">
        <v>0</v>
      </c>
      <c r="CW22" s="126" t="s">
        <v>93</v>
      </c>
      <c r="CX22" s="126">
        <v>0</v>
      </c>
      <c r="CY22" s="113">
        <v>0</v>
      </c>
      <c r="CZ22" s="114">
        <v>5</v>
      </c>
      <c r="DA22" s="113">
        <v>130</v>
      </c>
      <c r="DB22" s="114">
        <v>5</v>
      </c>
      <c r="DC22" s="113">
        <v>134</v>
      </c>
      <c r="DD22" s="127">
        <v>125</v>
      </c>
      <c r="DE22" s="113">
        <v>0</v>
      </c>
      <c r="DF22" s="113">
        <v>129</v>
      </c>
      <c r="DG22" s="113">
        <v>125</v>
      </c>
      <c r="DH22" s="128">
        <v>7.28</v>
      </c>
      <c r="DI22" s="128">
        <v>3.04</v>
      </c>
      <c r="DJ22" s="129">
        <v>0</v>
      </c>
      <c r="DK22" s="130" t="s">
        <v>454</v>
      </c>
    </row>
    <row r="23" spans="1:115" s="115" customFormat="1" ht="18.75" customHeight="1">
      <c r="A23" s="105">
        <f t="shared" si="0"/>
        <v>17</v>
      </c>
      <c r="B23" s="106">
        <v>1820254907</v>
      </c>
      <c r="C23" s="107" t="s">
        <v>3</v>
      </c>
      <c r="D23" s="107" t="s">
        <v>26</v>
      </c>
      <c r="E23" s="107" t="s">
        <v>393</v>
      </c>
      <c r="F23" s="108">
        <v>34523</v>
      </c>
      <c r="G23" s="107" t="s">
        <v>84</v>
      </c>
      <c r="H23" s="107" t="s">
        <v>86</v>
      </c>
      <c r="I23" s="126">
        <v>8</v>
      </c>
      <c r="J23" s="126">
        <v>7.7</v>
      </c>
      <c r="K23" s="126">
        <v>7.9</v>
      </c>
      <c r="L23" s="126">
        <v>0</v>
      </c>
      <c r="M23" s="126" t="s">
        <v>97</v>
      </c>
      <c r="N23" s="126">
        <v>0</v>
      </c>
      <c r="O23" s="126">
        <v>0</v>
      </c>
      <c r="P23" s="126" t="s">
        <v>97</v>
      </c>
      <c r="Q23" s="126">
        <v>0</v>
      </c>
      <c r="R23" s="126">
        <v>0</v>
      </c>
      <c r="S23" s="126">
        <v>7.2</v>
      </c>
      <c r="T23" s="126">
        <v>0</v>
      </c>
      <c r="U23" s="126">
        <v>0</v>
      </c>
      <c r="V23" s="126">
        <v>7.2</v>
      </c>
      <c r="W23" s="126">
        <v>0</v>
      </c>
      <c r="X23" s="126">
        <v>0</v>
      </c>
      <c r="Y23" s="126">
        <v>6.6</v>
      </c>
      <c r="Z23" s="126">
        <v>0</v>
      </c>
      <c r="AA23" s="126">
        <v>0</v>
      </c>
      <c r="AB23" s="126">
        <v>7.4</v>
      </c>
      <c r="AC23" s="126">
        <v>0</v>
      </c>
      <c r="AD23" s="126">
        <v>7.4</v>
      </c>
      <c r="AE23" s="126">
        <v>9</v>
      </c>
      <c r="AF23" s="126">
        <v>6.4</v>
      </c>
      <c r="AG23" s="126">
        <v>6.8</v>
      </c>
      <c r="AH23" s="126">
        <v>0</v>
      </c>
      <c r="AI23" s="126">
        <v>7.8</v>
      </c>
      <c r="AJ23" s="126">
        <v>8.3000000000000007</v>
      </c>
      <c r="AK23" s="126">
        <v>8.1999999999999993</v>
      </c>
      <c r="AL23" s="126">
        <v>0</v>
      </c>
      <c r="AM23" s="126">
        <v>7.5</v>
      </c>
      <c r="AN23" s="126">
        <v>8.1999999999999993</v>
      </c>
      <c r="AO23" s="126">
        <v>7.4</v>
      </c>
      <c r="AP23" s="126">
        <v>7.5</v>
      </c>
      <c r="AQ23" s="126">
        <v>8.3000000000000007</v>
      </c>
      <c r="AR23" s="113">
        <v>47</v>
      </c>
      <c r="AS23" s="114">
        <v>0</v>
      </c>
      <c r="AT23" s="126">
        <v>7.3</v>
      </c>
      <c r="AU23" s="126">
        <v>4.9000000000000004</v>
      </c>
      <c r="AV23" s="126">
        <v>10</v>
      </c>
      <c r="AW23" s="126">
        <v>0</v>
      </c>
      <c r="AX23" s="126">
        <v>0</v>
      </c>
      <c r="AY23" s="126">
        <v>0</v>
      </c>
      <c r="AZ23" s="126">
        <v>5.2</v>
      </c>
      <c r="BA23" s="126">
        <v>0</v>
      </c>
      <c r="BB23" s="126">
        <v>0</v>
      </c>
      <c r="BC23" s="126">
        <v>0</v>
      </c>
      <c r="BD23" s="126">
        <v>8</v>
      </c>
      <c r="BE23" s="113">
        <v>5</v>
      </c>
      <c r="BF23" s="114">
        <v>0</v>
      </c>
      <c r="BG23" s="126">
        <v>6.1</v>
      </c>
      <c r="BH23" s="126">
        <v>8.9</v>
      </c>
      <c r="BI23" s="126">
        <v>7</v>
      </c>
      <c r="BJ23" s="126">
        <v>6.6</v>
      </c>
      <c r="BK23" s="126">
        <v>6.1</v>
      </c>
      <c r="BL23" s="126">
        <v>5.9</v>
      </c>
      <c r="BM23" s="126">
        <v>6.5</v>
      </c>
      <c r="BN23" s="126">
        <v>7.7</v>
      </c>
      <c r="BO23" s="126">
        <v>7.7</v>
      </c>
      <c r="BP23" s="126">
        <v>7.3</v>
      </c>
      <c r="BQ23" s="126">
        <v>7.4</v>
      </c>
      <c r="BR23" s="126">
        <v>8.5</v>
      </c>
      <c r="BS23" s="126">
        <v>7</v>
      </c>
      <c r="BT23" s="126">
        <v>7.5</v>
      </c>
      <c r="BU23" s="126">
        <v>6.4</v>
      </c>
      <c r="BV23" s="126">
        <v>0</v>
      </c>
      <c r="BW23" s="126">
        <v>7.1</v>
      </c>
      <c r="BX23" s="126">
        <v>7.7</v>
      </c>
      <c r="BY23" s="126">
        <v>9.1</v>
      </c>
      <c r="BZ23" s="126">
        <v>8</v>
      </c>
      <c r="CA23" s="126">
        <v>6.8</v>
      </c>
      <c r="CC23" s="126">
        <v>9.6999999999999993</v>
      </c>
      <c r="CD23" s="113">
        <v>55</v>
      </c>
      <c r="CE23" s="114">
        <v>0</v>
      </c>
      <c r="CF23" s="126">
        <v>7.9</v>
      </c>
      <c r="CG23" s="126">
        <v>7.8</v>
      </c>
      <c r="CH23" s="126">
        <v>0</v>
      </c>
      <c r="CI23" s="126">
        <v>8.9</v>
      </c>
      <c r="CJ23" s="126">
        <v>6.8</v>
      </c>
      <c r="CK23" s="126">
        <v>7.8</v>
      </c>
      <c r="CL23" s="126">
        <v>7.6</v>
      </c>
      <c r="CM23" s="126">
        <v>6.4</v>
      </c>
      <c r="CN23" s="126">
        <v>0</v>
      </c>
      <c r="CO23" s="126">
        <v>0</v>
      </c>
      <c r="CP23" s="126">
        <v>0</v>
      </c>
      <c r="CQ23" s="126">
        <v>8.6999999999999993</v>
      </c>
      <c r="CR23" s="126">
        <v>9.1</v>
      </c>
      <c r="CS23" s="126">
        <v>0</v>
      </c>
      <c r="CT23" s="126">
        <v>7.7</v>
      </c>
      <c r="CU23" s="113">
        <v>23</v>
      </c>
      <c r="CV23" s="114">
        <v>0</v>
      </c>
      <c r="CW23" s="126" t="s">
        <v>93</v>
      </c>
      <c r="CX23" s="126">
        <v>0</v>
      </c>
      <c r="CY23" s="113">
        <v>0</v>
      </c>
      <c r="CZ23" s="114">
        <v>5</v>
      </c>
      <c r="DA23" s="113">
        <v>130</v>
      </c>
      <c r="DB23" s="114">
        <v>5</v>
      </c>
      <c r="DC23" s="113">
        <v>134</v>
      </c>
      <c r="DD23" s="131">
        <v>121</v>
      </c>
      <c r="DE23" s="113">
        <v>0</v>
      </c>
      <c r="DF23" s="132">
        <v>125</v>
      </c>
      <c r="DG23" s="113">
        <v>121</v>
      </c>
      <c r="DH23" s="128">
        <v>7.52</v>
      </c>
      <c r="DI23" s="128">
        <v>3.18</v>
      </c>
      <c r="DJ23" s="129">
        <v>0</v>
      </c>
      <c r="DK23" s="130" t="s">
        <v>454</v>
      </c>
    </row>
    <row r="24" spans="1:115" s="115" customFormat="1" ht="18.75" customHeight="1">
      <c r="A24" s="105">
        <f t="shared" si="0"/>
        <v>18</v>
      </c>
      <c r="B24" s="106">
        <v>1820254915</v>
      </c>
      <c r="C24" s="107" t="s">
        <v>3</v>
      </c>
      <c r="D24" s="107" t="s">
        <v>394</v>
      </c>
      <c r="E24" s="107" t="s">
        <v>347</v>
      </c>
      <c r="F24" s="108">
        <v>34692</v>
      </c>
      <c r="G24" s="107" t="s">
        <v>84</v>
      </c>
      <c r="H24" s="107" t="s">
        <v>86</v>
      </c>
      <c r="I24" s="126">
        <v>7.4</v>
      </c>
      <c r="J24" s="126">
        <v>7.4</v>
      </c>
      <c r="K24" s="126">
        <v>7.8</v>
      </c>
      <c r="L24" s="126">
        <v>0</v>
      </c>
      <c r="M24" s="126">
        <v>7.1</v>
      </c>
      <c r="N24" s="126">
        <v>0</v>
      </c>
      <c r="O24" s="126">
        <v>0</v>
      </c>
      <c r="P24" s="126">
        <v>7.1</v>
      </c>
      <c r="Q24" s="126">
        <v>0</v>
      </c>
      <c r="R24" s="126">
        <v>0</v>
      </c>
      <c r="S24" s="126">
        <v>6.7</v>
      </c>
      <c r="T24" s="126">
        <v>0</v>
      </c>
      <c r="U24" s="126">
        <v>0</v>
      </c>
      <c r="V24" s="126">
        <v>7.3</v>
      </c>
      <c r="W24" s="126">
        <v>0</v>
      </c>
      <c r="X24" s="126">
        <v>0</v>
      </c>
      <c r="Y24" s="126">
        <v>7</v>
      </c>
      <c r="Z24" s="126">
        <v>0</v>
      </c>
      <c r="AA24" s="126">
        <v>0</v>
      </c>
      <c r="AB24" s="126">
        <v>6.5</v>
      </c>
      <c r="AC24" s="126">
        <v>0</v>
      </c>
      <c r="AD24" s="126">
        <v>7.6</v>
      </c>
      <c r="AE24" s="126">
        <v>7.7</v>
      </c>
      <c r="AF24" s="126">
        <v>8.1</v>
      </c>
      <c r="AG24" s="126">
        <v>7.6</v>
      </c>
      <c r="AH24" s="126">
        <v>0</v>
      </c>
      <c r="AI24" s="126">
        <v>8.6999999999999993</v>
      </c>
      <c r="AJ24" s="126">
        <v>0</v>
      </c>
      <c r="AK24" s="126">
        <v>8.3000000000000007</v>
      </c>
      <c r="AL24" s="126">
        <v>7.7</v>
      </c>
      <c r="AM24" s="126">
        <v>6.9</v>
      </c>
      <c r="AN24" s="126">
        <v>8.4</v>
      </c>
      <c r="AO24" s="126">
        <v>6.3</v>
      </c>
      <c r="AP24" s="126">
        <v>6.7</v>
      </c>
      <c r="AQ24" s="126">
        <v>8.6999999999999993</v>
      </c>
      <c r="AR24" s="113">
        <v>47</v>
      </c>
      <c r="AS24" s="114">
        <v>0</v>
      </c>
      <c r="AT24" s="126">
        <v>7.6</v>
      </c>
      <c r="AU24" s="126">
        <v>5.7</v>
      </c>
      <c r="AV24" s="126">
        <v>5.7</v>
      </c>
      <c r="AW24" s="126">
        <v>0</v>
      </c>
      <c r="AX24" s="126">
        <v>0</v>
      </c>
      <c r="AY24" s="126">
        <v>0</v>
      </c>
      <c r="AZ24" s="126">
        <v>8.1999999999999993</v>
      </c>
      <c r="BA24" s="126">
        <v>0</v>
      </c>
      <c r="BB24" s="126">
        <v>0</v>
      </c>
      <c r="BC24" s="126">
        <v>0</v>
      </c>
      <c r="BD24" s="126">
        <v>6</v>
      </c>
      <c r="BE24" s="113">
        <v>5</v>
      </c>
      <c r="BF24" s="114">
        <v>0</v>
      </c>
      <c r="BG24" s="126">
        <v>8.1</v>
      </c>
      <c r="BH24" s="126">
        <v>8.1999999999999993</v>
      </c>
      <c r="BI24" s="126">
        <v>7.7</v>
      </c>
      <c r="BJ24" s="126">
        <v>8.5</v>
      </c>
      <c r="BK24" s="126">
        <v>6.7</v>
      </c>
      <c r="BL24" s="126">
        <v>9.3000000000000007</v>
      </c>
      <c r="BM24" s="126">
        <v>7.6</v>
      </c>
      <c r="BN24" s="126">
        <v>8.1</v>
      </c>
      <c r="BO24" s="126">
        <v>6.1</v>
      </c>
      <c r="BP24" s="126">
        <v>6.6</v>
      </c>
      <c r="BQ24" s="126">
        <v>8.5</v>
      </c>
      <c r="BR24" s="126">
        <v>8.5</v>
      </c>
      <c r="BS24" s="126">
        <v>6.2</v>
      </c>
      <c r="BT24" s="126">
        <v>6.5</v>
      </c>
      <c r="BU24" s="126">
        <v>6.4</v>
      </c>
      <c r="BV24" s="126">
        <v>0</v>
      </c>
      <c r="BW24" s="126">
        <v>6.4</v>
      </c>
      <c r="BX24" s="126">
        <v>7.5</v>
      </c>
      <c r="BY24" s="126">
        <v>7.1</v>
      </c>
      <c r="BZ24" s="126">
        <v>8.6999999999999993</v>
      </c>
      <c r="CA24" s="126">
        <v>8.8000000000000007</v>
      </c>
      <c r="CC24" s="126">
        <v>8.9</v>
      </c>
      <c r="CD24" s="113">
        <v>55</v>
      </c>
      <c r="CE24" s="114">
        <v>0</v>
      </c>
      <c r="CF24" s="126">
        <v>7.7</v>
      </c>
      <c r="CG24" s="126">
        <v>8.3000000000000007</v>
      </c>
      <c r="CH24" s="126">
        <v>0</v>
      </c>
      <c r="CI24" s="126">
        <v>7.6</v>
      </c>
      <c r="CJ24" s="126">
        <v>9.8000000000000007</v>
      </c>
      <c r="CK24" s="126">
        <v>7.5</v>
      </c>
      <c r="CL24" s="126">
        <v>9.3000000000000007</v>
      </c>
      <c r="CM24" s="126">
        <v>8</v>
      </c>
      <c r="CN24" s="126">
        <v>0</v>
      </c>
      <c r="CO24" s="126">
        <v>0</v>
      </c>
      <c r="CP24" s="126">
        <v>0</v>
      </c>
      <c r="CQ24" s="126">
        <v>9.1</v>
      </c>
      <c r="CR24" s="126">
        <v>8.4</v>
      </c>
      <c r="CS24" s="126">
        <v>0</v>
      </c>
      <c r="CT24" s="126">
        <v>8.5</v>
      </c>
      <c r="CU24" s="113">
        <v>23</v>
      </c>
      <c r="CV24" s="114">
        <v>0</v>
      </c>
      <c r="CW24" s="126" t="s">
        <v>93</v>
      </c>
      <c r="CX24" s="126">
        <v>0</v>
      </c>
      <c r="CY24" s="113">
        <v>0</v>
      </c>
      <c r="CZ24" s="114">
        <v>5</v>
      </c>
      <c r="DA24" s="113">
        <v>130</v>
      </c>
      <c r="DB24" s="114">
        <v>5</v>
      </c>
      <c r="DC24" s="113">
        <v>134</v>
      </c>
      <c r="DD24" s="127">
        <v>125</v>
      </c>
      <c r="DE24" s="113">
        <v>0</v>
      </c>
      <c r="DF24" s="113">
        <v>129</v>
      </c>
      <c r="DG24" s="113">
        <v>125</v>
      </c>
      <c r="DH24" s="128">
        <v>7.67</v>
      </c>
      <c r="DI24" s="128">
        <v>3.29</v>
      </c>
      <c r="DJ24" s="129">
        <v>0</v>
      </c>
      <c r="DK24" s="133" t="s">
        <v>454</v>
      </c>
    </row>
    <row r="25" spans="1:115" s="115" customFormat="1" ht="18.75" customHeight="1">
      <c r="A25" s="105">
        <f t="shared" si="0"/>
        <v>19</v>
      </c>
      <c r="B25" s="106">
        <v>1820255359</v>
      </c>
      <c r="C25" s="107" t="s">
        <v>10</v>
      </c>
      <c r="D25" s="107" t="s">
        <v>26</v>
      </c>
      <c r="E25" s="107" t="s">
        <v>70</v>
      </c>
      <c r="F25" s="108">
        <v>34500</v>
      </c>
      <c r="G25" s="107" t="s">
        <v>84</v>
      </c>
      <c r="H25" s="107" t="s">
        <v>86</v>
      </c>
      <c r="I25" s="126">
        <v>8.1999999999999993</v>
      </c>
      <c r="J25" s="126">
        <v>7.8</v>
      </c>
      <c r="K25" s="126">
        <v>8</v>
      </c>
      <c r="L25" s="126">
        <v>0</v>
      </c>
      <c r="M25" s="126" t="s">
        <v>97</v>
      </c>
      <c r="N25" s="126">
        <v>0</v>
      </c>
      <c r="O25" s="126">
        <v>0</v>
      </c>
      <c r="P25" s="126" t="s">
        <v>97</v>
      </c>
      <c r="Q25" s="126">
        <v>0</v>
      </c>
      <c r="R25" s="126">
        <v>0</v>
      </c>
      <c r="S25" s="126">
        <v>7.2</v>
      </c>
      <c r="T25" s="126">
        <v>0</v>
      </c>
      <c r="U25" s="126">
        <v>0</v>
      </c>
      <c r="V25" s="126">
        <v>7.4</v>
      </c>
      <c r="W25" s="126">
        <v>0</v>
      </c>
      <c r="X25" s="126">
        <v>0</v>
      </c>
      <c r="Y25" s="126">
        <v>7.1</v>
      </c>
      <c r="Z25" s="126">
        <v>0</v>
      </c>
      <c r="AA25" s="126">
        <v>0</v>
      </c>
      <c r="AB25" s="126">
        <v>7</v>
      </c>
      <c r="AC25" s="126">
        <v>0</v>
      </c>
      <c r="AD25" s="126">
        <v>7</v>
      </c>
      <c r="AE25" s="126">
        <v>7.8</v>
      </c>
      <c r="AF25" s="126">
        <v>6.1</v>
      </c>
      <c r="AG25" s="126">
        <v>6.6</v>
      </c>
      <c r="AH25" s="126">
        <v>0</v>
      </c>
      <c r="AI25" s="126">
        <v>7.4</v>
      </c>
      <c r="AJ25" s="126">
        <v>8.6999999999999993</v>
      </c>
      <c r="AK25" s="126">
        <v>7.7</v>
      </c>
      <c r="AL25" s="126">
        <v>0</v>
      </c>
      <c r="AM25" s="126">
        <v>5.5</v>
      </c>
      <c r="AN25" s="126">
        <v>8.6999999999999993</v>
      </c>
      <c r="AO25" s="126">
        <v>6.1</v>
      </c>
      <c r="AP25" s="126">
        <v>7.3</v>
      </c>
      <c r="AQ25" s="126">
        <v>8.4</v>
      </c>
      <c r="AR25" s="113">
        <v>47</v>
      </c>
      <c r="AS25" s="114">
        <v>0</v>
      </c>
      <c r="AT25" s="126">
        <v>8.6999999999999993</v>
      </c>
      <c r="AU25" s="126">
        <v>7.3</v>
      </c>
      <c r="AV25" s="126">
        <v>9.8000000000000007</v>
      </c>
      <c r="AW25" s="126">
        <v>0</v>
      </c>
      <c r="AX25" s="126">
        <v>0</v>
      </c>
      <c r="AY25" s="126">
        <v>0</v>
      </c>
      <c r="AZ25" s="126">
        <v>5.8</v>
      </c>
      <c r="BA25" s="126">
        <v>0</v>
      </c>
      <c r="BB25" s="126">
        <v>0</v>
      </c>
      <c r="BC25" s="126">
        <v>0</v>
      </c>
      <c r="BD25" s="126">
        <v>7.2</v>
      </c>
      <c r="BE25" s="113">
        <v>5</v>
      </c>
      <c r="BF25" s="114">
        <v>0</v>
      </c>
      <c r="BG25" s="126">
        <v>7.2</v>
      </c>
      <c r="BH25" s="126">
        <v>6.6</v>
      </c>
      <c r="BI25" s="126">
        <v>7.3</v>
      </c>
      <c r="BJ25" s="126">
        <v>7.1</v>
      </c>
      <c r="BK25" s="126">
        <v>6.6</v>
      </c>
      <c r="BL25" s="126">
        <v>7.6</v>
      </c>
      <c r="BM25" s="126">
        <v>7.7</v>
      </c>
      <c r="BN25" s="126">
        <v>6.5</v>
      </c>
      <c r="BO25" s="126">
        <v>7.1</v>
      </c>
      <c r="BP25" s="126">
        <v>7.3</v>
      </c>
      <c r="BQ25" s="126">
        <v>6.6</v>
      </c>
      <c r="BR25" s="126">
        <v>7.2</v>
      </c>
      <c r="BS25" s="126">
        <v>4.7</v>
      </c>
      <c r="BT25" s="126">
        <v>6.8</v>
      </c>
      <c r="BU25" s="126">
        <v>7.5</v>
      </c>
      <c r="BV25" s="126">
        <v>8.1</v>
      </c>
      <c r="BW25" s="126">
        <v>0</v>
      </c>
      <c r="BX25" s="126">
        <v>7</v>
      </c>
      <c r="BY25" s="126">
        <v>5.6</v>
      </c>
      <c r="BZ25" s="126">
        <v>9</v>
      </c>
      <c r="CA25" s="126">
        <v>5.7</v>
      </c>
      <c r="CC25" s="126">
        <v>8.6</v>
      </c>
      <c r="CD25" s="113">
        <v>55</v>
      </c>
      <c r="CE25" s="114">
        <v>0</v>
      </c>
      <c r="CF25" s="126">
        <v>7.7</v>
      </c>
      <c r="CG25" s="126">
        <v>6.1</v>
      </c>
      <c r="CH25" s="126">
        <v>0</v>
      </c>
      <c r="CI25" s="126">
        <v>7.3</v>
      </c>
      <c r="CJ25" s="126">
        <v>7.1</v>
      </c>
      <c r="CK25" s="126">
        <v>7.4</v>
      </c>
      <c r="CL25" s="126">
        <v>5.9</v>
      </c>
      <c r="CM25" s="126">
        <v>8.1</v>
      </c>
      <c r="CN25" s="126">
        <v>0</v>
      </c>
      <c r="CO25" s="126">
        <v>0</v>
      </c>
      <c r="CP25" s="126">
        <v>0</v>
      </c>
      <c r="CQ25" s="126">
        <v>9.1</v>
      </c>
      <c r="CR25" s="126">
        <v>7.8</v>
      </c>
      <c r="CS25" s="126">
        <v>0</v>
      </c>
      <c r="CT25" s="126">
        <v>8.6</v>
      </c>
      <c r="CU25" s="113">
        <v>23</v>
      </c>
      <c r="CV25" s="114">
        <v>0</v>
      </c>
      <c r="CW25" s="126" t="s">
        <v>93</v>
      </c>
      <c r="CX25" s="126">
        <v>0</v>
      </c>
      <c r="CY25" s="113">
        <v>0</v>
      </c>
      <c r="CZ25" s="114">
        <v>5</v>
      </c>
      <c r="DA25" s="113">
        <v>130</v>
      </c>
      <c r="DB25" s="114">
        <v>5</v>
      </c>
      <c r="DC25" s="113">
        <v>134</v>
      </c>
      <c r="DD25" s="131">
        <v>121</v>
      </c>
      <c r="DE25" s="113">
        <v>0</v>
      </c>
      <c r="DF25" s="132">
        <v>125</v>
      </c>
      <c r="DG25" s="113">
        <v>121</v>
      </c>
      <c r="DH25" s="128">
        <v>7.19</v>
      </c>
      <c r="DI25" s="128">
        <v>3.01</v>
      </c>
      <c r="DJ25" s="129">
        <v>0</v>
      </c>
      <c r="DK25" s="130" t="s">
        <v>454</v>
      </c>
    </row>
    <row r="26" spans="1:115" s="115" customFormat="1" ht="18.75" customHeight="1">
      <c r="A26" s="105">
        <f t="shared" si="0"/>
        <v>20</v>
      </c>
      <c r="B26" s="106">
        <v>1821253659</v>
      </c>
      <c r="C26" s="107" t="s">
        <v>331</v>
      </c>
      <c r="D26" s="107" t="s">
        <v>409</v>
      </c>
      <c r="E26" s="107" t="s">
        <v>45</v>
      </c>
      <c r="F26" s="108">
        <v>34621</v>
      </c>
      <c r="G26" s="107" t="s">
        <v>83</v>
      </c>
      <c r="H26" s="107" t="s">
        <v>86</v>
      </c>
      <c r="I26" s="126">
        <v>7.9</v>
      </c>
      <c r="J26" s="126">
        <v>7.2</v>
      </c>
      <c r="K26" s="126">
        <v>5.8</v>
      </c>
      <c r="L26" s="126">
        <v>0</v>
      </c>
      <c r="M26" s="126" t="s">
        <v>97</v>
      </c>
      <c r="N26" s="126">
        <v>0</v>
      </c>
      <c r="O26" s="126">
        <v>0</v>
      </c>
      <c r="P26" s="126" t="s">
        <v>97</v>
      </c>
      <c r="Q26" s="126">
        <v>0</v>
      </c>
      <c r="R26" s="126">
        <v>0</v>
      </c>
      <c r="S26" s="126">
        <v>7.7</v>
      </c>
      <c r="T26" s="126">
        <v>0</v>
      </c>
      <c r="U26" s="126">
        <v>0</v>
      </c>
      <c r="V26" s="126">
        <v>8.1</v>
      </c>
      <c r="W26" s="126">
        <v>0</v>
      </c>
      <c r="X26" s="126">
        <v>0</v>
      </c>
      <c r="Y26" s="126">
        <v>6.9</v>
      </c>
      <c r="Z26" s="126">
        <v>0</v>
      </c>
      <c r="AA26" s="126">
        <v>0</v>
      </c>
      <c r="AB26" s="126">
        <v>6.8</v>
      </c>
      <c r="AC26" s="126">
        <v>0</v>
      </c>
      <c r="AD26" s="126">
        <v>8.6</v>
      </c>
      <c r="AE26" s="126">
        <v>8.1999999999999993</v>
      </c>
      <c r="AF26" s="126">
        <v>6.7</v>
      </c>
      <c r="AG26" s="126">
        <v>6.1</v>
      </c>
      <c r="AH26" s="126">
        <v>0</v>
      </c>
      <c r="AI26" s="126">
        <v>8.6</v>
      </c>
      <c r="AJ26" s="126">
        <v>8.3000000000000007</v>
      </c>
      <c r="AK26" s="126">
        <v>7.2</v>
      </c>
      <c r="AL26" s="126">
        <v>0</v>
      </c>
      <c r="AM26" s="126">
        <v>7.8</v>
      </c>
      <c r="AN26" s="126">
        <v>8.8000000000000007</v>
      </c>
      <c r="AO26" s="126">
        <v>6.8</v>
      </c>
      <c r="AP26" s="126">
        <v>8.1999999999999993</v>
      </c>
      <c r="AQ26" s="126">
        <v>8.9</v>
      </c>
      <c r="AR26" s="113">
        <v>47</v>
      </c>
      <c r="AS26" s="114">
        <v>0</v>
      </c>
      <c r="AT26" s="126">
        <v>7.4</v>
      </c>
      <c r="AU26" s="126">
        <v>4.9000000000000004</v>
      </c>
      <c r="AV26" s="126">
        <v>6.7</v>
      </c>
      <c r="AW26" s="126">
        <v>0</v>
      </c>
      <c r="AX26" s="126">
        <v>0</v>
      </c>
      <c r="AY26" s="126">
        <v>0</v>
      </c>
      <c r="AZ26" s="126">
        <v>4.8</v>
      </c>
      <c r="BA26" s="126">
        <v>0</v>
      </c>
      <c r="BB26" s="126">
        <v>0</v>
      </c>
      <c r="BC26" s="126">
        <v>0</v>
      </c>
      <c r="BD26" s="126">
        <v>6.3</v>
      </c>
      <c r="BE26" s="113">
        <v>5</v>
      </c>
      <c r="BF26" s="114">
        <v>0</v>
      </c>
      <c r="BG26" s="126">
        <v>7.2</v>
      </c>
      <c r="BH26" s="126">
        <v>8.8000000000000007</v>
      </c>
      <c r="BI26" s="126">
        <v>8.1999999999999993</v>
      </c>
      <c r="BJ26" s="126">
        <v>8.3000000000000007</v>
      </c>
      <c r="BK26" s="126">
        <v>7.6</v>
      </c>
      <c r="BL26" s="126">
        <v>7.3</v>
      </c>
      <c r="BM26" s="126">
        <v>7.4</v>
      </c>
      <c r="BN26" s="126">
        <v>7.9</v>
      </c>
      <c r="BO26" s="126">
        <v>6.5</v>
      </c>
      <c r="BP26" s="126">
        <v>7.8</v>
      </c>
      <c r="BQ26" s="126">
        <v>7.7</v>
      </c>
      <c r="BR26" s="126">
        <v>7.9</v>
      </c>
      <c r="BS26" s="126">
        <v>7.4</v>
      </c>
      <c r="BT26" s="126">
        <v>6.4</v>
      </c>
      <c r="BU26" s="126">
        <v>6.6</v>
      </c>
      <c r="BV26" s="126">
        <v>6.3</v>
      </c>
      <c r="BW26" s="126">
        <v>0</v>
      </c>
      <c r="BX26" s="126">
        <v>6.4</v>
      </c>
      <c r="BY26" s="126">
        <v>8.5</v>
      </c>
      <c r="BZ26" s="126">
        <v>9</v>
      </c>
      <c r="CA26" s="126">
        <v>7.6</v>
      </c>
      <c r="CC26" s="126">
        <v>7.8</v>
      </c>
      <c r="CD26" s="113">
        <v>55</v>
      </c>
      <c r="CE26" s="114">
        <v>0</v>
      </c>
      <c r="CF26" s="126">
        <v>7.8</v>
      </c>
      <c r="CG26" s="126">
        <v>5.8</v>
      </c>
      <c r="CH26" s="126">
        <v>0</v>
      </c>
      <c r="CI26" s="126">
        <v>7.4</v>
      </c>
      <c r="CJ26" s="126">
        <v>6.6</v>
      </c>
      <c r="CK26" s="126">
        <v>5.5</v>
      </c>
      <c r="CL26" s="126">
        <v>7.1</v>
      </c>
      <c r="CM26" s="126">
        <v>6.1</v>
      </c>
      <c r="CN26" s="126">
        <v>0</v>
      </c>
      <c r="CO26" s="126">
        <v>0</v>
      </c>
      <c r="CP26" s="126">
        <v>0</v>
      </c>
      <c r="CQ26" s="126">
        <v>7.8</v>
      </c>
      <c r="CR26" s="126">
        <v>8.6999999999999993</v>
      </c>
      <c r="CS26" s="126">
        <v>0</v>
      </c>
      <c r="CT26" s="126">
        <v>7.7</v>
      </c>
      <c r="CU26" s="113">
        <v>23</v>
      </c>
      <c r="CV26" s="114">
        <v>0</v>
      </c>
      <c r="CW26" s="126" t="s">
        <v>93</v>
      </c>
      <c r="CX26" s="126">
        <v>0</v>
      </c>
      <c r="CY26" s="113">
        <v>0</v>
      </c>
      <c r="CZ26" s="114">
        <v>5</v>
      </c>
      <c r="DA26" s="113">
        <v>130</v>
      </c>
      <c r="DB26" s="114">
        <v>5</v>
      </c>
      <c r="DC26" s="113">
        <v>134</v>
      </c>
      <c r="DD26" s="131">
        <v>121</v>
      </c>
      <c r="DE26" s="113">
        <v>0</v>
      </c>
      <c r="DF26" s="132">
        <v>125</v>
      </c>
      <c r="DG26" s="113">
        <v>121</v>
      </c>
      <c r="DH26" s="128">
        <v>7.46</v>
      </c>
      <c r="DI26" s="128">
        <v>3.14</v>
      </c>
      <c r="DJ26" s="129">
        <v>0</v>
      </c>
      <c r="DK26" s="130" t="s">
        <v>454</v>
      </c>
    </row>
    <row r="27" spans="1:115" s="115" customFormat="1" ht="18.75" customHeight="1">
      <c r="A27" s="105">
        <f t="shared" si="0"/>
        <v>21</v>
      </c>
      <c r="B27" s="106">
        <v>1820256323</v>
      </c>
      <c r="C27" s="107" t="s">
        <v>375</v>
      </c>
      <c r="D27" s="107" t="s">
        <v>407</v>
      </c>
      <c r="E27" s="107" t="s">
        <v>45</v>
      </c>
      <c r="F27" s="108">
        <v>34207</v>
      </c>
      <c r="G27" s="107" t="s">
        <v>84</v>
      </c>
      <c r="H27" s="107" t="s">
        <v>86</v>
      </c>
      <c r="I27" s="126">
        <v>7.2</v>
      </c>
      <c r="J27" s="126">
        <v>8.3000000000000007</v>
      </c>
      <c r="K27" s="126">
        <v>8</v>
      </c>
      <c r="L27" s="126">
        <v>0</v>
      </c>
      <c r="M27" s="126">
        <v>7.3</v>
      </c>
      <c r="N27" s="126">
        <v>0</v>
      </c>
      <c r="O27" s="126">
        <v>0</v>
      </c>
      <c r="P27" s="126">
        <v>8.1</v>
      </c>
      <c r="Q27" s="126">
        <v>0</v>
      </c>
      <c r="R27" s="126">
        <v>0</v>
      </c>
      <c r="S27" s="126">
        <v>7.8</v>
      </c>
      <c r="T27" s="126">
        <v>0</v>
      </c>
      <c r="U27" s="126">
        <v>0</v>
      </c>
      <c r="V27" s="126">
        <v>6.6</v>
      </c>
      <c r="W27" s="126">
        <v>0</v>
      </c>
      <c r="X27" s="126">
        <v>0</v>
      </c>
      <c r="Y27" s="126">
        <v>7</v>
      </c>
      <c r="Z27" s="126">
        <v>0</v>
      </c>
      <c r="AA27" s="126">
        <v>0</v>
      </c>
      <c r="AB27" s="126">
        <v>7.2</v>
      </c>
      <c r="AC27" s="126">
        <v>0</v>
      </c>
      <c r="AD27" s="126">
        <v>8</v>
      </c>
      <c r="AE27" s="126">
        <v>8.3000000000000007</v>
      </c>
      <c r="AF27" s="126">
        <v>6.6</v>
      </c>
      <c r="AG27" s="126">
        <v>5.8</v>
      </c>
      <c r="AH27" s="126">
        <v>0</v>
      </c>
      <c r="AI27" s="126">
        <v>8.4</v>
      </c>
      <c r="AJ27" s="126">
        <v>8.5</v>
      </c>
      <c r="AK27" s="126">
        <v>6.1</v>
      </c>
      <c r="AL27" s="126">
        <v>0</v>
      </c>
      <c r="AM27" s="126">
        <v>7.7</v>
      </c>
      <c r="AN27" s="126">
        <v>8.9</v>
      </c>
      <c r="AO27" s="126">
        <v>7.2</v>
      </c>
      <c r="AP27" s="126">
        <v>7.7</v>
      </c>
      <c r="AQ27" s="126">
        <v>8.4</v>
      </c>
      <c r="AR27" s="113">
        <v>47</v>
      </c>
      <c r="AS27" s="114">
        <v>0</v>
      </c>
      <c r="AT27" s="126">
        <v>6.2</v>
      </c>
      <c r="AU27" s="126">
        <v>5.5</v>
      </c>
      <c r="AV27" s="126">
        <v>0</v>
      </c>
      <c r="AW27" s="126">
        <v>0</v>
      </c>
      <c r="AX27" s="126">
        <v>7</v>
      </c>
      <c r="AY27" s="126">
        <v>0</v>
      </c>
      <c r="AZ27" s="126">
        <v>0</v>
      </c>
      <c r="BA27" s="126">
        <v>0</v>
      </c>
      <c r="BB27" s="126">
        <v>6.5</v>
      </c>
      <c r="BC27" s="126">
        <v>0</v>
      </c>
      <c r="BD27" s="126">
        <v>5.2</v>
      </c>
      <c r="BE27" s="113">
        <v>5</v>
      </c>
      <c r="BF27" s="114">
        <v>0</v>
      </c>
      <c r="BG27" s="126">
        <v>6</v>
      </c>
      <c r="BH27" s="126">
        <v>7.5</v>
      </c>
      <c r="BI27" s="126">
        <v>8</v>
      </c>
      <c r="BJ27" s="126">
        <v>8</v>
      </c>
      <c r="BK27" s="126">
        <v>7.8</v>
      </c>
      <c r="BL27" s="126">
        <v>6.8</v>
      </c>
      <c r="BM27" s="126">
        <v>8</v>
      </c>
      <c r="BN27" s="126">
        <v>5.8</v>
      </c>
      <c r="BO27" s="126">
        <v>7.2</v>
      </c>
      <c r="BP27" s="126">
        <v>8.1</v>
      </c>
      <c r="BQ27" s="126">
        <v>7.2</v>
      </c>
      <c r="BR27" s="126">
        <v>7.3</v>
      </c>
      <c r="BS27" s="126">
        <v>5.6</v>
      </c>
      <c r="BT27" s="126">
        <v>6.6</v>
      </c>
      <c r="BU27" s="126">
        <v>8.3000000000000007</v>
      </c>
      <c r="BV27" s="126">
        <v>6.7</v>
      </c>
      <c r="BW27" s="126">
        <v>0</v>
      </c>
      <c r="BX27" s="126">
        <v>6.5</v>
      </c>
      <c r="BY27" s="126">
        <v>5.7</v>
      </c>
      <c r="BZ27" s="126">
        <v>8.1</v>
      </c>
      <c r="CA27" s="126">
        <v>7.7</v>
      </c>
      <c r="CC27" s="126">
        <v>9.1999999999999993</v>
      </c>
      <c r="CD27" s="113">
        <v>55</v>
      </c>
      <c r="CE27" s="114">
        <v>0</v>
      </c>
      <c r="CF27" s="126">
        <v>8.6999999999999993</v>
      </c>
      <c r="CG27" s="126">
        <v>8</v>
      </c>
      <c r="CH27" s="126">
        <v>0</v>
      </c>
      <c r="CI27" s="126">
        <v>7.7</v>
      </c>
      <c r="CJ27" s="126">
        <v>8.4</v>
      </c>
      <c r="CK27" s="126">
        <v>7.6</v>
      </c>
      <c r="CL27" s="126">
        <v>7</v>
      </c>
      <c r="CM27" s="126">
        <v>8.1</v>
      </c>
      <c r="CN27" s="126">
        <v>0</v>
      </c>
      <c r="CO27" s="126">
        <v>0</v>
      </c>
      <c r="CP27" s="126">
        <v>0</v>
      </c>
      <c r="CQ27" s="126">
        <v>8.6999999999999993</v>
      </c>
      <c r="CR27" s="126">
        <v>8.6999999999999993</v>
      </c>
      <c r="CS27" s="126">
        <v>0</v>
      </c>
      <c r="CT27" s="126">
        <v>7.5</v>
      </c>
      <c r="CU27" s="113">
        <v>23</v>
      </c>
      <c r="CV27" s="114">
        <v>0</v>
      </c>
      <c r="CW27" s="126" t="s">
        <v>93</v>
      </c>
      <c r="CX27" s="126">
        <v>0</v>
      </c>
      <c r="CY27" s="113">
        <v>0</v>
      </c>
      <c r="CZ27" s="114">
        <v>5</v>
      </c>
      <c r="DA27" s="113">
        <v>130</v>
      </c>
      <c r="DB27" s="114">
        <v>5</v>
      </c>
      <c r="DC27" s="113">
        <v>134</v>
      </c>
      <c r="DD27" s="127">
        <v>125</v>
      </c>
      <c r="DE27" s="113">
        <v>0</v>
      </c>
      <c r="DF27" s="113">
        <v>129</v>
      </c>
      <c r="DG27" s="113">
        <v>125</v>
      </c>
      <c r="DH27" s="128">
        <v>7.47</v>
      </c>
      <c r="DI27" s="128">
        <v>3.19</v>
      </c>
      <c r="DJ27" s="129">
        <v>0</v>
      </c>
      <c r="DK27" s="130" t="s">
        <v>454</v>
      </c>
    </row>
    <row r="28" spans="1:115" s="115" customFormat="1" ht="18.75" customHeight="1">
      <c r="A28" s="105">
        <f t="shared" si="0"/>
        <v>22</v>
      </c>
      <c r="B28" s="106">
        <v>1821254916</v>
      </c>
      <c r="C28" s="107" t="s">
        <v>14</v>
      </c>
      <c r="D28" s="107" t="s">
        <v>410</v>
      </c>
      <c r="E28" s="107" t="s">
        <v>330</v>
      </c>
      <c r="F28" s="108">
        <v>34678</v>
      </c>
      <c r="G28" s="107" t="s">
        <v>83</v>
      </c>
      <c r="H28" s="107" t="s">
        <v>86</v>
      </c>
      <c r="I28" s="126">
        <v>6.8</v>
      </c>
      <c r="J28" s="126">
        <v>5.8</v>
      </c>
      <c r="K28" s="126">
        <v>7.7</v>
      </c>
      <c r="L28" s="126">
        <v>0</v>
      </c>
      <c r="M28" s="126">
        <v>6.3</v>
      </c>
      <c r="N28" s="126">
        <v>0</v>
      </c>
      <c r="O28" s="126">
        <v>0</v>
      </c>
      <c r="P28" s="126">
        <v>6.2</v>
      </c>
      <c r="Q28" s="126">
        <v>0</v>
      </c>
      <c r="R28" s="126">
        <v>0</v>
      </c>
      <c r="S28" s="126">
        <v>5.8</v>
      </c>
      <c r="T28" s="126">
        <v>0</v>
      </c>
      <c r="U28" s="126">
        <v>0</v>
      </c>
      <c r="V28" s="126">
        <v>6.7</v>
      </c>
      <c r="W28" s="126">
        <v>0</v>
      </c>
      <c r="X28" s="126">
        <v>0</v>
      </c>
      <c r="Y28" s="126">
        <v>4.8</v>
      </c>
      <c r="Z28" s="126">
        <v>0</v>
      </c>
      <c r="AA28" s="126">
        <v>0</v>
      </c>
      <c r="AB28" s="126">
        <v>6.7</v>
      </c>
      <c r="AC28" s="126">
        <v>0</v>
      </c>
      <c r="AD28" s="126">
        <v>7.7</v>
      </c>
      <c r="AE28" s="126">
        <v>6.1</v>
      </c>
      <c r="AF28" s="126">
        <v>7</v>
      </c>
      <c r="AG28" s="126">
        <v>8</v>
      </c>
      <c r="AH28" s="126">
        <v>0</v>
      </c>
      <c r="AI28" s="126">
        <v>5.3</v>
      </c>
      <c r="AJ28" s="126">
        <v>0</v>
      </c>
      <c r="AK28" s="126">
        <v>5.4</v>
      </c>
      <c r="AL28" s="126">
        <v>6.1</v>
      </c>
      <c r="AM28" s="126">
        <v>7.7</v>
      </c>
      <c r="AN28" s="126">
        <v>6.6</v>
      </c>
      <c r="AO28" s="126">
        <v>6.8</v>
      </c>
      <c r="AP28" s="126">
        <v>6.9</v>
      </c>
      <c r="AQ28" s="126">
        <v>8.1999999999999993</v>
      </c>
      <c r="AR28" s="113">
        <v>47</v>
      </c>
      <c r="AS28" s="114">
        <v>0</v>
      </c>
      <c r="AT28" s="126">
        <v>9</v>
      </c>
      <c r="AU28" s="126">
        <v>9.4</v>
      </c>
      <c r="AV28" s="126">
        <v>7.5</v>
      </c>
      <c r="AW28" s="126">
        <v>0</v>
      </c>
      <c r="AX28" s="126">
        <v>0</v>
      </c>
      <c r="AY28" s="126">
        <v>0</v>
      </c>
      <c r="AZ28" s="126">
        <v>5.4</v>
      </c>
      <c r="BA28" s="126">
        <v>0</v>
      </c>
      <c r="BB28" s="126">
        <v>0</v>
      </c>
      <c r="BC28" s="126">
        <v>0</v>
      </c>
      <c r="BD28" s="126">
        <v>8.1</v>
      </c>
      <c r="BE28" s="113">
        <v>5</v>
      </c>
      <c r="BF28" s="114">
        <v>0</v>
      </c>
      <c r="BG28" s="126">
        <v>6.1</v>
      </c>
      <c r="BH28" s="126">
        <v>5.2</v>
      </c>
      <c r="BI28" s="126">
        <v>7.6</v>
      </c>
      <c r="BJ28" s="126">
        <v>7.9</v>
      </c>
      <c r="BK28" s="126">
        <v>7.1</v>
      </c>
      <c r="BL28" s="126">
        <v>6.2</v>
      </c>
      <c r="BM28" s="126">
        <v>5.7</v>
      </c>
      <c r="BN28" s="126">
        <v>6.4</v>
      </c>
      <c r="BO28" s="126">
        <v>4.4000000000000004</v>
      </c>
      <c r="BP28" s="126">
        <v>8.6</v>
      </c>
      <c r="BQ28" s="126">
        <v>7.3</v>
      </c>
      <c r="BR28" s="126">
        <v>7.3</v>
      </c>
      <c r="BS28" s="126">
        <v>5.9</v>
      </c>
      <c r="BT28" s="126">
        <v>5.3</v>
      </c>
      <c r="BU28" s="126">
        <v>6.8</v>
      </c>
      <c r="BV28" s="126">
        <v>0</v>
      </c>
      <c r="BW28" s="126">
        <v>5.7</v>
      </c>
      <c r="BX28" s="126">
        <v>6.1</v>
      </c>
      <c r="BY28" s="126">
        <v>5.5</v>
      </c>
      <c r="BZ28" s="126">
        <v>7.5</v>
      </c>
      <c r="CA28" s="126">
        <v>6</v>
      </c>
      <c r="CC28" s="126">
        <v>8.5</v>
      </c>
      <c r="CD28" s="113">
        <v>55</v>
      </c>
      <c r="CE28" s="114">
        <v>0</v>
      </c>
      <c r="CF28" s="126">
        <v>6.7</v>
      </c>
      <c r="CG28" s="126">
        <v>7.6</v>
      </c>
      <c r="CH28" s="126">
        <v>0</v>
      </c>
      <c r="CI28" s="126">
        <v>7</v>
      </c>
      <c r="CJ28" s="126">
        <v>6.7</v>
      </c>
      <c r="CK28" s="126">
        <v>5</v>
      </c>
      <c r="CL28" s="126">
        <v>6.4</v>
      </c>
      <c r="CM28" s="126">
        <v>0</v>
      </c>
      <c r="CN28" s="126">
        <v>5.4</v>
      </c>
      <c r="CO28" s="126">
        <v>0</v>
      </c>
      <c r="CP28" s="126">
        <v>0</v>
      </c>
      <c r="CQ28" s="126">
        <v>7.3</v>
      </c>
      <c r="CR28" s="126">
        <v>7.1</v>
      </c>
      <c r="CS28" s="126">
        <v>0</v>
      </c>
      <c r="CT28" s="126">
        <v>6.6</v>
      </c>
      <c r="CU28" s="113">
        <v>23</v>
      </c>
      <c r="CV28" s="114">
        <v>0</v>
      </c>
      <c r="CW28" s="126" t="s">
        <v>93</v>
      </c>
      <c r="CX28" s="126">
        <v>0</v>
      </c>
      <c r="CY28" s="113">
        <v>0</v>
      </c>
      <c r="CZ28" s="114">
        <v>5</v>
      </c>
      <c r="DA28" s="113">
        <v>130</v>
      </c>
      <c r="DB28" s="114">
        <v>5</v>
      </c>
      <c r="DC28" s="113">
        <v>134</v>
      </c>
      <c r="DD28" s="127">
        <v>125</v>
      </c>
      <c r="DE28" s="113">
        <v>0</v>
      </c>
      <c r="DF28" s="113">
        <v>129</v>
      </c>
      <c r="DG28" s="113">
        <v>125</v>
      </c>
      <c r="DH28" s="128">
        <v>6.52</v>
      </c>
      <c r="DI28" s="128">
        <v>2.54</v>
      </c>
      <c r="DJ28" s="129">
        <v>0</v>
      </c>
      <c r="DK28" s="130" t="s">
        <v>454</v>
      </c>
    </row>
    <row r="29" spans="1:115" s="115" customFormat="1" ht="18.75" customHeight="1">
      <c r="A29" s="105">
        <f t="shared" si="0"/>
        <v>23</v>
      </c>
      <c r="B29" s="106">
        <v>1820255369</v>
      </c>
      <c r="C29" s="107" t="s">
        <v>14</v>
      </c>
      <c r="D29" s="107" t="s">
        <v>44</v>
      </c>
      <c r="E29" s="107" t="s">
        <v>74</v>
      </c>
      <c r="F29" s="108">
        <v>34343</v>
      </c>
      <c r="G29" s="107" t="s">
        <v>84</v>
      </c>
      <c r="H29" s="107" t="s">
        <v>86</v>
      </c>
      <c r="I29" s="126">
        <v>8.1</v>
      </c>
      <c r="J29" s="126">
        <v>7.6</v>
      </c>
      <c r="K29" s="126">
        <v>6.5</v>
      </c>
      <c r="L29" s="126">
        <v>0</v>
      </c>
      <c r="M29" s="126" t="s">
        <v>97</v>
      </c>
      <c r="N29" s="126">
        <v>0</v>
      </c>
      <c r="O29" s="126">
        <v>0</v>
      </c>
      <c r="P29" s="126" t="s">
        <v>97</v>
      </c>
      <c r="Q29" s="126">
        <v>0</v>
      </c>
      <c r="R29" s="126">
        <v>0</v>
      </c>
      <c r="S29" s="126">
        <v>7.7</v>
      </c>
      <c r="T29" s="126">
        <v>0</v>
      </c>
      <c r="U29" s="126">
        <v>0</v>
      </c>
      <c r="V29" s="126">
        <v>7.1</v>
      </c>
      <c r="W29" s="126">
        <v>0</v>
      </c>
      <c r="X29" s="126">
        <v>0</v>
      </c>
      <c r="Y29" s="126">
        <v>7.3</v>
      </c>
      <c r="Z29" s="126">
        <v>0</v>
      </c>
      <c r="AA29" s="126">
        <v>0</v>
      </c>
      <c r="AB29" s="126">
        <v>8.1</v>
      </c>
      <c r="AC29" s="126">
        <v>0</v>
      </c>
      <c r="AD29" s="126">
        <v>8</v>
      </c>
      <c r="AE29" s="126">
        <v>8</v>
      </c>
      <c r="AF29" s="126">
        <v>5.8</v>
      </c>
      <c r="AG29" s="126">
        <v>6</v>
      </c>
      <c r="AH29" s="126">
        <v>0</v>
      </c>
      <c r="AI29" s="126">
        <v>7.7</v>
      </c>
      <c r="AJ29" s="126">
        <v>0</v>
      </c>
      <c r="AK29" s="126">
        <v>7.2</v>
      </c>
      <c r="AL29" s="126">
        <v>6</v>
      </c>
      <c r="AM29" s="126">
        <v>6.1</v>
      </c>
      <c r="AN29" s="126">
        <v>7.4</v>
      </c>
      <c r="AO29" s="126">
        <v>5.5</v>
      </c>
      <c r="AP29" s="126">
        <v>6.6</v>
      </c>
      <c r="AQ29" s="126">
        <v>6.8</v>
      </c>
      <c r="AR29" s="113">
        <v>47</v>
      </c>
      <c r="AS29" s="114">
        <v>0</v>
      </c>
      <c r="AT29" s="126">
        <v>7.9</v>
      </c>
      <c r="AU29" s="126">
        <v>8.1</v>
      </c>
      <c r="AV29" s="126">
        <v>8.3000000000000007</v>
      </c>
      <c r="AW29" s="126">
        <v>0</v>
      </c>
      <c r="AX29" s="126">
        <v>0</v>
      </c>
      <c r="AY29" s="126">
        <v>0</v>
      </c>
      <c r="AZ29" s="126">
        <v>6.9</v>
      </c>
      <c r="BA29" s="126">
        <v>0</v>
      </c>
      <c r="BB29" s="126">
        <v>0</v>
      </c>
      <c r="BC29" s="126">
        <v>0</v>
      </c>
      <c r="BD29" s="126">
        <v>6.4</v>
      </c>
      <c r="BE29" s="113">
        <v>5</v>
      </c>
      <c r="BF29" s="114">
        <v>0</v>
      </c>
      <c r="BG29" s="126">
        <v>7.3</v>
      </c>
      <c r="BH29" s="126">
        <v>7</v>
      </c>
      <c r="BI29" s="126">
        <v>8.5</v>
      </c>
      <c r="BJ29" s="126">
        <v>7.5</v>
      </c>
      <c r="BK29" s="126">
        <v>6.6</v>
      </c>
      <c r="BL29" s="126">
        <v>7.5</v>
      </c>
      <c r="BM29" s="126">
        <v>6.2</v>
      </c>
      <c r="BN29" s="126">
        <v>7.4</v>
      </c>
      <c r="BO29" s="126">
        <v>6.1</v>
      </c>
      <c r="BP29" s="126">
        <v>6.1</v>
      </c>
      <c r="BQ29" s="126">
        <v>8.6999999999999993</v>
      </c>
      <c r="BR29" s="126">
        <v>7.1</v>
      </c>
      <c r="BS29" s="126">
        <v>7.8</v>
      </c>
      <c r="BT29" s="126">
        <v>7.2</v>
      </c>
      <c r="BU29" s="126">
        <v>8.4</v>
      </c>
      <c r="BV29" s="126">
        <v>0</v>
      </c>
      <c r="BW29" s="126">
        <v>7.9</v>
      </c>
      <c r="BX29" s="126">
        <v>8.9</v>
      </c>
      <c r="BY29" s="126">
        <v>7.2</v>
      </c>
      <c r="BZ29" s="126">
        <v>8.6999999999999993</v>
      </c>
      <c r="CA29" s="126">
        <v>6.6</v>
      </c>
      <c r="CC29" s="126">
        <v>9.1</v>
      </c>
      <c r="CD29" s="113">
        <v>55</v>
      </c>
      <c r="CE29" s="114">
        <v>0</v>
      </c>
      <c r="CF29" s="126">
        <v>8</v>
      </c>
      <c r="CG29" s="126">
        <v>6</v>
      </c>
      <c r="CH29" s="126">
        <v>0</v>
      </c>
      <c r="CI29" s="126">
        <v>7.6</v>
      </c>
      <c r="CJ29" s="126">
        <v>6.4</v>
      </c>
      <c r="CK29" s="126">
        <v>7.4</v>
      </c>
      <c r="CL29" s="126">
        <v>6.9</v>
      </c>
      <c r="CM29" s="126">
        <v>6.5</v>
      </c>
      <c r="CN29" s="126">
        <v>0</v>
      </c>
      <c r="CO29" s="126">
        <v>0</v>
      </c>
      <c r="CP29" s="126">
        <v>0</v>
      </c>
      <c r="CQ29" s="126">
        <v>9.1999999999999993</v>
      </c>
      <c r="CR29" s="126">
        <v>8</v>
      </c>
      <c r="CS29" s="126">
        <v>0</v>
      </c>
      <c r="CT29" s="126">
        <v>7.9</v>
      </c>
      <c r="CU29" s="113">
        <v>23</v>
      </c>
      <c r="CV29" s="114">
        <v>0</v>
      </c>
      <c r="CW29" s="126" t="s">
        <v>93</v>
      </c>
      <c r="CX29" s="126">
        <v>0</v>
      </c>
      <c r="CY29" s="113">
        <v>0</v>
      </c>
      <c r="CZ29" s="114">
        <v>5</v>
      </c>
      <c r="DA29" s="113">
        <v>130</v>
      </c>
      <c r="DB29" s="114">
        <v>5</v>
      </c>
      <c r="DC29" s="113">
        <v>134</v>
      </c>
      <c r="DD29" s="131">
        <v>121</v>
      </c>
      <c r="DE29" s="113">
        <v>0</v>
      </c>
      <c r="DF29" s="132">
        <v>125</v>
      </c>
      <c r="DG29" s="113">
        <v>121</v>
      </c>
      <c r="DH29" s="128">
        <v>7.28</v>
      </c>
      <c r="DI29" s="128">
        <v>3.05</v>
      </c>
      <c r="DJ29" s="129">
        <v>0</v>
      </c>
      <c r="DK29" s="130" t="s">
        <v>454</v>
      </c>
    </row>
    <row r="30" spans="1:115" s="115" customFormat="1" ht="18.75" customHeight="1">
      <c r="A30" s="105">
        <f t="shared" si="0"/>
        <v>24</v>
      </c>
      <c r="B30" s="106">
        <v>1820254910</v>
      </c>
      <c r="C30" s="107" t="s">
        <v>14</v>
      </c>
      <c r="D30" s="107" t="s">
        <v>44</v>
      </c>
      <c r="E30" s="107" t="s">
        <v>74</v>
      </c>
      <c r="F30" s="108">
        <v>34535</v>
      </c>
      <c r="G30" s="107" t="s">
        <v>84</v>
      </c>
      <c r="H30" s="107" t="s">
        <v>86</v>
      </c>
      <c r="I30" s="126">
        <v>7.2</v>
      </c>
      <c r="J30" s="126">
        <v>7.2</v>
      </c>
      <c r="K30" s="126">
        <v>8</v>
      </c>
      <c r="L30" s="126">
        <v>0</v>
      </c>
      <c r="M30" s="126">
        <v>7</v>
      </c>
      <c r="N30" s="126">
        <v>0</v>
      </c>
      <c r="O30" s="126">
        <v>0</v>
      </c>
      <c r="P30" s="126">
        <v>6.6</v>
      </c>
      <c r="Q30" s="126">
        <v>0</v>
      </c>
      <c r="R30" s="126">
        <v>0</v>
      </c>
      <c r="S30" s="126">
        <v>7.6</v>
      </c>
      <c r="T30" s="126">
        <v>0</v>
      </c>
      <c r="U30" s="126">
        <v>0</v>
      </c>
      <c r="V30" s="126">
        <v>7.4</v>
      </c>
      <c r="W30" s="126">
        <v>0</v>
      </c>
      <c r="X30" s="126">
        <v>0</v>
      </c>
      <c r="Y30" s="126">
        <v>7.5</v>
      </c>
      <c r="Z30" s="126">
        <v>0</v>
      </c>
      <c r="AA30" s="126">
        <v>0</v>
      </c>
      <c r="AB30" s="126">
        <v>8</v>
      </c>
      <c r="AC30" s="126">
        <v>0</v>
      </c>
      <c r="AD30" s="126">
        <v>7.8</v>
      </c>
      <c r="AE30" s="126">
        <v>7.3</v>
      </c>
      <c r="AF30" s="126">
        <v>6.8</v>
      </c>
      <c r="AG30" s="126">
        <v>6.3</v>
      </c>
      <c r="AH30" s="126">
        <v>0</v>
      </c>
      <c r="AI30" s="126">
        <v>8.4</v>
      </c>
      <c r="AJ30" s="126">
        <v>8.5</v>
      </c>
      <c r="AK30" s="126">
        <v>8.1</v>
      </c>
      <c r="AL30" s="126">
        <v>0</v>
      </c>
      <c r="AM30" s="126">
        <v>6</v>
      </c>
      <c r="AN30" s="126">
        <v>7.9</v>
      </c>
      <c r="AO30" s="126">
        <v>5.6</v>
      </c>
      <c r="AP30" s="126">
        <v>7.3</v>
      </c>
      <c r="AQ30" s="126">
        <v>8.1</v>
      </c>
      <c r="AR30" s="113">
        <v>47</v>
      </c>
      <c r="AS30" s="114">
        <v>0</v>
      </c>
      <c r="AT30" s="126">
        <v>6.4</v>
      </c>
      <c r="AU30" s="126">
        <v>6.7</v>
      </c>
      <c r="AV30" s="126">
        <v>6.9</v>
      </c>
      <c r="AW30" s="126">
        <v>0</v>
      </c>
      <c r="AX30" s="126">
        <v>0</v>
      </c>
      <c r="AY30" s="126">
        <v>0</v>
      </c>
      <c r="AZ30" s="126">
        <v>6.6</v>
      </c>
      <c r="BA30" s="126">
        <v>0</v>
      </c>
      <c r="BB30" s="126">
        <v>0</v>
      </c>
      <c r="BC30" s="126">
        <v>0</v>
      </c>
      <c r="BD30" s="126">
        <v>7.3</v>
      </c>
      <c r="BE30" s="113">
        <v>5</v>
      </c>
      <c r="BF30" s="114">
        <v>0</v>
      </c>
      <c r="BG30" s="126">
        <v>6.7</v>
      </c>
      <c r="BH30" s="126">
        <v>7.5</v>
      </c>
      <c r="BI30" s="126">
        <v>6</v>
      </c>
      <c r="BJ30" s="126">
        <v>6</v>
      </c>
      <c r="BK30" s="126">
        <v>5.8</v>
      </c>
      <c r="BL30" s="126">
        <v>7.8</v>
      </c>
      <c r="BM30" s="126">
        <v>8.3000000000000007</v>
      </c>
      <c r="BN30" s="126">
        <v>8.1999999999999993</v>
      </c>
      <c r="BO30" s="126">
        <v>7.6</v>
      </c>
      <c r="BP30" s="126">
        <v>7.9</v>
      </c>
      <c r="BQ30" s="126">
        <v>7.4</v>
      </c>
      <c r="BR30" s="126">
        <v>6.5</v>
      </c>
      <c r="BS30" s="126">
        <v>6.4</v>
      </c>
      <c r="BT30" s="126">
        <v>7.8</v>
      </c>
      <c r="BU30" s="126">
        <v>6.6</v>
      </c>
      <c r="BV30" s="126">
        <v>0</v>
      </c>
      <c r="BW30" s="126">
        <v>7.1</v>
      </c>
      <c r="BX30" s="126">
        <v>8.5</v>
      </c>
      <c r="BY30" s="126">
        <v>8.4</v>
      </c>
      <c r="BZ30" s="126">
        <v>7.9</v>
      </c>
      <c r="CA30" s="126">
        <v>5.9</v>
      </c>
      <c r="CC30" s="126">
        <v>8.6</v>
      </c>
      <c r="CD30" s="113">
        <v>55</v>
      </c>
      <c r="CE30" s="114">
        <v>0</v>
      </c>
      <c r="CF30" s="126">
        <v>7.8</v>
      </c>
      <c r="CG30" s="126">
        <v>6.5</v>
      </c>
      <c r="CH30" s="126">
        <v>0</v>
      </c>
      <c r="CI30" s="126">
        <v>7.2</v>
      </c>
      <c r="CJ30" s="126">
        <v>8.1</v>
      </c>
      <c r="CK30" s="126">
        <v>6.6</v>
      </c>
      <c r="CL30" s="126">
        <v>6.6</v>
      </c>
      <c r="CM30" s="126">
        <v>7.4</v>
      </c>
      <c r="CN30" s="126">
        <v>0</v>
      </c>
      <c r="CO30" s="126">
        <v>0</v>
      </c>
      <c r="CP30" s="126">
        <v>0</v>
      </c>
      <c r="CQ30" s="126">
        <v>8.5</v>
      </c>
      <c r="CR30" s="126">
        <v>7.8</v>
      </c>
      <c r="CS30" s="126">
        <v>0</v>
      </c>
      <c r="CT30" s="126">
        <v>7.6</v>
      </c>
      <c r="CU30" s="113">
        <v>23</v>
      </c>
      <c r="CV30" s="114">
        <v>0</v>
      </c>
      <c r="CW30" s="126" t="s">
        <v>93</v>
      </c>
      <c r="CX30" s="126">
        <v>0</v>
      </c>
      <c r="CY30" s="113">
        <v>0</v>
      </c>
      <c r="CZ30" s="114">
        <v>5</v>
      </c>
      <c r="DA30" s="113">
        <v>130</v>
      </c>
      <c r="DB30" s="114">
        <v>5</v>
      </c>
      <c r="DC30" s="113">
        <v>134</v>
      </c>
      <c r="DD30" s="127">
        <v>125</v>
      </c>
      <c r="DE30" s="113">
        <v>0</v>
      </c>
      <c r="DF30" s="113">
        <v>129</v>
      </c>
      <c r="DG30" s="113">
        <v>125</v>
      </c>
      <c r="DH30" s="128">
        <v>7.31</v>
      </c>
      <c r="DI30" s="128">
        <v>3.07</v>
      </c>
      <c r="DJ30" s="129">
        <v>0</v>
      </c>
      <c r="DK30" s="130" t="s">
        <v>454</v>
      </c>
    </row>
    <row r="31" spans="1:115" s="115" customFormat="1" ht="18.75" customHeight="1">
      <c r="A31" s="105">
        <f t="shared" si="0"/>
        <v>25</v>
      </c>
      <c r="B31" s="106">
        <v>1820255363</v>
      </c>
      <c r="C31" s="107" t="s">
        <v>10</v>
      </c>
      <c r="D31" s="107" t="s">
        <v>26</v>
      </c>
      <c r="E31" s="107" t="s">
        <v>423</v>
      </c>
      <c r="F31" s="108">
        <v>34444</v>
      </c>
      <c r="G31" s="107" t="s">
        <v>84</v>
      </c>
      <c r="H31" s="107" t="s">
        <v>86</v>
      </c>
      <c r="I31" s="126">
        <v>8</v>
      </c>
      <c r="J31" s="126">
        <v>7.9</v>
      </c>
      <c r="K31" s="126">
        <v>7.9</v>
      </c>
      <c r="L31" s="126">
        <v>0</v>
      </c>
      <c r="M31" s="126">
        <v>5.8</v>
      </c>
      <c r="N31" s="126">
        <v>0</v>
      </c>
      <c r="O31" s="126">
        <v>0</v>
      </c>
      <c r="P31" s="126">
        <v>5.5</v>
      </c>
      <c r="Q31" s="126">
        <v>0</v>
      </c>
      <c r="R31" s="126">
        <v>0</v>
      </c>
      <c r="S31" s="126">
        <v>7.2</v>
      </c>
      <c r="T31" s="126">
        <v>0</v>
      </c>
      <c r="U31" s="126">
        <v>0</v>
      </c>
      <c r="V31" s="126">
        <v>6.1</v>
      </c>
      <c r="W31" s="126">
        <v>0</v>
      </c>
      <c r="X31" s="126">
        <v>0</v>
      </c>
      <c r="Y31" s="126">
        <v>5.9</v>
      </c>
      <c r="Z31" s="126">
        <v>0</v>
      </c>
      <c r="AA31" s="126">
        <v>0</v>
      </c>
      <c r="AB31" s="126">
        <v>6.5</v>
      </c>
      <c r="AC31" s="126">
        <v>0</v>
      </c>
      <c r="AD31" s="126">
        <v>8.5</v>
      </c>
      <c r="AE31" s="126">
        <v>8.6999999999999993</v>
      </c>
      <c r="AF31" s="126">
        <v>6</v>
      </c>
      <c r="AG31" s="126">
        <v>5.7</v>
      </c>
      <c r="AH31" s="126">
        <v>0</v>
      </c>
      <c r="AI31" s="126">
        <v>7.4</v>
      </c>
      <c r="AJ31" s="126">
        <v>8.4</v>
      </c>
      <c r="AK31" s="126">
        <v>7.2</v>
      </c>
      <c r="AL31" s="126">
        <v>0</v>
      </c>
      <c r="AM31" s="126">
        <v>7.9</v>
      </c>
      <c r="AN31" s="126">
        <v>8.1999999999999993</v>
      </c>
      <c r="AO31" s="126">
        <v>6.3</v>
      </c>
      <c r="AP31" s="126">
        <v>7.8</v>
      </c>
      <c r="AQ31" s="126">
        <v>6.7</v>
      </c>
      <c r="AR31" s="113">
        <v>47</v>
      </c>
      <c r="AS31" s="114">
        <v>0</v>
      </c>
      <c r="AT31" s="126">
        <v>9</v>
      </c>
      <c r="AU31" s="126">
        <v>8.1</v>
      </c>
      <c r="AV31" s="126">
        <v>0</v>
      </c>
      <c r="AW31" s="126">
        <v>0</v>
      </c>
      <c r="AX31" s="126">
        <v>7.3</v>
      </c>
      <c r="AY31" s="126">
        <v>0</v>
      </c>
      <c r="AZ31" s="126">
        <v>0</v>
      </c>
      <c r="BA31" s="126">
        <v>0</v>
      </c>
      <c r="BB31" s="126">
        <v>6.8</v>
      </c>
      <c r="BC31" s="126">
        <v>0</v>
      </c>
      <c r="BD31" s="126">
        <v>6.8</v>
      </c>
      <c r="BE31" s="113">
        <v>5</v>
      </c>
      <c r="BF31" s="114">
        <v>0</v>
      </c>
      <c r="BG31" s="126">
        <v>6.4</v>
      </c>
      <c r="BH31" s="126">
        <v>8.1999999999999993</v>
      </c>
      <c r="BI31" s="126">
        <v>7.4</v>
      </c>
      <c r="BJ31" s="126">
        <v>6</v>
      </c>
      <c r="BK31" s="126">
        <v>6.9</v>
      </c>
      <c r="BL31" s="126">
        <v>6.8</v>
      </c>
      <c r="BM31" s="126">
        <v>7</v>
      </c>
      <c r="BN31" s="126">
        <v>6</v>
      </c>
      <c r="BO31" s="126">
        <v>6.6</v>
      </c>
      <c r="BP31" s="126">
        <v>8.1</v>
      </c>
      <c r="BQ31" s="126">
        <v>7.9</v>
      </c>
      <c r="BR31" s="126">
        <v>7.4</v>
      </c>
      <c r="BS31" s="126">
        <v>8.6</v>
      </c>
      <c r="BT31" s="126">
        <v>5.0999999999999996</v>
      </c>
      <c r="BU31" s="126">
        <v>6.1</v>
      </c>
      <c r="BV31" s="126">
        <v>0</v>
      </c>
      <c r="BW31" s="126">
        <v>6.5</v>
      </c>
      <c r="BX31" s="126">
        <v>8.5</v>
      </c>
      <c r="BY31" s="126">
        <v>5.5</v>
      </c>
      <c r="BZ31" s="126">
        <v>8</v>
      </c>
      <c r="CA31" s="126">
        <v>6.2</v>
      </c>
      <c r="CC31" s="126">
        <v>9.1</v>
      </c>
      <c r="CD31" s="113">
        <v>55</v>
      </c>
      <c r="CE31" s="114">
        <v>0</v>
      </c>
      <c r="CF31" s="126">
        <v>6.7</v>
      </c>
      <c r="CG31" s="126">
        <v>6.6</v>
      </c>
      <c r="CH31" s="126">
        <v>0</v>
      </c>
      <c r="CI31" s="126">
        <v>7.8</v>
      </c>
      <c r="CJ31" s="126">
        <v>7.8</v>
      </c>
      <c r="CK31" s="126">
        <v>6.2</v>
      </c>
      <c r="CL31" s="126">
        <v>6</v>
      </c>
      <c r="CM31" s="126">
        <v>7</v>
      </c>
      <c r="CN31" s="126">
        <v>0</v>
      </c>
      <c r="CO31" s="126">
        <v>0</v>
      </c>
      <c r="CP31" s="126">
        <v>0</v>
      </c>
      <c r="CQ31" s="126">
        <v>8.5</v>
      </c>
      <c r="CR31" s="126">
        <v>8.9</v>
      </c>
      <c r="CS31" s="126">
        <v>0</v>
      </c>
      <c r="CT31" s="126">
        <v>5.4</v>
      </c>
      <c r="CU31" s="113">
        <v>23</v>
      </c>
      <c r="CV31" s="114">
        <v>0</v>
      </c>
      <c r="CW31" s="126" t="s">
        <v>93</v>
      </c>
      <c r="CX31" s="126">
        <v>0</v>
      </c>
      <c r="CY31" s="113">
        <v>0</v>
      </c>
      <c r="CZ31" s="114">
        <v>5</v>
      </c>
      <c r="DA31" s="113">
        <v>130</v>
      </c>
      <c r="DB31" s="114">
        <v>5</v>
      </c>
      <c r="DC31" s="113">
        <v>134</v>
      </c>
      <c r="DD31" s="127">
        <v>125</v>
      </c>
      <c r="DE31" s="113">
        <v>0</v>
      </c>
      <c r="DF31" s="113">
        <v>129</v>
      </c>
      <c r="DG31" s="113">
        <v>125</v>
      </c>
      <c r="DH31" s="128">
        <v>7.05</v>
      </c>
      <c r="DI31" s="128">
        <v>2.91</v>
      </c>
      <c r="DJ31" s="129">
        <v>0</v>
      </c>
      <c r="DK31" s="130" t="s">
        <v>454</v>
      </c>
    </row>
    <row r="32" spans="1:115" s="115" customFormat="1" ht="18.75" customHeight="1">
      <c r="A32" s="105">
        <f t="shared" si="0"/>
        <v>26</v>
      </c>
      <c r="B32" s="106">
        <v>1820256584</v>
      </c>
      <c r="C32" s="107" t="s">
        <v>375</v>
      </c>
      <c r="D32" s="107" t="s">
        <v>35</v>
      </c>
      <c r="E32" s="107" t="s">
        <v>424</v>
      </c>
      <c r="F32" s="108">
        <v>34152</v>
      </c>
      <c r="G32" s="107" t="s">
        <v>84</v>
      </c>
      <c r="H32" s="107" t="s">
        <v>86</v>
      </c>
      <c r="I32" s="126">
        <v>7.8</v>
      </c>
      <c r="J32" s="126">
        <v>7.7</v>
      </c>
      <c r="K32" s="126">
        <v>8</v>
      </c>
      <c r="L32" s="126">
        <v>0</v>
      </c>
      <c r="M32" s="126">
        <v>5.6</v>
      </c>
      <c r="N32" s="126">
        <v>0</v>
      </c>
      <c r="O32" s="126">
        <v>0</v>
      </c>
      <c r="P32" s="126">
        <v>5.8</v>
      </c>
      <c r="Q32" s="126">
        <v>0</v>
      </c>
      <c r="R32" s="126">
        <v>0</v>
      </c>
      <c r="S32" s="126">
        <v>5.8</v>
      </c>
      <c r="T32" s="126">
        <v>0</v>
      </c>
      <c r="U32" s="126">
        <v>0</v>
      </c>
      <c r="V32" s="126">
        <v>6.3</v>
      </c>
      <c r="W32" s="126">
        <v>0</v>
      </c>
      <c r="X32" s="126">
        <v>0</v>
      </c>
      <c r="Y32" s="126">
        <v>6.1</v>
      </c>
      <c r="Z32" s="126">
        <v>0</v>
      </c>
      <c r="AA32" s="126">
        <v>0</v>
      </c>
      <c r="AB32" s="126">
        <v>6.4</v>
      </c>
      <c r="AC32" s="126">
        <v>0</v>
      </c>
      <c r="AD32" s="126">
        <v>6.1</v>
      </c>
      <c r="AE32" s="126">
        <v>7.3</v>
      </c>
      <c r="AF32" s="126">
        <v>5.5</v>
      </c>
      <c r="AG32" s="126">
        <v>6</v>
      </c>
      <c r="AH32" s="126">
        <v>0</v>
      </c>
      <c r="AI32" s="126">
        <v>6.8</v>
      </c>
      <c r="AJ32" s="126">
        <v>0</v>
      </c>
      <c r="AK32" s="126">
        <v>7.7</v>
      </c>
      <c r="AL32" s="126">
        <v>6.4</v>
      </c>
      <c r="AM32" s="126">
        <v>7.6</v>
      </c>
      <c r="AN32" s="126">
        <v>8.4</v>
      </c>
      <c r="AO32" s="126">
        <v>6.9</v>
      </c>
      <c r="AP32" s="126">
        <v>8</v>
      </c>
      <c r="AQ32" s="126">
        <v>6.2</v>
      </c>
      <c r="AR32" s="113">
        <v>47</v>
      </c>
      <c r="AS32" s="114">
        <v>0</v>
      </c>
      <c r="AT32" s="126">
        <v>8.1999999999999993</v>
      </c>
      <c r="AU32" s="126">
        <v>7.6</v>
      </c>
      <c r="AV32" s="126">
        <v>0</v>
      </c>
      <c r="AW32" s="126">
        <v>0</v>
      </c>
      <c r="AX32" s="126">
        <v>6.3</v>
      </c>
      <c r="AY32" s="126">
        <v>0</v>
      </c>
      <c r="AZ32" s="126">
        <v>0</v>
      </c>
      <c r="BA32" s="126">
        <v>0</v>
      </c>
      <c r="BB32" s="126">
        <v>6.8</v>
      </c>
      <c r="BC32" s="126">
        <v>0</v>
      </c>
      <c r="BD32" s="126">
        <v>6.9</v>
      </c>
      <c r="BE32" s="113">
        <v>5</v>
      </c>
      <c r="BF32" s="114">
        <v>0</v>
      </c>
      <c r="BG32" s="126">
        <v>6.2</v>
      </c>
      <c r="BH32" s="126">
        <v>6.3</v>
      </c>
      <c r="BI32" s="126">
        <v>6.6</v>
      </c>
      <c r="BJ32" s="126">
        <v>6.4</v>
      </c>
      <c r="BK32" s="126">
        <v>6.1</v>
      </c>
      <c r="BL32" s="126">
        <v>6.5</v>
      </c>
      <c r="BM32" s="126">
        <v>6.2</v>
      </c>
      <c r="BN32" s="126">
        <v>6.7</v>
      </c>
      <c r="BO32" s="126">
        <v>6.2</v>
      </c>
      <c r="BP32" s="126">
        <v>7.9</v>
      </c>
      <c r="BQ32" s="126">
        <v>6</v>
      </c>
      <c r="BR32" s="126">
        <v>8</v>
      </c>
      <c r="BS32" s="126">
        <v>7.5</v>
      </c>
      <c r="BT32" s="126">
        <v>6.7</v>
      </c>
      <c r="BU32" s="126">
        <v>5.9</v>
      </c>
      <c r="BV32" s="126">
        <v>0</v>
      </c>
      <c r="BW32" s="126">
        <v>6.2</v>
      </c>
      <c r="BX32" s="126">
        <v>6.3</v>
      </c>
      <c r="BY32" s="126">
        <v>5.6</v>
      </c>
      <c r="BZ32" s="126">
        <v>5.3</v>
      </c>
      <c r="CA32" s="126">
        <v>6.3</v>
      </c>
      <c r="CC32" s="126">
        <v>8</v>
      </c>
      <c r="CD32" s="113">
        <v>55</v>
      </c>
      <c r="CE32" s="114">
        <v>0</v>
      </c>
      <c r="CF32" s="126">
        <v>7.5</v>
      </c>
      <c r="CG32" s="126">
        <v>7.3</v>
      </c>
      <c r="CH32" s="126">
        <v>0</v>
      </c>
      <c r="CI32" s="126">
        <v>6.3</v>
      </c>
      <c r="CJ32" s="126">
        <v>5.6</v>
      </c>
      <c r="CK32" s="126">
        <v>8.1</v>
      </c>
      <c r="CL32" s="126">
        <v>6.5</v>
      </c>
      <c r="CM32" s="126">
        <v>0</v>
      </c>
      <c r="CN32" s="126">
        <v>8.1</v>
      </c>
      <c r="CO32" s="126">
        <v>0</v>
      </c>
      <c r="CP32" s="126">
        <v>0</v>
      </c>
      <c r="CQ32" s="126">
        <v>8</v>
      </c>
      <c r="CR32" s="126">
        <v>8.3000000000000007</v>
      </c>
      <c r="CS32" s="126">
        <v>0</v>
      </c>
      <c r="CT32" s="126">
        <v>6.7</v>
      </c>
      <c r="CU32" s="113">
        <v>23</v>
      </c>
      <c r="CV32" s="114">
        <v>0</v>
      </c>
      <c r="CW32" s="126" t="s">
        <v>93</v>
      </c>
      <c r="CX32" s="126">
        <v>0</v>
      </c>
      <c r="CY32" s="113">
        <v>0</v>
      </c>
      <c r="CZ32" s="114">
        <v>5</v>
      </c>
      <c r="DA32" s="113">
        <v>130</v>
      </c>
      <c r="DB32" s="114">
        <v>5</v>
      </c>
      <c r="DC32" s="113">
        <v>134</v>
      </c>
      <c r="DD32" s="127">
        <v>125</v>
      </c>
      <c r="DE32" s="113">
        <v>0</v>
      </c>
      <c r="DF32" s="113">
        <v>129</v>
      </c>
      <c r="DG32" s="113">
        <v>125</v>
      </c>
      <c r="DH32" s="128">
        <v>6.7</v>
      </c>
      <c r="DI32" s="128">
        <v>2.67</v>
      </c>
      <c r="DJ32" s="129">
        <v>0</v>
      </c>
      <c r="DK32" s="130" t="s">
        <v>454</v>
      </c>
    </row>
    <row r="33" spans="1:115" s="115" customFormat="1" ht="18.75" customHeight="1">
      <c r="A33" s="105">
        <f t="shared" si="0"/>
        <v>27</v>
      </c>
      <c r="B33" s="106">
        <v>1820254345</v>
      </c>
      <c r="C33" s="107" t="s">
        <v>3</v>
      </c>
      <c r="D33" s="107" t="s">
        <v>425</v>
      </c>
      <c r="E33" s="107" t="s">
        <v>76</v>
      </c>
      <c r="F33" s="108">
        <v>34512</v>
      </c>
      <c r="G33" s="107" t="s">
        <v>84</v>
      </c>
      <c r="H33" s="107" t="s">
        <v>86</v>
      </c>
      <c r="I33" s="126">
        <v>7.8</v>
      </c>
      <c r="J33" s="126">
        <v>7.2</v>
      </c>
      <c r="K33" s="126">
        <v>7.9</v>
      </c>
      <c r="L33" s="126">
        <v>0</v>
      </c>
      <c r="M33" s="126">
        <v>6.5</v>
      </c>
      <c r="N33" s="126">
        <v>0</v>
      </c>
      <c r="O33" s="126">
        <v>0</v>
      </c>
      <c r="P33" s="126">
        <v>6.2</v>
      </c>
      <c r="Q33" s="126">
        <v>0</v>
      </c>
      <c r="R33" s="126">
        <v>0</v>
      </c>
      <c r="S33" s="126">
        <v>6.6</v>
      </c>
      <c r="T33" s="126">
        <v>0</v>
      </c>
      <c r="U33" s="126">
        <v>0</v>
      </c>
      <c r="V33" s="126">
        <v>6.3</v>
      </c>
      <c r="W33" s="126">
        <v>0</v>
      </c>
      <c r="X33" s="126">
        <v>0</v>
      </c>
      <c r="Y33" s="126">
        <v>6.7</v>
      </c>
      <c r="Z33" s="126">
        <v>0</v>
      </c>
      <c r="AA33" s="126">
        <v>0</v>
      </c>
      <c r="AB33" s="126">
        <v>5.7</v>
      </c>
      <c r="AC33" s="126">
        <v>0</v>
      </c>
      <c r="AD33" s="126">
        <v>9</v>
      </c>
      <c r="AE33" s="126">
        <v>8.5</v>
      </c>
      <c r="AF33" s="126">
        <v>6.1</v>
      </c>
      <c r="AG33" s="126">
        <v>7.2</v>
      </c>
      <c r="AH33" s="126">
        <v>0</v>
      </c>
      <c r="AI33" s="126">
        <v>8.6999999999999993</v>
      </c>
      <c r="AJ33" s="126">
        <v>7.6</v>
      </c>
      <c r="AK33" s="126">
        <v>8.8000000000000007</v>
      </c>
      <c r="AL33" s="126">
        <v>0</v>
      </c>
      <c r="AM33" s="126">
        <v>5.5</v>
      </c>
      <c r="AN33" s="126">
        <v>7.8</v>
      </c>
      <c r="AO33" s="126">
        <v>6.3</v>
      </c>
      <c r="AP33" s="126">
        <v>8</v>
      </c>
      <c r="AQ33" s="126">
        <v>8.3000000000000007</v>
      </c>
      <c r="AR33" s="113">
        <v>47</v>
      </c>
      <c r="AS33" s="114">
        <v>0</v>
      </c>
      <c r="AT33" s="126">
        <v>7.9</v>
      </c>
      <c r="AU33" s="126">
        <v>5.7</v>
      </c>
      <c r="AV33" s="126">
        <v>0</v>
      </c>
      <c r="AW33" s="126">
        <v>0</v>
      </c>
      <c r="AX33" s="126">
        <v>7.9</v>
      </c>
      <c r="AY33" s="126">
        <v>0</v>
      </c>
      <c r="AZ33" s="126">
        <v>0</v>
      </c>
      <c r="BA33" s="126">
        <v>0</v>
      </c>
      <c r="BB33" s="126">
        <v>5.6</v>
      </c>
      <c r="BC33" s="126">
        <v>0</v>
      </c>
      <c r="BD33" s="126">
        <v>5.8</v>
      </c>
      <c r="BE33" s="113">
        <v>5</v>
      </c>
      <c r="BF33" s="114">
        <v>0</v>
      </c>
      <c r="BG33" s="126">
        <v>6.4</v>
      </c>
      <c r="BH33" s="126">
        <v>7.3</v>
      </c>
      <c r="BI33" s="126">
        <v>7.9</v>
      </c>
      <c r="BJ33" s="126">
        <v>8</v>
      </c>
      <c r="BK33" s="126">
        <v>7.8</v>
      </c>
      <c r="BL33" s="126">
        <v>9.1999999999999993</v>
      </c>
      <c r="BM33" s="126">
        <v>7.2</v>
      </c>
      <c r="BN33" s="126">
        <v>6.7</v>
      </c>
      <c r="BO33" s="126">
        <v>6.8</v>
      </c>
      <c r="BP33" s="126">
        <v>8.4</v>
      </c>
      <c r="BQ33" s="126">
        <v>9.1</v>
      </c>
      <c r="BR33" s="126">
        <v>8.3000000000000007</v>
      </c>
      <c r="BS33" s="126">
        <v>8</v>
      </c>
      <c r="BT33" s="126">
        <v>6.1</v>
      </c>
      <c r="BU33" s="126">
        <v>5.8</v>
      </c>
      <c r="BV33" s="126">
        <v>0</v>
      </c>
      <c r="BW33" s="126">
        <v>6.2</v>
      </c>
      <c r="BX33" s="126">
        <v>6.7</v>
      </c>
      <c r="BY33" s="126">
        <v>7</v>
      </c>
      <c r="BZ33" s="126">
        <v>8.3000000000000007</v>
      </c>
      <c r="CA33" s="126">
        <v>5.7</v>
      </c>
      <c r="CC33" s="126">
        <v>8.6</v>
      </c>
      <c r="CD33" s="113">
        <v>55</v>
      </c>
      <c r="CE33" s="114">
        <v>0</v>
      </c>
      <c r="CF33" s="126">
        <v>8</v>
      </c>
      <c r="CG33" s="126">
        <v>6.9</v>
      </c>
      <c r="CH33" s="126">
        <v>0</v>
      </c>
      <c r="CI33" s="126">
        <v>7.1</v>
      </c>
      <c r="CJ33" s="126">
        <v>8.1</v>
      </c>
      <c r="CK33" s="126">
        <v>7.1</v>
      </c>
      <c r="CL33" s="126">
        <v>7.5</v>
      </c>
      <c r="CM33" s="126">
        <v>6.6</v>
      </c>
      <c r="CN33" s="126">
        <v>0</v>
      </c>
      <c r="CO33" s="126">
        <v>0</v>
      </c>
      <c r="CP33" s="126">
        <v>0</v>
      </c>
      <c r="CQ33" s="126">
        <v>8</v>
      </c>
      <c r="CR33" s="126">
        <v>8</v>
      </c>
      <c r="CS33" s="126">
        <v>0</v>
      </c>
      <c r="CT33" s="126">
        <v>7.6</v>
      </c>
      <c r="CU33" s="113">
        <v>23</v>
      </c>
      <c r="CV33" s="114">
        <v>0</v>
      </c>
      <c r="CW33" s="126" t="s">
        <v>93</v>
      </c>
      <c r="CX33" s="126">
        <v>0</v>
      </c>
      <c r="CY33" s="113">
        <v>0</v>
      </c>
      <c r="CZ33" s="114">
        <v>5</v>
      </c>
      <c r="DA33" s="113">
        <v>130</v>
      </c>
      <c r="DB33" s="114">
        <v>5</v>
      </c>
      <c r="DC33" s="113">
        <v>134</v>
      </c>
      <c r="DD33" s="127">
        <v>125</v>
      </c>
      <c r="DE33" s="113">
        <v>0</v>
      </c>
      <c r="DF33" s="113">
        <v>129</v>
      </c>
      <c r="DG33" s="113">
        <v>125</v>
      </c>
      <c r="DH33" s="128">
        <v>7.35</v>
      </c>
      <c r="DI33" s="128">
        <v>3.09</v>
      </c>
      <c r="DJ33" s="129">
        <v>0</v>
      </c>
      <c r="DK33" s="130" t="s">
        <v>454</v>
      </c>
    </row>
    <row r="34" spans="1:115" s="115" customFormat="1" ht="18.75" customHeight="1">
      <c r="A34" s="105">
        <f t="shared" si="0"/>
        <v>28</v>
      </c>
      <c r="B34" s="106">
        <v>1821255712</v>
      </c>
      <c r="C34" s="107" t="s">
        <v>335</v>
      </c>
      <c r="D34" s="107" t="s">
        <v>429</v>
      </c>
      <c r="E34" s="107" t="s">
        <v>430</v>
      </c>
      <c r="F34" s="108">
        <v>34479</v>
      </c>
      <c r="G34" s="107" t="s">
        <v>83</v>
      </c>
      <c r="H34" s="107" t="s">
        <v>86</v>
      </c>
      <c r="I34" s="126">
        <v>8.9</v>
      </c>
      <c r="J34" s="126">
        <v>7.1</v>
      </c>
      <c r="K34" s="126">
        <v>7.6</v>
      </c>
      <c r="L34" s="126">
        <v>0</v>
      </c>
      <c r="M34" s="126">
        <v>5.9</v>
      </c>
      <c r="N34" s="126">
        <v>0</v>
      </c>
      <c r="O34" s="126">
        <v>0</v>
      </c>
      <c r="P34" s="126">
        <v>6.4</v>
      </c>
      <c r="Q34" s="126">
        <v>0</v>
      </c>
      <c r="R34" s="126">
        <v>0</v>
      </c>
      <c r="S34" s="126">
        <v>6.8</v>
      </c>
      <c r="T34" s="126">
        <v>0</v>
      </c>
      <c r="U34" s="126">
        <v>0</v>
      </c>
      <c r="V34" s="126">
        <v>5</v>
      </c>
      <c r="W34" s="126">
        <v>0</v>
      </c>
      <c r="X34" s="126">
        <v>0</v>
      </c>
      <c r="Y34" s="126">
        <v>6</v>
      </c>
      <c r="Z34" s="126">
        <v>0</v>
      </c>
      <c r="AA34" s="126">
        <v>0</v>
      </c>
      <c r="AB34" s="126">
        <v>6.7</v>
      </c>
      <c r="AC34" s="126">
        <v>0</v>
      </c>
      <c r="AD34" s="126">
        <v>9</v>
      </c>
      <c r="AE34" s="126">
        <v>9.1</v>
      </c>
      <c r="AF34" s="126">
        <v>8.1</v>
      </c>
      <c r="AG34" s="126">
        <v>5.5</v>
      </c>
      <c r="AH34" s="126">
        <v>0</v>
      </c>
      <c r="AI34" s="126">
        <v>7.2</v>
      </c>
      <c r="AJ34" s="126">
        <v>8.3000000000000007</v>
      </c>
      <c r="AK34" s="126">
        <v>8.6</v>
      </c>
      <c r="AL34" s="126">
        <v>0</v>
      </c>
      <c r="AM34" s="126">
        <v>7.4</v>
      </c>
      <c r="AN34" s="126">
        <v>6.6</v>
      </c>
      <c r="AO34" s="126">
        <v>6.6</v>
      </c>
      <c r="AP34" s="126">
        <v>7.4</v>
      </c>
      <c r="AQ34" s="126">
        <v>6.4</v>
      </c>
      <c r="AR34" s="113">
        <v>47</v>
      </c>
      <c r="AS34" s="114">
        <v>0</v>
      </c>
      <c r="AT34" s="126">
        <v>9.8000000000000007</v>
      </c>
      <c r="AU34" s="126">
        <v>8.6</v>
      </c>
      <c r="AV34" s="126">
        <v>0</v>
      </c>
      <c r="AW34" s="126">
        <v>0</v>
      </c>
      <c r="AX34" s="126">
        <v>7.7</v>
      </c>
      <c r="AY34" s="126">
        <v>0</v>
      </c>
      <c r="AZ34" s="126">
        <v>0</v>
      </c>
      <c r="BA34" s="126">
        <v>0</v>
      </c>
      <c r="BB34" s="126">
        <v>6</v>
      </c>
      <c r="BC34" s="126">
        <v>0</v>
      </c>
      <c r="BD34" s="126">
        <v>6.1</v>
      </c>
      <c r="BE34" s="113">
        <v>5</v>
      </c>
      <c r="BF34" s="114">
        <v>0</v>
      </c>
      <c r="BG34" s="126">
        <v>7</v>
      </c>
      <c r="BH34" s="126">
        <v>9.4</v>
      </c>
      <c r="BI34" s="126">
        <v>7</v>
      </c>
      <c r="BJ34" s="126">
        <v>6.2</v>
      </c>
      <c r="BK34" s="126">
        <v>8.9</v>
      </c>
      <c r="BL34" s="126">
        <v>8.1999999999999993</v>
      </c>
      <c r="BM34" s="126">
        <v>7</v>
      </c>
      <c r="BN34" s="126">
        <v>7.4</v>
      </c>
      <c r="BO34" s="126">
        <v>7.6</v>
      </c>
      <c r="BP34" s="126">
        <v>9.6999999999999993</v>
      </c>
      <c r="BQ34" s="126">
        <v>7.5</v>
      </c>
      <c r="BR34" s="126">
        <v>6.8</v>
      </c>
      <c r="BS34" s="126">
        <v>6.9</v>
      </c>
      <c r="BT34" s="126">
        <v>6.7</v>
      </c>
      <c r="BU34" s="126">
        <v>5.8</v>
      </c>
      <c r="BV34" s="126">
        <v>0</v>
      </c>
      <c r="BW34" s="126">
        <v>6.7</v>
      </c>
      <c r="BX34" s="126">
        <v>6.8</v>
      </c>
      <c r="BY34" s="126">
        <v>5.9</v>
      </c>
      <c r="BZ34" s="126">
        <v>7</v>
      </c>
      <c r="CA34" s="126">
        <v>5.7</v>
      </c>
      <c r="CC34" s="126">
        <v>8.3000000000000007</v>
      </c>
      <c r="CD34" s="113">
        <v>55</v>
      </c>
      <c r="CE34" s="114">
        <v>0</v>
      </c>
      <c r="CF34" s="126">
        <v>8.1</v>
      </c>
      <c r="CG34" s="126">
        <v>7.3</v>
      </c>
      <c r="CH34" s="126">
        <v>0</v>
      </c>
      <c r="CI34" s="126">
        <v>7.3</v>
      </c>
      <c r="CJ34" s="126">
        <v>8.6</v>
      </c>
      <c r="CK34" s="126">
        <v>6.9</v>
      </c>
      <c r="CL34" s="126">
        <v>6</v>
      </c>
      <c r="CM34" s="126">
        <v>7</v>
      </c>
      <c r="CN34" s="126">
        <v>0</v>
      </c>
      <c r="CO34" s="126">
        <v>0</v>
      </c>
      <c r="CP34" s="126">
        <v>0</v>
      </c>
      <c r="CQ34" s="126">
        <v>9.1</v>
      </c>
      <c r="CR34" s="126">
        <v>7.7</v>
      </c>
      <c r="CS34" s="126">
        <v>0</v>
      </c>
      <c r="CT34" s="126">
        <v>7.7</v>
      </c>
      <c r="CU34" s="113">
        <v>23</v>
      </c>
      <c r="CV34" s="114">
        <v>0</v>
      </c>
      <c r="CW34" s="126" t="s">
        <v>93</v>
      </c>
      <c r="CX34" s="126">
        <v>0</v>
      </c>
      <c r="CY34" s="113">
        <v>0</v>
      </c>
      <c r="CZ34" s="114">
        <v>5</v>
      </c>
      <c r="DA34" s="113">
        <v>130</v>
      </c>
      <c r="DB34" s="114">
        <v>5</v>
      </c>
      <c r="DC34" s="113">
        <v>134</v>
      </c>
      <c r="DD34" s="127">
        <v>125</v>
      </c>
      <c r="DE34" s="113">
        <v>0</v>
      </c>
      <c r="DF34" s="113">
        <v>129</v>
      </c>
      <c r="DG34" s="113">
        <v>125</v>
      </c>
      <c r="DH34" s="128">
        <v>7.29</v>
      </c>
      <c r="DI34" s="128">
        <v>3.01</v>
      </c>
      <c r="DJ34" s="129">
        <v>0</v>
      </c>
      <c r="DK34" s="130" t="s">
        <v>454</v>
      </c>
    </row>
    <row r="35" spans="1:115" s="115" customFormat="1" ht="18.75" customHeight="1">
      <c r="A35" s="105">
        <f t="shared" si="0"/>
        <v>29</v>
      </c>
      <c r="B35" s="106">
        <v>1820254339</v>
      </c>
      <c r="C35" s="107" t="s">
        <v>3</v>
      </c>
      <c r="D35" s="107" t="s">
        <v>36</v>
      </c>
      <c r="E35" s="107" t="s">
        <v>77</v>
      </c>
      <c r="F35" s="108">
        <v>34648</v>
      </c>
      <c r="G35" s="107" t="s">
        <v>84</v>
      </c>
      <c r="H35" s="107" t="s">
        <v>86</v>
      </c>
      <c r="I35" s="126">
        <v>7.7</v>
      </c>
      <c r="J35" s="126">
        <v>7.2</v>
      </c>
      <c r="K35" s="126">
        <v>8.3000000000000007</v>
      </c>
      <c r="L35" s="126">
        <v>0</v>
      </c>
      <c r="M35" s="126">
        <v>6.4</v>
      </c>
      <c r="N35" s="126">
        <v>0</v>
      </c>
      <c r="O35" s="126">
        <v>0</v>
      </c>
      <c r="P35" s="126">
        <v>6.3</v>
      </c>
      <c r="Q35" s="126">
        <v>0</v>
      </c>
      <c r="R35" s="126">
        <v>0</v>
      </c>
      <c r="S35" s="126">
        <v>7.3</v>
      </c>
      <c r="T35" s="126">
        <v>0</v>
      </c>
      <c r="U35" s="126">
        <v>0</v>
      </c>
      <c r="V35" s="126">
        <v>5.5</v>
      </c>
      <c r="W35" s="126">
        <v>0</v>
      </c>
      <c r="X35" s="126">
        <v>0</v>
      </c>
      <c r="Y35" s="126">
        <v>6.7</v>
      </c>
      <c r="Z35" s="126">
        <v>0</v>
      </c>
      <c r="AA35" s="126">
        <v>0</v>
      </c>
      <c r="AB35" s="126">
        <v>6</v>
      </c>
      <c r="AC35" s="126">
        <v>0</v>
      </c>
      <c r="AD35" s="126">
        <v>6.8</v>
      </c>
      <c r="AE35" s="126">
        <v>6.3</v>
      </c>
      <c r="AF35" s="126">
        <v>6.4</v>
      </c>
      <c r="AG35" s="126">
        <v>7.7</v>
      </c>
      <c r="AH35" s="126">
        <v>0</v>
      </c>
      <c r="AI35" s="126">
        <v>6.7</v>
      </c>
      <c r="AJ35" s="126">
        <v>0</v>
      </c>
      <c r="AK35" s="126">
        <v>8.9</v>
      </c>
      <c r="AL35" s="126">
        <v>8.4</v>
      </c>
      <c r="AM35" s="126">
        <v>8.1999999999999993</v>
      </c>
      <c r="AN35" s="126">
        <v>8.6</v>
      </c>
      <c r="AO35" s="126">
        <v>5.6</v>
      </c>
      <c r="AP35" s="126">
        <v>6.6</v>
      </c>
      <c r="AQ35" s="126">
        <v>7.6</v>
      </c>
      <c r="AR35" s="113">
        <v>47</v>
      </c>
      <c r="AS35" s="114">
        <v>0</v>
      </c>
      <c r="AT35" s="126">
        <v>9</v>
      </c>
      <c r="AU35" s="126">
        <v>8</v>
      </c>
      <c r="AV35" s="126">
        <v>0</v>
      </c>
      <c r="AW35" s="126">
        <v>0</v>
      </c>
      <c r="AX35" s="126">
        <v>5.8</v>
      </c>
      <c r="AY35" s="126">
        <v>0</v>
      </c>
      <c r="AZ35" s="126">
        <v>0</v>
      </c>
      <c r="BA35" s="126">
        <v>0</v>
      </c>
      <c r="BB35" s="126">
        <v>5.9</v>
      </c>
      <c r="BC35" s="126">
        <v>0</v>
      </c>
      <c r="BD35" s="126">
        <v>6.8</v>
      </c>
      <c r="BE35" s="113">
        <v>5</v>
      </c>
      <c r="BF35" s="114">
        <v>0</v>
      </c>
      <c r="BG35" s="126">
        <v>8.1</v>
      </c>
      <c r="BH35" s="126">
        <v>9.5</v>
      </c>
      <c r="BI35" s="126">
        <v>7.7</v>
      </c>
      <c r="BJ35" s="126">
        <v>7.2</v>
      </c>
      <c r="BK35" s="126">
        <v>5.4</v>
      </c>
      <c r="BL35" s="126">
        <v>8.4</v>
      </c>
      <c r="BM35" s="126">
        <v>7.9</v>
      </c>
      <c r="BN35" s="126">
        <v>7.4</v>
      </c>
      <c r="BO35" s="126">
        <v>6.7</v>
      </c>
      <c r="BP35" s="126">
        <v>7.2</v>
      </c>
      <c r="BQ35" s="126">
        <v>8.1999999999999993</v>
      </c>
      <c r="BR35" s="126">
        <v>8.5</v>
      </c>
      <c r="BS35" s="126">
        <v>7.7</v>
      </c>
      <c r="BT35" s="126">
        <v>6.1</v>
      </c>
      <c r="BU35" s="126">
        <v>7.2</v>
      </c>
      <c r="BV35" s="126">
        <v>0</v>
      </c>
      <c r="BW35" s="126">
        <v>7.1</v>
      </c>
      <c r="BX35" s="126">
        <v>7.8</v>
      </c>
      <c r="BY35" s="126">
        <v>7.6</v>
      </c>
      <c r="BZ35" s="126">
        <v>5.9</v>
      </c>
      <c r="CA35" s="126">
        <v>7.5</v>
      </c>
      <c r="CC35" s="126">
        <v>8</v>
      </c>
      <c r="CD35" s="113">
        <v>55</v>
      </c>
      <c r="CE35" s="114">
        <v>0</v>
      </c>
      <c r="CF35" s="126">
        <v>8.4</v>
      </c>
      <c r="CG35" s="126">
        <v>8.6</v>
      </c>
      <c r="CH35" s="126">
        <v>0</v>
      </c>
      <c r="CI35" s="126">
        <v>8</v>
      </c>
      <c r="CJ35" s="126">
        <v>5.2</v>
      </c>
      <c r="CK35" s="126">
        <v>7.1</v>
      </c>
      <c r="CL35" s="126">
        <v>7.1</v>
      </c>
      <c r="CM35" s="126">
        <v>6.6</v>
      </c>
      <c r="CN35" s="126">
        <v>0</v>
      </c>
      <c r="CO35" s="126">
        <v>0</v>
      </c>
      <c r="CP35" s="126">
        <v>0</v>
      </c>
      <c r="CQ35" s="126">
        <v>7.8</v>
      </c>
      <c r="CR35" s="126">
        <v>8.1999999999999993</v>
      </c>
      <c r="CS35" s="126">
        <v>0</v>
      </c>
      <c r="CT35" s="126">
        <v>8.8000000000000007</v>
      </c>
      <c r="CU35" s="113">
        <v>23</v>
      </c>
      <c r="CV35" s="114">
        <v>0</v>
      </c>
      <c r="CW35" s="126" t="s">
        <v>93</v>
      </c>
      <c r="CX35" s="126">
        <v>0</v>
      </c>
      <c r="CY35" s="113">
        <v>0</v>
      </c>
      <c r="CZ35" s="114">
        <v>5</v>
      </c>
      <c r="DA35" s="113">
        <v>130</v>
      </c>
      <c r="DB35" s="114">
        <v>5</v>
      </c>
      <c r="DC35" s="113">
        <v>134</v>
      </c>
      <c r="DD35" s="127">
        <v>125</v>
      </c>
      <c r="DE35" s="113">
        <v>0</v>
      </c>
      <c r="DF35" s="113">
        <v>129</v>
      </c>
      <c r="DG35" s="113">
        <v>125</v>
      </c>
      <c r="DH35" s="128">
        <v>7.29</v>
      </c>
      <c r="DI35" s="128">
        <v>3.04</v>
      </c>
      <c r="DJ35" s="129">
        <v>0</v>
      </c>
      <c r="DK35" s="130" t="s">
        <v>454</v>
      </c>
    </row>
    <row r="36" spans="1:115" s="115" customFormat="1" ht="18.75" customHeight="1">
      <c r="A36" s="105">
        <f t="shared" si="0"/>
        <v>30</v>
      </c>
      <c r="B36" s="106">
        <v>1820256326</v>
      </c>
      <c r="C36" s="107" t="s">
        <v>3</v>
      </c>
      <c r="D36" s="107" t="s">
        <v>383</v>
      </c>
      <c r="E36" s="107" t="s">
        <v>78</v>
      </c>
      <c r="F36" s="108">
        <v>34596</v>
      </c>
      <c r="G36" s="107" t="s">
        <v>84</v>
      </c>
      <c r="H36" s="107" t="s">
        <v>86</v>
      </c>
      <c r="I36" s="126">
        <v>7.8</v>
      </c>
      <c r="J36" s="126">
        <v>7.3</v>
      </c>
      <c r="K36" s="126">
        <v>8</v>
      </c>
      <c r="L36" s="126">
        <v>0</v>
      </c>
      <c r="M36" s="126" t="s">
        <v>97</v>
      </c>
      <c r="N36" s="126">
        <v>0</v>
      </c>
      <c r="O36" s="126">
        <v>0</v>
      </c>
      <c r="P36" s="126" t="s">
        <v>97</v>
      </c>
      <c r="Q36" s="126">
        <v>0</v>
      </c>
      <c r="R36" s="126">
        <v>0</v>
      </c>
      <c r="S36" s="126">
        <v>7.7</v>
      </c>
      <c r="T36" s="126">
        <v>0</v>
      </c>
      <c r="U36" s="126">
        <v>0</v>
      </c>
      <c r="V36" s="126">
        <v>7.2</v>
      </c>
      <c r="W36" s="126">
        <v>0</v>
      </c>
      <c r="X36" s="126">
        <v>0</v>
      </c>
      <c r="Y36" s="126">
        <v>6.7</v>
      </c>
      <c r="Z36" s="126">
        <v>0</v>
      </c>
      <c r="AA36" s="126">
        <v>0</v>
      </c>
      <c r="AB36" s="126">
        <v>6.7</v>
      </c>
      <c r="AC36" s="126">
        <v>0</v>
      </c>
      <c r="AD36" s="126">
        <v>5.9</v>
      </c>
      <c r="AE36" s="126">
        <v>7.2</v>
      </c>
      <c r="AF36" s="126">
        <v>6.6</v>
      </c>
      <c r="AG36" s="126">
        <v>6.7</v>
      </c>
      <c r="AH36" s="126">
        <v>0</v>
      </c>
      <c r="AI36" s="126">
        <v>8.6</v>
      </c>
      <c r="AJ36" s="126">
        <v>7</v>
      </c>
      <c r="AK36" s="126">
        <v>7.3</v>
      </c>
      <c r="AL36" s="126">
        <v>0</v>
      </c>
      <c r="AM36" s="126">
        <v>8.1</v>
      </c>
      <c r="AN36" s="126">
        <v>6.6</v>
      </c>
      <c r="AO36" s="126">
        <v>6.2</v>
      </c>
      <c r="AP36" s="126">
        <v>7.6</v>
      </c>
      <c r="AQ36" s="126">
        <v>7</v>
      </c>
      <c r="AR36" s="113">
        <v>47</v>
      </c>
      <c r="AS36" s="114">
        <v>0</v>
      </c>
      <c r="AT36" s="126">
        <v>7.6</v>
      </c>
      <c r="AU36" s="126">
        <v>6.6</v>
      </c>
      <c r="AV36" s="126">
        <v>0</v>
      </c>
      <c r="AW36" s="126">
        <v>0</v>
      </c>
      <c r="AX36" s="126">
        <v>4.9000000000000004</v>
      </c>
      <c r="AY36" s="126">
        <v>0</v>
      </c>
      <c r="AZ36" s="126">
        <v>0</v>
      </c>
      <c r="BA36" s="126">
        <v>0</v>
      </c>
      <c r="BB36" s="126">
        <v>7.5</v>
      </c>
      <c r="BC36" s="126">
        <v>0</v>
      </c>
      <c r="BD36" s="126">
        <v>8.1999999999999993</v>
      </c>
      <c r="BE36" s="113">
        <v>5</v>
      </c>
      <c r="BF36" s="114">
        <v>0</v>
      </c>
      <c r="BG36" s="126">
        <v>6.3</v>
      </c>
      <c r="BH36" s="126">
        <v>9</v>
      </c>
      <c r="BI36" s="126">
        <v>7.1</v>
      </c>
      <c r="BJ36" s="126">
        <v>7.1</v>
      </c>
      <c r="BK36" s="126">
        <v>7.1</v>
      </c>
      <c r="BL36" s="126">
        <v>8.3000000000000007</v>
      </c>
      <c r="BM36" s="126">
        <v>8.3000000000000007</v>
      </c>
      <c r="BN36" s="126">
        <v>5.3</v>
      </c>
      <c r="BO36" s="126">
        <v>6.3</v>
      </c>
      <c r="BP36" s="126">
        <v>7.2</v>
      </c>
      <c r="BQ36" s="126">
        <v>7.7</v>
      </c>
      <c r="BR36" s="126">
        <v>7.3</v>
      </c>
      <c r="BS36" s="126">
        <v>7.2</v>
      </c>
      <c r="BT36" s="126">
        <v>5.3</v>
      </c>
      <c r="BU36" s="126">
        <v>5</v>
      </c>
      <c r="BV36" s="126">
        <v>0</v>
      </c>
      <c r="BW36" s="126">
        <v>7</v>
      </c>
      <c r="BX36" s="126">
        <v>7</v>
      </c>
      <c r="BY36" s="126">
        <v>7.7</v>
      </c>
      <c r="BZ36" s="126">
        <v>6.7</v>
      </c>
      <c r="CA36" s="126">
        <v>5.7</v>
      </c>
      <c r="CC36" s="126">
        <v>8.8000000000000007</v>
      </c>
      <c r="CD36" s="113">
        <v>55</v>
      </c>
      <c r="CE36" s="114">
        <v>0</v>
      </c>
      <c r="CF36" s="126">
        <v>7.8</v>
      </c>
      <c r="CG36" s="126">
        <v>8.4</v>
      </c>
      <c r="CH36" s="126">
        <v>0</v>
      </c>
      <c r="CI36" s="126">
        <v>8.1999999999999993</v>
      </c>
      <c r="CJ36" s="126">
        <v>6.1</v>
      </c>
      <c r="CK36" s="126">
        <v>5.7</v>
      </c>
      <c r="CL36" s="126">
        <v>6.7</v>
      </c>
      <c r="CM36" s="126">
        <v>0</v>
      </c>
      <c r="CN36" s="126">
        <v>6.6</v>
      </c>
      <c r="CO36" s="126">
        <v>0</v>
      </c>
      <c r="CP36" s="126">
        <v>0</v>
      </c>
      <c r="CQ36" s="126">
        <v>8.4</v>
      </c>
      <c r="CR36" s="126">
        <v>8.9</v>
      </c>
      <c r="CS36" s="126">
        <v>0</v>
      </c>
      <c r="CT36" s="126">
        <v>7.6</v>
      </c>
      <c r="CU36" s="113">
        <v>23</v>
      </c>
      <c r="CV36" s="114">
        <v>0</v>
      </c>
      <c r="CW36" s="126" t="s">
        <v>93</v>
      </c>
      <c r="CX36" s="126">
        <v>0</v>
      </c>
      <c r="CY36" s="113">
        <v>0</v>
      </c>
      <c r="CZ36" s="114">
        <v>5</v>
      </c>
      <c r="DA36" s="113">
        <v>130</v>
      </c>
      <c r="DB36" s="114">
        <v>5</v>
      </c>
      <c r="DC36" s="113">
        <v>134</v>
      </c>
      <c r="DD36" s="131">
        <v>121</v>
      </c>
      <c r="DE36" s="113">
        <v>0</v>
      </c>
      <c r="DF36" s="132">
        <v>125</v>
      </c>
      <c r="DG36" s="113">
        <v>121</v>
      </c>
      <c r="DH36" s="128">
        <v>7.05</v>
      </c>
      <c r="DI36" s="128">
        <v>2.89</v>
      </c>
      <c r="DJ36" s="129">
        <v>0</v>
      </c>
      <c r="DK36" s="130" t="s">
        <v>454</v>
      </c>
    </row>
    <row r="37" spans="1:115" s="115" customFormat="1" ht="18.75" customHeight="1">
      <c r="A37" s="105">
        <f t="shared" si="0"/>
        <v>31</v>
      </c>
      <c r="B37" s="106">
        <v>1820254317</v>
      </c>
      <c r="C37" s="107" t="s">
        <v>14</v>
      </c>
      <c r="D37" s="107" t="s">
        <v>26</v>
      </c>
      <c r="E37" s="107" t="s">
        <v>78</v>
      </c>
      <c r="F37" s="108">
        <v>34629</v>
      </c>
      <c r="G37" s="107" t="s">
        <v>84</v>
      </c>
      <c r="H37" s="107" t="s">
        <v>86</v>
      </c>
      <c r="I37" s="126">
        <v>7.6</v>
      </c>
      <c r="J37" s="126">
        <v>6.3</v>
      </c>
      <c r="K37" s="126">
        <v>7.3</v>
      </c>
      <c r="L37" s="126">
        <v>0</v>
      </c>
      <c r="M37" s="126">
        <v>6.3</v>
      </c>
      <c r="N37" s="126">
        <v>0</v>
      </c>
      <c r="O37" s="126">
        <v>0</v>
      </c>
      <c r="P37" s="126">
        <v>6.7</v>
      </c>
      <c r="Q37" s="126">
        <v>0</v>
      </c>
      <c r="R37" s="126">
        <v>0</v>
      </c>
      <c r="S37" s="126">
        <v>6.9</v>
      </c>
      <c r="T37" s="126">
        <v>0</v>
      </c>
      <c r="U37" s="126">
        <v>0</v>
      </c>
      <c r="V37" s="126">
        <v>6.5</v>
      </c>
      <c r="W37" s="126">
        <v>0</v>
      </c>
      <c r="X37" s="126">
        <v>0</v>
      </c>
      <c r="Y37" s="126">
        <v>6</v>
      </c>
      <c r="Z37" s="126">
        <v>0</v>
      </c>
      <c r="AA37" s="126">
        <v>0</v>
      </c>
      <c r="AB37" s="126">
        <v>6.7</v>
      </c>
      <c r="AC37" s="126">
        <v>0</v>
      </c>
      <c r="AD37" s="126">
        <v>8.5</v>
      </c>
      <c r="AE37" s="126">
        <v>7.5</v>
      </c>
      <c r="AF37" s="126">
        <v>5.6</v>
      </c>
      <c r="AG37" s="126">
        <v>7.3</v>
      </c>
      <c r="AH37" s="126">
        <v>0</v>
      </c>
      <c r="AI37" s="126">
        <v>6.6</v>
      </c>
      <c r="AJ37" s="126">
        <v>0</v>
      </c>
      <c r="AK37" s="126">
        <v>7.6</v>
      </c>
      <c r="AL37" s="126">
        <v>6.5</v>
      </c>
      <c r="AM37" s="126">
        <v>8.4</v>
      </c>
      <c r="AN37" s="126">
        <v>6.2</v>
      </c>
      <c r="AO37" s="126">
        <v>6.2</v>
      </c>
      <c r="AP37" s="126">
        <v>5.6</v>
      </c>
      <c r="AQ37" s="126">
        <v>6.5</v>
      </c>
      <c r="AR37" s="113">
        <v>47</v>
      </c>
      <c r="AS37" s="114">
        <v>0</v>
      </c>
      <c r="AT37" s="126">
        <v>7.8</v>
      </c>
      <c r="AU37" s="126">
        <v>7</v>
      </c>
      <c r="AV37" s="126">
        <v>8.3000000000000007</v>
      </c>
      <c r="AW37" s="126">
        <v>0</v>
      </c>
      <c r="AX37" s="126">
        <v>0</v>
      </c>
      <c r="AY37" s="126">
        <v>0</v>
      </c>
      <c r="AZ37" s="126">
        <v>4</v>
      </c>
      <c r="BA37" s="126">
        <v>0</v>
      </c>
      <c r="BB37" s="126">
        <v>0</v>
      </c>
      <c r="BC37" s="126">
        <v>0</v>
      </c>
      <c r="BD37" s="126">
        <v>6.2</v>
      </c>
      <c r="BE37" s="113">
        <v>5</v>
      </c>
      <c r="BF37" s="114">
        <v>0</v>
      </c>
      <c r="BG37" s="126">
        <v>7.1</v>
      </c>
      <c r="BH37" s="126">
        <v>7.2</v>
      </c>
      <c r="BI37" s="126">
        <v>6.7</v>
      </c>
      <c r="BJ37" s="126">
        <v>7.2</v>
      </c>
      <c r="BK37" s="126">
        <v>5.4</v>
      </c>
      <c r="BL37" s="126">
        <v>7.5</v>
      </c>
      <c r="BM37" s="126">
        <v>6.9</v>
      </c>
      <c r="BN37" s="126">
        <v>7.8</v>
      </c>
      <c r="BO37" s="126">
        <v>7.2</v>
      </c>
      <c r="BP37" s="126">
        <v>5.8</v>
      </c>
      <c r="BQ37" s="126">
        <v>8</v>
      </c>
      <c r="BR37" s="126">
        <v>8.6</v>
      </c>
      <c r="BS37" s="126">
        <v>8</v>
      </c>
      <c r="BT37" s="126">
        <v>5.8</v>
      </c>
      <c r="BU37" s="126">
        <v>6.5</v>
      </c>
      <c r="BV37" s="126">
        <v>0</v>
      </c>
      <c r="BW37" s="126">
        <v>6.4</v>
      </c>
      <c r="BX37" s="126">
        <v>7.3</v>
      </c>
      <c r="BY37" s="126">
        <v>5.3</v>
      </c>
      <c r="BZ37" s="126">
        <v>8.4</v>
      </c>
      <c r="CA37" s="126">
        <v>6.2</v>
      </c>
      <c r="CC37" s="126">
        <v>9</v>
      </c>
      <c r="CD37" s="113">
        <v>55</v>
      </c>
      <c r="CE37" s="114">
        <v>0</v>
      </c>
      <c r="CF37" s="126">
        <v>7.4</v>
      </c>
      <c r="CG37" s="126">
        <v>7.5</v>
      </c>
      <c r="CH37" s="126">
        <v>0</v>
      </c>
      <c r="CI37" s="126">
        <v>7</v>
      </c>
      <c r="CJ37" s="126">
        <v>6.5</v>
      </c>
      <c r="CK37" s="126">
        <v>7</v>
      </c>
      <c r="CL37" s="126">
        <v>7.1</v>
      </c>
      <c r="CM37" s="126">
        <v>7.8</v>
      </c>
      <c r="CN37" s="126">
        <v>0</v>
      </c>
      <c r="CO37" s="126">
        <v>0</v>
      </c>
      <c r="CP37" s="126">
        <v>0</v>
      </c>
      <c r="CQ37" s="126">
        <v>9.1999999999999993</v>
      </c>
      <c r="CR37" s="126">
        <v>8</v>
      </c>
      <c r="CS37" s="126">
        <v>0</v>
      </c>
      <c r="CT37" s="126">
        <v>8.1</v>
      </c>
      <c r="CU37" s="113">
        <v>23</v>
      </c>
      <c r="CV37" s="114">
        <v>0</v>
      </c>
      <c r="CW37" s="126" t="s">
        <v>93</v>
      </c>
      <c r="CX37" s="126">
        <v>0</v>
      </c>
      <c r="CY37" s="113">
        <v>0</v>
      </c>
      <c r="CZ37" s="114">
        <v>5</v>
      </c>
      <c r="DA37" s="113">
        <v>130</v>
      </c>
      <c r="DB37" s="114">
        <v>5</v>
      </c>
      <c r="DC37" s="113">
        <v>134</v>
      </c>
      <c r="DD37" s="127">
        <v>125</v>
      </c>
      <c r="DE37" s="113">
        <v>0</v>
      </c>
      <c r="DF37" s="113">
        <v>129</v>
      </c>
      <c r="DG37" s="113">
        <v>125</v>
      </c>
      <c r="DH37" s="128">
        <v>6.97</v>
      </c>
      <c r="DI37" s="128">
        <v>2.85</v>
      </c>
      <c r="DJ37" s="129">
        <v>0</v>
      </c>
      <c r="DK37" s="130" t="s">
        <v>454</v>
      </c>
    </row>
    <row r="38" spans="1:115" s="115" customFormat="1" ht="18.75" customHeight="1">
      <c r="A38" s="105">
        <f t="shared" si="0"/>
        <v>32</v>
      </c>
      <c r="B38" s="106">
        <v>1821256329</v>
      </c>
      <c r="C38" s="107" t="s">
        <v>11</v>
      </c>
      <c r="D38" s="107" t="s">
        <v>42</v>
      </c>
      <c r="E38" s="107" t="s">
        <v>438</v>
      </c>
      <c r="F38" s="108">
        <v>34282</v>
      </c>
      <c r="G38" s="107" t="s">
        <v>83</v>
      </c>
      <c r="H38" s="107" t="s">
        <v>86</v>
      </c>
      <c r="I38" s="126">
        <v>7.5</v>
      </c>
      <c r="J38" s="126">
        <v>5.8</v>
      </c>
      <c r="K38" s="126">
        <v>7.7</v>
      </c>
      <c r="L38" s="126">
        <v>0</v>
      </c>
      <c r="M38" s="126">
        <v>8</v>
      </c>
      <c r="N38" s="126">
        <v>0</v>
      </c>
      <c r="O38" s="126">
        <v>0</v>
      </c>
      <c r="P38" s="126">
        <v>8.1</v>
      </c>
      <c r="Q38" s="126">
        <v>0</v>
      </c>
      <c r="R38" s="126">
        <v>0</v>
      </c>
      <c r="S38" s="126">
        <v>8.3000000000000007</v>
      </c>
      <c r="T38" s="126">
        <v>0</v>
      </c>
      <c r="U38" s="126">
        <v>0</v>
      </c>
      <c r="V38" s="126">
        <v>7.9</v>
      </c>
      <c r="W38" s="126">
        <v>0</v>
      </c>
      <c r="X38" s="126">
        <v>0</v>
      </c>
      <c r="Y38" s="126">
        <v>6.2</v>
      </c>
      <c r="Z38" s="126">
        <v>0</v>
      </c>
      <c r="AA38" s="126">
        <v>0</v>
      </c>
      <c r="AB38" s="126">
        <v>7.6</v>
      </c>
      <c r="AC38" s="126">
        <v>0</v>
      </c>
      <c r="AD38" s="126">
        <v>8.6</v>
      </c>
      <c r="AE38" s="126">
        <v>5.7</v>
      </c>
      <c r="AF38" s="126">
        <v>6.9</v>
      </c>
      <c r="AG38" s="126">
        <v>7.8</v>
      </c>
      <c r="AH38" s="126">
        <v>0</v>
      </c>
      <c r="AI38" s="126">
        <v>5.6</v>
      </c>
      <c r="AJ38" s="126">
        <v>0</v>
      </c>
      <c r="AK38" s="126">
        <v>7.9</v>
      </c>
      <c r="AL38" s="126">
        <v>6</v>
      </c>
      <c r="AM38" s="126">
        <v>8.1</v>
      </c>
      <c r="AN38" s="126">
        <v>7.2</v>
      </c>
      <c r="AO38" s="126">
        <v>6</v>
      </c>
      <c r="AP38" s="126">
        <v>6.5</v>
      </c>
      <c r="AQ38" s="126">
        <v>8.5</v>
      </c>
      <c r="AR38" s="113">
        <v>47</v>
      </c>
      <c r="AS38" s="114">
        <v>0</v>
      </c>
      <c r="AT38" s="126">
        <v>9</v>
      </c>
      <c r="AU38" s="126">
        <v>7.4</v>
      </c>
      <c r="AV38" s="126">
        <v>0</v>
      </c>
      <c r="AW38" s="126">
        <v>0</v>
      </c>
      <c r="AX38" s="126">
        <v>5.8</v>
      </c>
      <c r="AY38" s="126">
        <v>0</v>
      </c>
      <c r="AZ38" s="126">
        <v>0</v>
      </c>
      <c r="BA38" s="126">
        <v>0</v>
      </c>
      <c r="BB38" s="126">
        <v>9</v>
      </c>
      <c r="BC38" s="126">
        <v>0</v>
      </c>
      <c r="BD38" s="126">
        <v>6.4</v>
      </c>
      <c r="BE38" s="113">
        <v>5</v>
      </c>
      <c r="BF38" s="114">
        <v>0</v>
      </c>
      <c r="BG38" s="126">
        <v>7.4</v>
      </c>
      <c r="BH38" s="126">
        <v>7.8</v>
      </c>
      <c r="BI38" s="126">
        <v>7.3</v>
      </c>
      <c r="BJ38" s="126">
        <v>7.1</v>
      </c>
      <c r="BK38" s="126">
        <v>6.3</v>
      </c>
      <c r="BL38" s="126">
        <v>6.3</v>
      </c>
      <c r="BM38" s="126">
        <v>8.6999999999999993</v>
      </c>
      <c r="BN38" s="126">
        <v>6.5</v>
      </c>
      <c r="BO38" s="126">
        <v>6.8</v>
      </c>
      <c r="BP38" s="126">
        <v>8.1</v>
      </c>
      <c r="BQ38" s="126">
        <v>6.7</v>
      </c>
      <c r="BR38" s="126">
        <v>6.6</v>
      </c>
      <c r="BS38" s="126">
        <v>6.6</v>
      </c>
      <c r="BT38" s="126">
        <v>5</v>
      </c>
      <c r="BU38" s="126">
        <v>5.7</v>
      </c>
      <c r="BV38" s="126">
        <v>0</v>
      </c>
      <c r="BW38" s="126">
        <v>6.7</v>
      </c>
      <c r="BX38" s="126">
        <v>6.8</v>
      </c>
      <c r="BY38" s="126">
        <v>5.9</v>
      </c>
      <c r="BZ38" s="126">
        <v>7</v>
      </c>
      <c r="CA38" s="126">
        <v>6.2</v>
      </c>
      <c r="CC38" s="126">
        <v>8.1</v>
      </c>
      <c r="CD38" s="113">
        <v>55</v>
      </c>
      <c r="CE38" s="114">
        <v>0</v>
      </c>
      <c r="CF38" s="126">
        <v>8</v>
      </c>
      <c r="CG38" s="126">
        <v>7.8</v>
      </c>
      <c r="CH38" s="126">
        <v>0</v>
      </c>
      <c r="CI38" s="126">
        <v>5.5</v>
      </c>
      <c r="CJ38" s="126">
        <v>6.7</v>
      </c>
      <c r="CK38" s="126">
        <v>5.9</v>
      </c>
      <c r="CL38" s="126">
        <v>7</v>
      </c>
      <c r="CM38" s="126">
        <v>6.8</v>
      </c>
      <c r="CN38" s="126">
        <v>0</v>
      </c>
      <c r="CO38" s="126">
        <v>0</v>
      </c>
      <c r="CP38" s="126">
        <v>0</v>
      </c>
      <c r="CQ38" s="126">
        <v>9.1</v>
      </c>
      <c r="CR38" s="126">
        <v>8.9</v>
      </c>
      <c r="CS38" s="126">
        <v>0</v>
      </c>
      <c r="CT38" s="126">
        <v>6.5</v>
      </c>
      <c r="CU38" s="113">
        <v>23</v>
      </c>
      <c r="CV38" s="114">
        <v>0</v>
      </c>
      <c r="CW38" s="126" t="s">
        <v>93</v>
      </c>
      <c r="CX38" s="126">
        <v>0</v>
      </c>
      <c r="CY38" s="113">
        <v>0</v>
      </c>
      <c r="CZ38" s="114">
        <v>5</v>
      </c>
      <c r="DA38" s="113">
        <v>130</v>
      </c>
      <c r="DB38" s="114">
        <v>5</v>
      </c>
      <c r="DC38" s="113">
        <v>134</v>
      </c>
      <c r="DD38" s="127">
        <v>125</v>
      </c>
      <c r="DE38" s="113">
        <v>0</v>
      </c>
      <c r="DF38" s="113">
        <v>129</v>
      </c>
      <c r="DG38" s="113">
        <v>125</v>
      </c>
      <c r="DH38" s="128">
        <v>6.97</v>
      </c>
      <c r="DI38" s="128">
        <v>2.85</v>
      </c>
      <c r="DJ38" s="129">
        <v>0</v>
      </c>
      <c r="DK38" s="130" t="s">
        <v>454</v>
      </c>
    </row>
    <row r="39" spans="1:115" s="115" customFormat="1" ht="18.75" customHeight="1">
      <c r="A39" s="105">
        <f t="shared" si="0"/>
        <v>33</v>
      </c>
      <c r="B39" s="106">
        <v>1820254917</v>
      </c>
      <c r="C39" s="107" t="s">
        <v>8</v>
      </c>
      <c r="D39" s="107" t="s">
        <v>441</v>
      </c>
      <c r="E39" s="107" t="s">
        <v>442</v>
      </c>
      <c r="F39" s="108">
        <v>34364</v>
      </c>
      <c r="G39" s="107" t="s">
        <v>84</v>
      </c>
      <c r="H39" s="107" t="s">
        <v>86</v>
      </c>
      <c r="I39" s="126">
        <v>7.5</v>
      </c>
      <c r="J39" s="126">
        <v>8.1</v>
      </c>
      <c r="K39" s="126">
        <v>8</v>
      </c>
      <c r="L39" s="126">
        <v>0</v>
      </c>
      <c r="M39" s="126">
        <v>6.9</v>
      </c>
      <c r="N39" s="126">
        <v>0</v>
      </c>
      <c r="O39" s="126">
        <v>0</v>
      </c>
      <c r="P39" s="126">
        <v>7.2</v>
      </c>
      <c r="Q39" s="126">
        <v>0</v>
      </c>
      <c r="R39" s="126">
        <v>0</v>
      </c>
      <c r="S39" s="126">
        <v>7.9</v>
      </c>
      <c r="T39" s="126">
        <v>0</v>
      </c>
      <c r="U39" s="126">
        <v>0</v>
      </c>
      <c r="V39" s="126">
        <v>7.5</v>
      </c>
      <c r="W39" s="126">
        <v>0</v>
      </c>
      <c r="X39" s="126">
        <v>0</v>
      </c>
      <c r="Y39" s="126">
        <v>6.9</v>
      </c>
      <c r="Z39" s="126">
        <v>0</v>
      </c>
      <c r="AA39" s="126">
        <v>0</v>
      </c>
      <c r="AB39" s="126">
        <v>6.7</v>
      </c>
      <c r="AC39" s="126">
        <v>0</v>
      </c>
      <c r="AD39" s="126">
        <v>8.6999999999999993</v>
      </c>
      <c r="AE39" s="126">
        <v>7.8</v>
      </c>
      <c r="AF39" s="126">
        <v>6.4</v>
      </c>
      <c r="AG39" s="126">
        <v>7.7</v>
      </c>
      <c r="AH39" s="126">
        <v>0</v>
      </c>
      <c r="AI39" s="126">
        <v>7.3</v>
      </c>
      <c r="AJ39" s="126">
        <v>0</v>
      </c>
      <c r="AK39" s="126">
        <v>8.3000000000000007</v>
      </c>
      <c r="AL39" s="126">
        <v>8.3000000000000007</v>
      </c>
      <c r="AM39" s="126">
        <v>8.3000000000000007</v>
      </c>
      <c r="AN39" s="126">
        <v>6.7</v>
      </c>
      <c r="AO39" s="126">
        <v>5.7</v>
      </c>
      <c r="AP39" s="126">
        <v>7.3</v>
      </c>
      <c r="AQ39" s="126">
        <v>6.2</v>
      </c>
      <c r="AR39" s="113">
        <v>47</v>
      </c>
      <c r="AS39" s="114">
        <v>0</v>
      </c>
      <c r="AT39" s="126">
        <v>9</v>
      </c>
      <c r="AU39" s="126">
        <v>8.9</v>
      </c>
      <c r="AV39" s="126">
        <v>0</v>
      </c>
      <c r="AW39" s="126">
        <v>0</v>
      </c>
      <c r="AX39" s="126">
        <v>7.5</v>
      </c>
      <c r="AY39" s="126">
        <v>0</v>
      </c>
      <c r="AZ39" s="126">
        <v>0</v>
      </c>
      <c r="BA39" s="126">
        <v>0</v>
      </c>
      <c r="BB39" s="126">
        <v>8.5</v>
      </c>
      <c r="BC39" s="126">
        <v>0</v>
      </c>
      <c r="BD39" s="126">
        <v>8.6</v>
      </c>
      <c r="BE39" s="113">
        <v>5</v>
      </c>
      <c r="BF39" s="114">
        <v>0</v>
      </c>
      <c r="BG39" s="126">
        <v>7.7</v>
      </c>
      <c r="BH39" s="126">
        <v>7.3</v>
      </c>
      <c r="BI39" s="126">
        <v>7.4</v>
      </c>
      <c r="BJ39" s="126">
        <v>6.4</v>
      </c>
      <c r="BK39" s="126">
        <v>6.8</v>
      </c>
      <c r="BL39" s="126">
        <v>8.4</v>
      </c>
      <c r="BM39" s="126">
        <v>6.9</v>
      </c>
      <c r="BN39" s="126">
        <v>8.8000000000000007</v>
      </c>
      <c r="BO39" s="126">
        <v>6.3</v>
      </c>
      <c r="BP39" s="126">
        <v>7</v>
      </c>
      <c r="BQ39" s="126">
        <v>8.1</v>
      </c>
      <c r="BR39" s="126">
        <v>8.8000000000000007</v>
      </c>
      <c r="BS39" s="126">
        <v>6.8</v>
      </c>
      <c r="BT39" s="126">
        <v>8.1</v>
      </c>
      <c r="BU39" s="126">
        <v>7.4</v>
      </c>
      <c r="BV39" s="126">
        <v>0</v>
      </c>
      <c r="BW39" s="126">
        <v>7.7</v>
      </c>
      <c r="BX39" s="126">
        <v>6.7</v>
      </c>
      <c r="BY39" s="126">
        <v>6.1</v>
      </c>
      <c r="BZ39" s="126">
        <v>8.3000000000000007</v>
      </c>
      <c r="CA39" s="126">
        <v>7.1</v>
      </c>
      <c r="CC39" s="126">
        <v>8.8000000000000007</v>
      </c>
      <c r="CD39" s="113">
        <v>55</v>
      </c>
      <c r="CE39" s="114">
        <v>0</v>
      </c>
      <c r="CF39" s="126">
        <v>7.8</v>
      </c>
      <c r="CG39" s="126">
        <v>8</v>
      </c>
      <c r="CH39" s="126">
        <v>0</v>
      </c>
      <c r="CI39" s="126">
        <v>6.2</v>
      </c>
      <c r="CJ39" s="126">
        <v>8</v>
      </c>
      <c r="CK39" s="126">
        <v>6.9</v>
      </c>
      <c r="CL39" s="126">
        <v>8.6999999999999993</v>
      </c>
      <c r="CM39" s="126">
        <v>8.6999999999999993</v>
      </c>
      <c r="CN39" s="126">
        <v>0</v>
      </c>
      <c r="CO39" s="126">
        <v>0</v>
      </c>
      <c r="CP39" s="126">
        <v>0</v>
      </c>
      <c r="CQ39" s="126">
        <v>8.6</v>
      </c>
      <c r="CR39" s="126">
        <v>9</v>
      </c>
      <c r="CS39" s="126">
        <v>0</v>
      </c>
      <c r="CT39" s="126">
        <v>8.6999999999999993</v>
      </c>
      <c r="CU39" s="113">
        <v>23</v>
      </c>
      <c r="CV39" s="114">
        <v>0</v>
      </c>
      <c r="CW39" s="126" t="s">
        <v>93</v>
      </c>
      <c r="CX39" s="126">
        <v>0</v>
      </c>
      <c r="CY39" s="113">
        <v>0</v>
      </c>
      <c r="CZ39" s="114">
        <v>5</v>
      </c>
      <c r="DA39" s="113">
        <v>130</v>
      </c>
      <c r="DB39" s="114">
        <v>5</v>
      </c>
      <c r="DC39" s="113">
        <v>134</v>
      </c>
      <c r="DD39" s="127">
        <v>125</v>
      </c>
      <c r="DE39" s="113">
        <v>0</v>
      </c>
      <c r="DF39" s="113">
        <v>129</v>
      </c>
      <c r="DG39" s="113">
        <v>125</v>
      </c>
      <c r="DH39" s="128">
        <v>7.48</v>
      </c>
      <c r="DI39" s="128">
        <v>3.16</v>
      </c>
      <c r="DJ39" s="129">
        <v>0</v>
      </c>
      <c r="DK39" s="130" t="s">
        <v>454</v>
      </c>
    </row>
    <row r="40" spans="1:115" s="115" customFormat="1" ht="18.75" customHeight="1">
      <c r="A40" s="105">
        <f t="shared" si="0"/>
        <v>34</v>
      </c>
      <c r="B40" s="106">
        <v>1820256328</v>
      </c>
      <c r="C40" s="107" t="s">
        <v>443</v>
      </c>
      <c r="D40" s="107" t="s">
        <v>407</v>
      </c>
      <c r="E40" s="107" t="s">
        <v>444</v>
      </c>
      <c r="F40" s="108">
        <v>34434</v>
      </c>
      <c r="G40" s="107" t="s">
        <v>84</v>
      </c>
      <c r="H40" s="107" t="s">
        <v>86</v>
      </c>
      <c r="I40" s="126">
        <v>7.1</v>
      </c>
      <c r="J40" s="126">
        <v>7.2</v>
      </c>
      <c r="K40" s="126">
        <v>8.3000000000000007</v>
      </c>
      <c r="L40" s="126">
        <v>0</v>
      </c>
      <c r="M40" s="126">
        <v>6.1</v>
      </c>
      <c r="N40" s="126">
        <v>0</v>
      </c>
      <c r="O40" s="126">
        <v>0</v>
      </c>
      <c r="P40" s="126">
        <v>6</v>
      </c>
      <c r="Q40" s="126">
        <v>0</v>
      </c>
      <c r="R40" s="126">
        <v>0</v>
      </c>
      <c r="S40" s="126">
        <v>6.5</v>
      </c>
      <c r="T40" s="126">
        <v>0</v>
      </c>
      <c r="U40" s="126">
        <v>0</v>
      </c>
      <c r="V40" s="126">
        <v>6.5</v>
      </c>
      <c r="W40" s="126">
        <v>0</v>
      </c>
      <c r="X40" s="126">
        <v>0</v>
      </c>
      <c r="Y40" s="126">
        <v>7.1</v>
      </c>
      <c r="Z40" s="126">
        <v>0</v>
      </c>
      <c r="AA40" s="126">
        <v>0</v>
      </c>
      <c r="AB40" s="126">
        <v>6.1</v>
      </c>
      <c r="AC40" s="126">
        <v>0</v>
      </c>
      <c r="AD40" s="126">
        <v>9</v>
      </c>
      <c r="AE40" s="126">
        <v>8.5</v>
      </c>
      <c r="AF40" s="126">
        <v>9.5</v>
      </c>
      <c r="AG40" s="126">
        <v>6.6</v>
      </c>
      <c r="AH40" s="126">
        <v>0</v>
      </c>
      <c r="AI40" s="126">
        <v>7.5</v>
      </c>
      <c r="AJ40" s="126">
        <v>8.5</v>
      </c>
      <c r="AK40" s="126">
        <v>7.3</v>
      </c>
      <c r="AL40" s="126">
        <v>0</v>
      </c>
      <c r="AM40" s="126">
        <v>8.3000000000000007</v>
      </c>
      <c r="AN40" s="126">
        <v>6.7</v>
      </c>
      <c r="AO40" s="126">
        <v>5.9</v>
      </c>
      <c r="AP40" s="126">
        <v>7.6</v>
      </c>
      <c r="AQ40" s="126">
        <v>8.5</v>
      </c>
      <c r="AR40" s="113">
        <v>47</v>
      </c>
      <c r="AS40" s="114">
        <v>0</v>
      </c>
      <c r="AT40" s="126">
        <v>7</v>
      </c>
      <c r="AU40" s="126">
        <v>7.6</v>
      </c>
      <c r="AV40" s="126">
        <v>6.7</v>
      </c>
      <c r="AW40" s="126">
        <v>0</v>
      </c>
      <c r="AX40" s="126">
        <v>0</v>
      </c>
      <c r="AY40" s="126">
        <v>0</v>
      </c>
      <c r="AZ40" s="126">
        <v>8.1999999999999993</v>
      </c>
      <c r="BA40" s="126">
        <v>0</v>
      </c>
      <c r="BB40" s="126">
        <v>0</v>
      </c>
      <c r="BC40" s="126">
        <v>0</v>
      </c>
      <c r="BD40" s="126">
        <v>7.3</v>
      </c>
      <c r="BE40" s="113">
        <v>5</v>
      </c>
      <c r="BF40" s="114">
        <v>0</v>
      </c>
      <c r="BG40" s="126">
        <v>7.1</v>
      </c>
      <c r="BH40" s="126">
        <v>7.8</v>
      </c>
      <c r="BI40" s="126">
        <v>7.8</v>
      </c>
      <c r="BJ40" s="126">
        <v>8.4</v>
      </c>
      <c r="BK40" s="126">
        <v>6.7</v>
      </c>
      <c r="BL40" s="126">
        <v>6.9</v>
      </c>
      <c r="BM40" s="126">
        <v>7.8</v>
      </c>
      <c r="BN40" s="126">
        <v>8</v>
      </c>
      <c r="BO40" s="126">
        <v>5.8</v>
      </c>
      <c r="BP40" s="126">
        <v>7.8</v>
      </c>
      <c r="BQ40" s="126">
        <v>8.1</v>
      </c>
      <c r="BR40" s="126">
        <v>7.9</v>
      </c>
      <c r="BS40" s="126">
        <v>8.5</v>
      </c>
      <c r="BT40" s="126">
        <v>6.2</v>
      </c>
      <c r="BU40" s="126">
        <v>6.9</v>
      </c>
      <c r="BV40" s="126">
        <v>0</v>
      </c>
      <c r="BW40" s="126">
        <v>6.1</v>
      </c>
      <c r="BX40" s="126">
        <v>8.3000000000000007</v>
      </c>
      <c r="BY40" s="126">
        <v>6.7</v>
      </c>
      <c r="BZ40" s="126">
        <v>8.1999999999999993</v>
      </c>
      <c r="CA40" s="126">
        <v>6.3</v>
      </c>
      <c r="CC40" s="126">
        <v>8.5</v>
      </c>
      <c r="CD40" s="113">
        <v>55</v>
      </c>
      <c r="CE40" s="114">
        <v>0</v>
      </c>
      <c r="CF40" s="126">
        <v>8.6</v>
      </c>
      <c r="CG40" s="126">
        <v>8</v>
      </c>
      <c r="CH40" s="126">
        <v>0</v>
      </c>
      <c r="CI40" s="126">
        <v>6.6</v>
      </c>
      <c r="CJ40" s="126">
        <v>8.5</v>
      </c>
      <c r="CK40" s="126">
        <v>8.1999999999999993</v>
      </c>
      <c r="CL40" s="126">
        <v>6.3</v>
      </c>
      <c r="CM40" s="126">
        <v>7.8</v>
      </c>
      <c r="CN40" s="126">
        <v>0</v>
      </c>
      <c r="CO40" s="126">
        <v>0</v>
      </c>
      <c r="CP40" s="126">
        <v>0</v>
      </c>
      <c r="CQ40" s="126">
        <v>8.9</v>
      </c>
      <c r="CR40" s="126">
        <v>8.1</v>
      </c>
      <c r="CS40" s="126">
        <v>0</v>
      </c>
      <c r="CT40" s="126">
        <v>8.5</v>
      </c>
      <c r="CU40" s="113">
        <v>23</v>
      </c>
      <c r="CV40" s="114">
        <v>0</v>
      </c>
      <c r="CW40" s="126" t="s">
        <v>93</v>
      </c>
      <c r="CX40" s="126">
        <v>0</v>
      </c>
      <c r="CY40" s="113">
        <v>0</v>
      </c>
      <c r="CZ40" s="114">
        <v>5</v>
      </c>
      <c r="DA40" s="113">
        <v>130</v>
      </c>
      <c r="DB40" s="114">
        <v>5</v>
      </c>
      <c r="DC40" s="113">
        <v>134</v>
      </c>
      <c r="DD40" s="127">
        <v>125</v>
      </c>
      <c r="DE40" s="113">
        <v>0</v>
      </c>
      <c r="DF40" s="113">
        <v>129</v>
      </c>
      <c r="DG40" s="113">
        <v>125</v>
      </c>
      <c r="DH40" s="128">
        <v>7.49</v>
      </c>
      <c r="DI40" s="128">
        <v>3.19</v>
      </c>
      <c r="DJ40" s="129">
        <v>0</v>
      </c>
      <c r="DK40" s="130" t="s">
        <v>454</v>
      </c>
    </row>
    <row r="41" spans="1:115" s="115" customFormat="1" ht="18.75" customHeight="1">
      <c r="A41" s="105">
        <f t="shared" si="0"/>
        <v>35</v>
      </c>
      <c r="B41" s="106">
        <v>1820255368</v>
      </c>
      <c r="C41" s="107" t="s">
        <v>3</v>
      </c>
      <c r="D41" s="107" t="s">
        <v>26</v>
      </c>
      <c r="E41" s="107" t="s">
        <v>79</v>
      </c>
      <c r="F41" s="108">
        <v>34583</v>
      </c>
      <c r="G41" s="107" t="s">
        <v>84</v>
      </c>
      <c r="H41" s="107" t="s">
        <v>86</v>
      </c>
      <c r="I41" s="126">
        <v>7.8</v>
      </c>
      <c r="J41" s="126">
        <v>6.5</v>
      </c>
      <c r="K41" s="126">
        <v>7.3</v>
      </c>
      <c r="L41" s="126">
        <v>0</v>
      </c>
      <c r="M41" s="126">
        <v>5.8</v>
      </c>
      <c r="N41" s="126">
        <v>0</v>
      </c>
      <c r="O41" s="126">
        <v>0</v>
      </c>
      <c r="P41" s="126">
        <v>5.7</v>
      </c>
      <c r="Q41" s="126">
        <v>0</v>
      </c>
      <c r="R41" s="126">
        <v>0</v>
      </c>
      <c r="S41" s="126">
        <v>6.5</v>
      </c>
      <c r="T41" s="126">
        <v>0</v>
      </c>
      <c r="U41" s="126">
        <v>0</v>
      </c>
      <c r="V41" s="126">
        <v>5.7</v>
      </c>
      <c r="W41" s="126">
        <v>0</v>
      </c>
      <c r="X41" s="126">
        <v>0</v>
      </c>
      <c r="Y41" s="126">
        <v>6.6</v>
      </c>
      <c r="Z41" s="126">
        <v>0</v>
      </c>
      <c r="AA41" s="126">
        <v>0</v>
      </c>
      <c r="AB41" s="126">
        <v>5.9</v>
      </c>
      <c r="AC41" s="126">
        <v>0</v>
      </c>
      <c r="AD41" s="126">
        <v>7.9</v>
      </c>
      <c r="AE41" s="126">
        <v>5.7</v>
      </c>
      <c r="AF41" s="126">
        <v>6.9</v>
      </c>
      <c r="AG41" s="126">
        <v>8.3000000000000007</v>
      </c>
      <c r="AH41" s="126">
        <v>0</v>
      </c>
      <c r="AI41" s="126">
        <v>6.7</v>
      </c>
      <c r="AJ41" s="126">
        <v>0</v>
      </c>
      <c r="AK41" s="126">
        <v>9.1</v>
      </c>
      <c r="AL41" s="126">
        <v>8.8000000000000007</v>
      </c>
      <c r="AM41" s="126">
        <v>7.6</v>
      </c>
      <c r="AN41" s="126">
        <v>8.1</v>
      </c>
      <c r="AO41" s="126">
        <v>6.3</v>
      </c>
      <c r="AP41" s="126">
        <v>5.4</v>
      </c>
      <c r="AQ41" s="126">
        <v>7.3</v>
      </c>
      <c r="AR41" s="113">
        <v>47</v>
      </c>
      <c r="AS41" s="114">
        <v>0</v>
      </c>
      <c r="AT41" s="126">
        <v>7.9</v>
      </c>
      <c r="AU41" s="126">
        <v>6.5</v>
      </c>
      <c r="AV41" s="126">
        <v>0</v>
      </c>
      <c r="AW41" s="126">
        <v>0</v>
      </c>
      <c r="AX41" s="126">
        <v>4.8</v>
      </c>
      <c r="AY41" s="126">
        <v>0</v>
      </c>
      <c r="AZ41" s="126">
        <v>0</v>
      </c>
      <c r="BA41" s="126">
        <v>0</v>
      </c>
      <c r="BB41" s="126">
        <v>8.6999999999999993</v>
      </c>
      <c r="BC41" s="126">
        <v>0</v>
      </c>
      <c r="BD41" s="126">
        <v>6.8</v>
      </c>
      <c r="BE41" s="113">
        <v>5</v>
      </c>
      <c r="BF41" s="114">
        <v>0</v>
      </c>
      <c r="BG41" s="126">
        <v>8.3000000000000007</v>
      </c>
      <c r="BH41" s="126">
        <v>8.6999999999999993</v>
      </c>
      <c r="BI41" s="126">
        <v>7.4</v>
      </c>
      <c r="BJ41" s="126">
        <v>6.8</v>
      </c>
      <c r="BK41" s="126">
        <v>5.5</v>
      </c>
      <c r="BL41" s="126">
        <v>7</v>
      </c>
      <c r="BM41" s="126">
        <v>6.2</v>
      </c>
      <c r="BN41" s="126">
        <v>7.5</v>
      </c>
      <c r="BO41" s="126">
        <v>6.7</v>
      </c>
      <c r="BP41" s="126">
        <v>8.8000000000000007</v>
      </c>
      <c r="BQ41" s="126">
        <v>8.6</v>
      </c>
      <c r="BR41" s="126">
        <v>7.7</v>
      </c>
      <c r="BS41" s="126">
        <v>7.7</v>
      </c>
      <c r="BT41" s="126">
        <v>7.7</v>
      </c>
      <c r="BU41" s="126">
        <v>6.5</v>
      </c>
      <c r="BV41" s="126">
        <v>0</v>
      </c>
      <c r="BW41" s="126">
        <v>6.2</v>
      </c>
      <c r="BX41" s="126">
        <v>7.3</v>
      </c>
      <c r="BY41" s="126">
        <v>7</v>
      </c>
      <c r="BZ41" s="126">
        <v>5.9</v>
      </c>
      <c r="CA41" s="126">
        <v>6.4</v>
      </c>
      <c r="CC41" s="126">
        <v>8.3000000000000007</v>
      </c>
      <c r="CD41" s="113">
        <v>55</v>
      </c>
      <c r="CE41" s="114">
        <v>0</v>
      </c>
      <c r="CF41" s="126">
        <v>8.1</v>
      </c>
      <c r="CG41" s="126">
        <v>9.4</v>
      </c>
      <c r="CH41" s="126">
        <v>0</v>
      </c>
      <c r="CI41" s="126">
        <v>8.3000000000000007</v>
      </c>
      <c r="CJ41" s="126">
        <v>8.9</v>
      </c>
      <c r="CK41" s="126">
        <v>8.1</v>
      </c>
      <c r="CL41" s="126">
        <v>8.6999999999999993</v>
      </c>
      <c r="CM41" s="126">
        <v>7.7</v>
      </c>
      <c r="CN41" s="126">
        <v>0</v>
      </c>
      <c r="CO41" s="126">
        <v>0</v>
      </c>
      <c r="CP41" s="126">
        <v>0</v>
      </c>
      <c r="CQ41" s="126">
        <v>8</v>
      </c>
      <c r="CR41" s="126">
        <v>8.3000000000000007</v>
      </c>
      <c r="CS41" s="126">
        <v>0</v>
      </c>
      <c r="CT41" s="126">
        <v>8.4</v>
      </c>
      <c r="CU41" s="113">
        <v>23</v>
      </c>
      <c r="CV41" s="114">
        <v>0</v>
      </c>
      <c r="CW41" s="126" t="s">
        <v>93</v>
      </c>
      <c r="CX41" s="126">
        <v>0</v>
      </c>
      <c r="CY41" s="113">
        <v>0</v>
      </c>
      <c r="CZ41" s="114">
        <v>5</v>
      </c>
      <c r="DA41" s="113">
        <v>130</v>
      </c>
      <c r="DB41" s="114">
        <v>5</v>
      </c>
      <c r="DC41" s="113">
        <v>134</v>
      </c>
      <c r="DD41" s="127">
        <v>125</v>
      </c>
      <c r="DE41" s="113">
        <v>0</v>
      </c>
      <c r="DF41" s="113">
        <v>129</v>
      </c>
      <c r="DG41" s="113">
        <v>125</v>
      </c>
      <c r="DH41" s="128">
        <v>7.33</v>
      </c>
      <c r="DI41" s="128">
        <v>3.05</v>
      </c>
      <c r="DJ41" s="129">
        <v>0</v>
      </c>
      <c r="DK41" s="130" t="s">
        <v>454</v>
      </c>
    </row>
    <row r="42" spans="1:115" s="115" customFormat="1" ht="30" customHeight="1">
      <c r="A42" s="105"/>
      <c r="B42" s="123" t="s">
        <v>243</v>
      </c>
      <c r="C42" s="124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 s="125"/>
    </row>
    <row r="43" spans="1:115" s="115" customFormat="1" ht="18.75" customHeight="1">
      <c r="A43" s="105">
        <v>1</v>
      </c>
      <c r="B43" s="106">
        <v>1820255379</v>
      </c>
      <c r="C43" s="107" t="s">
        <v>325</v>
      </c>
      <c r="D43" s="107" t="s">
        <v>326</v>
      </c>
      <c r="E43" s="107" t="s">
        <v>324</v>
      </c>
      <c r="F43" s="108">
        <v>34435</v>
      </c>
      <c r="G43" s="107" t="s">
        <v>84</v>
      </c>
      <c r="H43" s="107" t="s">
        <v>86</v>
      </c>
      <c r="I43" s="126">
        <v>8.3000000000000007</v>
      </c>
      <c r="J43" s="126">
        <v>7.4</v>
      </c>
      <c r="K43" s="126">
        <v>8.3000000000000007</v>
      </c>
      <c r="L43" s="126">
        <v>0</v>
      </c>
      <c r="M43" s="126">
        <v>6.5</v>
      </c>
      <c r="N43" s="126">
        <v>0</v>
      </c>
      <c r="O43" s="126">
        <v>0</v>
      </c>
      <c r="P43" s="126">
        <v>6.7</v>
      </c>
      <c r="Q43" s="126">
        <v>0</v>
      </c>
      <c r="R43" s="126">
        <v>0</v>
      </c>
      <c r="S43" s="126">
        <v>6.2</v>
      </c>
      <c r="T43" s="126">
        <v>0</v>
      </c>
      <c r="U43" s="126">
        <v>0</v>
      </c>
      <c r="V43" s="126">
        <v>6.1</v>
      </c>
      <c r="W43" s="126">
        <v>0</v>
      </c>
      <c r="X43" s="126">
        <v>0</v>
      </c>
      <c r="Y43" s="126">
        <v>6.4</v>
      </c>
      <c r="Z43" s="126">
        <v>0</v>
      </c>
      <c r="AA43" s="126">
        <v>0</v>
      </c>
      <c r="AB43" s="126">
        <v>6.6</v>
      </c>
      <c r="AC43" s="126">
        <v>0</v>
      </c>
      <c r="AD43" s="126">
        <v>7.5</v>
      </c>
      <c r="AE43" s="126">
        <v>8.8000000000000007</v>
      </c>
      <c r="AF43" s="126">
        <v>6.5</v>
      </c>
      <c r="AG43" s="126">
        <v>7.1</v>
      </c>
      <c r="AH43" s="126">
        <v>0</v>
      </c>
      <c r="AI43" s="126">
        <v>7.1</v>
      </c>
      <c r="AJ43" s="126">
        <v>8</v>
      </c>
      <c r="AK43" s="126">
        <v>7.6</v>
      </c>
      <c r="AL43" s="126">
        <v>0</v>
      </c>
      <c r="AM43" s="126">
        <v>8.5</v>
      </c>
      <c r="AN43" s="126">
        <v>7.4</v>
      </c>
      <c r="AO43" s="126">
        <v>4.8</v>
      </c>
      <c r="AP43" s="126">
        <v>6.3</v>
      </c>
      <c r="AQ43" s="126">
        <v>6.9</v>
      </c>
      <c r="AR43" s="113">
        <v>47</v>
      </c>
      <c r="AS43" s="114">
        <v>0</v>
      </c>
      <c r="AT43" s="126">
        <v>5.9</v>
      </c>
      <c r="AU43" s="126">
        <v>7.3</v>
      </c>
      <c r="AV43" s="126">
        <v>0</v>
      </c>
      <c r="AW43" s="126">
        <v>0</v>
      </c>
      <c r="AX43" s="126">
        <v>7.1</v>
      </c>
      <c r="AY43" s="126">
        <v>0</v>
      </c>
      <c r="AZ43" s="126">
        <v>0</v>
      </c>
      <c r="BA43" s="126">
        <v>0</v>
      </c>
      <c r="BB43" s="126">
        <v>8.9</v>
      </c>
      <c r="BC43" s="126">
        <v>0</v>
      </c>
      <c r="BD43" s="126">
        <v>8.1</v>
      </c>
      <c r="BE43" s="113">
        <v>5</v>
      </c>
      <c r="BF43" s="114">
        <v>0</v>
      </c>
      <c r="BG43" s="126">
        <v>5.5</v>
      </c>
      <c r="BH43" s="126">
        <v>8.5</v>
      </c>
      <c r="BI43" s="126">
        <v>7.8</v>
      </c>
      <c r="BJ43" s="126">
        <v>6.9</v>
      </c>
      <c r="BK43" s="126">
        <v>7.1</v>
      </c>
      <c r="BL43" s="126">
        <v>6.6</v>
      </c>
      <c r="BM43" s="126">
        <v>7</v>
      </c>
      <c r="BN43" s="126">
        <v>8.1999999999999993</v>
      </c>
      <c r="BO43" s="126">
        <v>6.1</v>
      </c>
      <c r="BP43" s="126">
        <v>7.8</v>
      </c>
      <c r="BQ43" s="126">
        <v>8.9</v>
      </c>
      <c r="BR43" s="126">
        <v>7.4</v>
      </c>
      <c r="BS43" s="126">
        <v>7.8</v>
      </c>
      <c r="BT43" s="126">
        <v>6.2</v>
      </c>
      <c r="BU43" s="126">
        <v>6.7</v>
      </c>
      <c r="BV43" s="126">
        <v>0</v>
      </c>
      <c r="BW43" s="126">
        <v>7.2</v>
      </c>
      <c r="BX43" s="126">
        <v>8</v>
      </c>
      <c r="BY43" s="126">
        <v>6.4</v>
      </c>
      <c r="BZ43" s="126">
        <v>6.8</v>
      </c>
      <c r="CA43" s="126">
        <v>5.8</v>
      </c>
      <c r="CC43" s="126">
        <v>8.1</v>
      </c>
      <c r="CD43" s="113">
        <v>55</v>
      </c>
      <c r="CE43" s="114">
        <v>0</v>
      </c>
      <c r="CF43" s="126">
        <v>7.8</v>
      </c>
      <c r="CG43" s="126">
        <v>7.8</v>
      </c>
      <c r="CH43" s="126">
        <v>0</v>
      </c>
      <c r="CI43" s="126">
        <v>8.1</v>
      </c>
      <c r="CJ43" s="126">
        <v>6.6</v>
      </c>
      <c r="CK43" s="126">
        <v>5.5</v>
      </c>
      <c r="CL43" s="126">
        <v>6.6</v>
      </c>
      <c r="CM43" s="126">
        <v>8.1999999999999993</v>
      </c>
      <c r="CN43" s="126">
        <v>0</v>
      </c>
      <c r="CO43" s="126">
        <v>0</v>
      </c>
      <c r="CP43" s="126">
        <v>0</v>
      </c>
      <c r="CQ43" s="126">
        <v>8.3000000000000007</v>
      </c>
      <c r="CR43" s="126">
        <v>8.5</v>
      </c>
      <c r="CS43" s="126">
        <v>0</v>
      </c>
      <c r="CT43" s="126">
        <v>0</v>
      </c>
      <c r="CU43" s="113">
        <v>21</v>
      </c>
      <c r="CV43" s="114">
        <v>2</v>
      </c>
      <c r="CW43" s="126" t="s">
        <v>93</v>
      </c>
      <c r="CX43" s="126">
        <v>0</v>
      </c>
      <c r="CY43" s="113">
        <v>0</v>
      </c>
      <c r="CZ43" s="114">
        <v>5</v>
      </c>
      <c r="DA43" s="113">
        <v>128</v>
      </c>
      <c r="DB43" s="114">
        <v>7</v>
      </c>
      <c r="DC43" s="113">
        <v>134</v>
      </c>
      <c r="DD43" s="127">
        <v>123</v>
      </c>
      <c r="DE43" s="113">
        <v>2</v>
      </c>
      <c r="DF43" s="113">
        <v>129</v>
      </c>
      <c r="DG43" s="113">
        <v>125</v>
      </c>
      <c r="DH43" s="128">
        <v>7.04</v>
      </c>
      <c r="DI43" s="128">
        <v>2.93</v>
      </c>
      <c r="DJ43" s="129">
        <v>1.5503875968992248E-2</v>
      </c>
      <c r="DK43" s="130" t="s">
        <v>213</v>
      </c>
    </row>
    <row r="44" spans="1:115" s="115" customFormat="1" ht="18.75" customHeight="1">
      <c r="A44" s="105">
        <f t="shared" si="0"/>
        <v>2</v>
      </c>
      <c r="B44" s="106">
        <v>1821253893</v>
      </c>
      <c r="C44" s="107" t="s">
        <v>14</v>
      </c>
      <c r="D44" s="107" t="s">
        <v>330</v>
      </c>
      <c r="E44" s="107" t="s">
        <v>58</v>
      </c>
      <c r="F44" s="108">
        <v>34336</v>
      </c>
      <c r="G44" s="107" t="s">
        <v>83</v>
      </c>
      <c r="H44" s="107" t="s">
        <v>86</v>
      </c>
      <c r="I44" s="126">
        <v>7.7</v>
      </c>
      <c r="J44" s="126">
        <v>6.6</v>
      </c>
      <c r="K44" s="126">
        <v>5.8</v>
      </c>
      <c r="L44" s="126">
        <v>0</v>
      </c>
      <c r="M44" s="126">
        <v>6.9</v>
      </c>
      <c r="N44" s="126">
        <v>0</v>
      </c>
      <c r="O44" s="126">
        <v>0</v>
      </c>
      <c r="P44" s="126">
        <v>6.1</v>
      </c>
      <c r="Q44" s="126">
        <v>0</v>
      </c>
      <c r="R44" s="126">
        <v>0</v>
      </c>
      <c r="S44" s="126">
        <v>5.4</v>
      </c>
      <c r="T44" s="126">
        <v>0</v>
      </c>
      <c r="U44" s="126">
        <v>0</v>
      </c>
      <c r="V44" s="126">
        <v>5.5</v>
      </c>
      <c r="W44" s="126">
        <v>0</v>
      </c>
      <c r="X44" s="126">
        <v>0</v>
      </c>
      <c r="Y44" s="126">
        <v>6.4</v>
      </c>
      <c r="Z44" s="126">
        <v>0</v>
      </c>
      <c r="AA44" s="126">
        <v>0</v>
      </c>
      <c r="AB44" s="126">
        <v>0</v>
      </c>
      <c r="AC44" s="126">
        <v>0</v>
      </c>
      <c r="AD44" s="126">
        <v>7.7</v>
      </c>
      <c r="AE44" s="126">
        <v>7.9</v>
      </c>
      <c r="AF44" s="126">
        <v>7.9</v>
      </c>
      <c r="AG44" s="126">
        <v>5.9</v>
      </c>
      <c r="AH44" s="126">
        <v>0</v>
      </c>
      <c r="AI44" s="126">
        <v>8</v>
      </c>
      <c r="AJ44" s="126">
        <v>7.6</v>
      </c>
      <c r="AK44" s="126">
        <v>7.5</v>
      </c>
      <c r="AL44" s="126">
        <v>0</v>
      </c>
      <c r="AM44" s="126">
        <v>7.9</v>
      </c>
      <c r="AN44" s="126">
        <v>7.6</v>
      </c>
      <c r="AO44" s="126">
        <v>5.2</v>
      </c>
      <c r="AP44" s="126">
        <v>5.8</v>
      </c>
      <c r="AQ44" s="126">
        <v>6.8</v>
      </c>
      <c r="AR44" s="113">
        <v>45</v>
      </c>
      <c r="AS44" s="114">
        <v>2</v>
      </c>
      <c r="AT44" s="126">
        <v>8.9</v>
      </c>
      <c r="AU44" s="126">
        <v>8.1999999999999993</v>
      </c>
      <c r="AV44" s="126">
        <v>0</v>
      </c>
      <c r="AW44" s="126">
        <v>5.2</v>
      </c>
      <c r="AX44" s="126">
        <v>0</v>
      </c>
      <c r="AY44" s="126">
        <v>0</v>
      </c>
      <c r="AZ44" s="126">
        <v>0</v>
      </c>
      <c r="BA44" s="126">
        <v>4.3</v>
      </c>
      <c r="BB44" s="126">
        <v>0</v>
      </c>
      <c r="BC44" s="126">
        <v>0</v>
      </c>
      <c r="BD44" s="126">
        <v>4.4000000000000004</v>
      </c>
      <c r="BE44" s="113">
        <v>5</v>
      </c>
      <c r="BF44" s="114">
        <v>0</v>
      </c>
      <c r="BG44" s="126">
        <v>6.4</v>
      </c>
      <c r="BH44" s="126">
        <v>5</v>
      </c>
      <c r="BI44" s="126">
        <v>6.3</v>
      </c>
      <c r="BJ44" s="126">
        <v>6.1</v>
      </c>
      <c r="BK44" s="126">
        <v>7.2</v>
      </c>
      <c r="BL44" s="126">
        <v>4.5999999999999996</v>
      </c>
      <c r="BM44" s="126">
        <v>6.9</v>
      </c>
      <c r="BN44" s="126">
        <v>7.4</v>
      </c>
      <c r="BO44" s="126">
        <v>7.6</v>
      </c>
      <c r="BP44" s="126">
        <v>6.7</v>
      </c>
      <c r="BQ44" s="126">
        <v>5.2</v>
      </c>
      <c r="BR44" s="126">
        <v>5.5</v>
      </c>
      <c r="BS44" s="126">
        <v>5.2</v>
      </c>
      <c r="BT44" s="126">
        <v>5.7</v>
      </c>
      <c r="BU44" s="126">
        <v>5.5</v>
      </c>
      <c r="BV44" s="126">
        <v>0</v>
      </c>
      <c r="BW44" s="126">
        <v>4.5</v>
      </c>
      <c r="BX44" s="126">
        <v>6.5</v>
      </c>
      <c r="BY44" s="126">
        <v>7.6</v>
      </c>
      <c r="BZ44" s="126">
        <v>7.2</v>
      </c>
      <c r="CA44" s="126">
        <v>5.7</v>
      </c>
      <c r="CC44" s="126">
        <v>8.4</v>
      </c>
      <c r="CD44" s="113">
        <v>55</v>
      </c>
      <c r="CE44" s="114">
        <v>0</v>
      </c>
      <c r="CF44" s="126">
        <v>6.7</v>
      </c>
      <c r="CG44" s="126">
        <v>5.5</v>
      </c>
      <c r="CH44" s="126">
        <v>0</v>
      </c>
      <c r="CI44" s="126">
        <v>5.0999999999999996</v>
      </c>
      <c r="CJ44" s="126">
        <v>6</v>
      </c>
      <c r="CK44" s="126">
        <v>5.8</v>
      </c>
      <c r="CL44" s="126">
        <v>8.1</v>
      </c>
      <c r="CM44" s="126">
        <v>0</v>
      </c>
      <c r="CN44" s="126">
        <v>0</v>
      </c>
      <c r="CO44" s="126">
        <v>0</v>
      </c>
      <c r="CP44" s="126">
        <v>0</v>
      </c>
      <c r="CQ44" s="126">
        <v>5.9</v>
      </c>
      <c r="CR44" s="126">
        <v>7.7</v>
      </c>
      <c r="CS44" s="126">
        <v>0</v>
      </c>
      <c r="CT44" s="126">
        <v>0</v>
      </c>
      <c r="CU44" s="113">
        <v>19</v>
      </c>
      <c r="CV44" s="114">
        <v>4</v>
      </c>
      <c r="CW44" s="126" t="s">
        <v>93</v>
      </c>
      <c r="CX44" s="126">
        <v>0</v>
      </c>
      <c r="CY44" s="113">
        <v>0</v>
      </c>
      <c r="CZ44" s="114">
        <v>5</v>
      </c>
      <c r="DA44" s="113">
        <v>124</v>
      </c>
      <c r="DB44" s="114">
        <v>11</v>
      </c>
      <c r="DC44" s="113">
        <v>134</v>
      </c>
      <c r="DD44" s="127">
        <v>119</v>
      </c>
      <c r="DE44" s="113">
        <v>6</v>
      </c>
      <c r="DF44" s="113">
        <v>129</v>
      </c>
      <c r="DG44" s="113">
        <v>125</v>
      </c>
      <c r="DH44" s="128">
        <v>6.17</v>
      </c>
      <c r="DI44" s="128">
        <v>2.41</v>
      </c>
      <c r="DJ44" s="129">
        <v>4.6511627906976744E-2</v>
      </c>
      <c r="DK44" s="130" t="s">
        <v>213</v>
      </c>
    </row>
    <row r="45" spans="1:115" s="115" customFormat="1" ht="18.75" customHeight="1">
      <c r="A45" s="105">
        <f t="shared" si="0"/>
        <v>3</v>
      </c>
      <c r="B45" s="106">
        <v>1821256076</v>
      </c>
      <c r="C45" s="107" t="s">
        <v>3</v>
      </c>
      <c r="D45" s="107" t="s">
        <v>23</v>
      </c>
      <c r="E45" s="107" t="s">
        <v>340</v>
      </c>
      <c r="F45" s="108">
        <v>34622</v>
      </c>
      <c r="G45" s="107" t="s">
        <v>83</v>
      </c>
      <c r="H45" s="107" t="s">
        <v>86</v>
      </c>
      <c r="I45" s="126">
        <v>6.5</v>
      </c>
      <c r="J45" s="126">
        <v>6.9</v>
      </c>
      <c r="K45" s="126">
        <v>7.8</v>
      </c>
      <c r="L45" s="126">
        <v>0</v>
      </c>
      <c r="M45" s="126">
        <v>6</v>
      </c>
      <c r="N45" s="126">
        <v>0</v>
      </c>
      <c r="O45" s="126">
        <v>0</v>
      </c>
      <c r="P45" s="126">
        <v>6.6</v>
      </c>
      <c r="Q45" s="126">
        <v>0</v>
      </c>
      <c r="R45" s="126">
        <v>0</v>
      </c>
      <c r="S45" s="126">
        <v>6.2</v>
      </c>
      <c r="T45" s="126">
        <v>0</v>
      </c>
      <c r="U45" s="126">
        <v>0</v>
      </c>
      <c r="V45" s="126">
        <v>6.2</v>
      </c>
      <c r="W45" s="126">
        <v>0</v>
      </c>
      <c r="X45" s="126">
        <v>0</v>
      </c>
      <c r="Y45" s="126">
        <v>6.2</v>
      </c>
      <c r="Z45" s="126">
        <v>0</v>
      </c>
      <c r="AA45" s="126">
        <v>0</v>
      </c>
      <c r="AB45" s="126">
        <v>5</v>
      </c>
      <c r="AC45" s="126">
        <v>0</v>
      </c>
      <c r="AD45" s="126">
        <v>8.1</v>
      </c>
      <c r="AE45" s="126">
        <v>7.6</v>
      </c>
      <c r="AF45" s="126">
        <v>6.8</v>
      </c>
      <c r="AG45" s="126">
        <v>6.2</v>
      </c>
      <c r="AH45" s="126">
        <v>0</v>
      </c>
      <c r="AI45" s="126">
        <v>7.4</v>
      </c>
      <c r="AJ45" s="126">
        <v>8.1</v>
      </c>
      <c r="AK45" s="126">
        <v>6.4</v>
      </c>
      <c r="AL45" s="126">
        <v>0</v>
      </c>
      <c r="AM45" s="126">
        <v>7</v>
      </c>
      <c r="AN45" s="126">
        <v>5.7</v>
      </c>
      <c r="AO45" s="126">
        <v>6.2</v>
      </c>
      <c r="AP45" s="126">
        <v>6.9</v>
      </c>
      <c r="AQ45" s="126">
        <v>8.1999999999999993</v>
      </c>
      <c r="AR45" s="113">
        <v>47</v>
      </c>
      <c r="AS45" s="114">
        <v>0</v>
      </c>
      <c r="AT45" s="126">
        <v>8.1</v>
      </c>
      <c r="AU45" s="126">
        <v>6.9</v>
      </c>
      <c r="AV45" s="126">
        <v>0</v>
      </c>
      <c r="AW45" s="126">
        <v>0</v>
      </c>
      <c r="AX45" s="126">
        <v>5.0999999999999996</v>
      </c>
      <c r="AY45" s="126">
        <v>0</v>
      </c>
      <c r="AZ45" s="126">
        <v>0</v>
      </c>
      <c r="BA45" s="126">
        <v>0</v>
      </c>
      <c r="BB45" s="126">
        <v>5.6</v>
      </c>
      <c r="BC45" s="126">
        <v>0</v>
      </c>
      <c r="BD45" s="126">
        <v>8</v>
      </c>
      <c r="BE45" s="113">
        <v>5</v>
      </c>
      <c r="BF45" s="114">
        <v>0</v>
      </c>
      <c r="BG45" s="126">
        <v>6.3</v>
      </c>
      <c r="BH45" s="126">
        <v>7.6</v>
      </c>
      <c r="BI45" s="126">
        <v>7.5</v>
      </c>
      <c r="BJ45" s="126">
        <v>6.6</v>
      </c>
      <c r="BK45" s="126">
        <v>6.1</v>
      </c>
      <c r="BL45" s="126">
        <v>6.5</v>
      </c>
      <c r="BM45" s="126">
        <v>5.3</v>
      </c>
      <c r="BN45" s="126">
        <v>7.4</v>
      </c>
      <c r="BO45" s="126">
        <v>4.7</v>
      </c>
      <c r="BP45" s="126">
        <v>5.7</v>
      </c>
      <c r="BQ45" s="126">
        <v>7.7</v>
      </c>
      <c r="BR45" s="126">
        <v>7.4</v>
      </c>
      <c r="BS45" s="126">
        <v>5.9</v>
      </c>
      <c r="BT45" s="126">
        <v>5.5</v>
      </c>
      <c r="BU45" s="126">
        <v>7.3</v>
      </c>
      <c r="BV45" s="126">
        <v>0</v>
      </c>
      <c r="BW45" s="126">
        <v>7</v>
      </c>
      <c r="BX45" s="126">
        <v>5</v>
      </c>
      <c r="BY45" s="126">
        <v>4.7</v>
      </c>
      <c r="BZ45" s="126">
        <v>4.9000000000000004</v>
      </c>
      <c r="CA45" s="126">
        <v>6.9</v>
      </c>
      <c r="CC45" s="126">
        <v>8.1</v>
      </c>
      <c r="CD45" s="113">
        <v>55</v>
      </c>
      <c r="CE45" s="114">
        <v>0</v>
      </c>
      <c r="CF45" s="126">
        <v>7.7</v>
      </c>
      <c r="CG45" s="126">
        <v>6</v>
      </c>
      <c r="CH45" s="126">
        <v>0</v>
      </c>
      <c r="CI45" s="126">
        <v>4.5</v>
      </c>
      <c r="CJ45" s="126">
        <v>6.2</v>
      </c>
      <c r="CK45" s="126">
        <v>7.4</v>
      </c>
      <c r="CL45" s="126">
        <v>0</v>
      </c>
      <c r="CM45" s="126">
        <v>0</v>
      </c>
      <c r="CN45" s="126">
        <v>5.6</v>
      </c>
      <c r="CO45" s="126">
        <v>0</v>
      </c>
      <c r="CP45" s="126">
        <v>0</v>
      </c>
      <c r="CQ45" s="126">
        <v>9.5</v>
      </c>
      <c r="CR45" s="126">
        <v>7.1</v>
      </c>
      <c r="CS45" s="126">
        <v>0</v>
      </c>
      <c r="CT45" s="126">
        <v>4.7</v>
      </c>
      <c r="CU45" s="113">
        <v>20</v>
      </c>
      <c r="CV45" s="114">
        <v>3</v>
      </c>
      <c r="CW45" s="126" t="s">
        <v>93</v>
      </c>
      <c r="CX45" s="126">
        <v>0</v>
      </c>
      <c r="CY45" s="113">
        <v>0</v>
      </c>
      <c r="CZ45" s="114">
        <v>5</v>
      </c>
      <c r="DA45" s="113">
        <v>127</v>
      </c>
      <c r="DB45" s="114">
        <v>8</v>
      </c>
      <c r="DC45" s="113">
        <v>134</v>
      </c>
      <c r="DD45" s="127">
        <v>122</v>
      </c>
      <c r="DE45" s="113">
        <v>3</v>
      </c>
      <c r="DF45" s="113">
        <v>129</v>
      </c>
      <c r="DG45" s="113">
        <v>125</v>
      </c>
      <c r="DH45" s="128">
        <v>6.32</v>
      </c>
      <c r="DI45" s="128">
        <v>2.4900000000000002</v>
      </c>
      <c r="DJ45" s="129">
        <v>2.3255813953488372E-2</v>
      </c>
      <c r="DK45" s="130" t="s">
        <v>213</v>
      </c>
    </row>
    <row r="46" spans="1:115" s="115" customFormat="1" ht="18.75" customHeight="1">
      <c r="A46" s="105">
        <f t="shared" si="0"/>
        <v>4</v>
      </c>
      <c r="B46" s="106">
        <v>1821255356</v>
      </c>
      <c r="C46" s="107" t="s">
        <v>8</v>
      </c>
      <c r="D46" s="107" t="s">
        <v>373</v>
      </c>
      <c r="E46" s="107" t="s">
        <v>374</v>
      </c>
      <c r="F46" s="108">
        <v>34492</v>
      </c>
      <c r="G46" s="107" t="s">
        <v>83</v>
      </c>
      <c r="H46" s="107" t="s">
        <v>86</v>
      </c>
      <c r="I46" s="126">
        <v>6.9</v>
      </c>
      <c r="J46" s="126">
        <v>6.8</v>
      </c>
      <c r="K46" s="126">
        <v>8</v>
      </c>
      <c r="L46" s="126">
        <v>0</v>
      </c>
      <c r="M46" s="126">
        <v>7.3</v>
      </c>
      <c r="N46" s="126">
        <v>0</v>
      </c>
      <c r="O46" s="126">
        <v>0</v>
      </c>
      <c r="P46" s="126">
        <v>7.5</v>
      </c>
      <c r="Q46" s="126">
        <v>0</v>
      </c>
      <c r="R46" s="126">
        <v>0</v>
      </c>
      <c r="S46" s="126">
        <v>6.6</v>
      </c>
      <c r="T46" s="126">
        <v>0</v>
      </c>
      <c r="U46" s="126">
        <v>0</v>
      </c>
      <c r="V46" s="126">
        <v>7.1</v>
      </c>
      <c r="W46" s="126">
        <v>0</v>
      </c>
      <c r="X46" s="126">
        <v>0</v>
      </c>
      <c r="Y46" s="126">
        <v>6</v>
      </c>
      <c r="Z46" s="126">
        <v>0</v>
      </c>
      <c r="AA46" s="126">
        <v>0</v>
      </c>
      <c r="AB46" s="126">
        <v>6.3</v>
      </c>
      <c r="AC46" s="126">
        <v>0</v>
      </c>
      <c r="AD46" s="126">
        <v>8</v>
      </c>
      <c r="AE46" s="126">
        <v>7.5</v>
      </c>
      <c r="AF46" s="126">
        <v>6</v>
      </c>
      <c r="AG46" s="126">
        <v>5.3</v>
      </c>
      <c r="AH46" s="126">
        <v>0</v>
      </c>
      <c r="AI46" s="126">
        <v>6.4</v>
      </c>
      <c r="AJ46" s="126">
        <v>0</v>
      </c>
      <c r="AK46" s="126">
        <v>7.4</v>
      </c>
      <c r="AL46" s="126">
        <v>7.7</v>
      </c>
      <c r="AM46" s="126">
        <v>7.9</v>
      </c>
      <c r="AN46" s="126">
        <v>7.5</v>
      </c>
      <c r="AO46" s="126">
        <v>5.7</v>
      </c>
      <c r="AP46" s="126">
        <v>6.6</v>
      </c>
      <c r="AQ46" s="126">
        <v>5.7</v>
      </c>
      <c r="AR46" s="113">
        <v>47</v>
      </c>
      <c r="AS46" s="114">
        <v>0</v>
      </c>
      <c r="AT46" s="126">
        <v>9.8000000000000007</v>
      </c>
      <c r="AU46" s="126">
        <v>8.1</v>
      </c>
      <c r="AV46" s="126">
        <v>0</v>
      </c>
      <c r="AW46" s="126">
        <v>7.8</v>
      </c>
      <c r="AX46" s="126">
        <v>0</v>
      </c>
      <c r="AY46" s="126">
        <v>0</v>
      </c>
      <c r="AZ46" s="126">
        <v>0</v>
      </c>
      <c r="BA46" s="126">
        <v>7.9</v>
      </c>
      <c r="BB46" s="126">
        <v>0</v>
      </c>
      <c r="BC46" s="126">
        <v>0</v>
      </c>
      <c r="BD46" s="126">
        <v>6.7</v>
      </c>
      <c r="BE46" s="113">
        <v>5</v>
      </c>
      <c r="BF46" s="114">
        <v>0</v>
      </c>
      <c r="BG46" s="126">
        <v>6.1</v>
      </c>
      <c r="BH46" s="126">
        <v>7.9</v>
      </c>
      <c r="BI46" s="126">
        <v>6.5</v>
      </c>
      <c r="BJ46" s="126">
        <v>8.5</v>
      </c>
      <c r="BK46" s="126">
        <v>6.8</v>
      </c>
      <c r="BL46" s="126">
        <v>8.1</v>
      </c>
      <c r="BM46" s="126">
        <v>6.6</v>
      </c>
      <c r="BN46" s="126">
        <v>5</v>
      </c>
      <c r="BO46" s="126">
        <v>5.6</v>
      </c>
      <c r="BP46" s="126">
        <v>5.9</v>
      </c>
      <c r="BQ46" s="126">
        <v>8.6</v>
      </c>
      <c r="BR46" s="126">
        <v>7.2</v>
      </c>
      <c r="BS46" s="126">
        <v>7.5</v>
      </c>
      <c r="BT46" s="126">
        <v>4.2</v>
      </c>
      <c r="BU46" s="126">
        <v>5</v>
      </c>
      <c r="BV46" s="126">
        <v>0</v>
      </c>
      <c r="BW46" s="126">
        <v>6.6</v>
      </c>
      <c r="BX46" s="126">
        <v>6.2</v>
      </c>
      <c r="BY46" s="126">
        <v>5.9</v>
      </c>
      <c r="BZ46" s="126">
        <v>6.7</v>
      </c>
      <c r="CA46" s="126">
        <v>6</v>
      </c>
      <c r="CC46" s="126">
        <v>8.4</v>
      </c>
      <c r="CD46" s="113">
        <v>55</v>
      </c>
      <c r="CE46" s="114">
        <v>0</v>
      </c>
      <c r="CF46" s="126">
        <v>7.5</v>
      </c>
      <c r="CG46" s="126">
        <v>8</v>
      </c>
      <c r="CH46" s="126">
        <v>0</v>
      </c>
      <c r="CI46" s="126">
        <v>6.5</v>
      </c>
      <c r="CJ46" s="126">
        <v>7.5</v>
      </c>
      <c r="CK46" s="126">
        <v>5.6</v>
      </c>
      <c r="CL46" s="126">
        <v>5.2</v>
      </c>
      <c r="CM46" s="126">
        <v>0</v>
      </c>
      <c r="CN46" s="126">
        <v>7.3</v>
      </c>
      <c r="CO46" s="126">
        <v>0</v>
      </c>
      <c r="CP46" s="126">
        <v>0</v>
      </c>
      <c r="CQ46" s="126">
        <v>7.8</v>
      </c>
      <c r="CR46" s="126">
        <v>9</v>
      </c>
      <c r="CS46" s="126">
        <v>0</v>
      </c>
      <c r="CT46" s="126">
        <v>0</v>
      </c>
      <c r="CU46" s="113">
        <v>21</v>
      </c>
      <c r="CV46" s="114">
        <v>2</v>
      </c>
      <c r="CW46" s="126" t="s">
        <v>93</v>
      </c>
      <c r="CX46" s="126">
        <v>0</v>
      </c>
      <c r="CY46" s="113">
        <v>0</v>
      </c>
      <c r="CZ46" s="114">
        <v>5</v>
      </c>
      <c r="DA46" s="113">
        <v>128</v>
      </c>
      <c r="DB46" s="114">
        <v>7</v>
      </c>
      <c r="DC46" s="113">
        <v>134</v>
      </c>
      <c r="DD46" s="127">
        <v>123</v>
      </c>
      <c r="DE46" s="113">
        <v>2</v>
      </c>
      <c r="DF46" s="113">
        <v>129</v>
      </c>
      <c r="DG46" s="113">
        <v>125</v>
      </c>
      <c r="DH46" s="128">
        <v>6.61</v>
      </c>
      <c r="DI46" s="128">
        <v>2.66</v>
      </c>
      <c r="DJ46" s="129">
        <v>1.5503875968992248E-2</v>
      </c>
      <c r="DK46" s="130" t="s">
        <v>213</v>
      </c>
    </row>
    <row r="47" spans="1:115" s="115" customFormat="1" ht="18.75" customHeight="1">
      <c r="A47" s="105">
        <f t="shared" si="0"/>
        <v>5</v>
      </c>
      <c r="B47" s="106">
        <v>172317829</v>
      </c>
      <c r="C47" s="107" t="s">
        <v>3</v>
      </c>
      <c r="D47" s="107" t="s">
        <v>386</v>
      </c>
      <c r="E47" s="107" t="s">
        <v>64</v>
      </c>
      <c r="F47" s="108">
        <v>34214</v>
      </c>
      <c r="G47" s="107" t="s">
        <v>84</v>
      </c>
      <c r="H47" s="107" t="s">
        <v>88</v>
      </c>
      <c r="I47" s="126">
        <v>9.8000000000000007</v>
      </c>
      <c r="J47" s="126">
        <v>8.6999999999999993</v>
      </c>
      <c r="K47" s="126">
        <v>7.8</v>
      </c>
      <c r="L47" s="126">
        <v>0</v>
      </c>
      <c r="M47" s="126">
        <v>7.9</v>
      </c>
      <c r="N47" s="126">
        <v>0</v>
      </c>
      <c r="O47" s="126">
        <v>0</v>
      </c>
      <c r="P47" s="126">
        <v>7.1</v>
      </c>
      <c r="Q47" s="126">
        <v>0</v>
      </c>
      <c r="R47" s="126">
        <v>0</v>
      </c>
      <c r="S47" s="126">
        <v>7.3</v>
      </c>
      <c r="T47" s="126">
        <v>0</v>
      </c>
      <c r="U47" s="126">
        <v>0</v>
      </c>
      <c r="V47" s="126">
        <v>7</v>
      </c>
      <c r="W47" s="126">
        <v>0</v>
      </c>
      <c r="X47" s="126">
        <v>0</v>
      </c>
      <c r="Y47" s="126">
        <v>6.9</v>
      </c>
      <c r="Z47" s="126">
        <v>0</v>
      </c>
      <c r="AA47" s="126">
        <v>0</v>
      </c>
      <c r="AB47" s="126">
        <v>5.8</v>
      </c>
      <c r="AC47" s="126">
        <v>0</v>
      </c>
      <c r="AD47" s="126">
        <v>9.1</v>
      </c>
      <c r="AE47" s="126">
        <v>9</v>
      </c>
      <c r="AF47" s="126">
        <v>8</v>
      </c>
      <c r="AG47" s="126">
        <v>5.4</v>
      </c>
      <c r="AH47" s="126">
        <v>0</v>
      </c>
      <c r="AI47" s="126">
        <v>6.7</v>
      </c>
      <c r="AJ47" s="126">
        <v>0</v>
      </c>
      <c r="AK47" s="126">
        <v>8.5</v>
      </c>
      <c r="AL47" s="126">
        <v>7.5</v>
      </c>
      <c r="AM47" s="126">
        <v>7</v>
      </c>
      <c r="AN47" s="126">
        <v>7.2</v>
      </c>
      <c r="AO47" s="126">
        <v>6.6</v>
      </c>
      <c r="AP47" s="126">
        <v>7.5</v>
      </c>
      <c r="AQ47" s="126">
        <v>8.1</v>
      </c>
      <c r="AR47" s="113">
        <v>47</v>
      </c>
      <c r="AS47" s="114">
        <v>0</v>
      </c>
      <c r="AT47" s="126">
        <v>8.1</v>
      </c>
      <c r="AU47" s="126">
        <v>8.6</v>
      </c>
      <c r="AV47" s="126">
        <v>0</v>
      </c>
      <c r="AW47" s="126">
        <v>8.9</v>
      </c>
      <c r="AX47" s="126">
        <v>0</v>
      </c>
      <c r="AY47" s="126">
        <v>0</v>
      </c>
      <c r="AZ47" s="126">
        <v>0</v>
      </c>
      <c r="BA47" s="126">
        <v>7.4</v>
      </c>
      <c r="BB47" s="126">
        <v>0</v>
      </c>
      <c r="BC47" s="126">
        <v>0</v>
      </c>
      <c r="BD47" s="126">
        <v>8.3000000000000007</v>
      </c>
      <c r="BE47" s="113">
        <v>5</v>
      </c>
      <c r="BF47" s="114">
        <v>0</v>
      </c>
      <c r="BG47" s="126">
        <v>7.4</v>
      </c>
      <c r="BH47" s="126">
        <v>7.6</v>
      </c>
      <c r="BI47" s="126">
        <v>8.8000000000000007</v>
      </c>
      <c r="BJ47" s="126">
        <v>9.8000000000000007</v>
      </c>
      <c r="BK47" s="126">
        <v>8.1</v>
      </c>
      <c r="BL47" s="126">
        <v>10</v>
      </c>
      <c r="BM47" s="126">
        <v>7.9</v>
      </c>
      <c r="BN47" s="126">
        <v>7</v>
      </c>
      <c r="BO47" s="126">
        <v>7.1</v>
      </c>
      <c r="BP47" s="126">
        <v>9.3000000000000007</v>
      </c>
      <c r="BQ47" s="126">
        <v>7.8</v>
      </c>
      <c r="BR47" s="126">
        <v>6.1</v>
      </c>
      <c r="BS47" s="126">
        <v>8.1</v>
      </c>
      <c r="BT47" s="126">
        <v>7.5</v>
      </c>
      <c r="BU47" s="126">
        <v>8</v>
      </c>
      <c r="BV47" s="126">
        <v>0</v>
      </c>
      <c r="BW47" s="126">
        <v>7.2</v>
      </c>
      <c r="BX47" s="126">
        <v>8.1999999999999993</v>
      </c>
      <c r="BY47" s="126">
        <v>7.1</v>
      </c>
      <c r="BZ47" s="126">
        <v>8.5</v>
      </c>
      <c r="CA47" s="126">
        <v>7</v>
      </c>
      <c r="CC47" s="126">
        <v>6.6</v>
      </c>
      <c r="CD47" s="113">
        <v>55</v>
      </c>
      <c r="CE47" s="114">
        <v>0</v>
      </c>
      <c r="CF47" s="126">
        <v>8.5</v>
      </c>
      <c r="CG47" s="126">
        <v>7.5</v>
      </c>
      <c r="CH47" s="126">
        <v>0</v>
      </c>
      <c r="CI47" s="126">
        <v>7.7</v>
      </c>
      <c r="CJ47" s="126">
        <v>9.5</v>
      </c>
      <c r="CK47" s="126">
        <v>8</v>
      </c>
      <c r="CL47" s="126">
        <v>0</v>
      </c>
      <c r="CM47" s="126">
        <v>0</v>
      </c>
      <c r="CN47" s="126">
        <v>0</v>
      </c>
      <c r="CO47" s="126">
        <v>0</v>
      </c>
      <c r="CP47" s="126">
        <v>0</v>
      </c>
      <c r="CQ47" s="126">
        <v>8.4</v>
      </c>
      <c r="CR47" s="126">
        <v>7.9</v>
      </c>
      <c r="CS47" s="126">
        <v>0</v>
      </c>
      <c r="CT47" s="126">
        <v>0</v>
      </c>
      <c r="CU47" s="113">
        <v>16</v>
      </c>
      <c r="CV47" s="114">
        <v>7</v>
      </c>
      <c r="CW47" s="126" t="s">
        <v>93</v>
      </c>
      <c r="CX47" s="126">
        <v>0</v>
      </c>
      <c r="CY47" s="113">
        <v>0</v>
      </c>
      <c r="CZ47" s="114">
        <v>5</v>
      </c>
      <c r="DA47" s="113">
        <v>123</v>
      </c>
      <c r="DB47" s="114">
        <v>12</v>
      </c>
      <c r="DC47" s="113">
        <v>134</v>
      </c>
      <c r="DD47" s="127">
        <v>118</v>
      </c>
      <c r="DE47" s="113">
        <v>7</v>
      </c>
      <c r="DF47" s="113">
        <v>129</v>
      </c>
      <c r="DG47" s="113">
        <v>125</v>
      </c>
      <c r="DH47" s="128">
        <v>7.4</v>
      </c>
      <c r="DI47" s="128">
        <v>3.19</v>
      </c>
      <c r="DJ47" s="129">
        <v>5.4263565891472867E-2</v>
      </c>
      <c r="DK47" s="130" t="s">
        <v>213</v>
      </c>
    </row>
    <row r="48" spans="1:115" s="115" customFormat="1" ht="18.75" customHeight="1">
      <c r="A48" s="105">
        <f t="shared" si="0"/>
        <v>6</v>
      </c>
      <c r="B48" s="106">
        <v>1820255714</v>
      </c>
      <c r="C48" s="107" t="s">
        <v>16</v>
      </c>
      <c r="D48" s="107" t="s">
        <v>26</v>
      </c>
      <c r="E48" s="107" t="s">
        <v>387</v>
      </c>
      <c r="F48" s="108">
        <v>34495</v>
      </c>
      <c r="G48" s="107" t="s">
        <v>84</v>
      </c>
      <c r="H48" s="107" t="s">
        <v>86</v>
      </c>
      <c r="I48" s="126">
        <v>6.9</v>
      </c>
      <c r="J48" s="126">
        <v>7.2</v>
      </c>
      <c r="K48" s="126">
        <v>7.9</v>
      </c>
      <c r="L48" s="126">
        <v>0</v>
      </c>
      <c r="M48" s="126">
        <v>6.2</v>
      </c>
      <c r="N48" s="126">
        <v>0</v>
      </c>
      <c r="O48" s="126">
        <v>0</v>
      </c>
      <c r="P48" s="126">
        <v>5.9</v>
      </c>
      <c r="Q48" s="126">
        <v>0</v>
      </c>
      <c r="R48" s="126">
        <v>0</v>
      </c>
      <c r="S48" s="126">
        <v>6.1</v>
      </c>
      <c r="T48" s="126">
        <v>0</v>
      </c>
      <c r="U48" s="126">
        <v>0</v>
      </c>
      <c r="V48" s="126">
        <v>0</v>
      </c>
      <c r="W48" s="126">
        <v>0</v>
      </c>
      <c r="X48" s="126">
        <v>0</v>
      </c>
      <c r="Y48" s="126">
        <v>0</v>
      </c>
      <c r="Z48" s="126">
        <v>0</v>
      </c>
      <c r="AA48" s="126">
        <v>0</v>
      </c>
      <c r="AB48" s="126">
        <v>0</v>
      </c>
      <c r="AC48" s="126">
        <v>0</v>
      </c>
      <c r="AD48" s="126">
        <v>5.7</v>
      </c>
      <c r="AE48" s="126">
        <v>7.8</v>
      </c>
      <c r="AF48" s="126">
        <v>8.1999999999999993</v>
      </c>
      <c r="AG48" s="126">
        <v>6.3</v>
      </c>
      <c r="AH48" s="126">
        <v>0</v>
      </c>
      <c r="AI48" s="126">
        <v>7.1</v>
      </c>
      <c r="AJ48" s="126">
        <v>7.7</v>
      </c>
      <c r="AK48" s="126">
        <v>7.8</v>
      </c>
      <c r="AL48" s="126">
        <v>0</v>
      </c>
      <c r="AM48" s="126">
        <v>7.9</v>
      </c>
      <c r="AN48" s="126">
        <v>7.6</v>
      </c>
      <c r="AO48" s="126">
        <v>6.4</v>
      </c>
      <c r="AP48" s="126">
        <v>6.6</v>
      </c>
      <c r="AQ48" s="126">
        <v>4.9000000000000004</v>
      </c>
      <c r="AR48" s="113">
        <v>41</v>
      </c>
      <c r="AS48" s="114">
        <v>6</v>
      </c>
      <c r="AT48" s="126">
        <v>6.2</v>
      </c>
      <c r="AU48" s="126">
        <v>6.5</v>
      </c>
      <c r="AV48" s="126">
        <v>7.8</v>
      </c>
      <c r="AW48" s="126">
        <v>0</v>
      </c>
      <c r="AX48" s="126">
        <v>0</v>
      </c>
      <c r="AY48" s="126">
        <v>0</v>
      </c>
      <c r="AZ48" s="126">
        <v>6.2</v>
      </c>
      <c r="BA48" s="126">
        <v>0</v>
      </c>
      <c r="BB48" s="126">
        <v>0</v>
      </c>
      <c r="BC48" s="126">
        <v>0</v>
      </c>
      <c r="BD48" s="126">
        <v>5.6</v>
      </c>
      <c r="BE48" s="113">
        <v>5</v>
      </c>
      <c r="BF48" s="114">
        <v>0</v>
      </c>
      <c r="BG48" s="126">
        <v>7.6</v>
      </c>
      <c r="BH48" s="126">
        <v>5.4</v>
      </c>
      <c r="BI48" s="126">
        <v>6.6</v>
      </c>
      <c r="BJ48" s="126">
        <v>6</v>
      </c>
      <c r="BK48" s="126">
        <v>6.1</v>
      </c>
      <c r="BL48" s="126">
        <v>5.7</v>
      </c>
      <c r="BM48" s="126">
        <v>6.6</v>
      </c>
      <c r="BN48" s="126">
        <v>7.9</v>
      </c>
      <c r="BO48" s="126">
        <v>7.1</v>
      </c>
      <c r="BP48" s="126">
        <v>6.5</v>
      </c>
      <c r="BQ48" s="126">
        <v>7.3</v>
      </c>
      <c r="BR48" s="126">
        <v>7.2</v>
      </c>
      <c r="BS48" s="126">
        <v>5.7</v>
      </c>
      <c r="BT48" s="126">
        <v>6.4</v>
      </c>
      <c r="BU48" s="126">
        <v>6.9</v>
      </c>
      <c r="BV48" s="126">
        <v>0</v>
      </c>
      <c r="BW48" s="126">
        <v>7.9</v>
      </c>
      <c r="BX48" s="126">
        <v>4.2</v>
      </c>
      <c r="BY48" s="126">
        <v>6</v>
      </c>
      <c r="BZ48" s="126">
        <v>8.5</v>
      </c>
      <c r="CA48" s="126">
        <v>7.5</v>
      </c>
      <c r="CC48" s="126">
        <v>7.3</v>
      </c>
      <c r="CD48" s="113">
        <v>55</v>
      </c>
      <c r="CE48" s="114">
        <v>0</v>
      </c>
      <c r="CF48" s="126">
        <v>7.6</v>
      </c>
      <c r="CG48" s="126">
        <v>8.5</v>
      </c>
      <c r="CH48" s="126">
        <v>0</v>
      </c>
      <c r="CI48" s="126">
        <v>5.9</v>
      </c>
      <c r="CJ48" s="126">
        <v>7.1</v>
      </c>
      <c r="CK48" s="126">
        <v>5.5</v>
      </c>
      <c r="CL48" s="126">
        <v>7.2</v>
      </c>
      <c r="CM48" s="126">
        <v>7.3</v>
      </c>
      <c r="CN48" s="126">
        <v>0</v>
      </c>
      <c r="CO48" s="126">
        <v>0</v>
      </c>
      <c r="CP48" s="126">
        <v>0</v>
      </c>
      <c r="CQ48" s="126">
        <v>8.9</v>
      </c>
      <c r="CR48" s="126">
        <v>8.6999999999999993</v>
      </c>
      <c r="CS48" s="126">
        <v>0</v>
      </c>
      <c r="CT48" s="126">
        <v>7.8</v>
      </c>
      <c r="CU48" s="113">
        <v>23</v>
      </c>
      <c r="CV48" s="114">
        <v>0</v>
      </c>
      <c r="CW48" s="126" t="s">
        <v>93</v>
      </c>
      <c r="CX48" s="126">
        <v>0</v>
      </c>
      <c r="CY48" s="113">
        <v>0</v>
      </c>
      <c r="CZ48" s="114">
        <v>5</v>
      </c>
      <c r="DA48" s="113">
        <v>124</v>
      </c>
      <c r="DB48" s="114">
        <v>11</v>
      </c>
      <c r="DC48" s="113">
        <v>134</v>
      </c>
      <c r="DD48" s="127">
        <v>119</v>
      </c>
      <c r="DE48" s="113">
        <v>6</v>
      </c>
      <c r="DF48" s="113">
        <v>129</v>
      </c>
      <c r="DG48" s="113">
        <v>125</v>
      </c>
      <c r="DH48" s="128">
        <v>6.52</v>
      </c>
      <c r="DI48" s="128">
        <v>2.63</v>
      </c>
      <c r="DJ48" s="129">
        <v>4.6511627906976744E-2</v>
      </c>
      <c r="DK48" s="130" t="s">
        <v>213</v>
      </c>
    </row>
    <row r="49" spans="1:115" s="115" customFormat="1" ht="18.75" customHeight="1">
      <c r="A49" s="105">
        <f t="shared" si="0"/>
        <v>7</v>
      </c>
      <c r="B49" s="106">
        <v>1820253668</v>
      </c>
      <c r="C49" s="107" t="s">
        <v>3</v>
      </c>
      <c r="D49" s="107" t="s">
        <v>394</v>
      </c>
      <c r="E49" s="107" t="s">
        <v>359</v>
      </c>
      <c r="F49" s="108">
        <v>34350</v>
      </c>
      <c r="G49" s="107" t="s">
        <v>84</v>
      </c>
      <c r="H49" s="107" t="s">
        <v>86</v>
      </c>
      <c r="I49" s="126">
        <v>8.3000000000000007</v>
      </c>
      <c r="J49" s="126">
        <v>6</v>
      </c>
      <c r="K49" s="126">
        <v>7.8</v>
      </c>
      <c r="L49" s="126">
        <v>0</v>
      </c>
      <c r="M49" s="126">
        <v>6.2</v>
      </c>
      <c r="N49" s="126">
        <v>0</v>
      </c>
      <c r="O49" s="126">
        <v>0</v>
      </c>
      <c r="P49" s="126">
        <v>5.2</v>
      </c>
      <c r="Q49" s="126">
        <v>0</v>
      </c>
      <c r="R49" s="126">
        <v>0</v>
      </c>
      <c r="S49" s="126">
        <v>6.3</v>
      </c>
      <c r="T49" s="126">
        <v>0</v>
      </c>
      <c r="U49" s="126">
        <v>0</v>
      </c>
      <c r="V49" s="126">
        <v>7.2</v>
      </c>
      <c r="W49" s="126">
        <v>0</v>
      </c>
      <c r="X49" s="126">
        <v>0</v>
      </c>
      <c r="Y49" s="126">
        <v>6.3</v>
      </c>
      <c r="Z49" s="126">
        <v>0</v>
      </c>
      <c r="AA49" s="126">
        <v>0</v>
      </c>
      <c r="AB49" s="126">
        <v>5.8</v>
      </c>
      <c r="AC49" s="126">
        <v>0</v>
      </c>
      <c r="AD49" s="126">
        <v>8.6999999999999993</v>
      </c>
      <c r="AE49" s="126">
        <v>7</v>
      </c>
      <c r="AF49" s="126">
        <v>5.3</v>
      </c>
      <c r="AG49" s="126">
        <v>6.4</v>
      </c>
      <c r="AH49" s="126">
        <v>0</v>
      </c>
      <c r="AI49" s="126">
        <v>8.1</v>
      </c>
      <c r="AJ49" s="126">
        <v>0</v>
      </c>
      <c r="AK49" s="126">
        <v>6.5</v>
      </c>
      <c r="AL49" s="126">
        <v>8.1</v>
      </c>
      <c r="AM49" s="126">
        <v>7.5</v>
      </c>
      <c r="AN49" s="126">
        <v>8.8000000000000007</v>
      </c>
      <c r="AO49" s="126">
        <v>7.3</v>
      </c>
      <c r="AP49" s="126">
        <v>7.3</v>
      </c>
      <c r="AQ49" s="126">
        <v>8.5</v>
      </c>
      <c r="AR49" s="113">
        <v>47</v>
      </c>
      <c r="AS49" s="114">
        <v>0</v>
      </c>
      <c r="AT49" s="126">
        <v>7.9</v>
      </c>
      <c r="AU49" s="126">
        <v>7.4</v>
      </c>
      <c r="AV49" s="126">
        <v>6.1</v>
      </c>
      <c r="AW49" s="126">
        <v>0</v>
      </c>
      <c r="AX49" s="126">
        <v>0</v>
      </c>
      <c r="AY49" s="126">
        <v>0</v>
      </c>
      <c r="AZ49" s="126">
        <v>5</v>
      </c>
      <c r="BA49" s="126">
        <v>0</v>
      </c>
      <c r="BB49" s="126">
        <v>0</v>
      </c>
      <c r="BC49" s="126">
        <v>0</v>
      </c>
      <c r="BD49" s="126">
        <v>7.1</v>
      </c>
      <c r="BE49" s="113">
        <v>5</v>
      </c>
      <c r="BF49" s="114">
        <v>0</v>
      </c>
      <c r="BG49" s="126">
        <v>6.1</v>
      </c>
      <c r="BH49" s="126">
        <v>7.9</v>
      </c>
      <c r="BI49" s="126">
        <v>6.8</v>
      </c>
      <c r="BJ49" s="126">
        <v>6.5</v>
      </c>
      <c r="BK49" s="126">
        <v>6.8</v>
      </c>
      <c r="BL49" s="126">
        <v>6.3</v>
      </c>
      <c r="BM49" s="126">
        <v>7.4</v>
      </c>
      <c r="BN49" s="126">
        <v>7.5</v>
      </c>
      <c r="BO49" s="126">
        <v>6.1</v>
      </c>
      <c r="BP49" s="126">
        <v>6.6</v>
      </c>
      <c r="BQ49" s="126">
        <v>7.9</v>
      </c>
      <c r="BR49" s="126">
        <v>8.1999999999999993</v>
      </c>
      <c r="BS49" s="126">
        <v>8.1</v>
      </c>
      <c r="BT49" s="126">
        <v>8.1</v>
      </c>
      <c r="BU49" s="126">
        <v>6.9</v>
      </c>
      <c r="BV49" s="126">
        <v>6.7</v>
      </c>
      <c r="BW49" s="126">
        <v>0</v>
      </c>
      <c r="BX49" s="126">
        <v>8.4</v>
      </c>
      <c r="BY49" s="126">
        <v>6.4</v>
      </c>
      <c r="BZ49" s="126">
        <v>8</v>
      </c>
      <c r="CA49" s="126">
        <v>5.7</v>
      </c>
      <c r="CC49" s="126">
        <v>8</v>
      </c>
      <c r="CD49" s="113">
        <v>55</v>
      </c>
      <c r="CE49" s="114">
        <v>0</v>
      </c>
      <c r="CF49" s="126">
        <v>7.8</v>
      </c>
      <c r="CG49" s="126">
        <v>8.6</v>
      </c>
      <c r="CH49" s="126">
        <v>0</v>
      </c>
      <c r="CI49" s="126">
        <v>7.3</v>
      </c>
      <c r="CJ49" s="126">
        <v>7</v>
      </c>
      <c r="CK49" s="126">
        <v>7.3</v>
      </c>
      <c r="CL49" s="126">
        <v>5.2</v>
      </c>
      <c r="CM49" s="126">
        <v>7.2</v>
      </c>
      <c r="CN49" s="126">
        <v>0</v>
      </c>
      <c r="CO49" s="126">
        <v>0</v>
      </c>
      <c r="CP49" s="126">
        <v>0</v>
      </c>
      <c r="CQ49" s="126">
        <v>8.8000000000000007</v>
      </c>
      <c r="CR49" s="126">
        <v>7.8</v>
      </c>
      <c r="CS49" s="126">
        <v>0</v>
      </c>
      <c r="CT49" s="126">
        <v>0</v>
      </c>
      <c r="CU49" s="113">
        <v>21</v>
      </c>
      <c r="CV49" s="114">
        <v>2</v>
      </c>
      <c r="CW49" s="126" t="s">
        <v>93</v>
      </c>
      <c r="CX49" s="126">
        <v>0</v>
      </c>
      <c r="CY49" s="113">
        <v>0</v>
      </c>
      <c r="CZ49" s="114">
        <v>5</v>
      </c>
      <c r="DA49" s="113">
        <v>128</v>
      </c>
      <c r="DB49" s="114">
        <v>7</v>
      </c>
      <c r="DC49" s="113">
        <v>134</v>
      </c>
      <c r="DD49" s="127">
        <v>123</v>
      </c>
      <c r="DE49" s="113">
        <v>2</v>
      </c>
      <c r="DF49" s="113">
        <v>129</v>
      </c>
      <c r="DG49" s="113">
        <v>125</v>
      </c>
      <c r="DH49" s="128">
        <v>7.03</v>
      </c>
      <c r="DI49" s="128">
        <v>2.91</v>
      </c>
      <c r="DJ49" s="129">
        <v>1.5503875968992248E-2</v>
      </c>
      <c r="DK49" s="130" t="s">
        <v>213</v>
      </c>
    </row>
    <row r="50" spans="1:115" s="115" customFormat="1" ht="18.75" customHeight="1">
      <c r="A50" s="105">
        <f t="shared" si="0"/>
        <v>8</v>
      </c>
      <c r="B50" s="106">
        <v>1820254905</v>
      </c>
      <c r="C50" s="107" t="s">
        <v>325</v>
      </c>
      <c r="D50" s="107" t="s">
        <v>25</v>
      </c>
      <c r="E50" s="107" t="s">
        <v>395</v>
      </c>
      <c r="F50" s="108">
        <v>33804</v>
      </c>
      <c r="G50" s="107" t="s">
        <v>84</v>
      </c>
      <c r="H50" s="107" t="s">
        <v>86</v>
      </c>
      <c r="I50" s="126">
        <v>7.4</v>
      </c>
      <c r="J50" s="126">
        <v>8</v>
      </c>
      <c r="K50" s="126">
        <v>8.1</v>
      </c>
      <c r="L50" s="126">
        <v>0</v>
      </c>
      <c r="M50" s="126">
        <v>6.8</v>
      </c>
      <c r="N50" s="126">
        <v>0</v>
      </c>
      <c r="O50" s="126">
        <v>0</v>
      </c>
      <c r="P50" s="126">
        <v>5.8</v>
      </c>
      <c r="Q50" s="126">
        <v>0</v>
      </c>
      <c r="R50" s="126">
        <v>0</v>
      </c>
      <c r="S50" s="126">
        <v>5.4</v>
      </c>
      <c r="T50" s="126">
        <v>0</v>
      </c>
      <c r="U50" s="126">
        <v>0</v>
      </c>
      <c r="V50" s="126">
        <v>7.2</v>
      </c>
      <c r="W50" s="126">
        <v>0</v>
      </c>
      <c r="X50" s="126">
        <v>0</v>
      </c>
      <c r="Y50" s="126">
        <v>7</v>
      </c>
      <c r="Z50" s="126">
        <v>0</v>
      </c>
      <c r="AA50" s="126">
        <v>0</v>
      </c>
      <c r="AB50" s="126">
        <v>6.3</v>
      </c>
      <c r="AC50" s="126">
        <v>0</v>
      </c>
      <c r="AD50" s="126">
        <v>8.8000000000000007</v>
      </c>
      <c r="AE50" s="126">
        <v>7.9</v>
      </c>
      <c r="AF50" s="126">
        <v>6</v>
      </c>
      <c r="AG50" s="126">
        <v>5.4</v>
      </c>
      <c r="AH50" s="126">
        <v>0</v>
      </c>
      <c r="AI50" s="126">
        <v>8</v>
      </c>
      <c r="AJ50" s="126">
        <v>0</v>
      </c>
      <c r="AK50" s="126">
        <v>7.9</v>
      </c>
      <c r="AL50" s="126">
        <v>8.1</v>
      </c>
      <c r="AM50" s="126">
        <v>8.3000000000000007</v>
      </c>
      <c r="AN50" s="126">
        <v>8.4</v>
      </c>
      <c r="AO50" s="126">
        <v>7</v>
      </c>
      <c r="AP50" s="126">
        <v>7.8</v>
      </c>
      <c r="AQ50" s="126">
        <v>7.1</v>
      </c>
      <c r="AR50" s="113">
        <v>47</v>
      </c>
      <c r="AS50" s="114">
        <v>0</v>
      </c>
      <c r="AT50" s="126">
        <v>6.5</v>
      </c>
      <c r="AU50" s="126">
        <v>6.3</v>
      </c>
      <c r="AV50" s="126">
        <v>0</v>
      </c>
      <c r="AW50" s="126">
        <v>7.3</v>
      </c>
      <c r="AX50" s="126">
        <v>0</v>
      </c>
      <c r="AY50" s="126">
        <v>0</v>
      </c>
      <c r="AZ50" s="126">
        <v>0</v>
      </c>
      <c r="BA50" s="126">
        <v>5.5</v>
      </c>
      <c r="BB50" s="126">
        <v>0</v>
      </c>
      <c r="BC50" s="126">
        <v>0</v>
      </c>
      <c r="BD50" s="126">
        <v>6.3</v>
      </c>
      <c r="BE50" s="113">
        <v>5</v>
      </c>
      <c r="BF50" s="114">
        <v>0</v>
      </c>
      <c r="BG50" s="126">
        <v>6.2</v>
      </c>
      <c r="BH50" s="126">
        <v>6.9</v>
      </c>
      <c r="BI50" s="126">
        <v>7.4</v>
      </c>
      <c r="BJ50" s="126">
        <v>6.3</v>
      </c>
      <c r="BK50" s="126">
        <v>7.2</v>
      </c>
      <c r="BL50" s="126">
        <v>7.1</v>
      </c>
      <c r="BM50" s="126">
        <v>6.1</v>
      </c>
      <c r="BN50" s="126">
        <v>6.6</v>
      </c>
      <c r="BO50" s="126">
        <v>7.7</v>
      </c>
      <c r="BP50" s="126">
        <v>6.5</v>
      </c>
      <c r="BQ50" s="126">
        <v>8.5</v>
      </c>
      <c r="BR50" s="126">
        <v>8.6999999999999993</v>
      </c>
      <c r="BS50" s="126">
        <v>6.8</v>
      </c>
      <c r="BT50" s="126">
        <v>5.7</v>
      </c>
      <c r="BU50" s="126">
        <v>7</v>
      </c>
      <c r="BV50" s="126">
        <v>0</v>
      </c>
      <c r="BW50" s="126">
        <v>7</v>
      </c>
      <c r="BX50" s="126">
        <v>6.2</v>
      </c>
      <c r="BY50" s="126">
        <v>6.4</v>
      </c>
      <c r="BZ50" s="126">
        <v>6.4</v>
      </c>
      <c r="CA50" s="126">
        <v>6.3</v>
      </c>
      <c r="CC50" s="126">
        <v>8.6</v>
      </c>
      <c r="CD50" s="113">
        <v>55</v>
      </c>
      <c r="CE50" s="114">
        <v>0</v>
      </c>
      <c r="CF50" s="126">
        <v>8.6999999999999993</v>
      </c>
      <c r="CG50" s="126">
        <v>6.8</v>
      </c>
      <c r="CH50" s="126">
        <v>0</v>
      </c>
      <c r="CI50" s="126">
        <v>7.1</v>
      </c>
      <c r="CJ50" s="126">
        <v>5.8</v>
      </c>
      <c r="CK50" s="126">
        <v>6.1</v>
      </c>
      <c r="CL50" s="126">
        <v>7.2</v>
      </c>
      <c r="CM50" s="126">
        <v>8.4</v>
      </c>
      <c r="CN50" s="126">
        <v>0</v>
      </c>
      <c r="CO50" s="126">
        <v>0</v>
      </c>
      <c r="CP50" s="126">
        <v>0</v>
      </c>
      <c r="CQ50" s="126">
        <v>9.1</v>
      </c>
      <c r="CR50" s="126">
        <v>10</v>
      </c>
      <c r="CS50" s="126">
        <v>0</v>
      </c>
      <c r="CT50" s="126">
        <v>0</v>
      </c>
      <c r="CU50" s="113">
        <v>21</v>
      </c>
      <c r="CV50" s="114">
        <v>2</v>
      </c>
      <c r="CW50" s="126" t="s">
        <v>93</v>
      </c>
      <c r="CX50" s="126">
        <v>0</v>
      </c>
      <c r="CY50" s="113">
        <v>0</v>
      </c>
      <c r="CZ50" s="114">
        <v>5</v>
      </c>
      <c r="DA50" s="113">
        <v>128</v>
      </c>
      <c r="DB50" s="114">
        <v>7</v>
      </c>
      <c r="DC50" s="113">
        <v>134</v>
      </c>
      <c r="DD50" s="127">
        <v>123</v>
      </c>
      <c r="DE50" s="113">
        <v>2</v>
      </c>
      <c r="DF50" s="113">
        <v>129</v>
      </c>
      <c r="DG50" s="113">
        <v>125</v>
      </c>
      <c r="DH50" s="128">
        <v>6.99</v>
      </c>
      <c r="DI50" s="128">
        <v>2.87</v>
      </c>
      <c r="DJ50" s="129">
        <v>1.5503875968992248E-2</v>
      </c>
      <c r="DK50" s="130" t="s">
        <v>213</v>
      </c>
    </row>
    <row r="51" spans="1:115" s="115" customFormat="1" ht="18.75" customHeight="1">
      <c r="A51" s="105">
        <f t="shared" si="0"/>
        <v>9</v>
      </c>
      <c r="B51" s="106">
        <v>1820256075</v>
      </c>
      <c r="C51" s="107" t="s">
        <v>18</v>
      </c>
      <c r="D51" s="107" t="s">
        <v>394</v>
      </c>
      <c r="E51" s="107" t="s">
        <v>347</v>
      </c>
      <c r="F51" s="108">
        <v>34674</v>
      </c>
      <c r="G51" s="107" t="s">
        <v>84</v>
      </c>
      <c r="H51" s="107" t="s">
        <v>86</v>
      </c>
      <c r="I51" s="126">
        <v>7.2</v>
      </c>
      <c r="J51" s="126">
        <v>7.6</v>
      </c>
      <c r="K51" s="126">
        <v>8.1</v>
      </c>
      <c r="L51" s="126">
        <v>0</v>
      </c>
      <c r="M51" s="126" t="s">
        <v>97</v>
      </c>
      <c r="N51" s="126">
        <v>0</v>
      </c>
      <c r="O51" s="126">
        <v>0</v>
      </c>
      <c r="P51" s="126" t="s">
        <v>97</v>
      </c>
      <c r="Q51" s="126">
        <v>0</v>
      </c>
      <c r="R51" s="126">
        <v>0</v>
      </c>
      <c r="S51" s="126">
        <v>8.1</v>
      </c>
      <c r="T51" s="126">
        <v>0</v>
      </c>
      <c r="U51" s="126">
        <v>0</v>
      </c>
      <c r="V51" s="126">
        <v>7.7</v>
      </c>
      <c r="W51" s="126">
        <v>0</v>
      </c>
      <c r="X51" s="126">
        <v>0</v>
      </c>
      <c r="Y51" s="126">
        <v>8.1</v>
      </c>
      <c r="Z51" s="126">
        <v>0</v>
      </c>
      <c r="AA51" s="126">
        <v>0</v>
      </c>
      <c r="AB51" s="126">
        <v>8.1</v>
      </c>
      <c r="AC51" s="126">
        <v>0</v>
      </c>
      <c r="AD51" s="126">
        <v>7.2</v>
      </c>
      <c r="AE51" s="126">
        <v>7.2</v>
      </c>
      <c r="AF51" s="126">
        <v>5.0999999999999996</v>
      </c>
      <c r="AG51" s="126">
        <v>5</v>
      </c>
      <c r="AH51" s="126">
        <v>0</v>
      </c>
      <c r="AI51" s="126">
        <v>8.1999999999999993</v>
      </c>
      <c r="AJ51" s="126">
        <v>8.1</v>
      </c>
      <c r="AK51" s="126">
        <v>8.1</v>
      </c>
      <c r="AL51" s="126">
        <v>0</v>
      </c>
      <c r="AM51" s="126">
        <v>8.1999999999999993</v>
      </c>
      <c r="AN51" s="126">
        <v>8.4</v>
      </c>
      <c r="AO51" s="126">
        <v>6.1</v>
      </c>
      <c r="AP51" s="126">
        <v>7.6</v>
      </c>
      <c r="AQ51" s="126">
        <v>8.6999999999999993</v>
      </c>
      <c r="AR51" s="113">
        <v>47</v>
      </c>
      <c r="AS51" s="114">
        <v>0</v>
      </c>
      <c r="AT51" s="126">
        <v>6.4</v>
      </c>
      <c r="AU51" s="126">
        <v>6.9</v>
      </c>
      <c r="AV51" s="126">
        <v>0</v>
      </c>
      <c r="AW51" s="126">
        <v>0</v>
      </c>
      <c r="AX51" s="126">
        <v>8</v>
      </c>
      <c r="AY51" s="126">
        <v>0</v>
      </c>
      <c r="AZ51" s="126">
        <v>0</v>
      </c>
      <c r="BA51" s="126">
        <v>0</v>
      </c>
      <c r="BB51" s="126">
        <v>8.3000000000000007</v>
      </c>
      <c r="BC51" s="126">
        <v>0</v>
      </c>
      <c r="BD51" s="126">
        <v>8.8000000000000007</v>
      </c>
      <c r="BE51" s="113">
        <v>5</v>
      </c>
      <c r="BF51" s="114">
        <v>0</v>
      </c>
      <c r="BG51" s="126">
        <v>7.6</v>
      </c>
      <c r="BH51" s="126">
        <v>7.5</v>
      </c>
      <c r="BI51" s="126">
        <v>8.3000000000000007</v>
      </c>
      <c r="BJ51" s="126">
        <v>6.4</v>
      </c>
      <c r="BK51" s="126">
        <v>6.4</v>
      </c>
      <c r="BL51" s="126">
        <v>8.1999999999999993</v>
      </c>
      <c r="BM51" s="126">
        <v>9.1999999999999993</v>
      </c>
      <c r="BN51" s="126">
        <v>8.1</v>
      </c>
      <c r="BO51" s="126">
        <v>6.2</v>
      </c>
      <c r="BP51" s="126">
        <v>6.9</v>
      </c>
      <c r="BQ51" s="126">
        <v>7.7</v>
      </c>
      <c r="BR51" s="126">
        <v>6</v>
      </c>
      <c r="BS51" s="126">
        <v>6.6</v>
      </c>
      <c r="BT51" s="126">
        <v>6.4</v>
      </c>
      <c r="BU51" s="126">
        <v>7.3</v>
      </c>
      <c r="BV51" s="126">
        <v>0</v>
      </c>
      <c r="BW51" s="126">
        <v>7.5</v>
      </c>
      <c r="BX51" s="126">
        <v>8.6999999999999993</v>
      </c>
      <c r="BY51" s="126">
        <v>5</v>
      </c>
      <c r="BZ51" s="126">
        <v>8.6999999999999993</v>
      </c>
      <c r="CA51" s="126">
        <v>7.6</v>
      </c>
      <c r="CC51" s="126">
        <v>8.6999999999999993</v>
      </c>
      <c r="CD51" s="113">
        <v>55</v>
      </c>
      <c r="CE51" s="114">
        <v>0</v>
      </c>
      <c r="CF51" s="126">
        <v>8.4</v>
      </c>
      <c r="CG51" s="126">
        <v>6.4</v>
      </c>
      <c r="CH51" s="126">
        <v>0</v>
      </c>
      <c r="CI51" s="126">
        <v>7.4</v>
      </c>
      <c r="CJ51" s="126">
        <v>5.3</v>
      </c>
      <c r="CK51" s="126">
        <v>5.5</v>
      </c>
      <c r="CL51" s="126">
        <v>6.5</v>
      </c>
      <c r="CM51" s="126">
        <v>8.8000000000000007</v>
      </c>
      <c r="CN51" s="126">
        <v>0</v>
      </c>
      <c r="CO51" s="126">
        <v>0</v>
      </c>
      <c r="CP51" s="126">
        <v>0</v>
      </c>
      <c r="CQ51" s="126">
        <v>8.9</v>
      </c>
      <c r="CR51" s="126">
        <v>10</v>
      </c>
      <c r="CS51" s="126">
        <v>0</v>
      </c>
      <c r="CT51" s="126">
        <v>0</v>
      </c>
      <c r="CU51" s="113">
        <v>21</v>
      </c>
      <c r="CV51" s="114">
        <v>2</v>
      </c>
      <c r="CW51" s="126" t="s">
        <v>93</v>
      </c>
      <c r="CX51" s="126">
        <v>0</v>
      </c>
      <c r="CY51" s="113">
        <v>0</v>
      </c>
      <c r="CZ51" s="114">
        <v>5</v>
      </c>
      <c r="DA51" s="113">
        <v>128</v>
      </c>
      <c r="DB51" s="114">
        <v>7</v>
      </c>
      <c r="DC51" s="113">
        <v>134</v>
      </c>
      <c r="DD51" s="131">
        <v>119</v>
      </c>
      <c r="DE51" s="113">
        <v>2</v>
      </c>
      <c r="DF51" s="132">
        <v>125</v>
      </c>
      <c r="DG51" s="113">
        <v>121</v>
      </c>
      <c r="DH51" s="128">
        <v>7.19</v>
      </c>
      <c r="DI51" s="128">
        <v>3.01</v>
      </c>
      <c r="DJ51" s="129">
        <v>1.6E-2</v>
      </c>
      <c r="DK51" s="130" t="s">
        <v>213</v>
      </c>
    </row>
    <row r="52" spans="1:115" s="115" customFormat="1" ht="18.75" customHeight="1">
      <c r="A52" s="105">
        <f t="shared" si="0"/>
        <v>10</v>
      </c>
      <c r="B52" s="106">
        <v>1821254914</v>
      </c>
      <c r="C52" s="107" t="s">
        <v>3</v>
      </c>
      <c r="D52" s="107" t="s">
        <v>23</v>
      </c>
      <c r="E52" s="107" t="s">
        <v>400</v>
      </c>
      <c r="F52" s="108">
        <v>34057</v>
      </c>
      <c r="G52" s="107" t="s">
        <v>83</v>
      </c>
      <c r="H52" s="107" t="s">
        <v>86</v>
      </c>
      <c r="I52" s="126">
        <v>5.0999999999999996</v>
      </c>
      <c r="J52" s="126">
        <v>5.9</v>
      </c>
      <c r="K52" s="126">
        <v>7.7</v>
      </c>
      <c r="L52" s="126">
        <v>0</v>
      </c>
      <c r="M52" s="126">
        <v>5.6</v>
      </c>
      <c r="N52" s="126">
        <v>0</v>
      </c>
      <c r="O52" s="126">
        <v>0</v>
      </c>
      <c r="P52" s="126">
        <v>5.6</v>
      </c>
      <c r="Q52" s="126">
        <v>0</v>
      </c>
      <c r="R52" s="126">
        <v>0</v>
      </c>
      <c r="S52" s="126">
        <v>5.9</v>
      </c>
      <c r="T52" s="126">
        <v>0</v>
      </c>
      <c r="U52" s="126">
        <v>0</v>
      </c>
      <c r="V52" s="126">
        <v>5.5</v>
      </c>
      <c r="W52" s="126">
        <v>0</v>
      </c>
      <c r="X52" s="126">
        <v>0</v>
      </c>
      <c r="Y52" s="126">
        <v>6.6</v>
      </c>
      <c r="Z52" s="126">
        <v>0</v>
      </c>
      <c r="AA52" s="126">
        <v>0</v>
      </c>
      <c r="AB52" s="126">
        <v>5.5</v>
      </c>
      <c r="AC52" s="126">
        <v>0</v>
      </c>
      <c r="AD52" s="126">
        <v>7.2</v>
      </c>
      <c r="AE52" s="126">
        <v>6.9</v>
      </c>
      <c r="AF52" s="126">
        <v>6.9</v>
      </c>
      <c r="AG52" s="126">
        <v>5.0999999999999996</v>
      </c>
      <c r="AH52" s="126">
        <v>0</v>
      </c>
      <c r="AI52" s="126">
        <v>7.7</v>
      </c>
      <c r="AJ52" s="126">
        <v>6.3</v>
      </c>
      <c r="AK52" s="126">
        <v>8.1</v>
      </c>
      <c r="AL52" s="126">
        <v>0</v>
      </c>
      <c r="AM52" s="126">
        <v>7.1</v>
      </c>
      <c r="AN52" s="126">
        <v>5.0999999999999996</v>
      </c>
      <c r="AO52" s="126">
        <v>5.7</v>
      </c>
      <c r="AP52" s="126">
        <v>4.9000000000000004</v>
      </c>
      <c r="AQ52" s="126">
        <v>4.9000000000000004</v>
      </c>
      <c r="AR52" s="113">
        <v>47</v>
      </c>
      <c r="AS52" s="114">
        <v>0</v>
      </c>
      <c r="AT52" s="126">
        <v>9.1999999999999993</v>
      </c>
      <c r="AU52" s="126">
        <v>7</v>
      </c>
      <c r="AV52" s="126">
        <v>0</v>
      </c>
      <c r="AW52" s="126">
        <v>0</v>
      </c>
      <c r="AX52" s="126">
        <v>8.3000000000000007</v>
      </c>
      <c r="AY52" s="126">
        <v>0</v>
      </c>
      <c r="AZ52" s="126">
        <v>0</v>
      </c>
      <c r="BA52" s="126">
        <v>0</v>
      </c>
      <c r="BB52" s="126">
        <v>7.2</v>
      </c>
      <c r="BC52" s="126">
        <v>0</v>
      </c>
      <c r="BD52" s="126">
        <v>8.1</v>
      </c>
      <c r="BE52" s="113">
        <v>5</v>
      </c>
      <c r="BF52" s="114">
        <v>0</v>
      </c>
      <c r="BG52" s="126">
        <v>5.5</v>
      </c>
      <c r="BH52" s="126">
        <v>6</v>
      </c>
      <c r="BI52" s="126">
        <v>7.9</v>
      </c>
      <c r="BJ52" s="126">
        <v>6.4</v>
      </c>
      <c r="BK52" s="126">
        <v>5.9</v>
      </c>
      <c r="BL52" s="126">
        <v>6.7</v>
      </c>
      <c r="BM52" s="126">
        <v>7.3</v>
      </c>
      <c r="BN52" s="126">
        <v>7.7</v>
      </c>
      <c r="BO52" s="126">
        <v>6.8</v>
      </c>
      <c r="BP52" s="126">
        <v>6.5</v>
      </c>
      <c r="BQ52" s="126">
        <v>6.1</v>
      </c>
      <c r="BR52" s="126">
        <v>5.8</v>
      </c>
      <c r="BS52" s="126">
        <v>5.6</v>
      </c>
      <c r="BT52" s="126">
        <v>4.4000000000000004</v>
      </c>
      <c r="BU52" s="126">
        <v>5.5</v>
      </c>
      <c r="BV52" s="126">
        <v>0</v>
      </c>
      <c r="BW52" s="126">
        <v>6.8</v>
      </c>
      <c r="BX52" s="126">
        <v>7</v>
      </c>
      <c r="BY52" s="126">
        <v>5.8</v>
      </c>
      <c r="BZ52" s="126">
        <v>7.5</v>
      </c>
      <c r="CA52" s="126">
        <v>5.8</v>
      </c>
      <c r="CC52" s="126">
        <v>8.6</v>
      </c>
      <c r="CD52" s="113">
        <v>55</v>
      </c>
      <c r="CE52" s="114">
        <v>0</v>
      </c>
      <c r="CF52" s="126">
        <v>7.3</v>
      </c>
      <c r="CG52" s="126">
        <v>7.3</v>
      </c>
      <c r="CH52" s="126">
        <v>0</v>
      </c>
      <c r="CI52" s="126">
        <v>5.6</v>
      </c>
      <c r="CJ52" s="126">
        <v>7</v>
      </c>
      <c r="CK52" s="126">
        <v>5.2</v>
      </c>
      <c r="CL52" s="126">
        <v>5.2</v>
      </c>
      <c r="CM52" s="126">
        <v>0</v>
      </c>
      <c r="CN52" s="126">
        <v>0</v>
      </c>
      <c r="CO52" s="126">
        <v>0</v>
      </c>
      <c r="CP52" s="126">
        <v>0</v>
      </c>
      <c r="CQ52" s="126">
        <v>8.3000000000000007</v>
      </c>
      <c r="CR52" s="126">
        <v>7.3</v>
      </c>
      <c r="CS52" s="126">
        <v>0</v>
      </c>
      <c r="CT52" s="126">
        <v>0</v>
      </c>
      <c r="CU52" s="113">
        <v>19</v>
      </c>
      <c r="CV52" s="114">
        <v>4</v>
      </c>
      <c r="CW52" s="126" t="s">
        <v>93</v>
      </c>
      <c r="CX52" s="126">
        <v>0</v>
      </c>
      <c r="CY52" s="113">
        <v>0</v>
      </c>
      <c r="CZ52" s="114">
        <v>5</v>
      </c>
      <c r="DA52" s="113">
        <v>126</v>
      </c>
      <c r="DB52" s="114">
        <v>9</v>
      </c>
      <c r="DC52" s="113">
        <v>134</v>
      </c>
      <c r="DD52" s="127">
        <v>121</v>
      </c>
      <c r="DE52" s="113">
        <v>4</v>
      </c>
      <c r="DF52" s="113">
        <v>129</v>
      </c>
      <c r="DG52" s="113">
        <v>125</v>
      </c>
      <c r="DH52" s="128">
        <v>6.09</v>
      </c>
      <c r="DI52" s="128">
        <v>2.3199999999999998</v>
      </c>
      <c r="DJ52" s="129">
        <v>3.1007751937984496E-2</v>
      </c>
      <c r="DK52" s="130" t="s">
        <v>213</v>
      </c>
    </row>
    <row r="53" spans="1:115" s="115" customFormat="1" ht="18.75" customHeight="1">
      <c r="A53" s="105">
        <f t="shared" si="0"/>
        <v>11</v>
      </c>
      <c r="B53" s="106">
        <v>1821253690</v>
      </c>
      <c r="C53" s="107" t="s">
        <v>3</v>
      </c>
      <c r="D53" s="107" t="s">
        <v>72</v>
      </c>
      <c r="E53" s="107" t="s">
        <v>330</v>
      </c>
      <c r="F53" s="108">
        <v>34445</v>
      </c>
      <c r="G53" s="107" t="s">
        <v>83</v>
      </c>
      <c r="H53" s="107" t="s">
        <v>86</v>
      </c>
      <c r="I53" s="126">
        <v>7.6</v>
      </c>
      <c r="J53" s="126">
        <v>6</v>
      </c>
      <c r="K53" s="126">
        <v>7.4</v>
      </c>
      <c r="L53" s="126">
        <v>0</v>
      </c>
      <c r="M53" s="126">
        <v>6.1</v>
      </c>
      <c r="N53" s="126">
        <v>0</v>
      </c>
      <c r="O53" s="126">
        <v>0</v>
      </c>
      <c r="P53" s="126">
        <v>5.4</v>
      </c>
      <c r="Q53" s="126">
        <v>0</v>
      </c>
      <c r="R53" s="126">
        <v>0</v>
      </c>
      <c r="S53" s="126">
        <v>5.6</v>
      </c>
      <c r="T53" s="126">
        <v>0</v>
      </c>
      <c r="U53" s="126">
        <v>0</v>
      </c>
      <c r="V53" s="126">
        <v>6.2</v>
      </c>
      <c r="W53" s="126">
        <v>0</v>
      </c>
      <c r="X53" s="126">
        <v>0</v>
      </c>
      <c r="Y53" s="126">
        <v>5.7</v>
      </c>
      <c r="Z53" s="126">
        <v>0</v>
      </c>
      <c r="AA53" s="126">
        <v>0</v>
      </c>
      <c r="AB53" s="126">
        <v>5.6</v>
      </c>
      <c r="AC53" s="126">
        <v>0</v>
      </c>
      <c r="AD53" s="126">
        <v>8.1</v>
      </c>
      <c r="AE53" s="126">
        <v>6.5</v>
      </c>
      <c r="AF53" s="126">
        <v>6.5</v>
      </c>
      <c r="AG53" s="126">
        <v>6.9</v>
      </c>
      <c r="AH53" s="126">
        <v>0</v>
      </c>
      <c r="AI53" s="126">
        <v>6.7</v>
      </c>
      <c r="AJ53" s="126">
        <v>0</v>
      </c>
      <c r="AK53" s="126">
        <v>8.6999999999999993</v>
      </c>
      <c r="AL53" s="126">
        <v>7.5</v>
      </c>
      <c r="AM53" s="126">
        <v>7.9</v>
      </c>
      <c r="AN53" s="126">
        <v>6.6</v>
      </c>
      <c r="AO53" s="126">
        <v>5.2</v>
      </c>
      <c r="AP53" s="126">
        <v>6.1</v>
      </c>
      <c r="AQ53" s="126">
        <v>7.4</v>
      </c>
      <c r="AR53" s="113">
        <v>47</v>
      </c>
      <c r="AS53" s="114">
        <v>0</v>
      </c>
      <c r="AT53" s="126">
        <v>8.1</v>
      </c>
      <c r="AU53" s="126">
        <v>6.5</v>
      </c>
      <c r="AV53" s="126">
        <v>6.6</v>
      </c>
      <c r="AW53" s="126">
        <v>0</v>
      </c>
      <c r="AX53" s="126">
        <v>0</v>
      </c>
      <c r="AY53" s="126">
        <v>0</v>
      </c>
      <c r="AZ53" s="126">
        <v>7.4</v>
      </c>
      <c r="BA53" s="126">
        <v>0</v>
      </c>
      <c r="BB53" s="126">
        <v>0</v>
      </c>
      <c r="BC53" s="126">
        <v>0</v>
      </c>
      <c r="BD53" s="126">
        <v>5.0999999999999996</v>
      </c>
      <c r="BE53" s="113">
        <v>5</v>
      </c>
      <c r="BF53" s="114">
        <v>0</v>
      </c>
      <c r="BG53" s="126">
        <v>7.6</v>
      </c>
      <c r="BH53" s="126">
        <v>9.1999999999999993</v>
      </c>
      <c r="BI53" s="126">
        <v>8.6</v>
      </c>
      <c r="BJ53" s="126">
        <v>7.5</v>
      </c>
      <c r="BK53" s="126">
        <v>5.4</v>
      </c>
      <c r="BL53" s="126">
        <v>7.5</v>
      </c>
      <c r="BM53" s="126">
        <v>7</v>
      </c>
      <c r="BN53" s="126">
        <v>5.0999999999999996</v>
      </c>
      <c r="BO53" s="126">
        <v>5.6</v>
      </c>
      <c r="BP53" s="126">
        <v>8.3000000000000007</v>
      </c>
      <c r="BQ53" s="126">
        <v>7.3</v>
      </c>
      <c r="BR53" s="126">
        <v>6.1</v>
      </c>
      <c r="BS53" s="126">
        <v>6.7</v>
      </c>
      <c r="BT53" s="126">
        <v>5.7</v>
      </c>
      <c r="BU53" s="126">
        <v>6</v>
      </c>
      <c r="BV53" s="126">
        <v>0</v>
      </c>
      <c r="BW53" s="126">
        <v>5.9</v>
      </c>
      <c r="BX53" s="126">
        <v>6</v>
      </c>
      <c r="BY53" s="126">
        <v>7.4</v>
      </c>
      <c r="BZ53" s="126">
        <v>6.7</v>
      </c>
      <c r="CA53" s="126">
        <v>5.8</v>
      </c>
      <c r="CC53" s="126">
        <v>8.1999999999999993</v>
      </c>
      <c r="CD53" s="113">
        <v>55</v>
      </c>
      <c r="CE53" s="114">
        <v>0</v>
      </c>
      <c r="CF53" s="126">
        <v>6</v>
      </c>
      <c r="CG53" s="126">
        <v>6.1</v>
      </c>
      <c r="CH53" s="126">
        <v>0</v>
      </c>
      <c r="CI53" s="126">
        <v>6.8</v>
      </c>
      <c r="CJ53" s="126">
        <v>8.3000000000000007</v>
      </c>
      <c r="CK53" s="126">
        <v>4.9000000000000004</v>
      </c>
      <c r="CL53" s="126">
        <v>5.5</v>
      </c>
      <c r="CM53" s="126">
        <v>0</v>
      </c>
      <c r="CN53" s="126">
        <v>0</v>
      </c>
      <c r="CO53" s="126">
        <v>0</v>
      </c>
      <c r="CP53" s="126">
        <v>0</v>
      </c>
      <c r="CQ53" s="126">
        <v>8.1</v>
      </c>
      <c r="CR53" s="126">
        <v>7.2</v>
      </c>
      <c r="CS53" s="126">
        <v>0</v>
      </c>
      <c r="CT53" s="126">
        <v>7</v>
      </c>
      <c r="CU53" s="113">
        <v>21</v>
      </c>
      <c r="CV53" s="114">
        <v>2</v>
      </c>
      <c r="CW53" s="126" t="s">
        <v>93</v>
      </c>
      <c r="CX53" s="126">
        <v>0</v>
      </c>
      <c r="CY53" s="113">
        <v>0</v>
      </c>
      <c r="CZ53" s="114">
        <v>5</v>
      </c>
      <c r="DA53" s="113">
        <v>128</v>
      </c>
      <c r="DB53" s="114">
        <v>7</v>
      </c>
      <c r="DC53" s="113">
        <v>134</v>
      </c>
      <c r="DD53" s="127">
        <v>123</v>
      </c>
      <c r="DE53" s="113">
        <v>2</v>
      </c>
      <c r="DF53" s="113">
        <v>129</v>
      </c>
      <c r="DG53" s="113">
        <v>125</v>
      </c>
      <c r="DH53" s="128">
        <v>6.57</v>
      </c>
      <c r="DI53" s="128">
        <v>2.62</v>
      </c>
      <c r="DJ53" s="129">
        <v>1.5503875968992248E-2</v>
      </c>
      <c r="DK53" s="130" t="s">
        <v>213</v>
      </c>
    </row>
    <row r="54" spans="1:115" s="115" customFormat="1" ht="18.75" customHeight="1">
      <c r="A54" s="105">
        <f t="shared" si="0"/>
        <v>12</v>
      </c>
      <c r="B54" s="106">
        <v>1820253655</v>
      </c>
      <c r="C54" s="107" t="s">
        <v>3</v>
      </c>
      <c r="D54" s="107" t="s">
        <v>53</v>
      </c>
      <c r="E54" s="107" t="s">
        <v>411</v>
      </c>
      <c r="F54" s="108">
        <v>34246</v>
      </c>
      <c r="G54" s="107" t="s">
        <v>84</v>
      </c>
      <c r="H54" s="107" t="s">
        <v>86</v>
      </c>
      <c r="I54" s="126">
        <v>8.4</v>
      </c>
      <c r="J54" s="126">
        <v>7.3</v>
      </c>
      <c r="K54" s="126">
        <v>8.1</v>
      </c>
      <c r="L54" s="126">
        <v>0</v>
      </c>
      <c r="M54" s="126">
        <v>6.4</v>
      </c>
      <c r="N54" s="126">
        <v>0</v>
      </c>
      <c r="O54" s="126">
        <v>0</v>
      </c>
      <c r="P54" s="126">
        <v>6.5</v>
      </c>
      <c r="Q54" s="126">
        <v>0</v>
      </c>
      <c r="R54" s="126">
        <v>0</v>
      </c>
      <c r="S54" s="126">
        <v>7.5</v>
      </c>
      <c r="T54" s="126">
        <v>0</v>
      </c>
      <c r="U54" s="126">
        <v>0</v>
      </c>
      <c r="V54" s="126">
        <v>6.8</v>
      </c>
      <c r="W54" s="126">
        <v>0</v>
      </c>
      <c r="X54" s="126">
        <v>0</v>
      </c>
      <c r="Y54" s="126">
        <v>7.6</v>
      </c>
      <c r="Z54" s="126">
        <v>0</v>
      </c>
      <c r="AA54" s="126">
        <v>0</v>
      </c>
      <c r="AB54" s="126">
        <v>6.5</v>
      </c>
      <c r="AC54" s="126">
        <v>0</v>
      </c>
      <c r="AD54" s="126">
        <v>8.6999999999999993</v>
      </c>
      <c r="AE54" s="126">
        <v>6.9</v>
      </c>
      <c r="AF54" s="126">
        <v>5.5</v>
      </c>
      <c r="AG54" s="126">
        <v>6.2</v>
      </c>
      <c r="AH54" s="126">
        <v>0</v>
      </c>
      <c r="AI54" s="126">
        <v>8</v>
      </c>
      <c r="AJ54" s="126">
        <v>0</v>
      </c>
      <c r="AK54" s="126">
        <v>6.9</v>
      </c>
      <c r="AL54" s="126">
        <v>8.1999999999999993</v>
      </c>
      <c r="AM54" s="126">
        <v>8.6</v>
      </c>
      <c r="AN54" s="126">
        <v>8.4</v>
      </c>
      <c r="AO54" s="126">
        <v>6</v>
      </c>
      <c r="AP54" s="126">
        <v>8.5</v>
      </c>
      <c r="AQ54" s="126">
        <v>8</v>
      </c>
      <c r="AR54" s="113">
        <v>47</v>
      </c>
      <c r="AS54" s="114">
        <v>0</v>
      </c>
      <c r="AT54" s="126">
        <v>9.5</v>
      </c>
      <c r="AU54" s="126">
        <v>8.1</v>
      </c>
      <c r="AV54" s="126">
        <v>0</v>
      </c>
      <c r="AW54" s="126">
        <v>6.7</v>
      </c>
      <c r="AX54" s="126">
        <v>0</v>
      </c>
      <c r="AY54" s="126">
        <v>0</v>
      </c>
      <c r="AZ54" s="126">
        <v>0</v>
      </c>
      <c r="BA54" s="126">
        <v>6.2</v>
      </c>
      <c r="BB54" s="126">
        <v>0</v>
      </c>
      <c r="BC54" s="126">
        <v>0</v>
      </c>
      <c r="BD54" s="126">
        <v>7.1</v>
      </c>
      <c r="BE54" s="113">
        <v>5</v>
      </c>
      <c r="BF54" s="114">
        <v>0</v>
      </c>
      <c r="BG54" s="126">
        <v>6</v>
      </c>
      <c r="BH54" s="126">
        <v>8.5</v>
      </c>
      <c r="BI54" s="126">
        <v>5.6</v>
      </c>
      <c r="BJ54" s="126">
        <v>7.4</v>
      </c>
      <c r="BK54" s="126">
        <v>6.3</v>
      </c>
      <c r="BL54" s="126">
        <v>7.7</v>
      </c>
      <c r="BM54" s="126">
        <v>8.6999999999999993</v>
      </c>
      <c r="BN54" s="126">
        <v>7.4</v>
      </c>
      <c r="BO54" s="126">
        <v>7.3</v>
      </c>
      <c r="BP54" s="126">
        <v>7.9</v>
      </c>
      <c r="BQ54" s="126">
        <v>8.6</v>
      </c>
      <c r="BR54" s="126">
        <v>6</v>
      </c>
      <c r="BS54" s="126">
        <v>7.7</v>
      </c>
      <c r="BT54" s="126">
        <v>6.2</v>
      </c>
      <c r="BU54" s="126">
        <v>5.7</v>
      </c>
      <c r="BV54" s="126">
        <v>0</v>
      </c>
      <c r="BW54" s="126">
        <v>7.1</v>
      </c>
      <c r="BX54" s="126">
        <v>7</v>
      </c>
      <c r="BY54" s="126">
        <v>6.7</v>
      </c>
      <c r="BZ54" s="126">
        <v>7.7</v>
      </c>
      <c r="CA54" s="126">
        <v>6.2</v>
      </c>
      <c r="CC54" s="126">
        <v>0</v>
      </c>
      <c r="CD54" s="113">
        <v>54</v>
      </c>
      <c r="CE54" s="114">
        <v>1</v>
      </c>
      <c r="CF54" s="126">
        <v>7.9</v>
      </c>
      <c r="CG54" s="126">
        <v>6.7</v>
      </c>
      <c r="CH54" s="126">
        <v>0</v>
      </c>
      <c r="CI54" s="126">
        <v>7.3</v>
      </c>
      <c r="CJ54" s="126">
        <v>5.9</v>
      </c>
      <c r="CK54" s="126">
        <v>7.4</v>
      </c>
      <c r="CL54" s="126">
        <v>5.5</v>
      </c>
      <c r="CM54" s="126">
        <v>6.1</v>
      </c>
      <c r="CN54" s="126">
        <v>0</v>
      </c>
      <c r="CO54" s="126">
        <v>0</v>
      </c>
      <c r="CP54" s="126">
        <v>0</v>
      </c>
      <c r="CQ54" s="126">
        <v>9.1</v>
      </c>
      <c r="CR54" s="126">
        <v>9.3000000000000007</v>
      </c>
      <c r="CS54" s="126">
        <v>0</v>
      </c>
      <c r="CT54" s="126">
        <v>6.8</v>
      </c>
      <c r="CU54" s="113">
        <v>23</v>
      </c>
      <c r="CV54" s="114">
        <v>0</v>
      </c>
      <c r="CW54" s="126" t="s">
        <v>93</v>
      </c>
      <c r="CX54" s="126">
        <v>0</v>
      </c>
      <c r="CY54" s="113">
        <v>0</v>
      </c>
      <c r="CZ54" s="114">
        <v>5</v>
      </c>
      <c r="DA54" s="113">
        <v>129</v>
      </c>
      <c r="DB54" s="114">
        <v>6</v>
      </c>
      <c r="DC54" s="113">
        <v>134</v>
      </c>
      <c r="DD54" s="127">
        <v>124</v>
      </c>
      <c r="DE54" s="113">
        <v>1</v>
      </c>
      <c r="DF54" s="113">
        <v>129</v>
      </c>
      <c r="DG54" s="113">
        <v>125</v>
      </c>
      <c r="DH54" s="128">
        <v>7.12</v>
      </c>
      <c r="DI54" s="128">
        <v>2.95</v>
      </c>
      <c r="DJ54" s="129">
        <v>7.7519379844961239E-3</v>
      </c>
      <c r="DK54" s="130" t="s">
        <v>213</v>
      </c>
    </row>
    <row r="55" spans="1:115" s="115" customFormat="1" ht="18.75" customHeight="1">
      <c r="A55" s="105">
        <f t="shared" si="0"/>
        <v>13</v>
      </c>
      <c r="B55" s="106">
        <v>1821254911</v>
      </c>
      <c r="C55" s="107" t="s">
        <v>375</v>
      </c>
      <c r="D55" s="107" t="s">
        <v>347</v>
      </c>
      <c r="E55" s="107" t="s">
        <v>413</v>
      </c>
      <c r="F55" s="108">
        <v>34624</v>
      </c>
      <c r="G55" s="107" t="s">
        <v>83</v>
      </c>
      <c r="H55" s="107" t="s">
        <v>86</v>
      </c>
      <c r="I55" s="126">
        <v>7.7</v>
      </c>
      <c r="J55" s="126">
        <v>6.4</v>
      </c>
      <c r="K55" s="126">
        <v>8.1</v>
      </c>
      <c r="L55" s="126">
        <v>0</v>
      </c>
      <c r="M55" s="126">
        <v>6.8</v>
      </c>
      <c r="N55" s="126">
        <v>0</v>
      </c>
      <c r="O55" s="126">
        <v>0</v>
      </c>
      <c r="P55" s="126">
        <v>7.4</v>
      </c>
      <c r="Q55" s="126">
        <v>0</v>
      </c>
      <c r="R55" s="126">
        <v>0</v>
      </c>
      <c r="S55" s="126">
        <v>6.3</v>
      </c>
      <c r="T55" s="126">
        <v>0</v>
      </c>
      <c r="U55" s="126">
        <v>0</v>
      </c>
      <c r="V55" s="126">
        <v>6.6</v>
      </c>
      <c r="W55" s="126">
        <v>0</v>
      </c>
      <c r="X55" s="126">
        <v>0</v>
      </c>
      <c r="Y55" s="126">
        <v>6</v>
      </c>
      <c r="Z55" s="126">
        <v>0</v>
      </c>
      <c r="AA55" s="126">
        <v>0</v>
      </c>
      <c r="AB55" s="126">
        <v>6.7</v>
      </c>
      <c r="AC55" s="126">
        <v>0</v>
      </c>
      <c r="AD55" s="126">
        <v>8.4</v>
      </c>
      <c r="AE55" s="126">
        <v>6.7</v>
      </c>
      <c r="AF55" s="126">
        <v>5.4</v>
      </c>
      <c r="AG55" s="126">
        <v>6.7</v>
      </c>
      <c r="AH55" s="126">
        <v>0</v>
      </c>
      <c r="AI55" s="126">
        <v>6.5</v>
      </c>
      <c r="AJ55" s="126">
        <v>0</v>
      </c>
      <c r="AK55" s="126">
        <v>6</v>
      </c>
      <c r="AL55" s="126">
        <v>5.8</v>
      </c>
      <c r="AM55" s="126">
        <v>8.1</v>
      </c>
      <c r="AN55" s="126">
        <v>4.2</v>
      </c>
      <c r="AO55" s="126">
        <v>6.3</v>
      </c>
      <c r="AP55" s="126">
        <v>5.9</v>
      </c>
      <c r="AQ55" s="126">
        <v>7.1</v>
      </c>
      <c r="AR55" s="113">
        <v>47</v>
      </c>
      <c r="AS55" s="114">
        <v>0</v>
      </c>
      <c r="AT55" s="126">
        <v>9.1999999999999993</v>
      </c>
      <c r="AU55" s="126">
        <v>8.6</v>
      </c>
      <c r="AV55" s="126">
        <v>0</v>
      </c>
      <c r="AW55" s="126">
        <v>0</v>
      </c>
      <c r="AX55" s="126">
        <v>9</v>
      </c>
      <c r="AY55" s="126">
        <v>0</v>
      </c>
      <c r="AZ55" s="126">
        <v>0</v>
      </c>
      <c r="BA55" s="126">
        <v>0</v>
      </c>
      <c r="BB55" s="126">
        <v>8</v>
      </c>
      <c r="BC55" s="126">
        <v>0</v>
      </c>
      <c r="BD55" s="126">
        <v>4.3</v>
      </c>
      <c r="BE55" s="113">
        <v>5</v>
      </c>
      <c r="BF55" s="114">
        <v>0</v>
      </c>
      <c r="BG55" s="126">
        <v>6.2</v>
      </c>
      <c r="BH55" s="126">
        <v>7.3</v>
      </c>
      <c r="BI55" s="126">
        <v>6.5</v>
      </c>
      <c r="BJ55" s="126">
        <v>6</v>
      </c>
      <c r="BK55" s="126">
        <v>4.7</v>
      </c>
      <c r="BL55" s="126">
        <v>6.9</v>
      </c>
      <c r="BM55" s="126">
        <v>8</v>
      </c>
      <c r="BN55" s="126">
        <v>4.9000000000000004</v>
      </c>
      <c r="BO55" s="126">
        <v>5.8</v>
      </c>
      <c r="BP55" s="126">
        <v>7.9</v>
      </c>
      <c r="BQ55" s="126">
        <v>6.4</v>
      </c>
      <c r="BR55" s="126">
        <v>6.2</v>
      </c>
      <c r="BS55" s="126">
        <v>6.3</v>
      </c>
      <c r="BT55" s="126">
        <v>4.5999999999999996</v>
      </c>
      <c r="BU55" s="126">
        <v>6.2</v>
      </c>
      <c r="BV55" s="126">
        <v>0</v>
      </c>
      <c r="BW55" s="126">
        <v>5.6</v>
      </c>
      <c r="BX55" s="126">
        <v>6</v>
      </c>
      <c r="BY55" s="126">
        <v>5.3</v>
      </c>
      <c r="BZ55" s="126">
        <v>7.1</v>
      </c>
      <c r="CA55" s="126">
        <v>6.1</v>
      </c>
      <c r="CC55" s="126">
        <v>7.3</v>
      </c>
      <c r="CD55" s="113">
        <v>55</v>
      </c>
      <c r="CE55" s="114">
        <v>0</v>
      </c>
      <c r="CF55" s="126">
        <v>5.2</v>
      </c>
      <c r="CG55" s="126">
        <v>7.2</v>
      </c>
      <c r="CH55" s="126">
        <v>0</v>
      </c>
      <c r="CI55" s="126">
        <v>0</v>
      </c>
      <c r="CJ55" s="126">
        <v>5.2</v>
      </c>
      <c r="CK55" s="126">
        <v>6.8</v>
      </c>
      <c r="CL55" s="126">
        <v>0</v>
      </c>
      <c r="CM55" s="126">
        <v>0</v>
      </c>
      <c r="CN55" s="126">
        <v>0</v>
      </c>
      <c r="CO55" s="126">
        <v>0</v>
      </c>
      <c r="CP55" s="126">
        <v>0</v>
      </c>
      <c r="CQ55" s="126">
        <v>8.8000000000000007</v>
      </c>
      <c r="CR55" s="126">
        <v>8.6</v>
      </c>
      <c r="CS55" s="126">
        <v>0</v>
      </c>
      <c r="CT55" s="126">
        <v>5.9</v>
      </c>
      <c r="CU55" s="113">
        <v>15</v>
      </c>
      <c r="CV55" s="114">
        <v>7</v>
      </c>
      <c r="CW55" s="126" t="s">
        <v>93</v>
      </c>
      <c r="CX55" s="126">
        <v>0</v>
      </c>
      <c r="CY55" s="113">
        <v>0</v>
      </c>
      <c r="CZ55" s="114">
        <v>5</v>
      </c>
      <c r="DA55" s="113">
        <v>122</v>
      </c>
      <c r="DB55" s="114">
        <v>12</v>
      </c>
      <c r="DC55" s="113">
        <v>134</v>
      </c>
      <c r="DD55" s="127">
        <v>117</v>
      </c>
      <c r="DE55" s="113">
        <v>7</v>
      </c>
      <c r="DF55" s="113">
        <v>129</v>
      </c>
      <c r="DG55" s="113">
        <v>124</v>
      </c>
      <c r="DH55" s="128">
        <v>5.99</v>
      </c>
      <c r="DI55" s="128">
        <v>2.2999999999999998</v>
      </c>
      <c r="DJ55" s="129">
        <v>5.4263565891472867E-2</v>
      </c>
      <c r="DK55" s="130" t="s">
        <v>213</v>
      </c>
    </row>
    <row r="56" spans="1:115" s="115" customFormat="1" ht="18.75" customHeight="1">
      <c r="A56" s="105">
        <f t="shared" si="0"/>
        <v>14</v>
      </c>
      <c r="B56" s="106">
        <v>1820256446</v>
      </c>
      <c r="C56" s="107" t="s">
        <v>331</v>
      </c>
      <c r="D56" s="107" t="s">
        <v>407</v>
      </c>
      <c r="E56" s="107" t="s">
        <v>74</v>
      </c>
      <c r="F56" s="108">
        <v>34565</v>
      </c>
      <c r="G56" s="107" t="s">
        <v>84</v>
      </c>
      <c r="H56" s="107" t="s">
        <v>86</v>
      </c>
      <c r="I56" s="126">
        <v>8.9</v>
      </c>
      <c r="J56" s="126">
        <v>7.8</v>
      </c>
      <c r="K56" s="126">
        <v>5.9</v>
      </c>
      <c r="L56" s="126">
        <v>0</v>
      </c>
      <c r="M56" s="126" t="s">
        <v>97</v>
      </c>
      <c r="N56" s="126">
        <v>0</v>
      </c>
      <c r="O56" s="126">
        <v>0</v>
      </c>
      <c r="P56" s="126" t="s">
        <v>97</v>
      </c>
      <c r="Q56" s="126">
        <v>0</v>
      </c>
      <c r="R56" s="126">
        <v>0</v>
      </c>
      <c r="S56" s="126">
        <v>7.1</v>
      </c>
      <c r="T56" s="126">
        <v>0</v>
      </c>
      <c r="U56" s="126">
        <v>0</v>
      </c>
      <c r="V56" s="126">
        <v>7.3</v>
      </c>
      <c r="W56" s="126">
        <v>0</v>
      </c>
      <c r="X56" s="126">
        <v>0</v>
      </c>
      <c r="Y56" s="126">
        <v>7.3</v>
      </c>
      <c r="Z56" s="126">
        <v>0</v>
      </c>
      <c r="AA56" s="126">
        <v>0</v>
      </c>
      <c r="AB56" s="126">
        <v>6.6</v>
      </c>
      <c r="AC56" s="126">
        <v>0</v>
      </c>
      <c r="AD56" s="126">
        <v>9.3000000000000007</v>
      </c>
      <c r="AE56" s="126">
        <v>6.7</v>
      </c>
      <c r="AF56" s="126">
        <v>5.5</v>
      </c>
      <c r="AG56" s="126">
        <v>6.5</v>
      </c>
      <c r="AH56" s="126">
        <v>0</v>
      </c>
      <c r="AI56" s="126">
        <v>6.8</v>
      </c>
      <c r="AJ56" s="126">
        <v>0</v>
      </c>
      <c r="AK56" s="126">
        <v>6</v>
      </c>
      <c r="AL56" s="126">
        <v>8.1999999999999993</v>
      </c>
      <c r="AM56" s="126">
        <v>8</v>
      </c>
      <c r="AN56" s="126">
        <v>4.9000000000000004</v>
      </c>
      <c r="AO56" s="126">
        <v>7.7</v>
      </c>
      <c r="AP56" s="126">
        <v>7.7</v>
      </c>
      <c r="AQ56" s="126">
        <v>9</v>
      </c>
      <c r="AR56" s="113">
        <v>47</v>
      </c>
      <c r="AS56" s="114">
        <v>0</v>
      </c>
      <c r="AT56" s="126">
        <v>8.9</v>
      </c>
      <c r="AU56" s="126">
        <v>9.1999999999999993</v>
      </c>
      <c r="AV56" s="126">
        <v>0</v>
      </c>
      <c r="AW56" s="126">
        <v>0</v>
      </c>
      <c r="AX56" s="126">
        <v>5</v>
      </c>
      <c r="AY56" s="126">
        <v>0</v>
      </c>
      <c r="AZ56" s="126">
        <v>0</v>
      </c>
      <c r="BA56" s="126">
        <v>0</v>
      </c>
      <c r="BB56" s="126">
        <v>4.9000000000000004</v>
      </c>
      <c r="BC56" s="126">
        <v>0</v>
      </c>
      <c r="BD56" s="126">
        <v>7.8</v>
      </c>
      <c r="BE56" s="113">
        <v>5</v>
      </c>
      <c r="BF56" s="114">
        <v>0</v>
      </c>
      <c r="BG56" s="126">
        <v>5.8</v>
      </c>
      <c r="BH56" s="126">
        <v>6.8</v>
      </c>
      <c r="BI56" s="126">
        <v>7.4</v>
      </c>
      <c r="BJ56" s="126">
        <v>6.6</v>
      </c>
      <c r="BK56" s="126">
        <v>8.5</v>
      </c>
      <c r="BL56" s="126">
        <v>6.4</v>
      </c>
      <c r="BM56" s="126">
        <v>6.5</v>
      </c>
      <c r="BN56" s="126">
        <v>5.3</v>
      </c>
      <c r="BO56" s="126">
        <v>8.1999999999999993</v>
      </c>
      <c r="BP56" s="126">
        <v>8.5</v>
      </c>
      <c r="BQ56" s="126">
        <v>5.7</v>
      </c>
      <c r="BR56" s="126">
        <v>7.3</v>
      </c>
      <c r="BS56" s="126">
        <v>7.3</v>
      </c>
      <c r="BT56" s="126">
        <v>8.1999999999999993</v>
      </c>
      <c r="BU56" s="126">
        <v>6.4</v>
      </c>
      <c r="BV56" s="126">
        <v>0</v>
      </c>
      <c r="BW56" s="126">
        <v>8.9</v>
      </c>
      <c r="BX56" s="126">
        <v>7.3</v>
      </c>
      <c r="BY56" s="126">
        <v>7.4</v>
      </c>
      <c r="BZ56" s="126">
        <v>5.5</v>
      </c>
      <c r="CA56" s="126">
        <v>7</v>
      </c>
      <c r="CC56" s="126">
        <v>8.1999999999999993</v>
      </c>
      <c r="CD56" s="113">
        <v>55</v>
      </c>
      <c r="CE56" s="114">
        <v>0</v>
      </c>
      <c r="CF56" s="126">
        <v>7.2</v>
      </c>
      <c r="CG56" s="126">
        <v>6.3</v>
      </c>
      <c r="CH56" s="126">
        <v>0</v>
      </c>
      <c r="CI56" s="126">
        <v>6.9</v>
      </c>
      <c r="CJ56" s="126">
        <v>5.3</v>
      </c>
      <c r="CK56" s="126">
        <v>5.7</v>
      </c>
      <c r="CL56" s="126">
        <v>7.9</v>
      </c>
      <c r="CM56" s="126">
        <v>0</v>
      </c>
      <c r="CN56" s="126">
        <v>8.6</v>
      </c>
      <c r="CO56" s="126">
        <v>0</v>
      </c>
      <c r="CP56" s="126">
        <v>0</v>
      </c>
      <c r="CQ56" s="126">
        <v>8.6</v>
      </c>
      <c r="CR56" s="126">
        <v>7.3</v>
      </c>
      <c r="CS56" s="126">
        <v>0</v>
      </c>
      <c r="CT56" s="126">
        <v>0</v>
      </c>
      <c r="CU56" s="113">
        <v>21</v>
      </c>
      <c r="CV56" s="114">
        <v>2</v>
      </c>
      <c r="CW56" s="126" t="s">
        <v>93</v>
      </c>
      <c r="CX56" s="126">
        <v>0</v>
      </c>
      <c r="CY56" s="113">
        <v>0</v>
      </c>
      <c r="CZ56" s="114">
        <v>5</v>
      </c>
      <c r="DA56" s="113">
        <v>128</v>
      </c>
      <c r="DB56" s="114">
        <v>7</v>
      </c>
      <c r="DC56" s="113">
        <v>134</v>
      </c>
      <c r="DD56" s="131">
        <v>119</v>
      </c>
      <c r="DE56" s="113">
        <v>2</v>
      </c>
      <c r="DF56" s="132">
        <v>125</v>
      </c>
      <c r="DG56" s="113">
        <v>121</v>
      </c>
      <c r="DH56" s="128">
        <v>6.98</v>
      </c>
      <c r="DI56" s="128">
        <v>2.85</v>
      </c>
      <c r="DJ56" s="129">
        <v>1.6E-2</v>
      </c>
      <c r="DK56" s="130" t="s">
        <v>213</v>
      </c>
    </row>
    <row r="57" spans="1:115" s="115" customFormat="1" ht="18.75" customHeight="1">
      <c r="A57" s="105">
        <f t="shared" si="0"/>
        <v>15</v>
      </c>
      <c r="B57" s="106">
        <v>172317818</v>
      </c>
      <c r="C57" s="107" t="s">
        <v>16</v>
      </c>
      <c r="D57" s="107" t="s">
        <v>415</v>
      </c>
      <c r="E57" s="107" t="s">
        <v>74</v>
      </c>
      <c r="F57" s="108">
        <v>34248</v>
      </c>
      <c r="G57" s="107" t="s">
        <v>84</v>
      </c>
      <c r="H57" s="107" t="s">
        <v>86</v>
      </c>
      <c r="I57" s="126">
        <v>8</v>
      </c>
      <c r="J57" s="126">
        <v>7.8</v>
      </c>
      <c r="K57" s="126">
        <v>7.4</v>
      </c>
      <c r="L57" s="126">
        <v>0</v>
      </c>
      <c r="M57" s="126">
        <v>6.8</v>
      </c>
      <c r="N57" s="126">
        <v>0</v>
      </c>
      <c r="O57" s="126">
        <v>0</v>
      </c>
      <c r="P57" s="126">
        <v>6</v>
      </c>
      <c r="Q57" s="126">
        <v>0</v>
      </c>
      <c r="R57" s="126">
        <v>0</v>
      </c>
      <c r="S57" s="126">
        <v>5.2</v>
      </c>
      <c r="T57" s="126">
        <v>0</v>
      </c>
      <c r="U57" s="126">
        <v>0</v>
      </c>
      <c r="V57" s="126">
        <v>6.1</v>
      </c>
      <c r="W57" s="126">
        <v>0</v>
      </c>
      <c r="X57" s="126">
        <v>0</v>
      </c>
      <c r="Y57" s="126">
        <v>6.8</v>
      </c>
      <c r="Z57" s="126">
        <v>0</v>
      </c>
      <c r="AA57" s="126">
        <v>0</v>
      </c>
      <c r="AB57" s="126">
        <v>6.1</v>
      </c>
      <c r="AC57" s="126">
        <v>0</v>
      </c>
      <c r="AD57" s="126">
        <v>6.4</v>
      </c>
      <c r="AE57" s="126">
        <v>6.2</v>
      </c>
      <c r="AF57" s="126">
        <v>7.1</v>
      </c>
      <c r="AG57" s="126">
        <v>8.8000000000000007</v>
      </c>
      <c r="AH57" s="126">
        <v>0</v>
      </c>
      <c r="AI57" s="126">
        <v>8.1999999999999993</v>
      </c>
      <c r="AJ57" s="126">
        <v>0</v>
      </c>
      <c r="AK57" s="126">
        <v>5.6</v>
      </c>
      <c r="AL57" s="126">
        <v>5.2</v>
      </c>
      <c r="AM57" s="126">
        <v>7.6</v>
      </c>
      <c r="AN57" s="126">
        <v>6.4</v>
      </c>
      <c r="AO57" s="126">
        <v>5.6</v>
      </c>
      <c r="AP57" s="126">
        <v>7.2</v>
      </c>
      <c r="AQ57" s="126">
        <v>5.9</v>
      </c>
      <c r="AR57" s="113">
        <v>47</v>
      </c>
      <c r="AS57" s="114">
        <v>0</v>
      </c>
      <c r="AT57" s="126">
        <v>8.3000000000000007</v>
      </c>
      <c r="AU57" s="126">
        <v>8.8000000000000007</v>
      </c>
      <c r="AV57" s="126">
        <v>7</v>
      </c>
      <c r="AW57" s="126">
        <v>0</v>
      </c>
      <c r="AX57" s="126">
        <v>0</v>
      </c>
      <c r="AY57" s="126">
        <v>0</v>
      </c>
      <c r="AZ57" s="126">
        <v>6.1</v>
      </c>
      <c r="BA57" s="126">
        <v>0</v>
      </c>
      <c r="BB57" s="126">
        <v>0</v>
      </c>
      <c r="BC57" s="126">
        <v>0</v>
      </c>
      <c r="BD57" s="126">
        <v>6.8</v>
      </c>
      <c r="BE57" s="113">
        <v>5</v>
      </c>
      <c r="BF57" s="114">
        <v>0</v>
      </c>
      <c r="BG57" s="126">
        <v>7.1</v>
      </c>
      <c r="BH57" s="126">
        <v>6.7</v>
      </c>
      <c r="BI57" s="126">
        <v>5.8</v>
      </c>
      <c r="BJ57" s="126">
        <v>5.5</v>
      </c>
      <c r="BK57" s="126">
        <v>7.6</v>
      </c>
      <c r="BL57" s="126">
        <v>6.9</v>
      </c>
      <c r="BM57" s="126">
        <v>5.6</v>
      </c>
      <c r="BN57" s="126">
        <v>7.7</v>
      </c>
      <c r="BO57" s="126">
        <v>5.3</v>
      </c>
      <c r="BP57" s="126">
        <v>6.1</v>
      </c>
      <c r="BQ57" s="126">
        <v>7.3</v>
      </c>
      <c r="BR57" s="126">
        <v>8.8000000000000007</v>
      </c>
      <c r="BS57" s="126">
        <v>7.4</v>
      </c>
      <c r="BT57" s="126" t="s">
        <v>93</v>
      </c>
      <c r="BU57" s="126">
        <v>5.5</v>
      </c>
      <c r="BV57" s="126">
        <v>0</v>
      </c>
      <c r="BW57" s="126">
        <v>7.3</v>
      </c>
      <c r="BX57" s="126">
        <v>7.5</v>
      </c>
      <c r="BY57" s="126">
        <v>7.6</v>
      </c>
      <c r="BZ57" s="126">
        <v>7.9</v>
      </c>
      <c r="CA57" s="126">
        <v>6.7</v>
      </c>
      <c r="CC57" s="126">
        <v>7.6</v>
      </c>
      <c r="CD57" s="113">
        <v>52</v>
      </c>
      <c r="CE57" s="114">
        <v>3</v>
      </c>
      <c r="CF57" s="126">
        <v>6.9</v>
      </c>
      <c r="CG57" s="126">
        <v>6.6</v>
      </c>
      <c r="CH57" s="126">
        <v>0</v>
      </c>
      <c r="CI57" s="126">
        <v>0</v>
      </c>
      <c r="CJ57" s="126">
        <v>5.0999999999999996</v>
      </c>
      <c r="CK57" s="126">
        <v>6.7</v>
      </c>
      <c r="CL57" s="126">
        <v>0</v>
      </c>
      <c r="CM57" s="126">
        <v>0</v>
      </c>
      <c r="CN57" s="126">
        <v>0</v>
      </c>
      <c r="CO57" s="126">
        <v>0</v>
      </c>
      <c r="CP57" s="126">
        <v>0</v>
      </c>
      <c r="CQ57" s="126">
        <v>7.6</v>
      </c>
      <c r="CR57" s="126">
        <v>7.9</v>
      </c>
      <c r="CS57" s="126">
        <v>0</v>
      </c>
      <c r="CT57" s="126">
        <v>7.5</v>
      </c>
      <c r="CU57" s="113">
        <v>15</v>
      </c>
      <c r="CV57" s="114">
        <v>7</v>
      </c>
      <c r="CW57" s="126" t="s">
        <v>93</v>
      </c>
      <c r="CX57" s="126">
        <v>0</v>
      </c>
      <c r="CY57" s="113">
        <v>0</v>
      </c>
      <c r="CZ57" s="114">
        <v>5</v>
      </c>
      <c r="DA57" s="113">
        <v>119</v>
      </c>
      <c r="DB57" s="114">
        <v>15</v>
      </c>
      <c r="DC57" s="113">
        <v>134</v>
      </c>
      <c r="DD57" s="127">
        <v>114</v>
      </c>
      <c r="DE57" s="113">
        <v>10</v>
      </c>
      <c r="DF57" s="113">
        <v>129</v>
      </c>
      <c r="DG57" s="113">
        <v>124</v>
      </c>
      <c r="DH57" s="128">
        <v>6.22</v>
      </c>
      <c r="DI57" s="128">
        <v>2.4900000000000002</v>
      </c>
      <c r="DJ57" s="129">
        <v>7.7519379844961239E-2</v>
      </c>
      <c r="DK57" s="130" t="s">
        <v>213</v>
      </c>
    </row>
    <row r="58" spans="1:115" s="115" customFormat="1" ht="18.75" customHeight="1">
      <c r="A58" s="105">
        <f t="shared" si="0"/>
        <v>16</v>
      </c>
      <c r="B58" s="106">
        <v>1820256330</v>
      </c>
      <c r="C58" s="107" t="s">
        <v>14</v>
      </c>
      <c r="D58" s="107" t="s">
        <v>418</v>
      </c>
      <c r="E58" s="107" t="s">
        <v>419</v>
      </c>
      <c r="F58" s="108">
        <v>34444</v>
      </c>
      <c r="G58" s="107" t="s">
        <v>84</v>
      </c>
      <c r="H58" s="107" t="s">
        <v>86</v>
      </c>
      <c r="I58" s="126">
        <v>6.7</v>
      </c>
      <c r="J58" s="126">
        <v>4.0999999999999996</v>
      </c>
      <c r="K58" s="126">
        <v>6.9</v>
      </c>
      <c r="L58" s="126">
        <v>0</v>
      </c>
      <c r="M58" s="126" t="s">
        <v>97</v>
      </c>
      <c r="N58" s="126">
        <v>0</v>
      </c>
      <c r="O58" s="126">
        <v>0</v>
      </c>
      <c r="P58" s="126" t="s">
        <v>97</v>
      </c>
      <c r="Q58" s="126">
        <v>0</v>
      </c>
      <c r="R58" s="126">
        <v>0</v>
      </c>
      <c r="S58" s="126">
        <v>5.9</v>
      </c>
      <c r="T58" s="126">
        <v>0</v>
      </c>
      <c r="U58" s="126">
        <v>0</v>
      </c>
      <c r="V58" s="126">
        <v>6.2</v>
      </c>
      <c r="W58" s="126">
        <v>0</v>
      </c>
      <c r="X58" s="126">
        <v>0</v>
      </c>
      <c r="Y58" s="126">
        <v>6.5</v>
      </c>
      <c r="Z58" s="126">
        <v>0</v>
      </c>
      <c r="AA58" s="126">
        <v>0</v>
      </c>
      <c r="AB58" s="126">
        <v>5.9</v>
      </c>
      <c r="AC58" s="126">
        <v>0</v>
      </c>
      <c r="AD58" s="126">
        <v>5.8</v>
      </c>
      <c r="AE58" s="126">
        <v>6.6</v>
      </c>
      <c r="AF58" s="126">
        <v>6.3</v>
      </c>
      <c r="AG58" s="126">
        <v>5.7</v>
      </c>
      <c r="AH58" s="126">
        <v>0</v>
      </c>
      <c r="AI58" s="126">
        <v>6.7</v>
      </c>
      <c r="AJ58" s="126">
        <v>0</v>
      </c>
      <c r="AK58" s="126">
        <v>8.6999999999999993</v>
      </c>
      <c r="AL58" s="126">
        <v>5.9</v>
      </c>
      <c r="AM58" s="126">
        <v>5.4</v>
      </c>
      <c r="AN58" s="126">
        <v>7.6</v>
      </c>
      <c r="AO58" s="126">
        <v>6.9</v>
      </c>
      <c r="AP58" s="126">
        <v>5.3</v>
      </c>
      <c r="AQ58" s="126">
        <v>6.2</v>
      </c>
      <c r="AR58" s="113">
        <v>47</v>
      </c>
      <c r="AS58" s="114">
        <v>0</v>
      </c>
      <c r="AT58" s="126">
        <v>7.3</v>
      </c>
      <c r="AU58" s="126">
        <v>6.1</v>
      </c>
      <c r="AV58" s="126">
        <v>0</v>
      </c>
      <c r="AW58" s="126">
        <v>0</v>
      </c>
      <c r="AX58" s="126">
        <v>6.2</v>
      </c>
      <c r="AY58" s="126">
        <v>0</v>
      </c>
      <c r="AZ58" s="126">
        <v>0</v>
      </c>
      <c r="BA58" s="126">
        <v>0</v>
      </c>
      <c r="BB58" s="126">
        <v>7</v>
      </c>
      <c r="BC58" s="126">
        <v>0</v>
      </c>
      <c r="BD58" s="126">
        <v>6</v>
      </c>
      <c r="BE58" s="113">
        <v>5</v>
      </c>
      <c r="BF58" s="114">
        <v>0</v>
      </c>
      <c r="BG58" s="126">
        <v>6.7</v>
      </c>
      <c r="BH58" s="126">
        <v>8.6</v>
      </c>
      <c r="BI58" s="126">
        <v>6.6</v>
      </c>
      <c r="BJ58" s="126">
        <v>8.5</v>
      </c>
      <c r="BK58" s="126">
        <v>5.2</v>
      </c>
      <c r="BL58" s="126">
        <v>7.8</v>
      </c>
      <c r="BM58" s="126">
        <v>7.2</v>
      </c>
      <c r="BN58" s="126">
        <v>7.6</v>
      </c>
      <c r="BO58" s="126">
        <v>5.2</v>
      </c>
      <c r="BP58" s="126">
        <v>7.9</v>
      </c>
      <c r="BQ58" s="126">
        <v>8.5</v>
      </c>
      <c r="BR58" s="126">
        <v>7.8</v>
      </c>
      <c r="BS58" s="126">
        <v>7.1</v>
      </c>
      <c r="BT58" s="126">
        <v>8.6999999999999993</v>
      </c>
      <c r="BU58" s="126">
        <v>6.6</v>
      </c>
      <c r="BV58" s="126">
        <v>0</v>
      </c>
      <c r="BW58" s="126">
        <v>5.0999999999999996</v>
      </c>
      <c r="BX58" s="126">
        <v>8.8000000000000007</v>
      </c>
      <c r="BY58" s="126">
        <v>5.7</v>
      </c>
      <c r="BZ58" s="126">
        <v>8.6</v>
      </c>
      <c r="CA58" s="126">
        <v>5</v>
      </c>
      <c r="CC58" s="126">
        <v>9.4</v>
      </c>
      <c r="CD58" s="113">
        <v>55</v>
      </c>
      <c r="CE58" s="114">
        <v>0</v>
      </c>
      <c r="CF58" s="126">
        <v>7.7</v>
      </c>
      <c r="CG58" s="126">
        <v>7.2</v>
      </c>
      <c r="CH58" s="126">
        <v>0</v>
      </c>
      <c r="CI58" s="126">
        <v>7.2</v>
      </c>
      <c r="CJ58" s="126">
        <v>7.7</v>
      </c>
      <c r="CK58" s="126">
        <v>7.5</v>
      </c>
      <c r="CL58" s="126">
        <v>6</v>
      </c>
      <c r="CM58" s="126">
        <v>0</v>
      </c>
      <c r="CN58" s="126">
        <v>0</v>
      </c>
      <c r="CO58" s="126">
        <v>0</v>
      </c>
      <c r="CP58" s="126">
        <v>0</v>
      </c>
      <c r="CQ58" s="126">
        <v>8.8000000000000007</v>
      </c>
      <c r="CR58" s="126">
        <v>8.9</v>
      </c>
      <c r="CS58" s="126">
        <v>0</v>
      </c>
      <c r="CT58" s="126">
        <v>7.2</v>
      </c>
      <c r="CU58" s="113">
        <v>21</v>
      </c>
      <c r="CV58" s="114">
        <v>2</v>
      </c>
      <c r="CW58" s="126" t="s">
        <v>93</v>
      </c>
      <c r="CX58" s="126">
        <v>0</v>
      </c>
      <c r="CY58" s="113">
        <v>0</v>
      </c>
      <c r="CZ58" s="114">
        <v>5</v>
      </c>
      <c r="DA58" s="113">
        <v>128</v>
      </c>
      <c r="DB58" s="114">
        <v>7</v>
      </c>
      <c r="DC58" s="113">
        <v>134</v>
      </c>
      <c r="DD58" s="131">
        <v>119</v>
      </c>
      <c r="DE58" s="113">
        <v>2</v>
      </c>
      <c r="DF58" s="132">
        <v>125</v>
      </c>
      <c r="DG58" s="113">
        <v>121</v>
      </c>
      <c r="DH58" s="128">
        <v>6.79</v>
      </c>
      <c r="DI58" s="128">
        <v>2.75</v>
      </c>
      <c r="DJ58" s="129">
        <v>1.6E-2</v>
      </c>
      <c r="DK58" s="130" t="s">
        <v>213</v>
      </c>
    </row>
    <row r="59" spans="1:115" s="115" customFormat="1" ht="18.75" customHeight="1">
      <c r="A59" s="105">
        <f t="shared" si="0"/>
        <v>17</v>
      </c>
      <c r="B59" s="106">
        <v>1821254321</v>
      </c>
      <c r="C59" s="107" t="s">
        <v>8</v>
      </c>
      <c r="D59" s="107" t="s">
        <v>410</v>
      </c>
      <c r="E59" s="107" t="s">
        <v>422</v>
      </c>
      <c r="F59" s="108">
        <v>34498</v>
      </c>
      <c r="G59" s="107" t="s">
        <v>83</v>
      </c>
      <c r="H59" s="107" t="s">
        <v>86</v>
      </c>
      <c r="I59" s="126">
        <v>7.6</v>
      </c>
      <c r="J59" s="126">
        <v>6.5</v>
      </c>
      <c r="K59" s="126">
        <v>7.5</v>
      </c>
      <c r="L59" s="126">
        <v>0</v>
      </c>
      <c r="M59" s="126">
        <v>6.4</v>
      </c>
      <c r="N59" s="126">
        <v>0</v>
      </c>
      <c r="O59" s="126">
        <v>0</v>
      </c>
      <c r="P59" s="126">
        <v>6</v>
      </c>
      <c r="Q59" s="126">
        <v>0</v>
      </c>
      <c r="R59" s="126">
        <v>0</v>
      </c>
      <c r="S59" s="126">
        <v>6.2</v>
      </c>
      <c r="T59" s="126">
        <v>0</v>
      </c>
      <c r="U59" s="126">
        <v>0</v>
      </c>
      <c r="V59" s="126">
        <v>7.1</v>
      </c>
      <c r="W59" s="126">
        <v>0</v>
      </c>
      <c r="X59" s="126">
        <v>0</v>
      </c>
      <c r="Y59" s="126">
        <v>6.2</v>
      </c>
      <c r="Z59" s="126">
        <v>0</v>
      </c>
      <c r="AA59" s="126">
        <v>0</v>
      </c>
      <c r="AB59" s="126">
        <v>6.5</v>
      </c>
      <c r="AC59" s="126">
        <v>0</v>
      </c>
      <c r="AD59" s="126">
        <v>7.1</v>
      </c>
      <c r="AE59" s="126">
        <v>5.4</v>
      </c>
      <c r="AF59" s="126">
        <v>4</v>
      </c>
      <c r="AG59" s="126">
        <v>6.2</v>
      </c>
      <c r="AH59" s="126">
        <v>0</v>
      </c>
      <c r="AI59" s="126">
        <v>7.4</v>
      </c>
      <c r="AJ59" s="126">
        <v>6.8</v>
      </c>
      <c r="AK59" s="126">
        <v>8.6999999999999993</v>
      </c>
      <c r="AL59" s="126">
        <v>0</v>
      </c>
      <c r="AM59" s="126">
        <v>5.2</v>
      </c>
      <c r="AN59" s="126">
        <v>7.7</v>
      </c>
      <c r="AO59" s="126">
        <v>7.6</v>
      </c>
      <c r="AP59" s="126">
        <v>6.5</v>
      </c>
      <c r="AQ59" s="126">
        <v>7.7</v>
      </c>
      <c r="AR59" s="113">
        <v>47</v>
      </c>
      <c r="AS59" s="114">
        <v>0</v>
      </c>
      <c r="AT59" s="126">
        <v>9.1999999999999993</v>
      </c>
      <c r="AU59" s="126">
        <v>7.3</v>
      </c>
      <c r="AV59" s="126">
        <v>8</v>
      </c>
      <c r="AW59" s="126">
        <v>0</v>
      </c>
      <c r="AX59" s="126">
        <v>0</v>
      </c>
      <c r="AY59" s="126">
        <v>0</v>
      </c>
      <c r="AZ59" s="126">
        <v>8.1999999999999993</v>
      </c>
      <c r="BA59" s="126">
        <v>0</v>
      </c>
      <c r="BB59" s="126">
        <v>0</v>
      </c>
      <c r="BC59" s="126">
        <v>0</v>
      </c>
      <c r="BD59" s="126">
        <v>6.1</v>
      </c>
      <c r="BE59" s="113">
        <v>5</v>
      </c>
      <c r="BF59" s="114">
        <v>0</v>
      </c>
      <c r="BG59" s="126">
        <v>5.9</v>
      </c>
      <c r="BH59" s="126">
        <v>7.2</v>
      </c>
      <c r="BI59" s="126">
        <v>5.6</v>
      </c>
      <c r="BJ59" s="126">
        <v>7</v>
      </c>
      <c r="BK59" s="126">
        <v>5.8</v>
      </c>
      <c r="BL59" s="126">
        <v>6.3</v>
      </c>
      <c r="BM59" s="126">
        <v>6.8</v>
      </c>
      <c r="BN59" s="126">
        <v>6.1</v>
      </c>
      <c r="BO59" s="126">
        <v>5.9</v>
      </c>
      <c r="BP59" s="126">
        <v>5.9</v>
      </c>
      <c r="BQ59" s="126">
        <v>7.3</v>
      </c>
      <c r="BR59" s="126">
        <v>4.7</v>
      </c>
      <c r="BS59" s="126">
        <v>6.3</v>
      </c>
      <c r="BT59" s="126">
        <v>4.9000000000000004</v>
      </c>
      <c r="BU59" s="126">
        <v>6</v>
      </c>
      <c r="BV59" s="126">
        <v>0</v>
      </c>
      <c r="BW59" s="126">
        <v>5.8</v>
      </c>
      <c r="BX59" s="126">
        <v>6.9</v>
      </c>
      <c r="BY59" s="126">
        <v>5.8</v>
      </c>
      <c r="BZ59" s="126">
        <v>7.3</v>
      </c>
      <c r="CA59" s="126">
        <v>6.9</v>
      </c>
      <c r="CC59" s="126">
        <v>7.9</v>
      </c>
      <c r="CD59" s="113">
        <v>55</v>
      </c>
      <c r="CE59" s="114">
        <v>0</v>
      </c>
      <c r="CF59" s="126">
        <v>6.5</v>
      </c>
      <c r="CG59" s="126">
        <v>7.7</v>
      </c>
      <c r="CH59" s="126">
        <v>0</v>
      </c>
      <c r="CI59" s="126">
        <v>6.8</v>
      </c>
      <c r="CJ59" s="126">
        <v>6.9</v>
      </c>
      <c r="CK59" s="126">
        <v>5.3</v>
      </c>
      <c r="CL59" s="126">
        <v>5.4</v>
      </c>
      <c r="CM59" s="126">
        <v>0</v>
      </c>
      <c r="CN59" s="126">
        <v>0</v>
      </c>
      <c r="CO59" s="126">
        <v>0</v>
      </c>
      <c r="CP59" s="126">
        <v>0</v>
      </c>
      <c r="CQ59" s="126">
        <v>9.4</v>
      </c>
      <c r="CR59" s="126">
        <v>5.9</v>
      </c>
      <c r="CS59" s="126">
        <v>0</v>
      </c>
      <c r="CT59" s="126">
        <v>7.3</v>
      </c>
      <c r="CU59" s="113">
        <v>21</v>
      </c>
      <c r="CV59" s="114">
        <v>2</v>
      </c>
      <c r="CW59" s="126" t="s">
        <v>93</v>
      </c>
      <c r="CX59" s="126">
        <v>0</v>
      </c>
      <c r="CY59" s="113">
        <v>0</v>
      </c>
      <c r="CZ59" s="114">
        <v>5</v>
      </c>
      <c r="DA59" s="113">
        <v>128</v>
      </c>
      <c r="DB59" s="114">
        <v>7</v>
      </c>
      <c r="DC59" s="113">
        <v>134</v>
      </c>
      <c r="DD59" s="127">
        <v>123</v>
      </c>
      <c r="DE59" s="113">
        <v>2</v>
      </c>
      <c r="DF59" s="113">
        <v>129</v>
      </c>
      <c r="DG59" s="113">
        <v>125</v>
      </c>
      <c r="DH59" s="128">
        <v>6.34</v>
      </c>
      <c r="DI59" s="128">
        <v>2.44</v>
      </c>
      <c r="DJ59" s="129">
        <v>1.5503875968992248E-2</v>
      </c>
      <c r="DK59" s="130" t="s">
        <v>213</v>
      </c>
    </row>
    <row r="60" spans="1:115" s="115" customFormat="1" ht="18.75" customHeight="1">
      <c r="A60" s="105">
        <f t="shared" si="0"/>
        <v>18</v>
      </c>
      <c r="B60" s="106">
        <v>1820256443</v>
      </c>
      <c r="C60" s="107" t="s">
        <v>16</v>
      </c>
      <c r="D60" s="107" t="s">
        <v>407</v>
      </c>
      <c r="E60" s="107" t="s">
        <v>431</v>
      </c>
      <c r="F60" s="108">
        <v>34467</v>
      </c>
      <c r="G60" s="107" t="s">
        <v>84</v>
      </c>
      <c r="H60" s="107" t="s">
        <v>86</v>
      </c>
      <c r="I60" s="126">
        <v>8.1</v>
      </c>
      <c r="J60" s="126">
        <v>7.6</v>
      </c>
      <c r="K60" s="126">
        <v>8</v>
      </c>
      <c r="L60" s="126">
        <v>0</v>
      </c>
      <c r="M60" s="126">
        <v>7.6</v>
      </c>
      <c r="N60" s="126">
        <v>0</v>
      </c>
      <c r="O60" s="126">
        <v>0</v>
      </c>
      <c r="P60" s="126">
        <v>7</v>
      </c>
      <c r="Q60" s="126">
        <v>0</v>
      </c>
      <c r="R60" s="126">
        <v>0</v>
      </c>
      <c r="S60" s="126">
        <v>7.9</v>
      </c>
      <c r="T60" s="126">
        <v>0</v>
      </c>
      <c r="U60" s="126">
        <v>0</v>
      </c>
      <c r="V60" s="126">
        <v>8.6</v>
      </c>
      <c r="W60" s="126">
        <v>0</v>
      </c>
      <c r="X60" s="126">
        <v>0</v>
      </c>
      <c r="Y60" s="126">
        <v>7.7</v>
      </c>
      <c r="Z60" s="126">
        <v>0</v>
      </c>
      <c r="AA60" s="126">
        <v>0</v>
      </c>
      <c r="AB60" s="126">
        <v>6.9</v>
      </c>
      <c r="AC60" s="126">
        <v>0</v>
      </c>
      <c r="AD60" s="126">
        <v>7.4</v>
      </c>
      <c r="AE60" s="126">
        <v>9.3000000000000007</v>
      </c>
      <c r="AF60" s="126">
        <v>9.1</v>
      </c>
      <c r="AG60" s="126">
        <v>9.1</v>
      </c>
      <c r="AH60" s="126">
        <v>0</v>
      </c>
      <c r="AI60" s="126">
        <v>8.5</v>
      </c>
      <c r="AJ60" s="126">
        <v>8.3000000000000007</v>
      </c>
      <c r="AK60" s="126">
        <v>7.7</v>
      </c>
      <c r="AL60" s="126">
        <v>0</v>
      </c>
      <c r="AM60" s="126">
        <v>7.8</v>
      </c>
      <c r="AN60" s="126">
        <v>8.5</v>
      </c>
      <c r="AO60" s="126">
        <v>6.2</v>
      </c>
      <c r="AP60" s="126">
        <v>7.8</v>
      </c>
      <c r="AQ60" s="126">
        <v>8.6</v>
      </c>
      <c r="AR60" s="113">
        <v>47</v>
      </c>
      <c r="AS60" s="114">
        <v>0</v>
      </c>
      <c r="AT60" s="126">
        <v>7.9</v>
      </c>
      <c r="AU60" s="126">
        <v>6.3</v>
      </c>
      <c r="AV60" s="126">
        <v>5</v>
      </c>
      <c r="AW60" s="126">
        <v>0</v>
      </c>
      <c r="AX60" s="126">
        <v>0</v>
      </c>
      <c r="AY60" s="126">
        <v>0</v>
      </c>
      <c r="AZ60" s="126">
        <v>6.8</v>
      </c>
      <c r="BA60" s="126">
        <v>0</v>
      </c>
      <c r="BB60" s="126">
        <v>0</v>
      </c>
      <c r="BC60" s="126">
        <v>0</v>
      </c>
      <c r="BD60" s="126">
        <v>5.9</v>
      </c>
      <c r="BE60" s="113">
        <v>5</v>
      </c>
      <c r="BF60" s="114">
        <v>0</v>
      </c>
      <c r="BG60" s="126">
        <v>7.5</v>
      </c>
      <c r="BH60" s="126">
        <v>9.5</v>
      </c>
      <c r="BI60" s="126">
        <v>8.1</v>
      </c>
      <c r="BJ60" s="126">
        <v>8</v>
      </c>
      <c r="BK60" s="126">
        <v>6.8</v>
      </c>
      <c r="BL60" s="126">
        <v>9.1</v>
      </c>
      <c r="BM60" s="126">
        <v>7.8</v>
      </c>
      <c r="BN60" s="126">
        <v>7.9</v>
      </c>
      <c r="BO60" s="126">
        <v>6.7</v>
      </c>
      <c r="BP60" s="126">
        <v>8.4</v>
      </c>
      <c r="BQ60" s="126">
        <v>8.3000000000000007</v>
      </c>
      <c r="BR60" s="126">
        <v>9.3000000000000007</v>
      </c>
      <c r="BS60" s="126">
        <v>8.1</v>
      </c>
      <c r="BT60" s="126">
        <v>6.2</v>
      </c>
      <c r="BU60" s="126">
        <v>6.9</v>
      </c>
      <c r="BV60" s="126">
        <v>0</v>
      </c>
      <c r="BW60" s="126">
        <v>5.8</v>
      </c>
      <c r="BX60" s="126">
        <v>8.6</v>
      </c>
      <c r="BY60" s="126">
        <v>8.5</v>
      </c>
      <c r="BZ60" s="126">
        <v>8.6</v>
      </c>
      <c r="CA60" s="126">
        <v>7.6</v>
      </c>
      <c r="CC60" s="126">
        <v>9.1999999999999993</v>
      </c>
      <c r="CD60" s="113">
        <v>55</v>
      </c>
      <c r="CE60" s="114">
        <v>0</v>
      </c>
      <c r="CF60" s="126">
        <v>8.6</v>
      </c>
      <c r="CG60" s="126">
        <v>7.5</v>
      </c>
      <c r="CH60" s="126">
        <v>0</v>
      </c>
      <c r="CI60" s="126">
        <v>8.3000000000000007</v>
      </c>
      <c r="CJ60" s="126">
        <v>6.8</v>
      </c>
      <c r="CK60" s="126">
        <v>7.7</v>
      </c>
      <c r="CL60" s="126">
        <v>8.1999999999999993</v>
      </c>
      <c r="CM60" s="126">
        <v>7</v>
      </c>
      <c r="CN60" s="126">
        <v>0</v>
      </c>
      <c r="CO60" s="126">
        <v>0</v>
      </c>
      <c r="CP60" s="126">
        <v>0</v>
      </c>
      <c r="CQ60" s="126">
        <v>8.8000000000000007</v>
      </c>
      <c r="CR60" s="126">
        <v>7.8</v>
      </c>
      <c r="CS60" s="126">
        <v>0</v>
      </c>
      <c r="CT60" s="126">
        <v>0</v>
      </c>
      <c r="CU60" s="113">
        <v>21</v>
      </c>
      <c r="CV60" s="114">
        <v>2</v>
      </c>
      <c r="CW60" s="126" t="s">
        <v>93</v>
      </c>
      <c r="CX60" s="126">
        <v>0</v>
      </c>
      <c r="CY60" s="113">
        <v>0</v>
      </c>
      <c r="CZ60" s="114">
        <v>5</v>
      </c>
      <c r="DA60" s="113">
        <v>128</v>
      </c>
      <c r="DB60" s="114">
        <v>7</v>
      </c>
      <c r="DC60" s="113">
        <v>134</v>
      </c>
      <c r="DD60" s="127">
        <v>123</v>
      </c>
      <c r="DE60" s="113">
        <v>2</v>
      </c>
      <c r="DF60" s="113">
        <v>129</v>
      </c>
      <c r="DG60" s="113">
        <v>125</v>
      </c>
      <c r="DH60" s="128">
        <v>7.79</v>
      </c>
      <c r="DI60" s="128">
        <v>3.38</v>
      </c>
      <c r="DJ60" s="129">
        <v>1.5503875968992248E-2</v>
      </c>
      <c r="DK60" s="130" t="s">
        <v>213</v>
      </c>
    </row>
    <row r="61" spans="1:115" s="115" customFormat="1" ht="18.75" customHeight="1">
      <c r="A61" s="105">
        <f t="shared" si="0"/>
        <v>19</v>
      </c>
      <c r="B61" s="106">
        <v>172318924</v>
      </c>
      <c r="C61" s="107" t="s">
        <v>10</v>
      </c>
      <c r="D61" s="107" t="s">
        <v>35</v>
      </c>
      <c r="E61" s="107" t="s">
        <v>432</v>
      </c>
      <c r="F61" s="108">
        <v>34214</v>
      </c>
      <c r="G61" s="107" t="s">
        <v>84</v>
      </c>
      <c r="H61" s="107" t="s">
        <v>88</v>
      </c>
      <c r="I61" s="126">
        <v>8.4</v>
      </c>
      <c r="J61" s="126">
        <v>8.6</v>
      </c>
      <c r="K61" s="126">
        <v>8</v>
      </c>
      <c r="L61" s="126">
        <v>0</v>
      </c>
      <c r="M61" s="126">
        <v>7.8</v>
      </c>
      <c r="N61" s="126">
        <v>0</v>
      </c>
      <c r="O61" s="126">
        <v>0</v>
      </c>
      <c r="P61" s="126">
        <v>7.6</v>
      </c>
      <c r="Q61" s="126">
        <v>0</v>
      </c>
      <c r="R61" s="126">
        <v>0</v>
      </c>
      <c r="S61" s="126">
        <v>7.6</v>
      </c>
      <c r="T61" s="126">
        <v>0</v>
      </c>
      <c r="U61" s="126">
        <v>0</v>
      </c>
      <c r="V61" s="126">
        <v>6.3</v>
      </c>
      <c r="W61" s="126">
        <v>0</v>
      </c>
      <c r="X61" s="126">
        <v>0</v>
      </c>
      <c r="Y61" s="126">
        <v>6.1</v>
      </c>
      <c r="Z61" s="126">
        <v>0</v>
      </c>
      <c r="AA61" s="126">
        <v>0</v>
      </c>
      <c r="AB61" s="126">
        <v>6.6</v>
      </c>
      <c r="AC61" s="126">
        <v>0</v>
      </c>
      <c r="AD61" s="126">
        <v>9.8000000000000007</v>
      </c>
      <c r="AE61" s="126">
        <v>6.5</v>
      </c>
      <c r="AF61" s="126">
        <v>8.5</v>
      </c>
      <c r="AG61" s="126">
        <v>8.5</v>
      </c>
      <c r="AH61" s="126">
        <v>0</v>
      </c>
      <c r="AI61" s="126">
        <v>6.7</v>
      </c>
      <c r="AJ61" s="126">
        <v>0</v>
      </c>
      <c r="AK61" s="126">
        <v>9.1999999999999993</v>
      </c>
      <c r="AL61" s="126">
        <v>9</v>
      </c>
      <c r="AM61" s="126">
        <v>8.4</v>
      </c>
      <c r="AN61" s="126">
        <v>6.7</v>
      </c>
      <c r="AO61" s="126">
        <v>7.1</v>
      </c>
      <c r="AP61" s="126">
        <v>7.2</v>
      </c>
      <c r="AQ61" s="126">
        <v>8</v>
      </c>
      <c r="AR61" s="113">
        <v>47</v>
      </c>
      <c r="AS61" s="114">
        <v>0</v>
      </c>
      <c r="AT61" s="126">
        <v>8.3000000000000007</v>
      </c>
      <c r="AU61" s="126">
        <v>8.3000000000000007</v>
      </c>
      <c r="AV61" s="126">
        <v>0</v>
      </c>
      <c r="AW61" s="126">
        <v>8.1999999999999993</v>
      </c>
      <c r="AX61" s="126">
        <v>0</v>
      </c>
      <c r="AY61" s="126">
        <v>0</v>
      </c>
      <c r="AZ61" s="126">
        <v>0</v>
      </c>
      <c r="BA61" s="126">
        <v>6.7</v>
      </c>
      <c r="BB61" s="126">
        <v>0</v>
      </c>
      <c r="BC61" s="126">
        <v>0</v>
      </c>
      <c r="BD61" s="126">
        <v>7.6</v>
      </c>
      <c r="BE61" s="113">
        <v>5</v>
      </c>
      <c r="BF61" s="114">
        <v>0</v>
      </c>
      <c r="BG61" s="126">
        <v>6.7</v>
      </c>
      <c r="BH61" s="126">
        <v>7.8</v>
      </c>
      <c r="BI61" s="126">
        <v>8.4</v>
      </c>
      <c r="BJ61" s="126">
        <v>6.9</v>
      </c>
      <c r="BK61" s="126">
        <v>7.1</v>
      </c>
      <c r="BL61" s="126">
        <v>8.1999999999999993</v>
      </c>
      <c r="BM61" s="126">
        <v>7</v>
      </c>
      <c r="BN61" s="126">
        <v>7.2</v>
      </c>
      <c r="BO61" s="126">
        <v>6.9</v>
      </c>
      <c r="BP61" s="126">
        <v>7.9</v>
      </c>
      <c r="BQ61" s="126">
        <v>7.5</v>
      </c>
      <c r="BR61" s="126">
        <v>6.4</v>
      </c>
      <c r="BS61" s="126">
        <v>7.5</v>
      </c>
      <c r="BT61" s="126">
        <v>6.7</v>
      </c>
      <c r="BU61" s="126">
        <v>6.7</v>
      </c>
      <c r="BV61" s="126">
        <v>0</v>
      </c>
      <c r="BW61" s="126">
        <v>6.4</v>
      </c>
      <c r="BX61" s="126">
        <v>7.5</v>
      </c>
      <c r="BY61" s="126">
        <v>8</v>
      </c>
      <c r="BZ61" s="126">
        <v>7.4</v>
      </c>
      <c r="CA61" s="126">
        <v>6.6</v>
      </c>
      <c r="CC61" s="126">
        <v>8.3000000000000007</v>
      </c>
      <c r="CD61" s="113">
        <v>55</v>
      </c>
      <c r="CE61" s="114">
        <v>0</v>
      </c>
      <c r="CF61" s="126">
        <v>8.1</v>
      </c>
      <c r="CG61" s="126">
        <v>5.9</v>
      </c>
      <c r="CH61" s="126">
        <v>0</v>
      </c>
      <c r="CI61" s="126">
        <v>6.7</v>
      </c>
      <c r="CJ61" s="126">
        <v>7.5</v>
      </c>
      <c r="CK61" s="126">
        <v>5.8</v>
      </c>
      <c r="CL61" s="126">
        <v>0</v>
      </c>
      <c r="CM61" s="126">
        <v>0</v>
      </c>
      <c r="CN61" s="126">
        <v>0</v>
      </c>
      <c r="CO61" s="126">
        <v>0</v>
      </c>
      <c r="CP61" s="126">
        <v>0</v>
      </c>
      <c r="CQ61" s="126">
        <v>7.5</v>
      </c>
      <c r="CR61" s="126">
        <v>0</v>
      </c>
      <c r="CS61" s="126">
        <v>0</v>
      </c>
      <c r="CT61" s="126">
        <v>0</v>
      </c>
      <c r="CU61" s="113">
        <v>15</v>
      </c>
      <c r="CV61" s="114">
        <v>8</v>
      </c>
      <c r="CW61" s="126" t="s">
        <v>93</v>
      </c>
      <c r="CX61" s="126">
        <v>0</v>
      </c>
      <c r="CY61" s="113">
        <v>0</v>
      </c>
      <c r="CZ61" s="114">
        <v>5</v>
      </c>
      <c r="DA61" s="113">
        <v>122</v>
      </c>
      <c r="DB61" s="114">
        <v>13</v>
      </c>
      <c r="DC61" s="113">
        <v>134</v>
      </c>
      <c r="DD61" s="127">
        <v>117</v>
      </c>
      <c r="DE61" s="113">
        <v>8</v>
      </c>
      <c r="DF61" s="113">
        <v>129</v>
      </c>
      <c r="DG61" s="113">
        <v>125</v>
      </c>
      <c r="DH61" s="128">
        <v>6.93</v>
      </c>
      <c r="DI61" s="128">
        <v>2.91</v>
      </c>
      <c r="DJ61" s="129">
        <v>6.2015503875968991E-2</v>
      </c>
      <c r="DK61" s="130" t="s">
        <v>213</v>
      </c>
    </row>
    <row r="62" spans="1:115" s="115" customFormat="1" ht="18.75" customHeight="1">
      <c r="A62" s="105">
        <f t="shared" si="0"/>
        <v>20</v>
      </c>
      <c r="B62" s="106">
        <v>1820255889</v>
      </c>
      <c r="C62" s="107" t="s">
        <v>435</v>
      </c>
      <c r="D62" s="107" t="s">
        <v>43</v>
      </c>
      <c r="E62" s="107" t="s">
        <v>434</v>
      </c>
      <c r="F62" s="108">
        <v>34335</v>
      </c>
      <c r="G62" s="107" t="s">
        <v>84</v>
      </c>
      <c r="H62" s="107" t="s">
        <v>86</v>
      </c>
      <c r="I62" s="126">
        <v>7.5</v>
      </c>
      <c r="J62" s="126">
        <v>6.5</v>
      </c>
      <c r="K62" s="126">
        <v>7.2</v>
      </c>
      <c r="L62" s="126">
        <v>0</v>
      </c>
      <c r="M62" s="126">
        <v>6.4</v>
      </c>
      <c r="N62" s="126">
        <v>0</v>
      </c>
      <c r="O62" s="126">
        <v>0</v>
      </c>
      <c r="P62" s="126">
        <v>6.9</v>
      </c>
      <c r="Q62" s="126">
        <v>0</v>
      </c>
      <c r="R62" s="126">
        <v>0</v>
      </c>
      <c r="S62" s="126">
        <v>7.6</v>
      </c>
      <c r="T62" s="126">
        <v>0</v>
      </c>
      <c r="U62" s="126">
        <v>0</v>
      </c>
      <c r="V62" s="126">
        <v>7.4</v>
      </c>
      <c r="W62" s="126">
        <v>0</v>
      </c>
      <c r="X62" s="126">
        <v>0</v>
      </c>
      <c r="Y62" s="126">
        <v>7.2</v>
      </c>
      <c r="Z62" s="126">
        <v>0</v>
      </c>
      <c r="AA62" s="126">
        <v>0</v>
      </c>
      <c r="AB62" s="126">
        <v>7.5</v>
      </c>
      <c r="AC62" s="126">
        <v>0</v>
      </c>
      <c r="AD62" s="126">
        <v>7.3</v>
      </c>
      <c r="AE62" s="126">
        <v>7.3</v>
      </c>
      <c r="AF62" s="126">
        <v>8.3000000000000007</v>
      </c>
      <c r="AG62" s="126">
        <v>8.6</v>
      </c>
      <c r="AH62" s="126">
        <v>0</v>
      </c>
      <c r="AI62" s="126">
        <v>7.3</v>
      </c>
      <c r="AJ62" s="126">
        <v>0</v>
      </c>
      <c r="AK62" s="126">
        <v>6.6</v>
      </c>
      <c r="AL62" s="126">
        <v>8</v>
      </c>
      <c r="AM62" s="126">
        <v>7.8</v>
      </c>
      <c r="AN62" s="126">
        <v>8.3000000000000007</v>
      </c>
      <c r="AO62" s="126">
        <v>6.1</v>
      </c>
      <c r="AP62" s="126">
        <v>6.9</v>
      </c>
      <c r="AQ62" s="126">
        <v>8.4</v>
      </c>
      <c r="AR62" s="113">
        <v>47</v>
      </c>
      <c r="AS62" s="114">
        <v>0</v>
      </c>
      <c r="AT62" s="126">
        <v>8.1</v>
      </c>
      <c r="AU62" s="126">
        <v>9.6</v>
      </c>
      <c r="AV62" s="126">
        <v>9.4</v>
      </c>
      <c r="AW62" s="126">
        <v>0</v>
      </c>
      <c r="AX62" s="126">
        <v>0</v>
      </c>
      <c r="AY62" s="126">
        <v>0</v>
      </c>
      <c r="AZ62" s="126">
        <v>8</v>
      </c>
      <c r="BA62" s="126">
        <v>0</v>
      </c>
      <c r="BB62" s="126">
        <v>0</v>
      </c>
      <c r="BC62" s="126">
        <v>0</v>
      </c>
      <c r="BD62" s="126">
        <v>7</v>
      </c>
      <c r="BE62" s="113">
        <v>5</v>
      </c>
      <c r="BF62" s="114">
        <v>0</v>
      </c>
      <c r="BG62" s="126">
        <v>5.4</v>
      </c>
      <c r="BH62" s="126">
        <v>9</v>
      </c>
      <c r="BI62" s="126">
        <v>7.9</v>
      </c>
      <c r="BJ62" s="126">
        <v>6.6</v>
      </c>
      <c r="BK62" s="126">
        <v>7.1</v>
      </c>
      <c r="BL62" s="126">
        <v>8.1999999999999993</v>
      </c>
      <c r="BM62" s="126">
        <v>5.7</v>
      </c>
      <c r="BN62" s="126">
        <v>6.2</v>
      </c>
      <c r="BO62" s="126">
        <v>7.7</v>
      </c>
      <c r="BP62" s="126">
        <v>8.4</v>
      </c>
      <c r="BQ62" s="126">
        <v>7.1</v>
      </c>
      <c r="BR62" s="126">
        <v>8.9</v>
      </c>
      <c r="BS62" s="126">
        <v>8.3000000000000007</v>
      </c>
      <c r="BT62" s="126">
        <v>7</v>
      </c>
      <c r="BU62" s="126">
        <v>6.7</v>
      </c>
      <c r="BV62" s="126">
        <v>0</v>
      </c>
      <c r="BW62" s="126">
        <v>6.7</v>
      </c>
      <c r="BX62" s="126">
        <v>8.1999999999999993</v>
      </c>
      <c r="BY62" s="126">
        <v>7.9</v>
      </c>
      <c r="BZ62" s="126">
        <v>7.8</v>
      </c>
      <c r="CA62" s="126">
        <v>6.3</v>
      </c>
      <c r="CC62" s="126">
        <v>9.1999999999999993</v>
      </c>
      <c r="CD62" s="113">
        <v>55</v>
      </c>
      <c r="CE62" s="114">
        <v>0</v>
      </c>
      <c r="CF62" s="126">
        <v>8</v>
      </c>
      <c r="CG62" s="126">
        <v>7.3</v>
      </c>
      <c r="CH62" s="126">
        <v>0</v>
      </c>
      <c r="CI62" s="126">
        <v>8.6999999999999993</v>
      </c>
      <c r="CJ62" s="126">
        <v>7.6</v>
      </c>
      <c r="CK62" s="126">
        <v>7.3</v>
      </c>
      <c r="CL62" s="126">
        <v>6.8</v>
      </c>
      <c r="CM62" s="126">
        <v>7.7</v>
      </c>
      <c r="CN62" s="126">
        <v>0</v>
      </c>
      <c r="CO62" s="126">
        <v>0</v>
      </c>
      <c r="CP62" s="126">
        <v>0</v>
      </c>
      <c r="CQ62" s="126">
        <v>8.8000000000000007</v>
      </c>
      <c r="CR62" s="126">
        <v>7.8</v>
      </c>
      <c r="CS62" s="126">
        <v>0</v>
      </c>
      <c r="CT62" s="126">
        <v>0</v>
      </c>
      <c r="CU62" s="113">
        <v>21</v>
      </c>
      <c r="CV62" s="114">
        <v>2</v>
      </c>
      <c r="CW62" s="126" t="s">
        <v>93</v>
      </c>
      <c r="CX62" s="126">
        <v>0</v>
      </c>
      <c r="CY62" s="113">
        <v>0</v>
      </c>
      <c r="CZ62" s="114">
        <v>5</v>
      </c>
      <c r="DA62" s="113">
        <v>128</v>
      </c>
      <c r="DB62" s="114">
        <v>7</v>
      </c>
      <c r="DC62" s="113">
        <v>134</v>
      </c>
      <c r="DD62" s="127">
        <v>123</v>
      </c>
      <c r="DE62" s="113">
        <v>2</v>
      </c>
      <c r="DF62" s="113">
        <v>129</v>
      </c>
      <c r="DG62" s="113">
        <v>125</v>
      </c>
      <c r="DH62" s="128">
        <v>7.33</v>
      </c>
      <c r="DI62" s="128">
        <v>3.08</v>
      </c>
      <c r="DJ62" s="129">
        <v>1.5503875968992248E-2</v>
      </c>
      <c r="DK62" s="130" t="s">
        <v>213</v>
      </c>
    </row>
    <row r="63" spans="1:115" s="115" customFormat="1" ht="18.75" customHeight="1">
      <c r="A63" s="105">
        <f t="shared" si="0"/>
        <v>21</v>
      </c>
      <c r="B63" s="106">
        <v>1821253661</v>
      </c>
      <c r="C63" s="107" t="s">
        <v>9</v>
      </c>
      <c r="D63" s="107" t="s">
        <v>72</v>
      </c>
      <c r="E63" s="107" t="s">
        <v>447</v>
      </c>
      <c r="F63" s="108">
        <v>34611</v>
      </c>
      <c r="G63" s="107" t="s">
        <v>83</v>
      </c>
      <c r="H63" s="107" t="s">
        <v>86</v>
      </c>
      <c r="I63" s="126">
        <v>7</v>
      </c>
      <c r="J63" s="126">
        <v>7.1</v>
      </c>
      <c r="K63" s="126">
        <v>8</v>
      </c>
      <c r="L63" s="126">
        <v>0</v>
      </c>
      <c r="M63" s="126">
        <v>5.5</v>
      </c>
      <c r="N63" s="126">
        <v>0</v>
      </c>
      <c r="O63" s="126">
        <v>0</v>
      </c>
      <c r="P63" s="126">
        <v>6.4</v>
      </c>
      <c r="Q63" s="126">
        <v>0</v>
      </c>
      <c r="R63" s="126">
        <v>0</v>
      </c>
      <c r="S63" s="126">
        <v>5.2</v>
      </c>
      <c r="T63" s="126">
        <v>0</v>
      </c>
      <c r="U63" s="126">
        <v>0</v>
      </c>
      <c r="V63" s="126">
        <v>6.4</v>
      </c>
      <c r="W63" s="126">
        <v>0</v>
      </c>
      <c r="X63" s="126">
        <v>0</v>
      </c>
      <c r="Y63" s="126">
        <v>6.6</v>
      </c>
      <c r="Z63" s="126">
        <v>0</v>
      </c>
      <c r="AA63" s="126">
        <v>0</v>
      </c>
      <c r="AB63" s="126">
        <v>7.3</v>
      </c>
      <c r="AC63" s="126">
        <v>0</v>
      </c>
      <c r="AD63" s="126">
        <v>9</v>
      </c>
      <c r="AE63" s="126">
        <v>8.5</v>
      </c>
      <c r="AF63" s="126">
        <v>5.6</v>
      </c>
      <c r="AG63" s="126">
        <v>5.6</v>
      </c>
      <c r="AH63" s="126">
        <v>0</v>
      </c>
      <c r="AI63" s="126">
        <v>8.1</v>
      </c>
      <c r="AJ63" s="126">
        <v>8.1</v>
      </c>
      <c r="AK63" s="126">
        <v>7.2</v>
      </c>
      <c r="AL63" s="126">
        <v>0</v>
      </c>
      <c r="AM63" s="126">
        <v>7.9</v>
      </c>
      <c r="AN63" s="126">
        <v>7.4</v>
      </c>
      <c r="AO63" s="126">
        <v>7.1</v>
      </c>
      <c r="AP63" s="126">
        <v>7.8</v>
      </c>
      <c r="AQ63" s="126">
        <v>7.6</v>
      </c>
      <c r="AR63" s="113">
        <v>47</v>
      </c>
      <c r="AS63" s="114">
        <v>0</v>
      </c>
      <c r="AT63" s="126">
        <v>8.4</v>
      </c>
      <c r="AU63" s="126">
        <v>7.1</v>
      </c>
      <c r="AV63" s="126">
        <v>0</v>
      </c>
      <c r="AW63" s="126">
        <v>7.1</v>
      </c>
      <c r="AX63" s="126">
        <v>0</v>
      </c>
      <c r="AY63" s="126">
        <v>0</v>
      </c>
      <c r="AZ63" s="126">
        <v>0</v>
      </c>
      <c r="BA63" s="126">
        <v>6.2</v>
      </c>
      <c r="BB63" s="126">
        <v>0</v>
      </c>
      <c r="BC63" s="126">
        <v>0</v>
      </c>
      <c r="BD63" s="126">
        <v>7.8</v>
      </c>
      <c r="BE63" s="113">
        <v>5</v>
      </c>
      <c r="BF63" s="114">
        <v>0</v>
      </c>
      <c r="BG63" s="126">
        <v>7.2</v>
      </c>
      <c r="BH63" s="126">
        <v>9.3000000000000007</v>
      </c>
      <c r="BI63" s="126">
        <v>6.2</v>
      </c>
      <c r="BJ63" s="126">
        <v>6.3</v>
      </c>
      <c r="BK63" s="126">
        <v>6.3</v>
      </c>
      <c r="BL63" s="126">
        <v>7</v>
      </c>
      <c r="BM63" s="126">
        <v>8</v>
      </c>
      <c r="BN63" s="126">
        <v>8.5</v>
      </c>
      <c r="BO63" s="126">
        <v>5.4</v>
      </c>
      <c r="BP63" s="126">
        <v>5.5</v>
      </c>
      <c r="BQ63" s="126">
        <v>8.1999999999999993</v>
      </c>
      <c r="BR63" s="126">
        <v>7.7</v>
      </c>
      <c r="BS63" s="126">
        <v>5.8</v>
      </c>
      <c r="BT63" s="126">
        <v>7.2</v>
      </c>
      <c r="BU63" s="126">
        <v>7.4</v>
      </c>
      <c r="BV63" s="126">
        <v>0</v>
      </c>
      <c r="BW63" s="126">
        <v>6.8</v>
      </c>
      <c r="BX63" s="126">
        <v>7.9</v>
      </c>
      <c r="BY63" s="126">
        <v>7.1</v>
      </c>
      <c r="BZ63" s="126">
        <v>6.9</v>
      </c>
      <c r="CA63" s="126">
        <v>6.7</v>
      </c>
      <c r="CC63" s="126">
        <v>9.5</v>
      </c>
      <c r="CD63" s="113">
        <v>55</v>
      </c>
      <c r="CE63" s="114">
        <v>0</v>
      </c>
      <c r="CF63" s="126">
        <v>9.1</v>
      </c>
      <c r="CG63" s="126">
        <v>8.4</v>
      </c>
      <c r="CH63" s="126">
        <v>0</v>
      </c>
      <c r="CI63" s="126">
        <v>8.1999999999999993</v>
      </c>
      <c r="CJ63" s="126">
        <v>9.8000000000000007</v>
      </c>
      <c r="CK63" s="126">
        <v>8</v>
      </c>
      <c r="CL63" s="126">
        <v>7.8</v>
      </c>
      <c r="CM63" s="126">
        <v>8.1999999999999993</v>
      </c>
      <c r="CN63" s="126">
        <v>0</v>
      </c>
      <c r="CO63" s="126">
        <v>0</v>
      </c>
      <c r="CP63" s="126">
        <v>0</v>
      </c>
      <c r="CQ63" s="126">
        <v>8.4</v>
      </c>
      <c r="CR63" s="126">
        <v>8.5</v>
      </c>
      <c r="CS63" s="126">
        <v>0</v>
      </c>
      <c r="CT63" s="126">
        <v>0</v>
      </c>
      <c r="CU63" s="113">
        <v>21</v>
      </c>
      <c r="CV63" s="114">
        <v>2</v>
      </c>
      <c r="CW63" s="126" t="s">
        <v>93</v>
      </c>
      <c r="CX63" s="126">
        <v>0</v>
      </c>
      <c r="CY63" s="113">
        <v>0</v>
      </c>
      <c r="CZ63" s="114">
        <v>5</v>
      </c>
      <c r="DA63" s="113">
        <v>128</v>
      </c>
      <c r="DB63" s="114">
        <v>7</v>
      </c>
      <c r="DC63" s="113">
        <v>134</v>
      </c>
      <c r="DD63" s="127">
        <v>123</v>
      </c>
      <c r="DE63" s="113">
        <v>2</v>
      </c>
      <c r="DF63" s="113">
        <v>129</v>
      </c>
      <c r="DG63" s="113">
        <v>125</v>
      </c>
      <c r="DH63" s="128">
        <v>7.25</v>
      </c>
      <c r="DI63" s="128">
        <v>3.01</v>
      </c>
      <c r="DJ63" s="129">
        <v>1.5503875968992248E-2</v>
      </c>
      <c r="DK63" s="130" t="s">
        <v>213</v>
      </c>
    </row>
    <row r="64" spans="1:115" s="115" customFormat="1" ht="18.75" customHeight="1">
      <c r="A64" s="105">
        <f t="shared" si="0"/>
        <v>22</v>
      </c>
      <c r="B64" s="106">
        <v>1820255371</v>
      </c>
      <c r="C64" s="107" t="s">
        <v>10</v>
      </c>
      <c r="D64" s="107" t="s">
        <v>35</v>
      </c>
      <c r="E64" s="107" t="s">
        <v>448</v>
      </c>
      <c r="F64" s="108">
        <v>34425</v>
      </c>
      <c r="G64" s="107" t="s">
        <v>84</v>
      </c>
      <c r="H64" s="107" t="s">
        <v>86</v>
      </c>
      <c r="I64" s="126">
        <v>7.2</v>
      </c>
      <c r="J64" s="126">
        <v>7.3</v>
      </c>
      <c r="K64" s="126">
        <v>7.9</v>
      </c>
      <c r="L64" s="126">
        <v>0</v>
      </c>
      <c r="M64" s="126" t="s">
        <v>97</v>
      </c>
      <c r="N64" s="126">
        <v>0</v>
      </c>
      <c r="O64" s="126">
        <v>0</v>
      </c>
      <c r="P64" s="126" t="s">
        <v>97</v>
      </c>
      <c r="Q64" s="126">
        <v>0</v>
      </c>
      <c r="R64" s="126">
        <v>0</v>
      </c>
      <c r="S64" s="126">
        <v>6</v>
      </c>
      <c r="T64" s="126">
        <v>0</v>
      </c>
      <c r="U64" s="126">
        <v>0</v>
      </c>
      <c r="V64" s="126">
        <v>6.5</v>
      </c>
      <c r="W64" s="126">
        <v>0</v>
      </c>
      <c r="X64" s="126">
        <v>0</v>
      </c>
      <c r="Y64" s="126">
        <v>6.5</v>
      </c>
      <c r="Z64" s="126">
        <v>0</v>
      </c>
      <c r="AA64" s="126">
        <v>0</v>
      </c>
      <c r="AB64" s="126">
        <v>7</v>
      </c>
      <c r="AC64" s="126">
        <v>0</v>
      </c>
      <c r="AD64" s="126">
        <v>8.6999999999999993</v>
      </c>
      <c r="AE64" s="126">
        <v>7.9</v>
      </c>
      <c r="AF64" s="126">
        <v>5.6</v>
      </c>
      <c r="AG64" s="126">
        <v>4.8</v>
      </c>
      <c r="AH64" s="126">
        <v>0</v>
      </c>
      <c r="AI64" s="126">
        <v>8.1</v>
      </c>
      <c r="AJ64" s="126">
        <v>0</v>
      </c>
      <c r="AK64" s="126">
        <v>8.3000000000000007</v>
      </c>
      <c r="AL64" s="126">
        <v>7.4</v>
      </c>
      <c r="AM64" s="126">
        <v>7.3</v>
      </c>
      <c r="AN64" s="126">
        <v>8.1</v>
      </c>
      <c r="AO64" s="126">
        <v>6.2</v>
      </c>
      <c r="AP64" s="126">
        <v>5.9</v>
      </c>
      <c r="AQ64" s="126">
        <v>6.2</v>
      </c>
      <c r="AR64" s="113">
        <v>47</v>
      </c>
      <c r="AS64" s="114">
        <v>0</v>
      </c>
      <c r="AT64" s="126">
        <v>7.6</v>
      </c>
      <c r="AU64" s="126">
        <v>7.6</v>
      </c>
      <c r="AV64" s="126">
        <v>0</v>
      </c>
      <c r="AW64" s="126">
        <v>6.6</v>
      </c>
      <c r="AX64" s="126">
        <v>0</v>
      </c>
      <c r="AY64" s="126">
        <v>0</v>
      </c>
      <c r="AZ64" s="126">
        <v>0</v>
      </c>
      <c r="BA64" s="126">
        <v>5.9</v>
      </c>
      <c r="BB64" s="126">
        <v>0</v>
      </c>
      <c r="BC64" s="126">
        <v>0</v>
      </c>
      <c r="BD64" s="126">
        <v>6.7</v>
      </c>
      <c r="BE64" s="113">
        <v>5</v>
      </c>
      <c r="BF64" s="114">
        <v>0</v>
      </c>
      <c r="BG64" s="126">
        <v>7</v>
      </c>
      <c r="BH64" s="126">
        <v>7.8</v>
      </c>
      <c r="BI64" s="126">
        <v>7.3</v>
      </c>
      <c r="BJ64" s="126">
        <v>6.2</v>
      </c>
      <c r="BK64" s="126">
        <v>5.7</v>
      </c>
      <c r="BL64" s="126">
        <v>5.9</v>
      </c>
      <c r="BM64" s="126">
        <v>6.1</v>
      </c>
      <c r="BN64" s="126">
        <v>7.1</v>
      </c>
      <c r="BO64" s="126">
        <v>6.3</v>
      </c>
      <c r="BP64" s="126">
        <v>5.9</v>
      </c>
      <c r="BQ64" s="126">
        <v>7.5</v>
      </c>
      <c r="BR64" s="126">
        <v>8.1</v>
      </c>
      <c r="BS64" s="126">
        <v>7.5</v>
      </c>
      <c r="BT64" s="126">
        <v>5.9</v>
      </c>
      <c r="BU64" s="126">
        <v>6.7</v>
      </c>
      <c r="BV64" s="126">
        <v>0</v>
      </c>
      <c r="BW64" s="126">
        <v>6.8</v>
      </c>
      <c r="BX64" s="126">
        <v>6.7</v>
      </c>
      <c r="BY64" s="126">
        <v>5.7</v>
      </c>
      <c r="BZ64" s="126">
        <v>6.1</v>
      </c>
      <c r="CA64" s="126">
        <v>6.2</v>
      </c>
      <c r="CC64" s="126">
        <v>8.4</v>
      </c>
      <c r="CD64" s="113">
        <v>55</v>
      </c>
      <c r="CE64" s="114">
        <v>0</v>
      </c>
      <c r="CF64" s="126">
        <v>7.2</v>
      </c>
      <c r="CG64" s="126">
        <v>7.9</v>
      </c>
      <c r="CH64" s="126">
        <v>0</v>
      </c>
      <c r="CI64" s="126">
        <v>7</v>
      </c>
      <c r="CJ64" s="126">
        <v>7.5</v>
      </c>
      <c r="CK64" s="126">
        <v>7.3</v>
      </c>
      <c r="CL64" s="126">
        <v>6.9</v>
      </c>
      <c r="CM64" s="126">
        <v>8.1</v>
      </c>
      <c r="CN64" s="126">
        <v>0</v>
      </c>
      <c r="CO64" s="126">
        <v>0</v>
      </c>
      <c r="CP64" s="126">
        <v>0</v>
      </c>
      <c r="CQ64" s="126">
        <v>8.3000000000000007</v>
      </c>
      <c r="CR64" s="126">
        <v>10</v>
      </c>
      <c r="CS64" s="126">
        <v>0</v>
      </c>
      <c r="CT64" s="126">
        <v>0</v>
      </c>
      <c r="CU64" s="113">
        <v>21</v>
      </c>
      <c r="CV64" s="114">
        <v>2</v>
      </c>
      <c r="CW64" s="126" t="s">
        <v>93</v>
      </c>
      <c r="CX64" s="126">
        <v>0</v>
      </c>
      <c r="CY64" s="113">
        <v>0</v>
      </c>
      <c r="CZ64" s="114">
        <v>5</v>
      </c>
      <c r="DA64" s="113">
        <v>128</v>
      </c>
      <c r="DB64" s="114">
        <v>7</v>
      </c>
      <c r="DC64" s="113">
        <v>134</v>
      </c>
      <c r="DD64" s="131">
        <v>119</v>
      </c>
      <c r="DE64" s="113">
        <v>2</v>
      </c>
      <c r="DF64" s="132">
        <v>125</v>
      </c>
      <c r="DG64" s="113">
        <v>121</v>
      </c>
      <c r="DH64" s="128">
        <v>6.82</v>
      </c>
      <c r="DI64" s="128">
        <v>2.76</v>
      </c>
      <c r="DJ64" s="129">
        <v>1.6E-2</v>
      </c>
      <c r="DK64" s="130" t="s">
        <v>213</v>
      </c>
    </row>
    <row r="65" spans="1:115" s="115" customFormat="1" ht="18.75" customHeight="1">
      <c r="A65" s="105">
        <f t="shared" si="0"/>
        <v>23</v>
      </c>
      <c r="B65" s="106">
        <v>1820253895</v>
      </c>
      <c r="C65" s="107" t="s">
        <v>449</v>
      </c>
      <c r="D65" s="107" t="s">
        <v>450</v>
      </c>
      <c r="E65" s="107" t="s">
        <v>451</v>
      </c>
      <c r="F65" s="108">
        <v>34502</v>
      </c>
      <c r="G65" s="107" t="s">
        <v>84</v>
      </c>
      <c r="H65" s="107" t="s">
        <v>86</v>
      </c>
      <c r="I65" s="126">
        <v>7.2</v>
      </c>
      <c r="J65" s="126">
        <v>7.3</v>
      </c>
      <c r="K65" s="126">
        <v>7.5</v>
      </c>
      <c r="L65" s="126">
        <v>0</v>
      </c>
      <c r="M65" s="126" t="s">
        <v>97</v>
      </c>
      <c r="N65" s="126">
        <v>0</v>
      </c>
      <c r="O65" s="126">
        <v>0</v>
      </c>
      <c r="P65" s="126" t="s">
        <v>97</v>
      </c>
      <c r="Q65" s="126">
        <v>0</v>
      </c>
      <c r="R65" s="126">
        <v>0</v>
      </c>
      <c r="S65" s="126">
        <v>6</v>
      </c>
      <c r="T65" s="126">
        <v>0</v>
      </c>
      <c r="U65" s="126">
        <v>0</v>
      </c>
      <c r="V65" s="126">
        <v>7.2</v>
      </c>
      <c r="W65" s="126">
        <v>0</v>
      </c>
      <c r="X65" s="126">
        <v>0</v>
      </c>
      <c r="Y65" s="126">
        <v>6.3</v>
      </c>
      <c r="Z65" s="126">
        <v>0</v>
      </c>
      <c r="AA65" s="126">
        <v>0</v>
      </c>
      <c r="AB65" s="126">
        <v>6.7</v>
      </c>
      <c r="AC65" s="126">
        <v>0</v>
      </c>
      <c r="AD65" s="126">
        <v>8.8000000000000007</v>
      </c>
      <c r="AE65" s="126">
        <v>6.4</v>
      </c>
      <c r="AF65" s="126">
        <v>6</v>
      </c>
      <c r="AG65" s="126">
        <v>5.4</v>
      </c>
      <c r="AH65" s="126">
        <v>0</v>
      </c>
      <c r="AI65" s="126">
        <v>7.6</v>
      </c>
      <c r="AJ65" s="126">
        <v>0</v>
      </c>
      <c r="AK65" s="126">
        <v>7.8</v>
      </c>
      <c r="AL65" s="126">
        <v>7.5</v>
      </c>
      <c r="AM65" s="126">
        <v>8</v>
      </c>
      <c r="AN65" s="126">
        <v>7.1</v>
      </c>
      <c r="AO65" s="126">
        <v>6.5</v>
      </c>
      <c r="AP65" s="126">
        <v>5.2</v>
      </c>
      <c r="AQ65" s="126">
        <v>5.2</v>
      </c>
      <c r="AR65" s="113">
        <v>47</v>
      </c>
      <c r="AS65" s="114">
        <v>0</v>
      </c>
      <c r="AT65" s="126">
        <v>7</v>
      </c>
      <c r="AU65" s="126">
        <v>7.1</v>
      </c>
      <c r="AV65" s="126">
        <v>0</v>
      </c>
      <c r="AW65" s="126">
        <v>6.3</v>
      </c>
      <c r="AX65" s="126">
        <v>0</v>
      </c>
      <c r="AY65" s="126">
        <v>0</v>
      </c>
      <c r="AZ65" s="126">
        <v>0</v>
      </c>
      <c r="BA65" s="126">
        <v>4.5</v>
      </c>
      <c r="BB65" s="126">
        <v>0</v>
      </c>
      <c r="BC65" s="126">
        <v>0</v>
      </c>
      <c r="BD65" s="126">
        <v>7.4</v>
      </c>
      <c r="BE65" s="113">
        <v>5</v>
      </c>
      <c r="BF65" s="114">
        <v>0</v>
      </c>
      <c r="BG65" s="126">
        <v>6.7</v>
      </c>
      <c r="BH65" s="126">
        <v>9.1</v>
      </c>
      <c r="BI65" s="126">
        <v>7.4</v>
      </c>
      <c r="BJ65" s="126">
        <v>5.3</v>
      </c>
      <c r="BK65" s="126">
        <v>5.4</v>
      </c>
      <c r="BL65" s="126">
        <v>6.3</v>
      </c>
      <c r="BM65" s="126">
        <v>5.5</v>
      </c>
      <c r="BN65" s="126">
        <v>5.4</v>
      </c>
      <c r="BO65" s="126">
        <v>5.2</v>
      </c>
      <c r="BP65" s="126">
        <v>5</v>
      </c>
      <c r="BQ65" s="126">
        <v>6.7</v>
      </c>
      <c r="BR65" s="126">
        <v>8.5</v>
      </c>
      <c r="BS65" s="126">
        <v>7</v>
      </c>
      <c r="BT65" s="126">
        <v>4.4000000000000004</v>
      </c>
      <c r="BU65" s="126">
        <v>5.6</v>
      </c>
      <c r="BV65" s="126">
        <v>0</v>
      </c>
      <c r="BW65" s="126">
        <v>5.5</v>
      </c>
      <c r="BX65" s="126">
        <v>5.6</v>
      </c>
      <c r="BY65" s="126">
        <v>5</v>
      </c>
      <c r="BZ65" s="126">
        <v>6.4</v>
      </c>
      <c r="CA65" s="126">
        <v>5.4</v>
      </c>
      <c r="CC65" s="126">
        <v>8.4</v>
      </c>
      <c r="CD65" s="113">
        <v>55</v>
      </c>
      <c r="CE65" s="114">
        <v>0</v>
      </c>
      <c r="CF65" s="126">
        <v>6.1</v>
      </c>
      <c r="CG65" s="126">
        <v>7.8</v>
      </c>
      <c r="CH65" s="126">
        <v>0</v>
      </c>
      <c r="CI65" s="126">
        <v>7.3</v>
      </c>
      <c r="CJ65" s="126">
        <v>6.5</v>
      </c>
      <c r="CK65" s="126">
        <v>5.2</v>
      </c>
      <c r="CL65" s="126">
        <v>7.8</v>
      </c>
      <c r="CM65" s="126">
        <v>0</v>
      </c>
      <c r="CN65" s="126">
        <v>6.9</v>
      </c>
      <c r="CO65" s="126">
        <v>0</v>
      </c>
      <c r="CP65" s="126">
        <v>0</v>
      </c>
      <c r="CQ65" s="126">
        <v>8</v>
      </c>
      <c r="CR65" s="126">
        <v>8</v>
      </c>
      <c r="CS65" s="126">
        <v>0</v>
      </c>
      <c r="CT65" s="126">
        <v>0</v>
      </c>
      <c r="CU65" s="113">
        <v>21</v>
      </c>
      <c r="CV65" s="114">
        <v>2</v>
      </c>
      <c r="CW65" s="126" t="s">
        <v>93</v>
      </c>
      <c r="CX65" s="126">
        <v>0</v>
      </c>
      <c r="CY65" s="113">
        <v>0</v>
      </c>
      <c r="CZ65" s="114">
        <v>5</v>
      </c>
      <c r="DA65" s="113">
        <v>128</v>
      </c>
      <c r="DB65" s="114">
        <v>7</v>
      </c>
      <c r="DC65" s="113">
        <v>134</v>
      </c>
      <c r="DD65" s="131">
        <v>119</v>
      </c>
      <c r="DE65" s="113">
        <v>2</v>
      </c>
      <c r="DF65" s="132">
        <v>125</v>
      </c>
      <c r="DG65" s="113">
        <v>121</v>
      </c>
      <c r="DH65" s="128">
        <v>6.36</v>
      </c>
      <c r="DI65" s="128">
        <v>2.46</v>
      </c>
      <c r="DJ65" s="129">
        <v>1.6E-2</v>
      </c>
      <c r="DK65" s="130" t="s">
        <v>213</v>
      </c>
    </row>
    <row r="66" spans="1:115" s="115" customFormat="1" ht="30" customHeight="1">
      <c r="A66" s="105"/>
      <c r="B66" s="123" t="s">
        <v>241</v>
      </c>
      <c r="C66" s="124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 s="125"/>
    </row>
    <row r="67" spans="1:115" s="115" customFormat="1" ht="18.75" customHeight="1">
      <c r="A67" s="134">
        <v>1</v>
      </c>
      <c r="B67" s="135">
        <v>172317859</v>
      </c>
      <c r="C67" s="136" t="s">
        <v>4</v>
      </c>
      <c r="D67" s="136" t="s">
        <v>314</v>
      </c>
      <c r="E67" s="136" t="s">
        <v>55</v>
      </c>
      <c r="F67" s="137">
        <v>33993</v>
      </c>
      <c r="G67" s="136" t="s">
        <v>84</v>
      </c>
      <c r="H67" s="136" t="s">
        <v>88</v>
      </c>
      <c r="I67" s="138">
        <v>8.5</v>
      </c>
      <c r="J67" s="138">
        <v>8.6999999999999993</v>
      </c>
      <c r="K67" s="138">
        <v>7.9</v>
      </c>
      <c r="L67" s="138">
        <v>0</v>
      </c>
      <c r="M67" s="138" t="s">
        <v>97</v>
      </c>
      <c r="N67" s="138">
        <v>0</v>
      </c>
      <c r="O67" s="138">
        <v>0</v>
      </c>
      <c r="P67" s="138" t="s">
        <v>97</v>
      </c>
      <c r="Q67" s="138">
        <v>0</v>
      </c>
      <c r="R67" s="138">
        <v>0</v>
      </c>
      <c r="S67" s="138">
        <v>6.8</v>
      </c>
      <c r="T67" s="138">
        <v>0</v>
      </c>
      <c r="U67" s="138">
        <v>0</v>
      </c>
      <c r="V67" s="138">
        <v>6.9</v>
      </c>
      <c r="W67" s="138">
        <v>0</v>
      </c>
      <c r="X67" s="138">
        <v>0</v>
      </c>
      <c r="Y67" s="138">
        <v>7.6</v>
      </c>
      <c r="Z67" s="138">
        <v>0</v>
      </c>
      <c r="AA67" s="138">
        <v>0</v>
      </c>
      <c r="AB67" s="138">
        <v>0</v>
      </c>
      <c r="AC67" s="138">
        <v>0</v>
      </c>
      <c r="AD67" s="138">
        <v>9.4</v>
      </c>
      <c r="AE67" s="138">
        <v>7.1</v>
      </c>
      <c r="AF67" s="138">
        <v>5.9</v>
      </c>
      <c r="AG67" s="138">
        <v>0</v>
      </c>
      <c r="AH67" s="138">
        <v>0</v>
      </c>
      <c r="AI67" s="138">
        <v>4.4000000000000004</v>
      </c>
      <c r="AJ67" s="138">
        <v>0</v>
      </c>
      <c r="AK67" s="138">
        <v>0</v>
      </c>
      <c r="AL67" s="138">
        <v>0</v>
      </c>
      <c r="AM67" s="138">
        <v>0</v>
      </c>
      <c r="AN67" s="138">
        <v>5.4</v>
      </c>
      <c r="AO67" s="138">
        <v>6.5</v>
      </c>
      <c r="AP67" s="138">
        <v>5.6</v>
      </c>
      <c r="AQ67" s="138">
        <v>0</v>
      </c>
      <c r="AR67" s="139">
        <v>35</v>
      </c>
      <c r="AS67" s="140">
        <v>12</v>
      </c>
      <c r="AT67" s="138">
        <v>5.7</v>
      </c>
      <c r="AU67" s="138">
        <v>4.8</v>
      </c>
      <c r="AV67" s="138">
        <v>8.6</v>
      </c>
      <c r="AW67" s="138">
        <v>0</v>
      </c>
      <c r="AX67" s="138">
        <v>0</v>
      </c>
      <c r="AY67" s="138">
        <v>0</v>
      </c>
      <c r="AZ67" s="138">
        <v>7.3</v>
      </c>
      <c r="BA67" s="138">
        <v>0</v>
      </c>
      <c r="BB67" s="138">
        <v>0</v>
      </c>
      <c r="BC67" s="138">
        <v>0</v>
      </c>
      <c r="BD67" s="138">
        <v>6.6</v>
      </c>
      <c r="BE67" s="139">
        <v>5</v>
      </c>
      <c r="BF67" s="140">
        <v>0</v>
      </c>
      <c r="BG67" s="138">
        <v>5</v>
      </c>
      <c r="BH67" s="138">
        <v>7.3</v>
      </c>
      <c r="BI67" s="138">
        <v>0</v>
      </c>
      <c r="BJ67" s="138">
        <v>0</v>
      </c>
      <c r="BK67" s="138">
        <v>6.7</v>
      </c>
      <c r="BL67" s="138">
        <v>4.5</v>
      </c>
      <c r="BM67" s="138">
        <v>6.6</v>
      </c>
      <c r="BN67" s="138">
        <v>0</v>
      </c>
      <c r="BO67" s="138">
        <v>6</v>
      </c>
      <c r="BP67" s="138">
        <v>6.1</v>
      </c>
      <c r="BQ67" s="138">
        <v>5.5</v>
      </c>
      <c r="BR67" s="138">
        <v>0</v>
      </c>
      <c r="BS67" s="138">
        <v>0</v>
      </c>
      <c r="BT67" s="138">
        <v>0</v>
      </c>
      <c r="BU67" s="138">
        <v>4.5</v>
      </c>
      <c r="BV67" s="138">
        <v>0</v>
      </c>
      <c r="BW67" s="138">
        <v>0</v>
      </c>
      <c r="BX67" s="138">
        <v>5.2</v>
      </c>
      <c r="BY67" s="138">
        <v>0</v>
      </c>
      <c r="BZ67" s="138">
        <v>0</v>
      </c>
      <c r="CA67" s="138">
        <v>5.6</v>
      </c>
      <c r="CB67" s="141"/>
      <c r="CC67" s="138">
        <v>0</v>
      </c>
      <c r="CD67" s="139">
        <v>29</v>
      </c>
      <c r="CE67" s="140">
        <v>26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9">
        <v>0</v>
      </c>
      <c r="CV67" s="140">
        <v>22</v>
      </c>
      <c r="CW67" s="138">
        <v>0</v>
      </c>
      <c r="CX67" s="138">
        <v>0</v>
      </c>
      <c r="CY67" s="139">
        <v>0</v>
      </c>
      <c r="CZ67" s="140">
        <v>5</v>
      </c>
      <c r="DA67" s="139">
        <v>69</v>
      </c>
      <c r="DB67" s="140">
        <v>65</v>
      </c>
      <c r="DC67" s="139">
        <v>134</v>
      </c>
      <c r="DD67" s="142">
        <v>60</v>
      </c>
      <c r="DE67" s="139">
        <v>60</v>
      </c>
      <c r="DF67" s="143">
        <v>125</v>
      </c>
      <c r="DG67" s="139">
        <v>120</v>
      </c>
      <c r="DH67" s="144">
        <v>3.18</v>
      </c>
      <c r="DI67" s="144">
        <v>1.23</v>
      </c>
      <c r="DJ67" s="145">
        <v>0.48</v>
      </c>
      <c r="DK67" s="145" t="s">
        <v>214</v>
      </c>
    </row>
    <row r="68" spans="1:115" s="115" customFormat="1" ht="18.75" customHeight="1">
      <c r="A68" s="134">
        <f t="shared" si="0"/>
        <v>2</v>
      </c>
      <c r="B68" s="135">
        <v>1820253660</v>
      </c>
      <c r="C68" s="136" t="s">
        <v>3</v>
      </c>
      <c r="D68" s="136" t="s">
        <v>327</v>
      </c>
      <c r="E68" s="136" t="s">
        <v>329</v>
      </c>
      <c r="F68" s="137">
        <v>34409</v>
      </c>
      <c r="G68" s="136" t="s">
        <v>84</v>
      </c>
      <c r="H68" s="136" t="s">
        <v>86</v>
      </c>
      <c r="I68" s="138">
        <v>8.1999999999999993</v>
      </c>
      <c r="J68" s="138">
        <v>7.6</v>
      </c>
      <c r="K68" s="138">
        <v>7.9</v>
      </c>
      <c r="L68" s="138">
        <v>0</v>
      </c>
      <c r="M68" s="138" t="s">
        <v>97</v>
      </c>
      <c r="N68" s="138">
        <v>0</v>
      </c>
      <c r="O68" s="138">
        <v>0</v>
      </c>
      <c r="P68" s="138" t="s">
        <v>97</v>
      </c>
      <c r="Q68" s="138">
        <v>0</v>
      </c>
      <c r="R68" s="138">
        <v>0</v>
      </c>
      <c r="S68" s="138">
        <v>7</v>
      </c>
      <c r="T68" s="138">
        <v>0</v>
      </c>
      <c r="U68" s="138">
        <v>0</v>
      </c>
      <c r="V68" s="138">
        <v>7</v>
      </c>
      <c r="W68" s="138">
        <v>0</v>
      </c>
      <c r="X68" s="138">
        <v>0</v>
      </c>
      <c r="Y68" s="138">
        <v>6.8</v>
      </c>
      <c r="Z68" s="138">
        <v>0</v>
      </c>
      <c r="AA68" s="138">
        <v>0</v>
      </c>
      <c r="AB68" s="138">
        <v>6.6</v>
      </c>
      <c r="AC68" s="138">
        <v>0</v>
      </c>
      <c r="AD68" s="138">
        <v>6.9</v>
      </c>
      <c r="AE68" s="138">
        <v>7.1</v>
      </c>
      <c r="AF68" s="138">
        <v>5.5</v>
      </c>
      <c r="AG68" s="138">
        <v>5.4</v>
      </c>
      <c r="AH68" s="138">
        <v>0</v>
      </c>
      <c r="AI68" s="138">
        <v>7.6</v>
      </c>
      <c r="AJ68" s="138">
        <v>0</v>
      </c>
      <c r="AK68" s="138">
        <v>6.4</v>
      </c>
      <c r="AL68" s="138">
        <v>5.4</v>
      </c>
      <c r="AM68" s="138">
        <v>8.1999999999999993</v>
      </c>
      <c r="AN68" s="138">
        <v>6.7</v>
      </c>
      <c r="AO68" s="138">
        <v>6.2</v>
      </c>
      <c r="AP68" s="138">
        <v>7.2</v>
      </c>
      <c r="AQ68" s="138">
        <v>7.3</v>
      </c>
      <c r="AR68" s="139">
        <v>47</v>
      </c>
      <c r="AS68" s="140">
        <v>0</v>
      </c>
      <c r="AT68" s="138">
        <v>7.3</v>
      </c>
      <c r="AU68" s="138">
        <v>7.9</v>
      </c>
      <c r="AV68" s="138">
        <v>8.6999999999999993</v>
      </c>
      <c r="AW68" s="138">
        <v>0</v>
      </c>
      <c r="AX68" s="138">
        <v>0</v>
      </c>
      <c r="AY68" s="138">
        <v>0</v>
      </c>
      <c r="AZ68" s="138">
        <v>4.3</v>
      </c>
      <c r="BA68" s="138">
        <v>0</v>
      </c>
      <c r="BB68" s="138">
        <v>0</v>
      </c>
      <c r="BC68" s="138">
        <v>0</v>
      </c>
      <c r="BD68" s="138">
        <v>7.3</v>
      </c>
      <c r="BE68" s="139">
        <v>5</v>
      </c>
      <c r="BF68" s="140">
        <v>0</v>
      </c>
      <c r="BG68" s="138">
        <v>5.3</v>
      </c>
      <c r="BH68" s="138">
        <v>7.4</v>
      </c>
      <c r="BI68" s="138">
        <v>5.8</v>
      </c>
      <c r="BJ68" s="138">
        <v>5.0999999999999996</v>
      </c>
      <c r="BK68" s="138">
        <v>6.6</v>
      </c>
      <c r="BL68" s="138">
        <v>6.4</v>
      </c>
      <c r="BM68" s="138">
        <v>7.2</v>
      </c>
      <c r="BN68" s="138">
        <v>5.4</v>
      </c>
      <c r="BO68" s="138">
        <v>5.3</v>
      </c>
      <c r="BP68" s="138">
        <v>6.3</v>
      </c>
      <c r="BQ68" s="138">
        <v>5.0999999999999996</v>
      </c>
      <c r="BR68" s="138">
        <v>4.9000000000000004</v>
      </c>
      <c r="BS68" s="138">
        <v>6.8</v>
      </c>
      <c r="BT68" s="138" t="s">
        <v>93</v>
      </c>
      <c r="BU68" s="138">
        <v>6.1</v>
      </c>
      <c r="BV68" s="138">
        <v>0</v>
      </c>
      <c r="BW68" s="138">
        <v>5.2</v>
      </c>
      <c r="BX68" s="138">
        <v>5.0999999999999996</v>
      </c>
      <c r="BY68" s="138">
        <v>0</v>
      </c>
      <c r="BZ68" s="138">
        <v>6</v>
      </c>
      <c r="CA68" s="138">
        <v>7.2</v>
      </c>
      <c r="CB68" s="141"/>
      <c r="CC68" s="138">
        <v>8</v>
      </c>
      <c r="CD68" s="139">
        <v>49</v>
      </c>
      <c r="CE68" s="140">
        <v>6</v>
      </c>
      <c r="CF68" s="138">
        <v>7.5</v>
      </c>
      <c r="CG68" s="138">
        <v>5.6</v>
      </c>
      <c r="CH68" s="138">
        <v>0</v>
      </c>
      <c r="CI68" s="138">
        <v>0</v>
      </c>
      <c r="CJ68" s="138">
        <v>0</v>
      </c>
      <c r="CK68" s="138">
        <v>5</v>
      </c>
      <c r="CL68" s="138">
        <v>0</v>
      </c>
      <c r="CM68" s="138">
        <v>0</v>
      </c>
      <c r="CN68" s="138">
        <v>0</v>
      </c>
      <c r="CO68" s="138">
        <v>0</v>
      </c>
      <c r="CP68" s="138">
        <v>0</v>
      </c>
      <c r="CQ68" s="138">
        <v>8.4</v>
      </c>
      <c r="CR68" s="138">
        <v>6</v>
      </c>
      <c r="CS68" s="138">
        <v>0</v>
      </c>
      <c r="CT68" s="138">
        <v>7.5</v>
      </c>
      <c r="CU68" s="139">
        <v>12</v>
      </c>
      <c r="CV68" s="140">
        <v>10</v>
      </c>
      <c r="CW68" s="138" t="s">
        <v>93</v>
      </c>
      <c r="CX68" s="138">
        <v>0</v>
      </c>
      <c r="CY68" s="139">
        <v>0</v>
      </c>
      <c r="CZ68" s="140">
        <v>5</v>
      </c>
      <c r="DA68" s="139">
        <v>113</v>
      </c>
      <c r="DB68" s="140">
        <v>21</v>
      </c>
      <c r="DC68" s="139">
        <v>134</v>
      </c>
      <c r="DD68" s="142">
        <v>104</v>
      </c>
      <c r="DE68" s="139">
        <v>16</v>
      </c>
      <c r="DF68" s="143">
        <v>125</v>
      </c>
      <c r="DG68" s="139">
        <v>120</v>
      </c>
      <c r="DH68" s="144">
        <v>5.55</v>
      </c>
      <c r="DI68" s="144">
        <v>2.14</v>
      </c>
      <c r="DJ68" s="145">
        <v>0.128</v>
      </c>
      <c r="DK68" s="145" t="s">
        <v>214</v>
      </c>
    </row>
    <row r="69" spans="1:115" s="115" customFormat="1" ht="18.75" customHeight="1">
      <c r="A69" s="134">
        <f t="shared" si="0"/>
        <v>3</v>
      </c>
      <c r="B69" s="135">
        <v>1821254336</v>
      </c>
      <c r="C69" s="136" t="s">
        <v>10</v>
      </c>
      <c r="D69" s="136" t="s">
        <v>333</v>
      </c>
      <c r="E69" s="136" t="s">
        <v>334</v>
      </c>
      <c r="F69" s="137">
        <v>34426</v>
      </c>
      <c r="G69" s="136" t="s">
        <v>83</v>
      </c>
      <c r="H69" s="136" t="s">
        <v>86</v>
      </c>
      <c r="I69" s="138">
        <v>8.9</v>
      </c>
      <c r="J69" s="138">
        <v>6.1</v>
      </c>
      <c r="K69" s="138">
        <v>7.6</v>
      </c>
      <c r="L69" s="138">
        <v>0</v>
      </c>
      <c r="M69" s="138" t="s">
        <v>97</v>
      </c>
      <c r="N69" s="138">
        <v>0</v>
      </c>
      <c r="O69" s="138">
        <v>0</v>
      </c>
      <c r="P69" s="138" t="s">
        <v>97</v>
      </c>
      <c r="Q69" s="138">
        <v>0</v>
      </c>
      <c r="R69" s="138">
        <v>0</v>
      </c>
      <c r="S69" s="138">
        <v>6.3</v>
      </c>
      <c r="T69" s="138">
        <v>0</v>
      </c>
      <c r="U69" s="138">
        <v>0</v>
      </c>
      <c r="V69" s="138">
        <v>4</v>
      </c>
      <c r="W69" s="138">
        <v>0</v>
      </c>
      <c r="X69" s="138">
        <v>0</v>
      </c>
      <c r="Y69" s="138">
        <v>6.8</v>
      </c>
      <c r="Z69" s="138">
        <v>0</v>
      </c>
      <c r="AA69" s="138">
        <v>0</v>
      </c>
      <c r="AB69" s="138">
        <v>6.4</v>
      </c>
      <c r="AC69" s="138">
        <v>0</v>
      </c>
      <c r="AD69" s="138">
        <v>8.1999999999999993</v>
      </c>
      <c r="AE69" s="138">
        <v>5.5</v>
      </c>
      <c r="AF69" s="138">
        <v>6.7</v>
      </c>
      <c r="AG69" s="138">
        <v>0</v>
      </c>
      <c r="AH69" s="138">
        <v>0</v>
      </c>
      <c r="AI69" s="138">
        <v>6.7</v>
      </c>
      <c r="AJ69" s="138">
        <v>0</v>
      </c>
      <c r="AK69" s="138">
        <v>6.3</v>
      </c>
      <c r="AL69" s="138">
        <v>0</v>
      </c>
      <c r="AM69" s="138">
        <v>6.1</v>
      </c>
      <c r="AN69" s="138">
        <v>7.3</v>
      </c>
      <c r="AO69" s="138">
        <v>6</v>
      </c>
      <c r="AP69" s="138">
        <v>6.3</v>
      </c>
      <c r="AQ69" s="138">
        <v>7.2</v>
      </c>
      <c r="AR69" s="139">
        <v>43</v>
      </c>
      <c r="AS69" s="140">
        <v>4</v>
      </c>
      <c r="AT69" s="138">
        <v>10</v>
      </c>
      <c r="AU69" s="138">
        <v>10</v>
      </c>
      <c r="AV69" s="138">
        <v>7.5</v>
      </c>
      <c r="AW69" s="138">
        <v>0</v>
      </c>
      <c r="AX69" s="138">
        <v>0</v>
      </c>
      <c r="AY69" s="138">
        <v>0</v>
      </c>
      <c r="AZ69" s="138">
        <v>10</v>
      </c>
      <c r="BA69" s="138">
        <v>0</v>
      </c>
      <c r="BB69" s="138">
        <v>0</v>
      </c>
      <c r="BC69" s="138">
        <v>0</v>
      </c>
      <c r="BD69" s="138">
        <v>7.3</v>
      </c>
      <c r="BE69" s="139">
        <v>5</v>
      </c>
      <c r="BF69" s="140">
        <v>0</v>
      </c>
      <c r="BG69" s="138">
        <v>4.3</v>
      </c>
      <c r="BH69" s="138" t="s">
        <v>93</v>
      </c>
      <c r="BI69" s="138">
        <v>5.6</v>
      </c>
      <c r="BJ69" s="138">
        <v>0</v>
      </c>
      <c r="BK69" s="138">
        <v>5.8</v>
      </c>
      <c r="BL69" s="138">
        <v>7.4</v>
      </c>
      <c r="BM69" s="138">
        <v>8.1</v>
      </c>
      <c r="BN69" s="138">
        <v>6.5</v>
      </c>
      <c r="BO69" s="138">
        <v>7</v>
      </c>
      <c r="BP69" s="138">
        <v>6.4</v>
      </c>
      <c r="BQ69" s="138">
        <v>5.9</v>
      </c>
      <c r="BR69" s="138">
        <v>4.3</v>
      </c>
      <c r="BS69" s="138">
        <v>4.0999999999999996</v>
      </c>
      <c r="BT69" s="138">
        <v>6.8</v>
      </c>
      <c r="BU69" s="138">
        <v>6.1</v>
      </c>
      <c r="BV69" s="138">
        <v>0</v>
      </c>
      <c r="BW69" s="138">
        <v>5.9</v>
      </c>
      <c r="BX69" s="138">
        <v>6.8</v>
      </c>
      <c r="BY69" s="138">
        <v>4.5</v>
      </c>
      <c r="BZ69" s="138">
        <v>8.6</v>
      </c>
      <c r="CA69" s="138">
        <v>6.8</v>
      </c>
      <c r="CB69" s="141"/>
      <c r="CC69" s="138">
        <v>7.6</v>
      </c>
      <c r="CD69" s="139">
        <v>49</v>
      </c>
      <c r="CE69" s="140">
        <v>6</v>
      </c>
      <c r="CF69" s="138">
        <v>7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8.5</v>
      </c>
      <c r="CR69" s="138">
        <v>0</v>
      </c>
      <c r="CS69" s="138">
        <v>0</v>
      </c>
      <c r="CT69" s="138">
        <v>6.9</v>
      </c>
      <c r="CU69" s="139">
        <v>6</v>
      </c>
      <c r="CV69" s="140">
        <v>16</v>
      </c>
      <c r="CW69" s="138" t="s">
        <v>93</v>
      </c>
      <c r="CX69" s="138">
        <v>0</v>
      </c>
      <c r="CY69" s="139">
        <v>0</v>
      </c>
      <c r="CZ69" s="140">
        <v>5</v>
      </c>
      <c r="DA69" s="139">
        <v>103</v>
      </c>
      <c r="DB69" s="140">
        <v>31</v>
      </c>
      <c r="DC69" s="139">
        <v>134</v>
      </c>
      <c r="DD69" s="142">
        <v>94</v>
      </c>
      <c r="DE69" s="139">
        <v>26</v>
      </c>
      <c r="DF69" s="143">
        <v>125</v>
      </c>
      <c r="DG69" s="139">
        <v>120</v>
      </c>
      <c r="DH69" s="144">
        <v>5.04</v>
      </c>
      <c r="DI69" s="144">
        <v>1.95</v>
      </c>
      <c r="DJ69" s="145">
        <v>0.20799999999999999</v>
      </c>
      <c r="DK69" s="145" t="s">
        <v>214</v>
      </c>
    </row>
    <row r="70" spans="1:115" s="115" customFormat="1" ht="18.75" customHeight="1">
      <c r="A70" s="134">
        <f t="shared" si="0"/>
        <v>4</v>
      </c>
      <c r="B70" s="135">
        <v>1820256325</v>
      </c>
      <c r="C70" s="136" t="s">
        <v>335</v>
      </c>
      <c r="D70" s="136" t="s">
        <v>336</v>
      </c>
      <c r="E70" s="136" t="s">
        <v>337</v>
      </c>
      <c r="F70" s="137">
        <v>34367</v>
      </c>
      <c r="G70" s="136" t="s">
        <v>84</v>
      </c>
      <c r="H70" s="136" t="s">
        <v>86</v>
      </c>
      <c r="I70" s="138">
        <v>8.1999999999999993</v>
      </c>
      <c r="J70" s="138">
        <v>5.8</v>
      </c>
      <c r="K70" s="138">
        <v>7.4</v>
      </c>
      <c r="L70" s="138">
        <v>0</v>
      </c>
      <c r="M70" s="138" t="s">
        <v>97</v>
      </c>
      <c r="N70" s="138">
        <v>0</v>
      </c>
      <c r="O70" s="138">
        <v>0</v>
      </c>
      <c r="P70" s="138" t="s">
        <v>97</v>
      </c>
      <c r="Q70" s="138">
        <v>0</v>
      </c>
      <c r="R70" s="138">
        <v>0</v>
      </c>
      <c r="S70" s="138">
        <v>0</v>
      </c>
      <c r="T70" s="138">
        <v>0</v>
      </c>
      <c r="U70" s="138">
        <v>0</v>
      </c>
      <c r="V70" s="138">
        <v>0</v>
      </c>
      <c r="W70" s="138">
        <v>0</v>
      </c>
      <c r="X70" s="138">
        <v>0</v>
      </c>
      <c r="Y70" s="138">
        <v>0</v>
      </c>
      <c r="Z70" s="138">
        <v>0</v>
      </c>
      <c r="AA70" s="138">
        <v>0</v>
      </c>
      <c r="AB70" s="138">
        <v>0</v>
      </c>
      <c r="AC70" s="138">
        <v>0</v>
      </c>
      <c r="AD70" s="138">
        <v>6</v>
      </c>
      <c r="AE70" s="138">
        <v>5.8</v>
      </c>
      <c r="AF70" s="138">
        <v>4</v>
      </c>
      <c r="AG70" s="138">
        <v>6</v>
      </c>
      <c r="AH70" s="138">
        <v>7.5</v>
      </c>
      <c r="AI70" s="138">
        <v>0</v>
      </c>
      <c r="AJ70" s="138">
        <v>0</v>
      </c>
      <c r="AK70" s="138">
        <v>6.9</v>
      </c>
      <c r="AL70" s="138">
        <v>0</v>
      </c>
      <c r="AM70" s="138">
        <v>0</v>
      </c>
      <c r="AN70" s="138">
        <v>6.8</v>
      </c>
      <c r="AO70" s="138">
        <v>5.2</v>
      </c>
      <c r="AP70" s="138">
        <v>4.9000000000000004</v>
      </c>
      <c r="AQ70" s="138">
        <v>6.6</v>
      </c>
      <c r="AR70" s="139">
        <v>35</v>
      </c>
      <c r="AS70" s="140">
        <v>12</v>
      </c>
      <c r="AT70" s="138">
        <v>7.8</v>
      </c>
      <c r="AU70" s="138">
        <v>6</v>
      </c>
      <c r="AV70" s="138">
        <v>7.5</v>
      </c>
      <c r="AW70" s="138">
        <v>0</v>
      </c>
      <c r="AX70" s="138">
        <v>0</v>
      </c>
      <c r="AY70" s="138">
        <v>0</v>
      </c>
      <c r="AZ70" s="138">
        <v>4.5</v>
      </c>
      <c r="BA70" s="138">
        <v>0</v>
      </c>
      <c r="BB70" s="138">
        <v>0</v>
      </c>
      <c r="BC70" s="138">
        <v>0</v>
      </c>
      <c r="BD70" s="138" t="s">
        <v>93</v>
      </c>
      <c r="BE70" s="139">
        <v>4</v>
      </c>
      <c r="BF70" s="140">
        <v>1</v>
      </c>
      <c r="BG70" s="138">
        <v>5.8</v>
      </c>
      <c r="BH70" s="138">
        <v>7.6</v>
      </c>
      <c r="BI70" s="138">
        <v>6.4</v>
      </c>
      <c r="BJ70" s="138">
        <v>6.5</v>
      </c>
      <c r="BK70" s="138">
        <v>6.2</v>
      </c>
      <c r="BL70" s="138">
        <v>7</v>
      </c>
      <c r="BM70" s="138">
        <v>6.9</v>
      </c>
      <c r="BN70" s="138">
        <v>7.1</v>
      </c>
      <c r="BO70" s="138">
        <v>5.7</v>
      </c>
      <c r="BP70" s="138">
        <v>7.4</v>
      </c>
      <c r="BQ70" s="138">
        <v>7.5</v>
      </c>
      <c r="BR70" s="138">
        <v>5.3</v>
      </c>
      <c r="BS70" s="138" t="s">
        <v>93</v>
      </c>
      <c r="BT70" s="138" t="s">
        <v>93</v>
      </c>
      <c r="BU70" s="138">
        <v>7</v>
      </c>
      <c r="BV70" s="138">
        <v>0</v>
      </c>
      <c r="BW70" s="138">
        <v>0</v>
      </c>
      <c r="BX70" s="138">
        <v>6.2</v>
      </c>
      <c r="BY70" s="138">
        <v>5.2</v>
      </c>
      <c r="BZ70" s="138">
        <v>5.4</v>
      </c>
      <c r="CA70" s="138">
        <v>5.3</v>
      </c>
      <c r="CB70" s="141"/>
      <c r="CC70" s="138" t="s">
        <v>93</v>
      </c>
      <c r="CD70" s="139">
        <v>45</v>
      </c>
      <c r="CE70" s="140">
        <v>10</v>
      </c>
      <c r="CF70" s="138">
        <v>7.4</v>
      </c>
      <c r="CG70" s="138">
        <v>0</v>
      </c>
      <c r="CH70" s="138">
        <v>0</v>
      </c>
      <c r="CI70" s="138">
        <v>0</v>
      </c>
      <c r="CJ70" s="138">
        <v>0</v>
      </c>
      <c r="CK70" s="138">
        <v>0</v>
      </c>
      <c r="CL70" s="138">
        <v>0</v>
      </c>
      <c r="CM70" s="138">
        <v>0</v>
      </c>
      <c r="CN70" s="138">
        <v>0</v>
      </c>
      <c r="CO70" s="138">
        <v>0</v>
      </c>
      <c r="CP70" s="138">
        <v>0</v>
      </c>
      <c r="CQ70" s="138">
        <v>8.6</v>
      </c>
      <c r="CR70" s="138">
        <v>6.8</v>
      </c>
      <c r="CS70" s="138">
        <v>0</v>
      </c>
      <c r="CT70" s="138">
        <v>0</v>
      </c>
      <c r="CU70" s="139">
        <v>5</v>
      </c>
      <c r="CV70" s="140">
        <v>17</v>
      </c>
      <c r="CW70" s="138" t="s">
        <v>93</v>
      </c>
      <c r="CX70" s="138">
        <v>0</v>
      </c>
      <c r="CY70" s="139">
        <v>0</v>
      </c>
      <c r="CZ70" s="140">
        <v>5</v>
      </c>
      <c r="DA70" s="139">
        <v>89</v>
      </c>
      <c r="DB70" s="140">
        <v>45</v>
      </c>
      <c r="DC70" s="139">
        <v>134</v>
      </c>
      <c r="DD70" s="142">
        <v>81</v>
      </c>
      <c r="DE70" s="139">
        <v>39</v>
      </c>
      <c r="DF70" s="143">
        <v>125</v>
      </c>
      <c r="DG70" s="139">
        <v>120</v>
      </c>
      <c r="DH70" s="144">
        <v>4.29</v>
      </c>
      <c r="DI70" s="144">
        <v>1.64</v>
      </c>
      <c r="DJ70" s="145">
        <v>0.312</v>
      </c>
      <c r="DK70" s="145" t="s">
        <v>214</v>
      </c>
    </row>
    <row r="71" spans="1:115" s="115" customFormat="1" ht="18.75" customHeight="1">
      <c r="A71" s="134">
        <f t="shared" si="0"/>
        <v>5</v>
      </c>
      <c r="B71" s="135">
        <v>1821255723</v>
      </c>
      <c r="C71" s="136" t="s">
        <v>13</v>
      </c>
      <c r="D71" s="136" t="s">
        <v>347</v>
      </c>
      <c r="E71" s="136" t="s">
        <v>348</v>
      </c>
      <c r="F71" s="137">
        <v>34442</v>
      </c>
      <c r="G71" s="136" t="s">
        <v>83</v>
      </c>
      <c r="H71" s="136" t="s">
        <v>86</v>
      </c>
      <c r="I71" s="138">
        <v>6.2</v>
      </c>
      <c r="J71" s="138">
        <v>4.9000000000000004</v>
      </c>
      <c r="K71" s="138">
        <v>7.4</v>
      </c>
      <c r="L71" s="138">
        <v>0</v>
      </c>
      <c r="M71" s="138" t="s">
        <v>97</v>
      </c>
      <c r="N71" s="138">
        <v>0</v>
      </c>
      <c r="O71" s="138">
        <v>0</v>
      </c>
      <c r="P71" s="138" t="s">
        <v>97</v>
      </c>
      <c r="Q71" s="138">
        <v>0</v>
      </c>
      <c r="R71" s="138">
        <v>0</v>
      </c>
      <c r="S71" s="138">
        <v>6.9</v>
      </c>
      <c r="T71" s="138">
        <v>0</v>
      </c>
      <c r="U71" s="138">
        <v>0</v>
      </c>
      <c r="V71" s="138">
        <v>7</v>
      </c>
      <c r="W71" s="138">
        <v>0</v>
      </c>
      <c r="X71" s="138">
        <v>0</v>
      </c>
      <c r="Y71" s="138">
        <v>6.4</v>
      </c>
      <c r="Z71" s="138">
        <v>0</v>
      </c>
      <c r="AA71" s="138">
        <v>0</v>
      </c>
      <c r="AB71" s="138">
        <v>6.5</v>
      </c>
      <c r="AC71" s="138">
        <v>0</v>
      </c>
      <c r="AD71" s="138">
        <v>7.7</v>
      </c>
      <c r="AE71" s="138">
        <v>7.1</v>
      </c>
      <c r="AF71" s="138">
        <v>6.9</v>
      </c>
      <c r="AG71" s="138">
        <v>5.8</v>
      </c>
      <c r="AH71" s="138">
        <v>0</v>
      </c>
      <c r="AI71" s="138">
        <v>7.6</v>
      </c>
      <c r="AJ71" s="138">
        <v>7.2</v>
      </c>
      <c r="AK71" s="138">
        <v>8.4</v>
      </c>
      <c r="AL71" s="138">
        <v>0</v>
      </c>
      <c r="AM71" s="138">
        <v>5.9</v>
      </c>
      <c r="AN71" s="138">
        <v>5.5</v>
      </c>
      <c r="AO71" s="138">
        <v>6.8</v>
      </c>
      <c r="AP71" s="138">
        <v>4</v>
      </c>
      <c r="AQ71" s="138">
        <v>5.5</v>
      </c>
      <c r="AR71" s="139">
        <v>47</v>
      </c>
      <c r="AS71" s="140">
        <v>0</v>
      </c>
      <c r="AT71" s="138">
        <v>5.7</v>
      </c>
      <c r="AU71" s="138">
        <v>7.4</v>
      </c>
      <c r="AV71" s="138">
        <v>7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 t="s">
        <v>93</v>
      </c>
      <c r="BE71" s="139">
        <v>3</v>
      </c>
      <c r="BF71" s="140">
        <v>2</v>
      </c>
      <c r="BG71" s="138">
        <v>0</v>
      </c>
      <c r="BH71" s="138">
        <v>7.5</v>
      </c>
      <c r="BI71" s="138">
        <v>5.3</v>
      </c>
      <c r="BJ71" s="138">
        <v>4.3</v>
      </c>
      <c r="BK71" s="138">
        <v>5.6</v>
      </c>
      <c r="BL71" s="138">
        <v>5.9</v>
      </c>
      <c r="BM71" s="138">
        <v>6</v>
      </c>
      <c r="BN71" s="138">
        <v>4.5</v>
      </c>
      <c r="BO71" s="138">
        <v>7.3</v>
      </c>
      <c r="BP71" s="138">
        <v>5.6</v>
      </c>
      <c r="BQ71" s="138" t="s">
        <v>93</v>
      </c>
      <c r="BR71" s="138" t="s">
        <v>93</v>
      </c>
      <c r="BS71" s="138">
        <v>0</v>
      </c>
      <c r="BT71" s="138">
        <v>0</v>
      </c>
      <c r="BU71" s="138">
        <v>5.2</v>
      </c>
      <c r="BV71" s="138">
        <v>4.9000000000000004</v>
      </c>
      <c r="BW71" s="138">
        <v>0</v>
      </c>
      <c r="BX71" s="138">
        <v>5</v>
      </c>
      <c r="BY71" s="138">
        <v>0</v>
      </c>
      <c r="BZ71" s="138">
        <v>6.4</v>
      </c>
      <c r="CA71" s="138">
        <v>6.8</v>
      </c>
      <c r="CB71" s="141"/>
      <c r="CC71" s="138">
        <v>6.6</v>
      </c>
      <c r="CD71" s="139">
        <v>39</v>
      </c>
      <c r="CE71" s="140">
        <v>16</v>
      </c>
      <c r="CF71" s="138">
        <v>0</v>
      </c>
      <c r="CG71" s="138">
        <v>0</v>
      </c>
      <c r="CH71" s="138">
        <v>0</v>
      </c>
      <c r="CI71" s="138">
        <v>0</v>
      </c>
      <c r="CJ71" s="138">
        <v>6.3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5.8</v>
      </c>
      <c r="CR71" s="138">
        <v>6</v>
      </c>
      <c r="CS71" s="138">
        <v>0</v>
      </c>
      <c r="CT71" s="138">
        <v>0</v>
      </c>
      <c r="CU71" s="139">
        <v>5</v>
      </c>
      <c r="CV71" s="140">
        <v>17</v>
      </c>
      <c r="CW71" s="138" t="s">
        <v>93</v>
      </c>
      <c r="CX71" s="138">
        <v>0</v>
      </c>
      <c r="CY71" s="139">
        <v>0</v>
      </c>
      <c r="CZ71" s="140">
        <v>5</v>
      </c>
      <c r="DA71" s="139">
        <v>94</v>
      </c>
      <c r="DB71" s="140">
        <v>40</v>
      </c>
      <c r="DC71" s="139">
        <v>134</v>
      </c>
      <c r="DD71" s="142">
        <v>87</v>
      </c>
      <c r="DE71" s="139">
        <v>33</v>
      </c>
      <c r="DF71" s="143">
        <v>125</v>
      </c>
      <c r="DG71" s="139">
        <v>120</v>
      </c>
      <c r="DH71" s="144">
        <v>4.4400000000000004</v>
      </c>
      <c r="DI71" s="144">
        <v>1.67</v>
      </c>
      <c r="DJ71" s="145">
        <v>0.26400000000000001</v>
      </c>
      <c r="DK71" s="145" t="s">
        <v>214</v>
      </c>
    </row>
    <row r="72" spans="1:115" s="115" customFormat="1" ht="18.75" customHeight="1">
      <c r="A72" s="134">
        <f t="shared" ref="A72:A86" si="1">1+A71</f>
        <v>6</v>
      </c>
      <c r="B72" s="135">
        <v>1820233635</v>
      </c>
      <c r="C72" s="136" t="s">
        <v>6</v>
      </c>
      <c r="D72" s="136" t="s">
        <v>35</v>
      </c>
      <c r="E72" s="136" t="s">
        <v>353</v>
      </c>
      <c r="F72" s="137">
        <v>34679</v>
      </c>
      <c r="G72" s="136" t="s">
        <v>84</v>
      </c>
      <c r="H72" s="136" t="s">
        <v>86</v>
      </c>
      <c r="I72" s="138">
        <v>7</v>
      </c>
      <c r="J72" s="138">
        <v>7.1</v>
      </c>
      <c r="K72" s="138">
        <v>5.5</v>
      </c>
      <c r="L72" s="138">
        <v>0</v>
      </c>
      <c r="M72" s="138">
        <v>5.8</v>
      </c>
      <c r="N72" s="138">
        <v>0</v>
      </c>
      <c r="O72" s="138">
        <v>0</v>
      </c>
      <c r="P72" s="138">
        <v>5.8</v>
      </c>
      <c r="Q72" s="138">
        <v>0</v>
      </c>
      <c r="R72" s="138">
        <v>0</v>
      </c>
      <c r="S72" s="138">
        <v>5.7</v>
      </c>
      <c r="T72" s="138">
        <v>0</v>
      </c>
      <c r="U72" s="138">
        <v>0</v>
      </c>
      <c r="V72" s="138">
        <v>6.2</v>
      </c>
      <c r="W72" s="138">
        <v>0</v>
      </c>
      <c r="X72" s="138">
        <v>0</v>
      </c>
      <c r="Y72" s="138">
        <v>4.5999999999999996</v>
      </c>
      <c r="Z72" s="138">
        <v>0</v>
      </c>
      <c r="AA72" s="138">
        <v>0</v>
      </c>
      <c r="AB72" s="138">
        <v>6.9</v>
      </c>
      <c r="AC72" s="138">
        <v>0</v>
      </c>
      <c r="AD72" s="138">
        <v>7.4</v>
      </c>
      <c r="AE72" s="138">
        <v>7.2</v>
      </c>
      <c r="AF72" s="138">
        <v>4.5</v>
      </c>
      <c r="AG72" s="138">
        <v>4.4000000000000004</v>
      </c>
      <c r="AH72" s="138">
        <v>0</v>
      </c>
      <c r="AI72" s="138">
        <v>4.9000000000000004</v>
      </c>
      <c r="AJ72" s="138">
        <v>0</v>
      </c>
      <c r="AK72" s="138">
        <v>7.2</v>
      </c>
      <c r="AL72" s="138">
        <v>5.5</v>
      </c>
      <c r="AM72" s="138">
        <v>7.9</v>
      </c>
      <c r="AN72" s="138">
        <v>5.0999999999999996</v>
      </c>
      <c r="AO72" s="138">
        <v>5.8</v>
      </c>
      <c r="AP72" s="138">
        <v>7.2</v>
      </c>
      <c r="AQ72" s="138">
        <v>5.2</v>
      </c>
      <c r="AR72" s="139">
        <v>47</v>
      </c>
      <c r="AS72" s="140">
        <v>0</v>
      </c>
      <c r="AT72" s="138">
        <v>7</v>
      </c>
      <c r="AU72" s="138">
        <v>7.6</v>
      </c>
      <c r="AV72" s="138">
        <v>0</v>
      </c>
      <c r="AW72" s="138">
        <v>5.8</v>
      </c>
      <c r="AX72" s="138">
        <v>0</v>
      </c>
      <c r="AY72" s="138">
        <v>0</v>
      </c>
      <c r="AZ72" s="138">
        <v>0</v>
      </c>
      <c r="BA72" s="138">
        <v>6</v>
      </c>
      <c r="BB72" s="138">
        <v>0</v>
      </c>
      <c r="BC72" s="138">
        <v>0</v>
      </c>
      <c r="BD72" s="138">
        <v>5.9</v>
      </c>
      <c r="BE72" s="139">
        <v>5</v>
      </c>
      <c r="BF72" s="140">
        <v>0</v>
      </c>
      <c r="BG72" s="138">
        <v>4.8</v>
      </c>
      <c r="BH72" s="138">
        <v>5.3</v>
      </c>
      <c r="BI72" s="138">
        <v>6.1</v>
      </c>
      <c r="BJ72" s="138">
        <v>7.8</v>
      </c>
      <c r="BK72" s="138">
        <v>7.1</v>
      </c>
      <c r="BL72" s="138">
        <v>5.3</v>
      </c>
      <c r="BM72" s="138">
        <v>6.8</v>
      </c>
      <c r="BN72" s="138">
        <v>0</v>
      </c>
      <c r="BO72" s="138">
        <v>4.7</v>
      </c>
      <c r="BP72" s="138">
        <v>4</v>
      </c>
      <c r="BQ72" s="138">
        <v>7.6</v>
      </c>
      <c r="BR72" s="138" t="s">
        <v>93</v>
      </c>
      <c r="BS72" s="138">
        <v>6</v>
      </c>
      <c r="BT72" s="138">
        <v>0</v>
      </c>
      <c r="BU72" s="138">
        <v>5.3</v>
      </c>
      <c r="BV72" s="138">
        <v>0</v>
      </c>
      <c r="BW72" s="138">
        <v>6.2</v>
      </c>
      <c r="BX72" s="138">
        <v>0</v>
      </c>
      <c r="BY72" s="138">
        <v>6.4</v>
      </c>
      <c r="BZ72" s="138">
        <v>7</v>
      </c>
      <c r="CA72" s="138">
        <v>7.3</v>
      </c>
      <c r="CB72" s="141"/>
      <c r="CC72" s="138">
        <v>7.7</v>
      </c>
      <c r="CD72" s="139">
        <v>44</v>
      </c>
      <c r="CE72" s="140">
        <v>11</v>
      </c>
      <c r="CF72" s="138">
        <v>6.6</v>
      </c>
      <c r="CG72" s="138">
        <v>5.6</v>
      </c>
      <c r="CH72" s="138">
        <v>0</v>
      </c>
      <c r="CI72" s="138">
        <v>0</v>
      </c>
      <c r="CJ72" s="138">
        <v>5.4</v>
      </c>
      <c r="CK72" s="138">
        <v>0</v>
      </c>
      <c r="CL72" s="138">
        <v>0</v>
      </c>
      <c r="CM72" s="138">
        <v>0</v>
      </c>
      <c r="CN72" s="138">
        <v>0</v>
      </c>
      <c r="CO72" s="138">
        <v>0</v>
      </c>
      <c r="CP72" s="138">
        <v>0</v>
      </c>
      <c r="CQ72" s="138">
        <v>6.9</v>
      </c>
      <c r="CR72" s="138">
        <v>0</v>
      </c>
      <c r="CS72" s="138">
        <v>0</v>
      </c>
      <c r="CT72" s="138">
        <v>0</v>
      </c>
      <c r="CU72" s="139">
        <v>9</v>
      </c>
      <c r="CV72" s="140">
        <v>13</v>
      </c>
      <c r="CW72" s="138" t="s">
        <v>93</v>
      </c>
      <c r="CX72" s="138">
        <v>0</v>
      </c>
      <c r="CY72" s="139">
        <v>0</v>
      </c>
      <c r="CZ72" s="140">
        <v>5</v>
      </c>
      <c r="DA72" s="139">
        <v>105</v>
      </c>
      <c r="DB72" s="140">
        <v>29</v>
      </c>
      <c r="DC72" s="139">
        <v>134</v>
      </c>
      <c r="DD72" s="146">
        <v>100</v>
      </c>
      <c r="DE72" s="139">
        <v>24</v>
      </c>
      <c r="DF72" s="139">
        <v>129</v>
      </c>
      <c r="DG72" s="139">
        <v>124</v>
      </c>
      <c r="DH72" s="144">
        <v>4.9000000000000004</v>
      </c>
      <c r="DI72" s="144">
        <v>1.84</v>
      </c>
      <c r="DJ72" s="145">
        <v>0.18604651162790697</v>
      </c>
      <c r="DK72" s="145" t="s">
        <v>214</v>
      </c>
    </row>
    <row r="73" spans="1:115" s="115" customFormat="1" ht="18.75" customHeight="1">
      <c r="A73" s="134">
        <f t="shared" si="1"/>
        <v>7</v>
      </c>
      <c r="B73" s="135">
        <v>172317889</v>
      </c>
      <c r="C73" s="136" t="s">
        <v>16</v>
      </c>
      <c r="D73" s="136" t="s">
        <v>360</v>
      </c>
      <c r="E73" s="136" t="s">
        <v>333</v>
      </c>
      <c r="F73" s="137">
        <v>34293</v>
      </c>
      <c r="G73" s="136" t="s">
        <v>83</v>
      </c>
      <c r="H73" s="136" t="s">
        <v>86</v>
      </c>
      <c r="I73" s="138">
        <v>9.1999999999999993</v>
      </c>
      <c r="J73" s="138">
        <v>8.4</v>
      </c>
      <c r="K73" s="138">
        <v>7.2</v>
      </c>
      <c r="L73" s="138">
        <v>0</v>
      </c>
      <c r="M73" s="138">
        <v>6.9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0</v>
      </c>
      <c r="T73" s="138">
        <v>0</v>
      </c>
      <c r="U73" s="138">
        <v>0</v>
      </c>
      <c r="V73" s="138">
        <v>0</v>
      </c>
      <c r="W73" s="138">
        <v>0</v>
      </c>
      <c r="X73" s="138">
        <v>0</v>
      </c>
      <c r="Y73" s="138">
        <v>0</v>
      </c>
      <c r="Z73" s="138">
        <v>0</v>
      </c>
      <c r="AA73" s="138">
        <v>0</v>
      </c>
      <c r="AB73" s="138">
        <v>0</v>
      </c>
      <c r="AC73" s="138">
        <v>0</v>
      </c>
      <c r="AD73" s="138">
        <v>7.9</v>
      </c>
      <c r="AE73" s="138">
        <v>6.4</v>
      </c>
      <c r="AF73" s="138">
        <v>7.2</v>
      </c>
      <c r="AG73" s="138">
        <v>0</v>
      </c>
      <c r="AH73" s="138">
        <v>0</v>
      </c>
      <c r="AI73" s="138">
        <v>0</v>
      </c>
      <c r="AJ73" s="138">
        <v>0</v>
      </c>
      <c r="AK73" s="138">
        <v>5.8</v>
      </c>
      <c r="AL73" s="138">
        <v>0</v>
      </c>
      <c r="AM73" s="138">
        <v>0</v>
      </c>
      <c r="AN73" s="138" t="s">
        <v>93</v>
      </c>
      <c r="AO73" s="138">
        <v>6</v>
      </c>
      <c r="AP73" s="138">
        <v>5.4</v>
      </c>
      <c r="AQ73" s="138">
        <v>0</v>
      </c>
      <c r="AR73" s="139">
        <v>24</v>
      </c>
      <c r="AS73" s="140">
        <v>23</v>
      </c>
      <c r="AT73" s="138">
        <v>8.1</v>
      </c>
      <c r="AU73" s="138">
        <v>8.3000000000000007</v>
      </c>
      <c r="AV73" s="138">
        <v>7.8</v>
      </c>
      <c r="AW73" s="138">
        <v>0</v>
      </c>
      <c r="AX73" s="138">
        <v>0</v>
      </c>
      <c r="AY73" s="138">
        <v>0</v>
      </c>
      <c r="AZ73" s="138">
        <v>10</v>
      </c>
      <c r="BA73" s="138">
        <v>0</v>
      </c>
      <c r="BB73" s="138">
        <v>0</v>
      </c>
      <c r="BC73" s="138">
        <v>0</v>
      </c>
      <c r="BD73" s="138">
        <v>0</v>
      </c>
      <c r="BE73" s="139">
        <v>4</v>
      </c>
      <c r="BF73" s="140">
        <v>1</v>
      </c>
      <c r="BG73" s="138" t="s">
        <v>93</v>
      </c>
      <c r="BH73" s="138">
        <v>7.9</v>
      </c>
      <c r="BI73" s="138" t="s">
        <v>93</v>
      </c>
      <c r="BJ73" s="138" t="s">
        <v>93</v>
      </c>
      <c r="BK73" s="138">
        <v>8.1</v>
      </c>
      <c r="BL73" s="138" t="s">
        <v>93</v>
      </c>
      <c r="BM73" s="138">
        <v>4.5</v>
      </c>
      <c r="BN73" s="138">
        <v>0</v>
      </c>
      <c r="BO73" s="138">
        <v>5.7</v>
      </c>
      <c r="BP73" s="138">
        <v>8.1999999999999993</v>
      </c>
      <c r="BQ73" s="138">
        <v>7.5</v>
      </c>
      <c r="BR73" s="138" t="s">
        <v>93</v>
      </c>
      <c r="BS73" s="138">
        <v>0</v>
      </c>
      <c r="BT73" s="138">
        <v>0</v>
      </c>
      <c r="BU73" s="138">
        <v>6.5</v>
      </c>
      <c r="BV73" s="138">
        <v>0</v>
      </c>
      <c r="BW73" s="138">
        <v>5.0999999999999996</v>
      </c>
      <c r="BX73" s="138">
        <v>0</v>
      </c>
      <c r="BY73" s="138">
        <v>0</v>
      </c>
      <c r="BZ73" s="138">
        <v>0</v>
      </c>
      <c r="CA73" s="138">
        <v>6.5</v>
      </c>
      <c r="CB73" s="141"/>
      <c r="CC73" s="138">
        <v>0</v>
      </c>
      <c r="CD73" s="139">
        <v>24</v>
      </c>
      <c r="CE73" s="140">
        <v>31</v>
      </c>
      <c r="CF73" s="138">
        <v>0</v>
      </c>
      <c r="CG73" s="138">
        <v>0</v>
      </c>
      <c r="CH73" s="138">
        <v>0</v>
      </c>
      <c r="CI73" s="138">
        <v>0</v>
      </c>
      <c r="CJ73" s="138">
        <v>0</v>
      </c>
      <c r="CK73" s="138">
        <v>0</v>
      </c>
      <c r="CL73" s="138">
        <v>0</v>
      </c>
      <c r="CM73" s="138">
        <v>0</v>
      </c>
      <c r="CN73" s="138">
        <v>0</v>
      </c>
      <c r="CO73" s="138">
        <v>0</v>
      </c>
      <c r="CP73" s="138">
        <v>0</v>
      </c>
      <c r="CQ73" s="138">
        <v>0</v>
      </c>
      <c r="CR73" s="138">
        <v>0</v>
      </c>
      <c r="CS73" s="138">
        <v>0</v>
      </c>
      <c r="CT73" s="138">
        <v>0</v>
      </c>
      <c r="CU73" s="139">
        <v>0</v>
      </c>
      <c r="CV73" s="140">
        <v>22</v>
      </c>
      <c r="CW73" s="138">
        <v>0</v>
      </c>
      <c r="CX73" s="138">
        <v>0</v>
      </c>
      <c r="CY73" s="139">
        <v>0</v>
      </c>
      <c r="CZ73" s="140">
        <v>5</v>
      </c>
      <c r="DA73" s="139">
        <v>52</v>
      </c>
      <c r="DB73" s="140">
        <v>82</v>
      </c>
      <c r="DC73" s="139">
        <v>134</v>
      </c>
      <c r="DD73" s="146">
        <v>48</v>
      </c>
      <c r="DE73" s="139">
        <v>76</v>
      </c>
      <c r="DF73" s="139">
        <v>129</v>
      </c>
      <c r="DG73" s="139">
        <v>124</v>
      </c>
      <c r="DH73" s="144">
        <v>2.65</v>
      </c>
      <c r="DI73" s="144">
        <v>1.07</v>
      </c>
      <c r="DJ73" s="145">
        <v>0.58914728682170547</v>
      </c>
      <c r="DK73" s="145" t="s">
        <v>214</v>
      </c>
    </row>
    <row r="74" spans="1:115" s="115" customFormat="1" ht="18.75" customHeight="1">
      <c r="A74" s="134">
        <f t="shared" si="1"/>
        <v>8</v>
      </c>
      <c r="B74" s="135">
        <v>1820255366</v>
      </c>
      <c r="C74" s="136" t="s">
        <v>3</v>
      </c>
      <c r="D74" s="136" t="s">
        <v>364</v>
      </c>
      <c r="E74" s="136" t="s">
        <v>363</v>
      </c>
      <c r="F74" s="137">
        <v>34335</v>
      </c>
      <c r="G74" s="136" t="s">
        <v>84</v>
      </c>
      <c r="H74" s="136" t="s">
        <v>86</v>
      </c>
      <c r="I74" s="138">
        <v>6.3</v>
      </c>
      <c r="J74" s="138">
        <v>8.1</v>
      </c>
      <c r="K74" s="138">
        <v>8.1</v>
      </c>
      <c r="L74" s="138">
        <v>0</v>
      </c>
      <c r="M74" s="138">
        <v>7</v>
      </c>
      <c r="N74" s="138">
        <v>0</v>
      </c>
      <c r="O74" s="138">
        <v>0</v>
      </c>
      <c r="P74" s="138">
        <v>5.9</v>
      </c>
      <c r="Q74" s="138">
        <v>0</v>
      </c>
      <c r="R74" s="138">
        <v>0</v>
      </c>
      <c r="S74" s="138">
        <v>7.6</v>
      </c>
      <c r="T74" s="138">
        <v>0</v>
      </c>
      <c r="U74" s="138">
        <v>0</v>
      </c>
      <c r="V74" s="138">
        <v>0</v>
      </c>
      <c r="W74" s="138">
        <v>0</v>
      </c>
      <c r="X74" s="138">
        <v>0</v>
      </c>
      <c r="Y74" s="138">
        <v>0</v>
      </c>
      <c r="Z74" s="138">
        <v>0</v>
      </c>
      <c r="AA74" s="138">
        <v>0</v>
      </c>
      <c r="AB74" s="138">
        <v>0</v>
      </c>
      <c r="AC74" s="138">
        <v>0</v>
      </c>
      <c r="AD74" s="138">
        <v>7.2</v>
      </c>
      <c r="AE74" s="138">
        <v>7.7</v>
      </c>
      <c r="AF74" s="138">
        <v>6.2</v>
      </c>
      <c r="AG74" s="138">
        <v>6</v>
      </c>
      <c r="AH74" s="138">
        <v>0</v>
      </c>
      <c r="AI74" s="138">
        <v>7</v>
      </c>
      <c r="AJ74" s="138">
        <v>5.4</v>
      </c>
      <c r="AK74" s="138">
        <v>6.1</v>
      </c>
      <c r="AL74" s="138">
        <v>0</v>
      </c>
      <c r="AM74" s="138">
        <v>7.5</v>
      </c>
      <c r="AN74" s="138">
        <v>0</v>
      </c>
      <c r="AO74" s="138">
        <v>6</v>
      </c>
      <c r="AP74" s="138">
        <v>7.6</v>
      </c>
      <c r="AQ74" s="138">
        <v>6.8</v>
      </c>
      <c r="AR74" s="139">
        <v>38</v>
      </c>
      <c r="AS74" s="140">
        <v>9</v>
      </c>
      <c r="AT74" s="138">
        <v>6.9</v>
      </c>
      <c r="AU74" s="138">
        <v>0</v>
      </c>
      <c r="AV74" s="138">
        <v>8.1999999999999993</v>
      </c>
      <c r="AW74" s="138">
        <v>0</v>
      </c>
      <c r="AX74" s="138">
        <v>0</v>
      </c>
      <c r="AY74" s="138">
        <v>0</v>
      </c>
      <c r="AZ74" s="138">
        <v>6.3</v>
      </c>
      <c r="BA74" s="138">
        <v>0</v>
      </c>
      <c r="BB74" s="138">
        <v>0</v>
      </c>
      <c r="BC74" s="138">
        <v>0</v>
      </c>
      <c r="BD74" s="138">
        <v>5.4</v>
      </c>
      <c r="BE74" s="139">
        <v>4</v>
      </c>
      <c r="BF74" s="140">
        <v>1</v>
      </c>
      <c r="BG74" s="138" t="s">
        <v>93</v>
      </c>
      <c r="BH74" s="138">
        <v>0</v>
      </c>
      <c r="BI74" s="138">
        <v>0</v>
      </c>
      <c r="BJ74" s="138">
        <v>5.4</v>
      </c>
      <c r="BK74" s="138">
        <v>6.9</v>
      </c>
      <c r="BL74" s="138">
        <v>6.3</v>
      </c>
      <c r="BM74" s="138">
        <v>7.5</v>
      </c>
      <c r="BN74" s="138">
        <v>0</v>
      </c>
      <c r="BO74" s="138">
        <v>6</v>
      </c>
      <c r="BP74" s="138">
        <v>6.4</v>
      </c>
      <c r="BQ74" s="138">
        <v>7.1</v>
      </c>
      <c r="BR74" s="138">
        <v>6.2</v>
      </c>
      <c r="BS74" s="138" t="s">
        <v>93</v>
      </c>
      <c r="BT74" s="138" t="s">
        <v>93</v>
      </c>
      <c r="BU74" s="138">
        <v>6</v>
      </c>
      <c r="BV74" s="138">
        <v>0</v>
      </c>
      <c r="BW74" s="138">
        <v>0</v>
      </c>
      <c r="BX74" s="138">
        <v>8</v>
      </c>
      <c r="BY74" s="138">
        <v>0</v>
      </c>
      <c r="BZ74" s="138">
        <v>6.8</v>
      </c>
      <c r="CA74" s="138">
        <v>6.4</v>
      </c>
      <c r="CB74" s="141"/>
      <c r="CC74" s="138">
        <v>7.8</v>
      </c>
      <c r="CD74" s="139">
        <v>32</v>
      </c>
      <c r="CE74" s="140">
        <v>23</v>
      </c>
      <c r="CF74" s="138">
        <v>8.1999999999999993</v>
      </c>
      <c r="CG74" s="138">
        <v>0</v>
      </c>
      <c r="CH74" s="138">
        <v>0</v>
      </c>
      <c r="CI74" s="138">
        <v>0</v>
      </c>
      <c r="CJ74" s="138">
        <v>6.3</v>
      </c>
      <c r="CK74" s="138">
        <v>0</v>
      </c>
      <c r="CL74" s="138">
        <v>0</v>
      </c>
      <c r="CM74" s="138">
        <v>0</v>
      </c>
      <c r="CN74" s="138">
        <v>0</v>
      </c>
      <c r="CO74" s="138">
        <v>0</v>
      </c>
      <c r="CP74" s="138">
        <v>0</v>
      </c>
      <c r="CQ74" s="138">
        <v>7.2</v>
      </c>
      <c r="CR74" s="138">
        <v>5</v>
      </c>
      <c r="CS74" s="138">
        <v>0</v>
      </c>
      <c r="CT74" s="138">
        <v>0</v>
      </c>
      <c r="CU74" s="139">
        <v>8</v>
      </c>
      <c r="CV74" s="140">
        <v>14</v>
      </c>
      <c r="CW74" s="138">
        <v>0</v>
      </c>
      <c r="CX74" s="138">
        <v>0</v>
      </c>
      <c r="CY74" s="139">
        <v>0</v>
      </c>
      <c r="CZ74" s="140">
        <v>5</v>
      </c>
      <c r="DA74" s="139">
        <v>82</v>
      </c>
      <c r="DB74" s="140">
        <v>52</v>
      </c>
      <c r="DC74" s="139">
        <v>134</v>
      </c>
      <c r="DD74" s="146">
        <v>78</v>
      </c>
      <c r="DE74" s="139">
        <v>46</v>
      </c>
      <c r="DF74" s="139">
        <v>129</v>
      </c>
      <c r="DG74" s="139">
        <v>124</v>
      </c>
      <c r="DH74" s="144">
        <v>4.26</v>
      </c>
      <c r="DI74" s="144">
        <v>1.71</v>
      </c>
      <c r="DJ74" s="145">
        <v>0.35658914728682173</v>
      </c>
      <c r="DK74" s="145" t="s">
        <v>214</v>
      </c>
    </row>
    <row r="75" spans="1:115" s="115" customFormat="1" ht="18.75" customHeight="1">
      <c r="A75" s="134">
        <f t="shared" si="1"/>
        <v>9</v>
      </c>
      <c r="B75" s="135">
        <v>172317875</v>
      </c>
      <c r="C75" s="136" t="s">
        <v>375</v>
      </c>
      <c r="D75" s="136" t="s">
        <v>52</v>
      </c>
      <c r="E75" s="136" t="s">
        <v>83</v>
      </c>
      <c r="F75" s="137">
        <v>34040</v>
      </c>
      <c r="G75" s="136" t="s">
        <v>83</v>
      </c>
      <c r="H75" s="136" t="s">
        <v>88</v>
      </c>
      <c r="I75" s="138">
        <v>8.1</v>
      </c>
      <c r="J75" s="138">
        <v>8.8000000000000007</v>
      </c>
      <c r="K75" s="138">
        <v>5.7</v>
      </c>
      <c r="L75" s="138">
        <v>0</v>
      </c>
      <c r="M75" s="138">
        <v>7.1</v>
      </c>
      <c r="N75" s="138">
        <v>0</v>
      </c>
      <c r="O75" s="138">
        <v>0</v>
      </c>
      <c r="P75" s="138">
        <v>6.5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9</v>
      </c>
      <c r="AE75" s="138">
        <v>8.9</v>
      </c>
      <c r="AF75" s="138">
        <v>5.0999999999999996</v>
      </c>
      <c r="AG75" s="138">
        <v>0</v>
      </c>
      <c r="AH75" s="138">
        <v>0</v>
      </c>
      <c r="AI75" s="138">
        <v>6.8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7.7</v>
      </c>
      <c r="AR75" s="139">
        <v>23</v>
      </c>
      <c r="AS75" s="140">
        <v>24</v>
      </c>
      <c r="AT75" s="138">
        <v>6.5</v>
      </c>
      <c r="AU75" s="138">
        <v>9.8000000000000007</v>
      </c>
      <c r="AV75" s="138">
        <v>4.7</v>
      </c>
      <c r="AW75" s="138">
        <v>0</v>
      </c>
      <c r="AX75" s="138">
        <v>0</v>
      </c>
      <c r="AY75" s="138">
        <v>0</v>
      </c>
      <c r="AZ75" s="138">
        <v>6.2</v>
      </c>
      <c r="BA75" s="138">
        <v>0</v>
      </c>
      <c r="BB75" s="138">
        <v>0</v>
      </c>
      <c r="BC75" s="138">
        <v>0</v>
      </c>
      <c r="BD75" s="138">
        <v>0</v>
      </c>
      <c r="BE75" s="139">
        <v>4</v>
      </c>
      <c r="BF75" s="140">
        <v>1</v>
      </c>
      <c r="BG75" s="138" t="s">
        <v>93</v>
      </c>
      <c r="BH75" s="138">
        <v>6.2</v>
      </c>
      <c r="BI75" s="138">
        <v>0</v>
      </c>
      <c r="BJ75" s="138">
        <v>0</v>
      </c>
      <c r="BK75" s="138">
        <v>0</v>
      </c>
      <c r="BL75" s="138">
        <v>0</v>
      </c>
      <c r="BM75" s="138">
        <v>7.2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 t="s">
        <v>93</v>
      </c>
      <c r="BV75" s="138">
        <v>0</v>
      </c>
      <c r="BW75" s="138">
        <v>0</v>
      </c>
      <c r="BX75" s="138" t="s">
        <v>93</v>
      </c>
      <c r="BY75" s="138">
        <v>0</v>
      </c>
      <c r="BZ75" s="138">
        <v>0</v>
      </c>
      <c r="CA75" s="138">
        <v>5.6</v>
      </c>
      <c r="CB75" s="141"/>
      <c r="CC75" s="138">
        <v>7.3</v>
      </c>
      <c r="CD75" s="139">
        <v>8</v>
      </c>
      <c r="CE75" s="140">
        <v>47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9">
        <v>0</v>
      </c>
      <c r="CV75" s="140">
        <v>22</v>
      </c>
      <c r="CW75" s="138">
        <v>0</v>
      </c>
      <c r="CX75" s="138">
        <v>0</v>
      </c>
      <c r="CY75" s="139">
        <v>0</v>
      </c>
      <c r="CZ75" s="140">
        <v>5</v>
      </c>
      <c r="DA75" s="139">
        <v>35</v>
      </c>
      <c r="DB75" s="140">
        <v>99</v>
      </c>
      <c r="DC75" s="139">
        <v>134</v>
      </c>
      <c r="DD75" s="146">
        <v>31</v>
      </c>
      <c r="DE75" s="139">
        <v>93</v>
      </c>
      <c r="DF75" s="139">
        <v>129</v>
      </c>
      <c r="DG75" s="139">
        <v>124</v>
      </c>
      <c r="DH75" s="144">
        <v>1.79</v>
      </c>
      <c r="DI75" s="144">
        <v>0.74</v>
      </c>
      <c r="DJ75" s="145">
        <v>0.72093023255813948</v>
      </c>
      <c r="DK75" s="145" t="s">
        <v>214</v>
      </c>
    </row>
    <row r="76" spans="1:115" s="115" customFormat="1" ht="18.75" customHeight="1">
      <c r="A76" s="134">
        <f t="shared" si="1"/>
        <v>10</v>
      </c>
      <c r="B76" s="135">
        <v>1820253894</v>
      </c>
      <c r="C76" s="136" t="s">
        <v>14</v>
      </c>
      <c r="D76" s="136" t="s">
        <v>397</v>
      </c>
      <c r="E76" s="136" t="s">
        <v>66</v>
      </c>
      <c r="F76" s="137">
        <v>34682</v>
      </c>
      <c r="G76" s="136" t="s">
        <v>84</v>
      </c>
      <c r="H76" s="136" t="s">
        <v>87</v>
      </c>
      <c r="I76" s="138">
        <v>8.1</v>
      </c>
      <c r="J76" s="138">
        <v>6.9</v>
      </c>
      <c r="K76" s="138">
        <v>7.4</v>
      </c>
      <c r="L76" s="138">
        <v>0</v>
      </c>
      <c r="M76" s="138" t="s">
        <v>97</v>
      </c>
      <c r="N76" s="138">
        <v>0</v>
      </c>
      <c r="O76" s="138">
        <v>0</v>
      </c>
      <c r="P76" s="138" t="s">
        <v>97</v>
      </c>
      <c r="Q76" s="138">
        <v>0</v>
      </c>
      <c r="R76" s="138">
        <v>0</v>
      </c>
      <c r="S76" s="138">
        <v>8.4</v>
      </c>
      <c r="T76" s="138">
        <v>0</v>
      </c>
      <c r="U76" s="138">
        <v>0</v>
      </c>
      <c r="V76" s="138">
        <v>7.3</v>
      </c>
      <c r="W76" s="138">
        <v>0</v>
      </c>
      <c r="X76" s="138">
        <v>0</v>
      </c>
      <c r="Y76" s="138">
        <v>7.4</v>
      </c>
      <c r="Z76" s="138">
        <v>0</v>
      </c>
      <c r="AA76" s="138">
        <v>0</v>
      </c>
      <c r="AB76" s="138">
        <v>7.5</v>
      </c>
      <c r="AC76" s="138">
        <v>0</v>
      </c>
      <c r="AD76" s="138">
        <v>8.6</v>
      </c>
      <c r="AE76" s="138">
        <v>7</v>
      </c>
      <c r="AF76" s="138">
        <v>9</v>
      </c>
      <c r="AG76" s="138">
        <v>0</v>
      </c>
      <c r="AH76" s="138">
        <v>0</v>
      </c>
      <c r="AI76" s="138">
        <v>7.7</v>
      </c>
      <c r="AJ76" s="138" t="s">
        <v>93</v>
      </c>
      <c r="AK76" s="138">
        <v>7.7</v>
      </c>
      <c r="AL76" s="138">
        <v>0</v>
      </c>
      <c r="AM76" s="138">
        <v>7.9</v>
      </c>
      <c r="AN76" s="138">
        <v>8.9</v>
      </c>
      <c r="AO76" s="138">
        <v>6.9</v>
      </c>
      <c r="AP76" s="138">
        <v>8.5</v>
      </c>
      <c r="AQ76" s="138">
        <v>7.8</v>
      </c>
      <c r="AR76" s="139">
        <v>43</v>
      </c>
      <c r="AS76" s="140">
        <v>4</v>
      </c>
      <c r="AT76" s="138">
        <v>8.1</v>
      </c>
      <c r="AU76" s="138">
        <v>5.3</v>
      </c>
      <c r="AV76" s="138">
        <v>0</v>
      </c>
      <c r="AW76" s="138">
        <v>0</v>
      </c>
      <c r="AX76" s="138">
        <v>8.5</v>
      </c>
      <c r="AY76" s="138">
        <v>0</v>
      </c>
      <c r="AZ76" s="138">
        <v>0</v>
      </c>
      <c r="BA76" s="138">
        <v>0</v>
      </c>
      <c r="BB76" s="138">
        <v>5.9</v>
      </c>
      <c r="BC76" s="138">
        <v>0</v>
      </c>
      <c r="BD76" s="138">
        <v>4.8</v>
      </c>
      <c r="BE76" s="139">
        <v>5</v>
      </c>
      <c r="BF76" s="140">
        <v>0</v>
      </c>
      <c r="BG76" s="138">
        <v>5.7</v>
      </c>
      <c r="BH76" s="138">
        <v>6.9</v>
      </c>
      <c r="BI76" s="138">
        <v>6.6</v>
      </c>
      <c r="BJ76" s="138">
        <v>7.5</v>
      </c>
      <c r="BK76" s="138">
        <v>6.7</v>
      </c>
      <c r="BL76" s="138">
        <v>7.1</v>
      </c>
      <c r="BM76" s="138">
        <v>7.5</v>
      </c>
      <c r="BN76" s="138" t="s">
        <v>93</v>
      </c>
      <c r="BO76" s="138">
        <v>6.4</v>
      </c>
      <c r="BP76" s="138">
        <v>8</v>
      </c>
      <c r="BQ76" s="138">
        <v>8.5</v>
      </c>
      <c r="BR76" s="138">
        <v>6.9</v>
      </c>
      <c r="BS76" s="138" t="s">
        <v>93</v>
      </c>
      <c r="BT76" s="138">
        <v>5.4</v>
      </c>
      <c r="BU76" s="138">
        <v>6.7</v>
      </c>
      <c r="BV76" s="138">
        <v>0</v>
      </c>
      <c r="BW76" s="138">
        <v>6.3</v>
      </c>
      <c r="BX76" s="138" t="s">
        <v>93</v>
      </c>
      <c r="BY76" s="138" t="s">
        <v>93</v>
      </c>
      <c r="BZ76" s="138">
        <v>0</v>
      </c>
      <c r="CA76" s="138">
        <v>7.7</v>
      </c>
      <c r="CB76" s="141"/>
      <c r="CC76" s="138" t="s">
        <v>93</v>
      </c>
      <c r="CD76" s="139">
        <v>39</v>
      </c>
      <c r="CE76" s="140">
        <v>16</v>
      </c>
      <c r="CF76" s="138" t="s">
        <v>93</v>
      </c>
      <c r="CG76" s="138">
        <v>5.0999999999999996</v>
      </c>
      <c r="CH76" s="138">
        <v>0</v>
      </c>
      <c r="CI76" s="138">
        <v>0</v>
      </c>
      <c r="CJ76" s="138">
        <v>0</v>
      </c>
      <c r="CK76" s="138">
        <v>0</v>
      </c>
      <c r="CL76" s="138">
        <v>0</v>
      </c>
      <c r="CM76" s="138">
        <v>0</v>
      </c>
      <c r="CN76" s="138">
        <v>0</v>
      </c>
      <c r="CO76" s="138">
        <v>0</v>
      </c>
      <c r="CP76" s="138">
        <v>0</v>
      </c>
      <c r="CQ76" s="138" t="s">
        <v>93</v>
      </c>
      <c r="CR76" s="138">
        <v>0</v>
      </c>
      <c r="CS76" s="138">
        <v>0</v>
      </c>
      <c r="CT76" s="138">
        <v>0</v>
      </c>
      <c r="CU76" s="139">
        <v>2</v>
      </c>
      <c r="CV76" s="140">
        <v>20</v>
      </c>
      <c r="CW76" s="138">
        <v>0</v>
      </c>
      <c r="CX76" s="138">
        <v>0</v>
      </c>
      <c r="CY76" s="139">
        <v>0</v>
      </c>
      <c r="CZ76" s="140">
        <v>5</v>
      </c>
      <c r="DA76" s="139">
        <v>89</v>
      </c>
      <c r="DB76" s="140">
        <v>45</v>
      </c>
      <c r="DC76" s="139">
        <v>134</v>
      </c>
      <c r="DD76" s="142">
        <v>80</v>
      </c>
      <c r="DE76" s="139">
        <v>40</v>
      </c>
      <c r="DF76" s="143">
        <v>125</v>
      </c>
      <c r="DG76" s="139">
        <v>120</v>
      </c>
      <c r="DH76" s="144">
        <v>4.88</v>
      </c>
      <c r="DI76" s="144">
        <v>2.04</v>
      </c>
      <c r="DJ76" s="145">
        <v>0.32</v>
      </c>
      <c r="DK76" s="145" t="s">
        <v>214</v>
      </c>
    </row>
    <row r="77" spans="1:115" s="115" customFormat="1" ht="18.75" customHeight="1">
      <c r="A77" s="134">
        <f t="shared" si="1"/>
        <v>11</v>
      </c>
      <c r="B77" s="135">
        <v>1821253667</v>
      </c>
      <c r="C77" s="136" t="s">
        <v>3</v>
      </c>
      <c r="D77" s="136" t="s">
        <v>399</v>
      </c>
      <c r="E77" s="136" t="s">
        <v>67</v>
      </c>
      <c r="F77" s="137">
        <v>34408</v>
      </c>
      <c r="G77" s="136" t="s">
        <v>83</v>
      </c>
      <c r="H77" s="136" t="s">
        <v>86</v>
      </c>
      <c r="I77" s="138">
        <v>7.2</v>
      </c>
      <c r="J77" s="138">
        <v>5.3</v>
      </c>
      <c r="K77" s="138">
        <v>7.8</v>
      </c>
      <c r="L77" s="138">
        <v>0</v>
      </c>
      <c r="M77" s="138" t="s">
        <v>97</v>
      </c>
      <c r="N77" s="138">
        <v>0</v>
      </c>
      <c r="O77" s="138">
        <v>0</v>
      </c>
      <c r="P77" s="138" t="s">
        <v>97</v>
      </c>
      <c r="Q77" s="138">
        <v>0</v>
      </c>
      <c r="R77" s="138">
        <v>0</v>
      </c>
      <c r="S77" s="138">
        <v>8.4</v>
      </c>
      <c r="T77" s="138">
        <v>0</v>
      </c>
      <c r="U77" s="138">
        <v>0</v>
      </c>
      <c r="V77" s="138">
        <v>7.1</v>
      </c>
      <c r="W77" s="138">
        <v>0</v>
      </c>
      <c r="X77" s="138">
        <v>0</v>
      </c>
      <c r="Y77" s="138">
        <v>8</v>
      </c>
      <c r="Z77" s="138">
        <v>0</v>
      </c>
      <c r="AA77" s="138">
        <v>0</v>
      </c>
      <c r="AB77" s="138">
        <v>6.5</v>
      </c>
      <c r="AC77" s="138">
        <v>0</v>
      </c>
      <c r="AD77" s="138">
        <v>6.4</v>
      </c>
      <c r="AE77" s="138">
        <v>0</v>
      </c>
      <c r="AF77" s="138">
        <v>8.1999999999999993</v>
      </c>
      <c r="AG77" s="138">
        <v>0</v>
      </c>
      <c r="AH77" s="138">
        <v>0</v>
      </c>
      <c r="AI77" s="138">
        <v>5.3</v>
      </c>
      <c r="AJ77" s="138">
        <v>0</v>
      </c>
      <c r="AK77" s="138">
        <v>0</v>
      </c>
      <c r="AL77" s="138">
        <v>0</v>
      </c>
      <c r="AM77" s="138">
        <v>4</v>
      </c>
      <c r="AN77" s="138">
        <v>0</v>
      </c>
      <c r="AO77" s="138">
        <v>6.3</v>
      </c>
      <c r="AP77" s="138">
        <v>7.1</v>
      </c>
      <c r="AQ77" s="138">
        <v>4</v>
      </c>
      <c r="AR77" s="139">
        <v>35</v>
      </c>
      <c r="AS77" s="140">
        <v>12</v>
      </c>
      <c r="AT77" s="138">
        <v>7.3</v>
      </c>
      <c r="AU77" s="138">
        <v>7.2</v>
      </c>
      <c r="AV77" s="138">
        <v>0</v>
      </c>
      <c r="AW77" s="138">
        <v>5.4</v>
      </c>
      <c r="AX77" s="138">
        <v>0</v>
      </c>
      <c r="AY77" s="138">
        <v>0</v>
      </c>
      <c r="AZ77" s="138">
        <v>0</v>
      </c>
      <c r="BA77" s="138">
        <v>6.6</v>
      </c>
      <c r="BB77" s="138">
        <v>0</v>
      </c>
      <c r="BC77" s="138">
        <v>0</v>
      </c>
      <c r="BD77" s="138">
        <v>0</v>
      </c>
      <c r="BE77" s="139">
        <v>4</v>
      </c>
      <c r="BF77" s="140">
        <v>1</v>
      </c>
      <c r="BG77" s="138">
        <v>6.6</v>
      </c>
      <c r="BH77" s="138">
        <v>5.5</v>
      </c>
      <c r="BI77" s="138">
        <v>5.4</v>
      </c>
      <c r="BJ77" s="138">
        <v>0</v>
      </c>
      <c r="BK77" s="138">
        <v>6.9</v>
      </c>
      <c r="BL77" s="138">
        <v>0</v>
      </c>
      <c r="BM77" s="138">
        <v>5.6</v>
      </c>
      <c r="BN77" s="138">
        <v>0</v>
      </c>
      <c r="BO77" s="138">
        <v>4.4000000000000004</v>
      </c>
      <c r="BP77" s="138">
        <v>0</v>
      </c>
      <c r="BQ77" s="138">
        <v>0</v>
      </c>
      <c r="BR77" s="138">
        <v>0</v>
      </c>
      <c r="BS77" s="138">
        <v>0</v>
      </c>
      <c r="BT77" s="138">
        <v>0</v>
      </c>
      <c r="BU77" s="138">
        <v>5.7</v>
      </c>
      <c r="BV77" s="138">
        <v>0</v>
      </c>
      <c r="BW77" s="138">
        <v>0</v>
      </c>
      <c r="BX77" s="138">
        <v>7.3</v>
      </c>
      <c r="BY77" s="138">
        <v>0</v>
      </c>
      <c r="BZ77" s="138">
        <v>0</v>
      </c>
      <c r="CA77" s="138">
        <v>5.9</v>
      </c>
      <c r="CB77" s="141"/>
      <c r="CC77" s="138">
        <v>0</v>
      </c>
      <c r="CD77" s="139">
        <v>24</v>
      </c>
      <c r="CE77" s="140">
        <v>31</v>
      </c>
      <c r="CF77" s="138">
        <v>0</v>
      </c>
      <c r="CG77" s="138">
        <v>0</v>
      </c>
      <c r="CH77" s="138">
        <v>0</v>
      </c>
      <c r="CI77" s="138">
        <v>0</v>
      </c>
      <c r="CJ77" s="138">
        <v>0</v>
      </c>
      <c r="CK77" s="138">
        <v>0</v>
      </c>
      <c r="CL77" s="138">
        <v>0</v>
      </c>
      <c r="CM77" s="138">
        <v>0</v>
      </c>
      <c r="CN77" s="138">
        <v>0</v>
      </c>
      <c r="CO77" s="138">
        <v>0</v>
      </c>
      <c r="CP77" s="138">
        <v>0</v>
      </c>
      <c r="CQ77" s="138">
        <v>0</v>
      </c>
      <c r="CR77" s="138">
        <v>0</v>
      </c>
      <c r="CS77" s="138">
        <v>0</v>
      </c>
      <c r="CT77" s="138">
        <v>0</v>
      </c>
      <c r="CU77" s="139">
        <v>0</v>
      </c>
      <c r="CV77" s="140">
        <v>22</v>
      </c>
      <c r="CW77" s="138">
        <v>0</v>
      </c>
      <c r="CX77" s="138">
        <v>0</v>
      </c>
      <c r="CY77" s="139">
        <v>0</v>
      </c>
      <c r="CZ77" s="140">
        <v>5</v>
      </c>
      <c r="DA77" s="139">
        <v>63</v>
      </c>
      <c r="DB77" s="140">
        <v>71</v>
      </c>
      <c r="DC77" s="139">
        <v>134</v>
      </c>
      <c r="DD77" s="142">
        <v>55</v>
      </c>
      <c r="DE77" s="139">
        <v>65</v>
      </c>
      <c r="DF77" s="143">
        <v>125</v>
      </c>
      <c r="DG77" s="139">
        <v>120</v>
      </c>
      <c r="DH77" s="144">
        <v>2.9</v>
      </c>
      <c r="DI77" s="144">
        <v>1.1000000000000001</v>
      </c>
      <c r="DJ77" s="145">
        <v>0.52</v>
      </c>
      <c r="DK77" s="145" t="s">
        <v>214</v>
      </c>
    </row>
    <row r="78" spans="1:115" s="115" customFormat="1" ht="18.75" customHeight="1">
      <c r="A78" s="134">
        <f t="shared" si="1"/>
        <v>12</v>
      </c>
      <c r="B78" s="135">
        <v>1821254348</v>
      </c>
      <c r="C78" s="136" t="s">
        <v>14</v>
      </c>
      <c r="D78" s="136" t="s">
        <v>390</v>
      </c>
      <c r="E78" s="136" t="s">
        <v>400</v>
      </c>
      <c r="F78" s="137">
        <v>34419</v>
      </c>
      <c r="G78" s="136" t="s">
        <v>83</v>
      </c>
      <c r="H78" s="136" t="s">
        <v>86</v>
      </c>
      <c r="I78" s="138">
        <v>4.3</v>
      </c>
      <c r="J78" s="138">
        <v>6.5</v>
      </c>
      <c r="K78" s="138">
        <v>7.7</v>
      </c>
      <c r="L78" s="138">
        <v>0</v>
      </c>
      <c r="M78" s="138">
        <v>5.5</v>
      </c>
      <c r="N78" s="138">
        <v>0</v>
      </c>
      <c r="O78" s="138">
        <v>0</v>
      </c>
      <c r="P78" s="138">
        <v>5.4</v>
      </c>
      <c r="Q78" s="138">
        <v>0</v>
      </c>
      <c r="R78" s="138">
        <v>0</v>
      </c>
      <c r="S78" s="138">
        <v>6</v>
      </c>
      <c r="T78" s="138">
        <v>0</v>
      </c>
      <c r="U78" s="138">
        <v>0</v>
      </c>
      <c r="V78" s="138">
        <v>0</v>
      </c>
      <c r="W78" s="138">
        <v>0</v>
      </c>
      <c r="X78" s="138">
        <v>0</v>
      </c>
      <c r="Y78" s="138">
        <v>0</v>
      </c>
      <c r="Z78" s="138">
        <v>0</v>
      </c>
      <c r="AA78" s="138">
        <v>0</v>
      </c>
      <c r="AB78" s="138">
        <v>0</v>
      </c>
      <c r="AC78" s="138">
        <v>0</v>
      </c>
      <c r="AD78" s="138">
        <v>8.4</v>
      </c>
      <c r="AE78" s="138">
        <v>8.1</v>
      </c>
      <c r="AF78" s="138">
        <v>6.5</v>
      </c>
      <c r="AG78" s="138" t="s">
        <v>93</v>
      </c>
      <c r="AH78" s="138">
        <v>0</v>
      </c>
      <c r="AI78" s="138">
        <v>5.6</v>
      </c>
      <c r="AJ78" s="138">
        <v>0</v>
      </c>
      <c r="AK78" s="138">
        <v>0</v>
      </c>
      <c r="AL78" s="138">
        <v>0</v>
      </c>
      <c r="AM78" s="138">
        <v>4.5999999999999996</v>
      </c>
      <c r="AN78" s="138" t="s">
        <v>93</v>
      </c>
      <c r="AO78" s="138">
        <v>5.4</v>
      </c>
      <c r="AP78" s="138">
        <v>0</v>
      </c>
      <c r="AQ78" s="138" t="s">
        <v>93</v>
      </c>
      <c r="AR78" s="139">
        <v>27</v>
      </c>
      <c r="AS78" s="140">
        <v>20</v>
      </c>
      <c r="AT78" s="138">
        <v>6.5</v>
      </c>
      <c r="AU78" s="138">
        <v>6.6</v>
      </c>
      <c r="AV78" s="138">
        <v>0</v>
      </c>
      <c r="AW78" s="138">
        <v>5.5</v>
      </c>
      <c r="AX78" s="138">
        <v>0</v>
      </c>
      <c r="AY78" s="138">
        <v>0</v>
      </c>
      <c r="AZ78" s="138">
        <v>0</v>
      </c>
      <c r="BA78" s="138">
        <v>0</v>
      </c>
      <c r="BB78" s="138">
        <v>0</v>
      </c>
      <c r="BC78" s="138">
        <v>0</v>
      </c>
      <c r="BD78" s="138">
        <v>0</v>
      </c>
      <c r="BE78" s="139">
        <v>3</v>
      </c>
      <c r="BF78" s="140">
        <v>2</v>
      </c>
      <c r="BG78" s="138">
        <v>5.6</v>
      </c>
      <c r="BH78" s="138" t="s">
        <v>93</v>
      </c>
      <c r="BI78" s="138" t="s">
        <v>93</v>
      </c>
      <c r="BJ78" s="138" t="s">
        <v>93</v>
      </c>
      <c r="BK78" s="138">
        <v>5.8</v>
      </c>
      <c r="BL78" s="138">
        <v>6</v>
      </c>
      <c r="BM78" s="138">
        <v>4.3</v>
      </c>
      <c r="BN78" s="138">
        <v>0</v>
      </c>
      <c r="BO78" s="138">
        <v>5.2</v>
      </c>
      <c r="BP78" s="138">
        <v>0</v>
      </c>
      <c r="BQ78" s="138">
        <v>0</v>
      </c>
      <c r="BR78" s="138">
        <v>0</v>
      </c>
      <c r="BS78" s="138">
        <v>0</v>
      </c>
      <c r="BT78" s="138">
        <v>0</v>
      </c>
      <c r="BU78" s="138" t="s">
        <v>93</v>
      </c>
      <c r="BV78" s="138">
        <v>0</v>
      </c>
      <c r="BW78" s="138">
        <v>5.4</v>
      </c>
      <c r="BX78" s="138">
        <v>0</v>
      </c>
      <c r="BY78" s="138">
        <v>0</v>
      </c>
      <c r="BZ78" s="138">
        <v>0</v>
      </c>
      <c r="CA78" s="138">
        <v>5.8</v>
      </c>
      <c r="CB78" s="141"/>
      <c r="CC78" s="138">
        <v>0</v>
      </c>
      <c r="CD78" s="139">
        <v>18</v>
      </c>
      <c r="CE78" s="140">
        <v>37</v>
      </c>
      <c r="CF78" s="138">
        <v>0</v>
      </c>
      <c r="CG78" s="138">
        <v>0</v>
      </c>
      <c r="CH78" s="138">
        <v>0</v>
      </c>
      <c r="CI78" s="138">
        <v>0</v>
      </c>
      <c r="CJ78" s="138">
        <v>0</v>
      </c>
      <c r="CK78" s="138">
        <v>0</v>
      </c>
      <c r="CL78" s="138">
        <v>0</v>
      </c>
      <c r="CM78" s="138">
        <v>0</v>
      </c>
      <c r="CN78" s="138">
        <v>0</v>
      </c>
      <c r="CO78" s="138">
        <v>0</v>
      </c>
      <c r="CP78" s="138">
        <v>0</v>
      </c>
      <c r="CQ78" s="138">
        <v>0</v>
      </c>
      <c r="CR78" s="138">
        <v>0</v>
      </c>
      <c r="CS78" s="138">
        <v>0</v>
      </c>
      <c r="CT78" s="138">
        <v>0</v>
      </c>
      <c r="CU78" s="139">
        <v>0</v>
      </c>
      <c r="CV78" s="140">
        <v>22</v>
      </c>
      <c r="CW78" s="138">
        <v>0</v>
      </c>
      <c r="CX78" s="138">
        <v>0</v>
      </c>
      <c r="CY78" s="139">
        <v>0</v>
      </c>
      <c r="CZ78" s="140">
        <v>5</v>
      </c>
      <c r="DA78" s="139">
        <v>48</v>
      </c>
      <c r="DB78" s="140">
        <v>86</v>
      </c>
      <c r="DC78" s="139">
        <v>134</v>
      </c>
      <c r="DD78" s="146">
        <v>45</v>
      </c>
      <c r="DE78" s="139">
        <v>79</v>
      </c>
      <c r="DF78" s="139">
        <v>129</v>
      </c>
      <c r="DG78" s="139">
        <v>124</v>
      </c>
      <c r="DH78" s="144">
        <v>2.17</v>
      </c>
      <c r="DI78" s="144">
        <v>0.8</v>
      </c>
      <c r="DJ78" s="145">
        <v>0.61240310077519378</v>
      </c>
      <c r="DK78" s="145" t="s">
        <v>214</v>
      </c>
    </row>
    <row r="79" spans="1:115" s="115" customFormat="1" ht="18.75" customHeight="1">
      <c r="A79" s="134">
        <f t="shared" si="1"/>
        <v>13</v>
      </c>
      <c r="B79" s="135">
        <v>1821254327</v>
      </c>
      <c r="C79" s="136" t="s">
        <v>3</v>
      </c>
      <c r="D79" s="136" t="s">
        <v>403</v>
      </c>
      <c r="E79" s="136" t="s">
        <v>404</v>
      </c>
      <c r="F79" s="137">
        <v>34343</v>
      </c>
      <c r="G79" s="136" t="s">
        <v>83</v>
      </c>
      <c r="H79" s="136" t="s">
        <v>86</v>
      </c>
      <c r="I79" s="138">
        <v>7.5</v>
      </c>
      <c r="J79" s="138">
        <v>5.7</v>
      </c>
      <c r="K79" s="138">
        <v>7.8</v>
      </c>
      <c r="L79" s="138">
        <v>0</v>
      </c>
      <c r="M79" s="138">
        <v>6.9</v>
      </c>
      <c r="N79" s="138">
        <v>0</v>
      </c>
      <c r="O79" s="138">
        <v>0</v>
      </c>
      <c r="P79" s="138">
        <v>6.2</v>
      </c>
      <c r="Q79" s="138">
        <v>0</v>
      </c>
      <c r="R79" s="138">
        <v>0</v>
      </c>
      <c r="S79" s="138">
        <v>5.9</v>
      </c>
      <c r="T79" s="138">
        <v>0</v>
      </c>
      <c r="U79" s="138">
        <v>0</v>
      </c>
      <c r="V79" s="138">
        <v>6.7</v>
      </c>
      <c r="W79" s="138">
        <v>0</v>
      </c>
      <c r="X79" s="138">
        <v>0</v>
      </c>
      <c r="Y79" s="138">
        <v>5.7</v>
      </c>
      <c r="Z79" s="138">
        <v>0</v>
      </c>
      <c r="AA79" s="138">
        <v>0</v>
      </c>
      <c r="AB79" s="138">
        <v>0</v>
      </c>
      <c r="AC79" s="138">
        <v>0</v>
      </c>
      <c r="AD79" s="138">
        <v>8.5</v>
      </c>
      <c r="AE79" s="138">
        <v>7.6</v>
      </c>
      <c r="AF79" s="138">
        <v>6.7</v>
      </c>
      <c r="AG79" s="138">
        <v>4.2</v>
      </c>
      <c r="AH79" s="138">
        <v>0</v>
      </c>
      <c r="AI79" s="138">
        <v>7.5</v>
      </c>
      <c r="AJ79" s="138">
        <v>0</v>
      </c>
      <c r="AK79" s="138">
        <v>7.7</v>
      </c>
      <c r="AL79" s="138">
        <v>7.7</v>
      </c>
      <c r="AM79" s="138">
        <v>5.3</v>
      </c>
      <c r="AN79" s="138">
        <v>6.4</v>
      </c>
      <c r="AO79" s="138">
        <v>6.2</v>
      </c>
      <c r="AP79" s="138">
        <v>6.9</v>
      </c>
      <c r="AQ79" s="138">
        <v>4.9000000000000004</v>
      </c>
      <c r="AR79" s="139">
        <v>45</v>
      </c>
      <c r="AS79" s="140">
        <v>2</v>
      </c>
      <c r="AT79" s="138">
        <v>8.4</v>
      </c>
      <c r="AU79" s="138">
        <v>7.1</v>
      </c>
      <c r="AV79" s="138">
        <v>0</v>
      </c>
      <c r="AW79" s="138">
        <v>7.4</v>
      </c>
      <c r="AX79" s="138">
        <v>0</v>
      </c>
      <c r="AY79" s="138">
        <v>0</v>
      </c>
      <c r="AZ79" s="138">
        <v>0</v>
      </c>
      <c r="BA79" s="138">
        <v>5.5</v>
      </c>
      <c r="BB79" s="138">
        <v>0</v>
      </c>
      <c r="BC79" s="138">
        <v>0</v>
      </c>
      <c r="BD79" s="138">
        <v>6</v>
      </c>
      <c r="BE79" s="139">
        <v>5</v>
      </c>
      <c r="BF79" s="140">
        <v>0</v>
      </c>
      <c r="BG79" s="138">
        <v>7.3</v>
      </c>
      <c r="BH79" s="138">
        <v>7.1</v>
      </c>
      <c r="BI79" s="138">
        <v>6.4</v>
      </c>
      <c r="BJ79" s="138">
        <v>6.5</v>
      </c>
      <c r="BK79" s="138">
        <v>6.6</v>
      </c>
      <c r="BL79" s="138">
        <v>7</v>
      </c>
      <c r="BM79" s="138">
        <v>6.4</v>
      </c>
      <c r="BN79" s="138">
        <v>0</v>
      </c>
      <c r="BO79" s="138">
        <v>4.5999999999999996</v>
      </c>
      <c r="BP79" s="138">
        <v>4.9000000000000004</v>
      </c>
      <c r="BQ79" s="138">
        <v>8.4</v>
      </c>
      <c r="BR79" s="138">
        <v>4.5999999999999996</v>
      </c>
      <c r="BS79" s="138">
        <v>6.9</v>
      </c>
      <c r="BT79" s="138">
        <v>0</v>
      </c>
      <c r="BU79" s="138">
        <v>5.7</v>
      </c>
      <c r="BV79" s="138">
        <v>0</v>
      </c>
      <c r="BW79" s="138">
        <v>7.4</v>
      </c>
      <c r="BX79" s="138">
        <v>6.1</v>
      </c>
      <c r="BY79" s="138">
        <v>5.3</v>
      </c>
      <c r="BZ79" s="138">
        <v>6.1</v>
      </c>
      <c r="CA79" s="138">
        <v>6.3</v>
      </c>
      <c r="CB79" s="141"/>
      <c r="CC79" s="138">
        <v>7.7</v>
      </c>
      <c r="CD79" s="139">
        <v>49</v>
      </c>
      <c r="CE79" s="140">
        <v>6</v>
      </c>
      <c r="CF79" s="138">
        <v>5.8</v>
      </c>
      <c r="CG79" s="138">
        <v>7.9</v>
      </c>
      <c r="CH79" s="138">
        <v>0</v>
      </c>
      <c r="CI79" s="138">
        <v>0</v>
      </c>
      <c r="CJ79" s="138">
        <v>0</v>
      </c>
      <c r="CK79" s="138">
        <v>0</v>
      </c>
      <c r="CL79" s="138">
        <v>0</v>
      </c>
      <c r="CM79" s="138">
        <v>0</v>
      </c>
      <c r="CN79" s="138">
        <v>0</v>
      </c>
      <c r="CO79" s="138">
        <v>0</v>
      </c>
      <c r="CP79" s="138">
        <v>0</v>
      </c>
      <c r="CQ79" s="138">
        <v>8.8000000000000007</v>
      </c>
      <c r="CR79" s="138">
        <v>9.9</v>
      </c>
      <c r="CS79" s="138">
        <v>0</v>
      </c>
      <c r="CT79" s="138">
        <v>0</v>
      </c>
      <c r="CU79" s="139">
        <v>7</v>
      </c>
      <c r="CV79" s="140">
        <v>15</v>
      </c>
      <c r="CW79" s="138">
        <v>0</v>
      </c>
      <c r="CX79" s="138">
        <v>0</v>
      </c>
      <c r="CY79" s="139">
        <v>0</v>
      </c>
      <c r="CZ79" s="140">
        <v>5</v>
      </c>
      <c r="DA79" s="139">
        <v>106</v>
      </c>
      <c r="DB79" s="140">
        <v>28</v>
      </c>
      <c r="DC79" s="139">
        <v>134</v>
      </c>
      <c r="DD79" s="146">
        <v>101</v>
      </c>
      <c r="DE79" s="139">
        <v>23</v>
      </c>
      <c r="DF79" s="139">
        <v>129</v>
      </c>
      <c r="DG79" s="139">
        <v>124</v>
      </c>
      <c r="DH79" s="144">
        <v>5.33</v>
      </c>
      <c r="DI79" s="144">
        <v>2.09</v>
      </c>
      <c r="DJ79" s="145">
        <v>0.17829457364341086</v>
      </c>
      <c r="DK79" s="145" t="s">
        <v>214</v>
      </c>
    </row>
    <row r="80" spans="1:115" s="115" customFormat="1" ht="18.75" customHeight="1">
      <c r="A80" s="134">
        <f t="shared" si="1"/>
        <v>14</v>
      </c>
      <c r="B80" s="135">
        <v>1820256444</v>
      </c>
      <c r="C80" s="136" t="s">
        <v>14</v>
      </c>
      <c r="D80" s="136" t="s">
        <v>407</v>
      </c>
      <c r="E80" s="136" t="s">
        <v>414</v>
      </c>
      <c r="F80" s="137">
        <v>34427</v>
      </c>
      <c r="G80" s="136" t="s">
        <v>84</v>
      </c>
      <c r="H80" s="136" t="s">
        <v>86</v>
      </c>
      <c r="I80" s="138">
        <v>7</v>
      </c>
      <c r="J80" s="138">
        <v>7.5</v>
      </c>
      <c r="K80" s="138">
        <v>8.1</v>
      </c>
      <c r="L80" s="138">
        <v>0</v>
      </c>
      <c r="M80" s="138" t="s">
        <v>97</v>
      </c>
      <c r="N80" s="138">
        <v>0</v>
      </c>
      <c r="O80" s="138">
        <v>0</v>
      </c>
      <c r="P80" s="138" t="s">
        <v>97</v>
      </c>
      <c r="Q80" s="138">
        <v>0</v>
      </c>
      <c r="R80" s="138">
        <v>0</v>
      </c>
      <c r="S80" s="138">
        <v>7.1</v>
      </c>
      <c r="T80" s="138">
        <v>0</v>
      </c>
      <c r="U80" s="138">
        <v>0</v>
      </c>
      <c r="V80" s="138">
        <v>6.8</v>
      </c>
      <c r="W80" s="138">
        <v>0</v>
      </c>
      <c r="X80" s="138">
        <v>0</v>
      </c>
      <c r="Y80" s="138">
        <v>6.4</v>
      </c>
      <c r="Z80" s="138">
        <v>0</v>
      </c>
      <c r="AA80" s="138">
        <v>0</v>
      </c>
      <c r="AB80" s="138">
        <v>5.6</v>
      </c>
      <c r="AC80" s="138">
        <v>0</v>
      </c>
      <c r="AD80" s="138">
        <v>7.1</v>
      </c>
      <c r="AE80" s="138">
        <v>7.7</v>
      </c>
      <c r="AF80" s="138">
        <v>5</v>
      </c>
      <c r="AG80" s="138">
        <v>5.3</v>
      </c>
      <c r="AH80" s="138">
        <v>0</v>
      </c>
      <c r="AI80" s="138">
        <v>7.3</v>
      </c>
      <c r="AJ80" s="138">
        <v>0</v>
      </c>
      <c r="AK80" s="138">
        <v>8</v>
      </c>
      <c r="AL80" s="138">
        <v>7.7</v>
      </c>
      <c r="AM80" s="138">
        <v>8.1999999999999993</v>
      </c>
      <c r="AN80" s="138">
        <v>8.4</v>
      </c>
      <c r="AO80" s="138">
        <v>5.5</v>
      </c>
      <c r="AP80" s="138">
        <v>7.5</v>
      </c>
      <c r="AQ80" s="138">
        <v>6.2</v>
      </c>
      <c r="AR80" s="139">
        <v>47</v>
      </c>
      <c r="AS80" s="140">
        <v>0</v>
      </c>
      <c r="AT80" s="138">
        <v>8.1</v>
      </c>
      <c r="AU80" s="138">
        <v>8.9</v>
      </c>
      <c r="AV80" s="138">
        <v>6.3</v>
      </c>
      <c r="AW80" s="138">
        <v>0</v>
      </c>
      <c r="AX80" s="138">
        <v>0</v>
      </c>
      <c r="AY80" s="138">
        <v>0</v>
      </c>
      <c r="AZ80" s="138">
        <v>5.7</v>
      </c>
      <c r="BA80" s="138">
        <v>0</v>
      </c>
      <c r="BB80" s="138">
        <v>0</v>
      </c>
      <c r="BC80" s="138">
        <v>0</v>
      </c>
      <c r="BD80" s="138">
        <v>7.2</v>
      </c>
      <c r="BE80" s="139">
        <v>5</v>
      </c>
      <c r="BF80" s="140">
        <v>0</v>
      </c>
      <c r="BG80" s="138">
        <v>5.4</v>
      </c>
      <c r="BH80" s="138">
        <v>6.6</v>
      </c>
      <c r="BI80" s="138">
        <v>7.1</v>
      </c>
      <c r="BJ80" s="138">
        <v>0</v>
      </c>
      <c r="BK80" s="138">
        <v>5.5</v>
      </c>
      <c r="BL80" s="138">
        <v>8.1</v>
      </c>
      <c r="BM80" s="138">
        <v>7.4</v>
      </c>
      <c r="BN80" s="138">
        <v>5.4</v>
      </c>
      <c r="BO80" s="138">
        <v>5.5</v>
      </c>
      <c r="BP80" s="138">
        <v>6.9</v>
      </c>
      <c r="BQ80" s="138">
        <v>7.3</v>
      </c>
      <c r="BR80" s="138">
        <v>7.7</v>
      </c>
      <c r="BS80" s="138" t="s">
        <v>93</v>
      </c>
      <c r="BT80" s="138" t="s">
        <v>93</v>
      </c>
      <c r="BU80" s="138">
        <v>6.8</v>
      </c>
      <c r="BV80" s="138">
        <v>0</v>
      </c>
      <c r="BW80" s="138">
        <v>6.8</v>
      </c>
      <c r="BX80" s="138">
        <v>5.5</v>
      </c>
      <c r="BY80" s="138">
        <v>6.2</v>
      </c>
      <c r="BZ80" s="138">
        <v>7.2</v>
      </c>
      <c r="CA80" s="138">
        <v>5.6</v>
      </c>
      <c r="CB80" s="141"/>
      <c r="CC80" s="138">
        <v>7.4</v>
      </c>
      <c r="CD80" s="139">
        <v>46</v>
      </c>
      <c r="CE80" s="140">
        <v>9</v>
      </c>
      <c r="CF80" s="138" t="s">
        <v>93</v>
      </c>
      <c r="CG80" s="138">
        <v>0</v>
      </c>
      <c r="CH80" s="138">
        <v>0</v>
      </c>
      <c r="CI80" s="138">
        <v>0</v>
      </c>
      <c r="CJ80" s="138">
        <v>0</v>
      </c>
      <c r="CK80" s="138">
        <v>0</v>
      </c>
      <c r="CL80" s="138">
        <v>0</v>
      </c>
      <c r="CM80" s="138">
        <v>0</v>
      </c>
      <c r="CN80" s="138">
        <v>0</v>
      </c>
      <c r="CO80" s="138">
        <v>0</v>
      </c>
      <c r="CP80" s="138">
        <v>0</v>
      </c>
      <c r="CQ80" s="138">
        <v>8.5</v>
      </c>
      <c r="CR80" s="138">
        <v>0</v>
      </c>
      <c r="CS80" s="138">
        <v>0</v>
      </c>
      <c r="CT80" s="138">
        <v>0</v>
      </c>
      <c r="CU80" s="139">
        <v>1</v>
      </c>
      <c r="CV80" s="140">
        <v>21</v>
      </c>
      <c r="CW80" s="138" t="s">
        <v>93</v>
      </c>
      <c r="CX80" s="138">
        <v>0</v>
      </c>
      <c r="CY80" s="139">
        <v>0</v>
      </c>
      <c r="CZ80" s="140">
        <v>5</v>
      </c>
      <c r="DA80" s="139">
        <v>99</v>
      </c>
      <c r="DB80" s="140">
        <v>35</v>
      </c>
      <c r="DC80" s="139">
        <v>134</v>
      </c>
      <c r="DD80" s="142">
        <v>90</v>
      </c>
      <c r="DE80" s="139">
        <v>30</v>
      </c>
      <c r="DF80" s="143">
        <v>125</v>
      </c>
      <c r="DG80" s="139">
        <v>120</v>
      </c>
      <c r="DH80" s="144">
        <v>5.05</v>
      </c>
      <c r="DI80" s="144">
        <v>2.02</v>
      </c>
      <c r="DJ80" s="145">
        <v>0.24</v>
      </c>
      <c r="DK80" s="145" t="s">
        <v>214</v>
      </c>
    </row>
    <row r="81" spans="1:115" s="115" customFormat="1" ht="18.75" customHeight="1">
      <c r="A81" s="134">
        <f t="shared" si="1"/>
        <v>15</v>
      </c>
      <c r="B81" s="135">
        <v>1820255711</v>
      </c>
      <c r="C81" s="136" t="s">
        <v>3</v>
      </c>
      <c r="D81" s="136" t="s">
        <v>327</v>
      </c>
      <c r="E81" s="136" t="s">
        <v>74</v>
      </c>
      <c r="F81" s="137">
        <v>34688</v>
      </c>
      <c r="G81" s="136" t="s">
        <v>84</v>
      </c>
      <c r="H81" s="136" t="s">
        <v>86</v>
      </c>
      <c r="I81" s="138">
        <v>7.8</v>
      </c>
      <c r="J81" s="138">
        <v>7.5</v>
      </c>
      <c r="K81" s="138">
        <v>6.5</v>
      </c>
      <c r="L81" s="138">
        <v>0</v>
      </c>
      <c r="M81" s="138" t="s">
        <v>97</v>
      </c>
      <c r="N81" s="138">
        <v>0</v>
      </c>
      <c r="O81" s="138">
        <v>0</v>
      </c>
      <c r="P81" s="138" t="s">
        <v>97</v>
      </c>
      <c r="Q81" s="138">
        <v>0</v>
      </c>
      <c r="R81" s="138">
        <v>0</v>
      </c>
      <c r="S81" s="138">
        <v>6.2</v>
      </c>
      <c r="T81" s="138">
        <v>0</v>
      </c>
      <c r="U81" s="138">
        <v>0</v>
      </c>
      <c r="V81" s="138">
        <v>6.5</v>
      </c>
      <c r="W81" s="138">
        <v>0</v>
      </c>
      <c r="X81" s="138">
        <v>0</v>
      </c>
      <c r="Y81" s="138">
        <v>6.6</v>
      </c>
      <c r="Z81" s="138">
        <v>0</v>
      </c>
      <c r="AA81" s="138">
        <v>0</v>
      </c>
      <c r="AB81" s="138">
        <v>6.4</v>
      </c>
      <c r="AC81" s="138">
        <v>0</v>
      </c>
      <c r="AD81" s="138">
        <v>6.7</v>
      </c>
      <c r="AE81" s="138">
        <v>7.5</v>
      </c>
      <c r="AF81" s="138">
        <v>6</v>
      </c>
      <c r="AG81" s="138">
        <v>0</v>
      </c>
      <c r="AH81" s="138">
        <v>0</v>
      </c>
      <c r="AI81" s="138">
        <v>8.1999999999999993</v>
      </c>
      <c r="AJ81" s="138">
        <v>6.5</v>
      </c>
      <c r="AK81" s="138">
        <v>5.6</v>
      </c>
      <c r="AL81" s="138">
        <v>0</v>
      </c>
      <c r="AM81" s="138">
        <v>6.1</v>
      </c>
      <c r="AN81" s="138">
        <v>7.2</v>
      </c>
      <c r="AO81" s="138">
        <v>7</v>
      </c>
      <c r="AP81" s="138">
        <v>6.5</v>
      </c>
      <c r="AQ81" s="138">
        <v>7.6</v>
      </c>
      <c r="AR81" s="139">
        <v>45</v>
      </c>
      <c r="AS81" s="140">
        <v>2</v>
      </c>
      <c r="AT81" s="138">
        <v>6.1</v>
      </c>
      <c r="AU81" s="138">
        <v>6.5</v>
      </c>
      <c r="AV81" s="138">
        <v>7.4</v>
      </c>
      <c r="AW81" s="138">
        <v>0</v>
      </c>
      <c r="AX81" s="138">
        <v>0</v>
      </c>
      <c r="AY81" s="138">
        <v>0</v>
      </c>
      <c r="AZ81" s="138">
        <v>5.8</v>
      </c>
      <c r="BA81" s="138">
        <v>0</v>
      </c>
      <c r="BB81" s="138">
        <v>0</v>
      </c>
      <c r="BC81" s="138">
        <v>0</v>
      </c>
      <c r="BD81" s="138">
        <v>5.6</v>
      </c>
      <c r="BE81" s="139">
        <v>5</v>
      </c>
      <c r="BF81" s="140">
        <v>0</v>
      </c>
      <c r="BG81" s="138">
        <v>7.5</v>
      </c>
      <c r="BH81" s="138">
        <v>5.9</v>
      </c>
      <c r="BI81" s="138">
        <v>5.9</v>
      </c>
      <c r="BJ81" s="138">
        <v>4.7</v>
      </c>
      <c r="BK81" s="138">
        <v>6.9</v>
      </c>
      <c r="BL81" s="138">
        <v>5.9</v>
      </c>
      <c r="BM81" s="138">
        <v>4.7</v>
      </c>
      <c r="BN81" s="138">
        <v>4.5999999999999996</v>
      </c>
      <c r="BO81" s="138">
        <v>4.8</v>
      </c>
      <c r="BP81" s="138">
        <v>5.4</v>
      </c>
      <c r="BQ81" s="138">
        <v>4.0999999999999996</v>
      </c>
      <c r="BR81" s="138" t="s">
        <v>93</v>
      </c>
      <c r="BS81" s="138" t="s">
        <v>93</v>
      </c>
      <c r="BT81" s="138">
        <v>0</v>
      </c>
      <c r="BU81" s="138">
        <v>5.3</v>
      </c>
      <c r="BV81" s="138">
        <v>0</v>
      </c>
      <c r="BW81" s="138">
        <v>5.9</v>
      </c>
      <c r="BX81" s="138">
        <v>4.7</v>
      </c>
      <c r="BY81" s="138">
        <v>4.8</v>
      </c>
      <c r="BZ81" s="138">
        <v>0</v>
      </c>
      <c r="CA81" s="138">
        <v>5.7</v>
      </c>
      <c r="CB81" s="141"/>
      <c r="CC81" s="138">
        <v>7.8</v>
      </c>
      <c r="CD81" s="139">
        <v>44</v>
      </c>
      <c r="CE81" s="140">
        <v>11</v>
      </c>
      <c r="CF81" s="138">
        <v>5.4</v>
      </c>
      <c r="CG81" s="138">
        <v>0</v>
      </c>
      <c r="CH81" s="138">
        <v>0</v>
      </c>
      <c r="CI81" s="138">
        <v>0</v>
      </c>
      <c r="CJ81" s="138">
        <v>0</v>
      </c>
      <c r="CK81" s="138">
        <v>0</v>
      </c>
      <c r="CL81" s="138">
        <v>0</v>
      </c>
      <c r="CM81" s="138">
        <v>0</v>
      </c>
      <c r="CN81" s="138">
        <v>0</v>
      </c>
      <c r="CO81" s="138">
        <v>0</v>
      </c>
      <c r="CP81" s="138">
        <v>0</v>
      </c>
      <c r="CQ81" s="138" t="s">
        <v>93</v>
      </c>
      <c r="CR81" s="138">
        <v>0</v>
      </c>
      <c r="CS81" s="138">
        <v>0</v>
      </c>
      <c r="CT81" s="138">
        <v>0</v>
      </c>
      <c r="CU81" s="139">
        <v>3</v>
      </c>
      <c r="CV81" s="140">
        <v>19</v>
      </c>
      <c r="CW81" s="138" t="s">
        <v>93</v>
      </c>
      <c r="CX81" s="138">
        <v>0</v>
      </c>
      <c r="CY81" s="139">
        <v>0</v>
      </c>
      <c r="CZ81" s="140">
        <v>5</v>
      </c>
      <c r="DA81" s="139">
        <v>97</v>
      </c>
      <c r="DB81" s="140">
        <v>37</v>
      </c>
      <c r="DC81" s="139">
        <v>134</v>
      </c>
      <c r="DD81" s="142">
        <v>88</v>
      </c>
      <c r="DE81" s="139">
        <v>32</v>
      </c>
      <c r="DF81" s="143">
        <v>125</v>
      </c>
      <c r="DG81" s="139">
        <v>120</v>
      </c>
      <c r="DH81" s="144">
        <v>4.47</v>
      </c>
      <c r="DI81" s="144">
        <v>1.7</v>
      </c>
      <c r="DJ81" s="145">
        <v>0.25600000000000001</v>
      </c>
      <c r="DK81" s="145" t="s">
        <v>214</v>
      </c>
    </row>
    <row r="82" spans="1:115" s="115" customFormat="1" ht="18.75" customHeight="1">
      <c r="A82" s="134">
        <f t="shared" si="1"/>
        <v>16</v>
      </c>
      <c r="B82" s="135">
        <v>1821256077</v>
      </c>
      <c r="C82" s="136" t="s">
        <v>12</v>
      </c>
      <c r="D82" s="136" t="s">
        <v>406</v>
      </c>
      <c r="E82" s="136" t="s">
        <v>417</v>
      </c>
      <c r="F82" s="137">
        <v>34365</v>
      </c>
      <c r="G82" s="136" t="s">
        <v>83</v>
      </c>
      <c r="H82" s="136" t="s">
        <v>86</v>
      </c>
      <c r="I82" s="138">
        <v>7.9</v>
      </c>
      <c r="J82" s="138">
        <v>5.0999999999999996</v>
      </c>
      <c r="K82" s="138">
        <v>7.4</v>
      </c>
      <c r="L82" s="138">
        <v>0</v>
      </c>
      <c r="M82" s="138">
        <v>6.4</v>
      </c>
      <c r="N82" s="138">
        <v>0</v>
      </c>
      <c r="O82" s="138">
        <v>0</v>
      </c>
      <c r="P82" s="138">
        <v>5</v>
      </c>
      <c r="Q82" s="138">
        <v>0</v>
      </c>
      <c r="R82" s="138">
        <v>0</v>
      </c>
      <c r="S82" s="138">
        <v>6.2</v>
      </c>
      <c r="T82" s="138">
        <v>0</v>
      </c>
      <c r="U82" s="138">
        <v>0</v>
      </c>
      <c r="V82" s="138">
        <v>5.8</v>
      </c>
      <c r="W82" s="138">
        <v>0</v>
      </c>
      <c r="X82" s="138">
        <v>0</v>
      </c>
      <c r="Y82" s="138">
        <v>6</v>
      </c>
      <c r="Z82" s="138">
        <v>0</v>
      </c>
      <c r="AA82" s="138">
        <v>0</v>
      </c>
      <c r="AB82" s="138">
        <v>5</v>
      </c>
      <c r="AC82" s="138">
        <v>0</v>
      </c>
      <c r="AD82" s="138">
        <v>9</v>
      </c>
      <c r="AE82" s="138">
        <v>7.6</v>
      </c>
      <c r="AF82" s="138">
        <v>5.3</v>
      </c>
      <c r="AG82" s="138">
        <v>4.5</v>
      </c>
      <c r="AH82" s="138">
        <v>0</v>
      </c>
      <c r="AI82" s="138">
        <v>5.4</v>
      </c>
      <c r="AJ82" s="138">
        <v>0</v>
      </c>
      <c r="AK82" s="138">
        <v>5.8</v>
      </c>
      <c r="AL82" s="138">
        <v>0</v>
      </c>
      <c r="AM82" s="138">
        <v>6</v>
      </c>
      <c r="AN82" s="138">
        <v>5.4</v>
      </c>
      <c r="AO82" s="138">
        <v>5.3</v>
      </c>
      <c r="AP82" s="138">
        <v>5.2</v>
      </c>
      <c r="AQ82" s="138">
        <v>5.2</v>
      </c>
      <c r="AR82" s="139">
        <v>45</v>
      </c>
      <c r="AS82" s="140">
        <v>2</v>
      </c>
      <c r="AT82" s="138">
        <v>9.1999999999999993</v>
      </c>
      <c r="AU82" s="138">
        <v>7.1</v>
      </c>
      <c r="AV82" s="138">
        <v>0</v>
      </c>
      <c r="AW82" s="138">
        <v>0</v>
      </c>
      <c r="AX82" s="138">
        <v>6.7</v>
      </c>
      <c r="AY82" s="138">
        <v>0</v>
      </c>
      <c r="AZ82" s="138">
        <v>0</v>
      </c>
      <c r="BA82" s="138">
        <v>0</v>
      </c>
      <c r="BB82" s="138">
        <v>6.9</v>
      </c>
      <c r="BC82" s="138">
        <v>0</v>
      </c>
      <c r="BD82" s="138">
        <v>7</v>
      </c>
      <c r="BE82" s="139">
        <v>5</v>
      </c>
      <c r="BF82" s="140">
        <v>0</v>
      </c>
      <c r="BG82" s="138">
        <v>6.4</v>
      </c>
      <c r="BH82" s="138">
        <v>6.7</v>
      </c>
      <c r="BI82" s="138">
        <v>6.7</v>
      </c>
      <c r="BJ82" s="138">
        <v>6</v>
      </c>
      <c r="BK82" s="138">
        <v>6.4</v>
      </c>
      <c r="BL82" s="138">
        <v>5.7</v>
      </c>
      <c r="BM82" s="138">
        <v>5.3</v>
      </c>
      <c r="BN82" s="138">
        <v>5.8</v>
      </c>
      <c r="BO82" s="138">
        <v>4.8</v>
      </c>
      <c r="BP82" s="138">
        <v>6.2</v>
      </c>
      <c r="BQ82" s="138">
        <v>7.1</v>
      </c>
      <c r="BR82" s="138">
        <v>5.8</v>
      </c>
      <c r="BS82" s="138">
        <v>7.8</v>
      </c>
      <c r="BT82" s="138">
        <v>0</v>
      </c>
      <c r="BU82" s="138">
        <v>6.7</v>
      </c>
      <c r="BV82" s="138">
        <v>0</v>
      </c>
      <c r="BW82" s="138">
        <v>5.7</v>
      </c>
      <c r="BX82" s="138">
        <v>5.2</v>
      </c>
      <c r="BY82" s="138">
        <v>4.0999999999999996</v>
      </c>
      <c r="BZ82" s="138">
        <v>8.1999999999999993</v>
      </c>
      <c r="CA82" s="138">
        <v>4.9000000000000004</v>
      </c>
      <c r="CB82" s="141"/>
      <c r="CC82" s="138">
        <v>0</v>
      </c>
      <c r="CD82" s="139">
        <v>51</v>
      </c>
      <c r="CE82" s="140">
        <v>4</v>
      </c>
      <c r="CF82" s="138">
        <v>6.8</v>
      </c>
      <c r="CG82" s="138">
        <v>0</v>
      </c>
      <c r="CH82" s="138">
        <v>0</v>
      </c>
      <c r="CI82" s="138">
        <v>0</v>
      </c>
      <c r="CJ82" s="138">
        <v>5.5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6.4</v>
      </c>
      <c r="CR82" s="138">
        <v>7.1</v>
      </c>
      <c r="CS82" s="138">
        <v>0</v>
      </c>
      <c r="CT82" s="138">
        <v>0</v>
      </c>
      <c r="CU82" s="139">
        <v>8</v>
      </c>
      <c r="CV82" s="140">
        <v>14</v>
      </c>
      <c r="CW82" s="138" t="s">
        <v>93</v>
      </c>
      <c r="CX82" s="138">
        <v>0</v>
      </c>
      <c r="CY82" s="139">
        <v>0</v>
      </c>
      <c r="CZ82" s="140">
        <v>5</v>
      </c>
      <c r="DA82" s="139">
        <v>109</v>
      </c>
      <c r="DB82" s="140">
        <v>25</v>
      </c>
      <c r="DC82" s="139">
        <v>134</v>
      </c>
      <c r="DD82" s="146">
        <v>104</v>
      </c>
      <c r="DE82" s="139">
        <v>20</v>
      </c>
      <c r="DF82" s="139">
        <v>129</v>
      </c>
      <c r="DG82" s="139">
        <v>124</v>
      </c>
      <c r="DH82" s="144">
        <v>5.0999999999999996</v>
      </c>
      <c r="DI82" s="144">
        <v>1.89</v>
      </c>
      <c r="DJ82" s="145">
        <v>0.15503875968992248</v>
      </c>
      <c r="DK82" s="145" t="s">
        <v>214</v>
      </c>
    </row>
    <row r="83" spans="1:115" s="115" customFormat="1" ht="18.75" customHeight="1">
      <c r="A83" s="134">
        <f t="shared" si="1"/>
        <v>17</v>
      </c>
      <c r="B83" s="135">
        <v>1820254347</v>
      </c>
      <c r="C83" s="136" t="s">
        <v>6</v>
      </c>
      <c r="D83" s="136" t="s">
        <v>26</v>
      </c>
      <c r="E83" s="136" t="s">
        <v>420</v>
      </c>
      <c r="F83" s="137">
        <v>34493</v>
      </c>
      <c r="G83" s="136" t="s">
        <v>84</v>
      </c>
      <c r="H83" s="136" t="s">
        <v>86</v>
      </c>
      <c r="I83" s="138">
        <v>7.1</v>
      </c>
      <c r="J83" s="138">
        <v>6.9</v>
      </c>
      <c r="K83" s="138">
        <v>7.8</v>
      </c>
      <c r="L83" s="138">
        <v>0</v>
      </c>
      <c r="M83" s="138">
        <v>6.7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7.1</v>
      </c>
      <c r="AE83" s="138">
        <v>6.6</v>
      </c>
      <c r="AF83" s="138">
        <v>0</v>
      </c>
      <c r="AG83" s="138">
        <v>0</v>
      </c>
      <c r="AH83" s="138">
        <v>0</v>
      </c>
      <c r="AI83" s="138">
        <v>6.1</v>
      </c>
      <c r="AJ83" s="138">
        <v>0</v>
      </c>
      <c r="AK83" s="138">
        <v>0</v>
      </c>
      <c r="AL83" s="138">
        <v>0</v>
      </c>
      <c r="AM83" s="138">
        <v>0</v>
      </c>
      <c r="AN83" s="138">
        <v>6.1</v>
      </c>
      <c r="AO83" s="138">
        <v>7</v>
      </c>
      <c r="AP83" s="138">
        <v>0</v>
      </c>
      <c r="AQ83" s="138">
        <v>5.5</v>
      </c>
      <c r="AR83" s="139">
        <v>23</v>
      </c>
      <c r="AS83" s="140">
        <v>24</v>
      </c>
      <c r="AT83" s="138">
        <v>7.6</v>
      </c>
      <c r="AU83" s="138">
        <v>6.9</v>
      </c>
      <c r="AV83" s="138">
        <v>0</v>
      </c>
      <c r="AW83" s="138">
        <v>0</v>
      </c>
      <c r="AX83" s="138">
        <v>0</v>
      </c>
      <c r="AY83" s="138">
        <v>0</v>
      </c>
      <c r="AZ83" s="138">
        <v>0</v>
      </c>
      <c r="BA83" s="138">
        <v>0</v>
      </c>
      <c r="BB83" s="138">
        <v>6.3</v>
      </c>
      <c r="BC83" s="138">
        <v>0</v>
      </c>
      <c r="BD83" s="138">
        <v>5.7</v>
      </c>
      <c r="BE83" s="139">
        <v>4</v>
      </c>
      <c r="BF83" s="140">
        <v>1</v>
      </c>
      <c r="BG83" s="138">
        <v>5.8</v>
      </c>
      <c r="BH83" s="138">
        <v>6.6</v>
      </c>
      <c r="BI83" s="138">
        <v>6.6</v>
      </c>
      <c r="BJ83" s="138">
        <v>0</v>
      </c>
      <c r="BK83" s="138">
        <v>0</v>
      </c>
      <c r="BL83" s="138">
        <v>0</v>
      </c>
      <c r="BM83" s="138">
        <v>5.7</v>
      </c>
      <c r="BN83" s="138">
        <v>0</v>
      </c>
      <c r="BO83" s="138">
        <v>0</v>
      </c>
      <c r="BP83" s="138">
        <v>0</v>
      </c>
      <c r="BQ83" s="138">
        <v>0</v>
      </c>
      <c r="BR83" s="138">
        <v>0</v>
      </c>
      <c r="BS83" s="138">
        <v>0</v>
      </c>
      <c r="BT83" s="138">
        <v>0</v>
      </c>
      <c r="BU83" s="138">
        <v>5.4</v>
      </c>
      <c r="BV83" s="138">
        <v>4.7</v>
      </c>
      <c r="BW83" s="138">
        <v>0</v>
      </c>
      <c r="BX83" s="138">
        <v>4.3</v>
      </c>
      <c r="BY83" s="138">
        <v>0</v>
      </c>
      <c r="BZ83" s="138">
        <v>0</v>
      </c>
      <c r="CA83" s="138">
        <v>6</v>
      </c>
      <c r="CB83" s="141"/>
      <c r="CC83" s="138">
        <v>8</v>
      </c>
      <c r="CD83" s="139">
        <v>22</v>
      </c>
      <c r="CE83" s="140">
        <v>33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</v>
      </c>
      <c r="CU83" s="139">
        <v>0</v>
      </c>
      <c r="CV83" s="140">
        <v>22</v>
      </c>
      <c r="CW83" s="138">
        <v>0</v>
      </c>
      <c r="CX83" s="138">
        <v>0</v>
      </c>
      <c r="CY83" s="139">
        <v>0</v>
      </c>
      <c r="CZ83" s="140">
        <v>5</v>
      </c>
      <c r="DA83" s="139">
        <v>49</v>
      </c>
      <c r="DB83" s="140">
        <v>85</v>
      </c>
      <c r="DC83" s="139">
        <v>134</v>
      </c>
      <c r="DD83" s="146">
        <v>45</v>
      </c>
      <c r="DE83" s="139">
        <v>79</v>
      </c>
      <c r="DF83" s="139">
        <v>129</v>
      </c>
      <c r="DG83" s="139">
        <v>124</v>
      </c>
      <c r="DH83" s="144">
        <v>2.25</v>
      </c>
      <c r="DI83" s="144">
        <v>0.86</v>
      </c>
      <c r="DJ83" s="145">
        <v>0.61240310077519378</v>
      </c>
      <c r="DK83" s="145" t="s">
        <v>214</v>
      </c>
    </row>
    <row r="84" spans="1:115" s="115" customFormat="1" ht="18.75" customHeight="1">
      <c r="A84" s="134">
        <f t="shared" si="1"/>
        <v>18</v>
      </c>
      <c r="B84" s="135">
        <v>1820254908</v>
      </c>
      <c r="C84" s="136" t="s">
        <v>10</v>
      </c>
      <c r="D84" s="136" t="s">
        <v>26</v>
      </c>
      <c r="E84" s="136" t="s">
        <v>423</v>
      </c>
      <c r="F84" s="137">
        <v>34537</v>
      </c>
      <c r="G84" s="136" t="s">
        <v>84</v>
      </c>
      <c r="H84" s="136" t="s">
        <v>86</v>
      </c>
      <c r="I84" s="138">
        <v>4.2</v>
      </c>
      <c r="J84" s="138">
        <v>5.2</v>
      </c>
      <c r="K84" s="138">
        <v>0</v>
      </c>
      <c r="L84" s="138">
        <v>0</v>
      </c>
      <c r="M84" s="138">
        <v>6.4</v>
      </c>
      <c r="N84" s="138">
        <v>0</v>
      </c>
      <c r="O84" s="138">
        <v>0</v>
      </c>
      <c r="P84" s="138">
        <v>6.2</v>
      </c>
      <c r="Q84" s="138">
        <v>0</v>
      </c>
      <c r="R84" s="138">
        <v>0</v>
      </c>
      <c r="S84" s="138">
        <v>6.5</v>
      </c>
      <c r="T84" s="138">
        <v>0</v>
      </c>
      <c r="U84" s="138">
        <v>0</v>
      </c>
      <c r="V84" s="138">
        <v>7.3</v>
      </c>
      <c r="W84" s="138">
        <v>0</v>
      </c>
      <c r="X84" s="138">
        <v>0</v>
      </c>
      <c r="Y84" s="138">
        <v>6.5</v>
      </c>
      <c r="Z84" s="138">
        <v>0</v>
      </c>
      <c r="AA84" s="138">
        <v>0</v>
      </c>
      <c r="AB84" s="138">
        <v>0</v>
      </c>
      <c r="AC84" s="138">
        <v>0</v>
      </c>
      <c r="AD84" s="138">
        <v>7.6</v>
      </c>
      <c r="AE84" s="138">
        <v>6.8</v>
      </c>
      <c r="AF84" s="138">
        <v>4.0999999999999996</v>
      </c>
      <c r="AG84" s="138">
        <v>6.6</v>
      </c>
      <c r="AH84" s="138">
        <v>0</v>
      </c>
      <c r="AI84" s="138">
        <v>7.6</v>
      </c>
      <c r="AJ84" s="138">
        <v>0</v>
      </c>
      <c r="AK84" s="138">
        <v>5.6</v>
      </c>
      <c r="AL84" s="138">
        <v>5.9</v>
      </c>
      <c r="AM84" s="138">
        <v>5.3</v>
      </c>
      <c r="AN84" s="138">
        <v>6</v>
      </c>
      <c r="AO84" s="138">
        <v>6.1</v>
      </c>
      <c r="AP84" s="138">
        <v>6.5</v>
      </c>
      <c r="AQ84" s="138">
        <v>7.9</v>
      </c>
      <c r="AR84" s="139">
        <v>43</v>
      </c>
      <c r="AS84" s="140">
        <v>4</v>
      </c>
      <c r="AT84" s="138">
        <v>6.2</v>
      </c>
      <c r="AU84" s="138">
        <v>7.2</v>
      </c>
      <c r="AV84" s="138">
        <v>0</v>
      </c>
      <c r="AW84" s="138">
        <v>0</v>
      </c>
      <c r="AX84" s="138">
        <v>5.9</v>
      </c>
      <c r="AY84" s="138">
        <v>0</v>
      </c>
      <c r="AZ84" s="138">
        <v>0</v>
      </c>
      <c r="BA84" s="138">
        <v>0</v>
      </c>
      <c r="BB84" s="138">
        <v>8.3000000000000007</v>
      </c>
      <c r="BC84" s="138">
        <v>0</v>
      </c>
      <c r="BD84" s="138" t="s">
        <v>93</v>
      </c>
      <c r="BE84" s="139">
        <v>4</v>
      </c>
      <c r="BF84" s="140">
        <v>1</v>
      </c>
      <c r="BG84" s="138">
        <v>5.4</v>
      </c>
      <c r="BH84" s="138">
        <v>6.5</v>
      </c>
      <c r="BI84" s="138">
        <v>0</v>
      </c>
      <c r="BJ84" s="138" t="s">
        <v>93</v>
      </c>
      <c r="BK84" s="138">
        <v>6.9</v>
      </c>
      <c r="BL84" s="138">
        <v>0</v>
      </c>
      <c r="BM84" s="138">
        <v>7.3</v>
      </c>
      <c r="BN84" s="138">
        <v>5.8</v>
      </c>
      <c r="BO84" s="138">
        <v>5.9</v>
      </c>
      <c r="BP84" s="138">
        <v>5</v>
      </c>
      <c r="BQ84" s="138">
        <v>6.7</v>
      </c>
      <c r="BR84" s="138">
        <v>5.9</v>
      </c>
      <c r="BS84" s="138">
        <v>6.5</v>
      </c>
      <c r="BT84" s="138" t="s">
        <v>93</v>
      </c>
      <c r="BU84" s="138">
        <v>6.3</v>
      </c>
      <c r="BV84" s="138">
        <v>0</v>
      </c>
      <c r="BW84" s="138">
        <v>8</v>
      </c>
      <c r="BX84" s="138">
        <v>5.6</v>
      </c>
      <c r="BY84" s="138" t="s">
        <v>93</v>
      </c>
      <c r="BZ84" s="138">
        <v>6.6</v>
      </c>
      <c r="CA84" s="138">
        <v>5.4</v>
      </c>
      <c r="CB84" s="141"/>
      <c r="CC84" s="138">
        <v>7.5</v>
      </c>
      <c r="CD84" s="139">
        <v>42</v>
      </c>
      <c r="CE84" s="140">
        <v>13</v>
      </c>
      <c r="CF84" s="138" t="s">
        <v>93</v>
      </c>
      <c r="CG84" s="138">
        <v>0</v>
      </c>
      <c r="CH84" s="138">
        <v>0</v>
      </c>
      <c r="CI84" s="138">
        <v>0</v>
      </c>
      <c r="CJ84" s="138">
        <v>0</v>
      </c>
      <c r="CK84" s="138">
        <v>0</v>
      </c>
      <c r="CL84" s="138">
        <v>0</v>
      </c>
      <c r="CM84" s="138">
        <v>0</v>
      </c>
      <c r="CN84" s="138">
        <v>0</v>
      </c>
      <c r="CO84" s="138">
        <v>0</v>
      </c>
      <c r="CP84" s="138">
        <v>0</v>
      </c>
      <c r="CQ84" s="138">
        <v>8.5</v>
      </c>
      <c r="CR84" s="138">
        <v>7</v>
      </c>
      <c r="CS84" s="138">
        <v>0</v>
      </c>
      <c r="CT84" s="138">
        <v>5.8</v>
      </c>
      <c r="CU84" s="139">
        <v>4</v>
      </c>
      <c r="CV84" s="140">
        <v>18</v>
      </c>
      <c r="CW84" s="138" t="s">
        <v>93</v>
      </c>
      <c r="CX84" s="138">
        <v>0</v>
      </c>
      <c r="CY84" s="139">
        <v>0</v>
      </c>
      <c r="CZ84" s="140">
        <v>5</v>
      </c>
      <c r="DA84" s="139">
        <v>93</v>
      </c>
      <c r="DB84" s="140">
        <v>41</v>
      </c>
      <c r="DC84" s="139">
        <v>134</v>
      </c>
      <c r="DD84" s="146">
        <v>89</v>
      </c>
      <c r="DE84" s="139">
        <v>35</v>
      </c>
      <c r="DF84" s="139">
        <v>129</v>
      </c>
      <c r="DG84" s="139">
        <v>124</v>
      </c>
      <c r="DH84" s="144">
        <v>4.5</v>
      </c>
      <c r="DI84" s="144">
        <v>1.71</v>
      </c>
      <c r="DJ84" s="145">
        <v>0.27131782945736432</v>
      </c>
      <c r="DK84" s="145" t="s">
        <v>214</v>
      </c>
    </row>
    <row r="85" spans="1:115" s="115" customFormat="1" ht="18.75" customHeight="1">
      <c r="A85" s="134">
        <f t="shared" si="1"/>
        <v>19</v>
      </c>
      <c r="B85" s="135">
        <v>1821253677</v>
      </c>
      <c r="C85" s="136" t="s">
        <v>3</v>
      </c>
      <c r="D85" s="136" t="s">
        <v>426</v>
      </c>
      <c r="E85" s="136" t="s">
        <v>427</v>
      </c>
      <c r="F85" s="137">
        <v>34440</v>
      </c>
      <c r="G85" s="136" t="s">
        <v>83</v>
      </c>
      <c r="H85" s="136" t="s">
        <v>86</v>
      </c>
      <c r="I85" s="138">
        <v>0</v>
      </c>
      <c r="J85" s="138">
        <v>6.6</v>
      </c>
      <c r="K85" s="138">
        <v>7.9</v>
      </c>
      <c r="L85" s="138">
        <v>0</v>
      </c>
      <c r="M85" s="138">
        <v>6.4</v>
      </c>
      <c r="N85" s="138">
        <v>0</v>
      </c>
      <c r="O85" s="138">
        <v>0</v>
      </c>
      <c r="P85" s="138">
        <v>6.3</v>
      </c>
      <c r="Q85" s="138">
        <v>0</v>
      </c>
      <c r="R85" s="138">
        <v>0</v>
      </c>
      <c r="S85" s="138">
        <v>7</v>
      </c>
      <c r="T85" s="138">
        <v>0</v>
      </c>
      <c r="U85" s="138">
        <v>0</v>
      </c>
      <c r="V85" s="138">
        <v>6.3</v>
      </c>
      <c r="W85" s="138">
        <v>0</v>
      </c>
      <c r="X85" s="138">
        <v>0</v>
      </c>
      <c r="Y85" s="138">
        <v>4.9000000000000004</v>
      </c>
      <c r="Z85" s="138">
        <v>0</v>
      </c>
      <c r="AA85" s="138">
        <v>0</v>
      </c>
      <c r="AB85" s="138">
        <v>0</v>
      </c>
      <c r="AC85" s="138">
        <v>0</v>
      </c>
      <c r="AD85" s="138">
        <v>7.5</v>
      </c>
      <c r="AE85" s="138">
        <v>6.8</v>
      </c>
      <c r="AF85" s="138">
        <v>7.4</v>
      </c>
      <c r="AG85" s="138">
        <v>7.6</v>
      </c>
      <c r="AH85" s="138">
        <v>0</v>
      </c>
      <c r="AI85" s="138">
        <v>6.1</v>
      </c>
      <c r="AJ85" s="138">
        <v>8.6999999999999993</v>
      </c>
      <c r="AK85" s="138">
        <v>7.7</v>
      </c>
      <c r="AL85" s="138">
        <v>0</v>
      </c>
      <c r="AM85" s="138">
        <v>5.9</v>
      </c>
      <c r="AN85" s="138">
        <v>0</v>
      </c>
      <c r="AO85" s="138">
        <v>5.8</v>
      </c>
      <c r="AP85" s="138">
        <v>6.1</v>
      </c>
      <c r="AQ85" s="138">
        <v>5.9</v>
      </c>
      <c r="AR85" s="139">
        <v>40</v>
      </c>
      <c r="AS85" s="140">
        <v>7</v>
      </c>
      <c r="AT85" s="138">
        <v>9.6</v>
      </c>
      <c r="AU85" s="138">
        <v>6.8</v>
      </c>
      <c r="AV85" s="138">
        <v>0</v>
      </c>
      <c r="AW85" s="138">
        <v>0</v>
      </c>
      <c r="AX85" s="138">
        <v>7.9</v>
      </c>
      <c r="AY85" s="138">
        <v>0</v>
      </c>
      <c r="AZ85" s="138">
        <v>0</v>
      </c>
      <c r="BA85" s="138">
        <v>0</v>
      </c>
      <c r="BB85" s="138">
        <v>6.2</v>
      </c>
      <c r="BC85" s="138">
        <v>0</v>
      </c>
      <c r="BD85" s="138">
        <v>0</v>
      </c>
      <c r="BE85" s="139">
        <v>4</v>
      </c>
      <c r="BF85" s="140">
        <v>1</v>
      </c>
      <c r="BG85" s="138">
        <v>6.5</v>
      </c>
      <c r="BH85" s="138">
        <v>0</v>
      </c>
      <c r="BI85" s="138">
        <v>5.5</v>
      </c>
      <c r="BJ85" s="138">
        <v>7.7</v>
      </c>
      <c r="BK85" s="138">
        <v>8.4</v>
      </c>
      <c r="BL85" s="138">
        <v>7.1</v>
      </c>
      <c r="BM85" s="138">
        <v>0</v>
      </c>
      <c r="BN85" s="138">
        <v>0</v>
      </c>
      <c r="BO85" s="138">
        <v>6.9</v>
      </c>
      <c r="BP85" s="138">
        <v>6.5</v>
      </c>
      <c r="BQ85" s="138">
        <v>6.6</v>
      </c>
      <c r="BR85" s="138">
        <v>0</v>
      </c>
      <c r="BS85" s="138">
        <v>0</v>
      </c>
      <c r="BT85" s="138">
        <v>0</v>
      </c>
      <c r="BU85" s="138">
        <v>0</v>
      </c>
      <c r="BV85" s="138">
        <v>0</v>
      </c>
      <c r="BW85" s="138">
        <v>4</v>
      </c>
      <c r="BX85" s="138">
        <v>0</v>
      </c>
      <c r="BY85" s="138">
        <v>7.1</v>
      </c>
      <c r="BZ85" s="138">
        <v>6.7</v>
      </c>
      <c r="CA85" s="138">
        <v>0</v>
      </c>
      <c r="CB85" s="141"/>
      <c r="CC85" s="138">
        <v>8.1</v>
      </c>
      <c r="CD85" s="139">
        <v>31</v>
      </c>
      <c r="CE85" s="140">
        <v>24</v>
      </c>
      <c r="CF85" s="138">
        <v>6.6</v>
      </c>
      <c r="CG85" s="138">
        <v>0</v>
      </c>
      <c r="CH85" s="138">
        <v>0</v>
      </c>
      <c r="CI85" s="138">
        <v>0</v>
      </c>
      <c r="CJ85" s="138">
        <v>4.3</v>
      </c>
      <c r="CK85" s="138">
        <v>0</v>
      </c>
      <c r="CL85" s="138">
        <v>0</v>
      </c>
      <c r="CM85" s="138">
        <v>0</v>
      </c>
      <c r="CN85" s="138">
        <v>0</v>
      </c>
      <c r="CO85" s="138">
        <v>0</v>
      </c>
      <c r="CP85" s="138">
        <v>0</v>
      </c>
      <c r="CQ85" s="138">
        <v>0</v>
      </c>
      <c r="CR85" s="138">
        <v>0</v>
      </c>
      <c r="CS85" s="138">
        <v>0</v>
      </c>
      <c r="CT85" s="138">
        <v>5.9</v>
      </c>
      <c r="CU85" s="139">
        <v>8</v>
      </c>
      <c r="CV85" s="140">
        <v>14</v>
      </c>
      <c r="CW85" s="138">
        <v>0</v>
      </c>
      <c r="CX85" s="138">
        <v>0</v>
      </c>
      <c r="CY85" s="139">
        <v>0</v>
      </c>
      <c r="CZ85" s="140">
        <v>5</v>
      </c>
      <c r="DA85" s="139">
        <v>83</v>
      </c>
      <c r="DB85" s="140">
        <v>51</v>
      </c>
      <c r="DC85" s="139">
        <v>134</v>
      </c>
      <c r="DD85" s="146">
        <v>79</v>
      </c>
      <c r="DE85" s="139">
        <v>45</v>
      </c>
      <c r="DF85" s="139">
        <v>129</v>
      </c>
      <c r="DG85" s="139">
        <v>124</v>
      </c>
      <c r="DH85" s="144">
        <v>4.21</v>
      </c>
      <c r="DI85" s="144">
        <v>1.66</v>
      </c>
      <c r="DJ85" s="145">
        <v>0.34883720930232559</v>
      </c>
      <c r="DK85" s="145" t="s">
        <v>214</v>
      </c>
    </row>
    <row r="86" spans="1:115" s="115" customFormat="1" ht="18.75" customHeight="1">
      <c r="A86" s="134">
        <f t="shared" si="1"/>
        <v>20</v>
      </c>
      <c r="B86" s="135">
        <v>1820254324</v>
      </c>
      <c r="C86" s="136" t="s">
        <v>6</v>
      </c>
      <c r="D86" s="136" t="s">
        <v>26</v>
      </c>
      <c r="E86" s="136" t="s">
        <v>78</v>
      </c>
      <c r="F86" s="137">
        <v>34371</v>
      </c>
      <c r="G86" s="136" t="s">
        <v>84</v>
      </c>
      <c r="H86" s="136" t="s">
        <v>86</v>
      </c>
      <c r="I86" s="138">
        <v>8.1</v>
      </c>
      <c r="J86" s="138">
        <v>5.0999999999999996</v>
      </c>
      <c r="K86" s="138">
        <v>8</v>
      </c>
      <c r="L86" s="138">
        <v>0</v>
      </c>
      <c r="M86" s="138">
        <v>5.5</v>
      </c>
      <c r="N86" s="138">
        <v>0</v>
      </c>
      <c r="O86" s="138">
        <v>0</v>
      </c>
      <c r="P86" s="138">
        <v>7.6</v>
      </c>
      <c r="Q86" s="138">
        <v>0</v>
      </c>
      <c r="R86" s="138">
        <v>0</v>
      </c>
      <c r="S86" s="138">
        <v>6.7</v>
      </c>
      <c r="T86" s="138">
        <v>0</v>
      </c>
      <c r="U86" s="138">
        <v>0</v>
      </c>
      <c r="V86" s="138">
        <v>8.4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7.1</v>
      </c>
      <c r="AE86" s="138">
        <v>7</v>
      </c>
      <c r="AF86" s="138">
        <v>6.2</v>
      </c>
      <c r="AG86" s="138">
        <v>6.1</v>
      </c>
      <c r="AH86" s="138">
        <v>0</v>
      </c>
      <c r="AI86" s="138">
        <v>7.6</v>
      </c>
      <c r="AJ86" s="138">
        <v>0</v>
      </c>
      <c r="AK86" s="138">
        <v>6.6</v>
      </c>
      <c r="AL86" s="138">
        <v>6.8</v>
      </c>
      <c r="AM86" s="138">
        <v>8.3000000000000007</v>
      </c>
      <c r="AN86" s="138">
        <v>6.2</v>
      </c>
      <c r="AO86" s="138">
        <v>5.7</v>
      </c>
      <c r="AP86" s="138">
        <v>6.9</v>
      </c>
      <c r="AQ86" s="138">
        <v>0</v>
      </c>
      <c r="AR86" s="139">
        <v>41</v>
      </c>
      <c r="AS86" s="140">
        <v>6</v>
      </c>
      <c r="AT86" s="138">
        <v>8.1</v>
      </c>
      <c r="AU86" s="138">
        <v>5.9</v>
      </c>
      <c r="AV86" s="138">
        <v>8.4</v>
      </c>
      <c r="AW86" s="138">
        <v>0</v>
      </c>
      <c r="AX86" s="138">
        <v>0</v>
      </c>
      <c r="AY86" s="138">
        <v>0</v>
      </c>
      <c r="AZ86" s="138">
        <v>7.4</v>
      </c>
      <c r="BA86" s="138">
        <v>0</v>
      </c>
      <c r="BB86" s="138">
        <v>0</v>
      </c>
      <c r="BC86" s="138">
        <v>0</v>
      </c>
      <c r="BD86" s="138">
        <v>6.6</v>
      </c>
      <c r="BE86" s="139">
        <v>5</v>
      </c>
      <c r="BF86" s="140">
        <v>0</v>
      </c>
      <c r="BG86" s="138">
        <v>6.9</v>
      </c>
      <c r="BH86" s="138">
        <v>7.6</v>
      </c>
      <c r="BI86" s="138">
        <v>8.3000000000000007</v>
      </c>
      <c r="BJ86" s="138">
        <v>6.6</v>
      </c>
      <c r="BK86" s="138">
        <v>5.4</v>
      </c>
      <c r="BL86" s="138">
        <v>6.4</v>
      </c>
      <c r="BM86" s="138">
        <v>6.7</v>
      </c>
      <c r="BN86" s="138">
        <v>7</v>
      </c>
      <c r="BO86" s="138">
        <v>4.3</v>
      </c>
      <c r="BP86" s="138">
        <v>5.2</v>
      </c>
      <c r="BQ86" s="138">
        <v>6.6</v>
      </c>
      <c r="BR86" s="138">
        <v>8.1999999999999993</v>
      </c>
      <c r="BS86" s="138">
        <v>5.2</v>
      </c>
      <c r="BT86" s="138">
        <v>7.7</v>
      </c>
      <c r="BU86" s="138">
        <v>5.9</v>
      </c>
      <c r="BV86" s="138">
        <v>7.8</v>
      </c>
      <c r="BW86" s="138">
        <v>0</v>
      </c>
      <c r="BX86" s="138">
        <v>8.8000000000000007</v>
      </c>
      <c r="BY86" s="138" t="s">
        <v>93</v>
      </c>
      <c r="BZ86" s="138">
        <v>5.7</v>
      </c>
      <c r="CA86" s="138">
        <v>5.8</v>
      </c>
      <c r="CB86" s="141"/>
      <c r="CC86" s="138">
        <v>7.3</v>
      </c>
      <c r="CD86" s="139">
        <v>52</v>
      </c>
      <c r="CE86" s="140">
        <v>3</v>
      </c>
      <c r="CF86" s="138">
        <v>4.5</v>
      </c>
      <c r="CG86" s="138">
        <v>8</v>
      </c>
      <c r="CH86" s="138">
        <v>0</v>
      </c>
      <c r="CI86" s="138">
        <v>6.6</v>
      </c>
      <c r="CJ86" s="138">
        <v>6.2</v>
      </c>
      <c r="CK86" s="138">
        <v>6.4</v>
      </c>
      <c r="CL86" s="138">
        <v>6.7</v>
      </c>
      <c r="CM86" s="138">
        <v>7.6</v>
      </c>
      <c r="CN86" s="138">
        <v>0</v>
      </c>
      <c r="CO86" s="138">
        <v>0</v>
      </c>
      <c r="CP86" s="138">
        <v>0</v>
      </c>
      <c r="CQ86" s="138">
        <v>8.5</v>
      </c>
      <c r="CR86" s="138">
        <v>7.8</v>
      </c>
      <c r="CS86" s="138">
        <v>0</v>
      </c>
      <c r="CT86" s="138">
        <v>0</v>
      </c>
      <c r="CU86" s="139">
        <v>21</v>
      </c>
      <c r="CV86" s="140">
        <v>2</v>
      </c>
      <c r="CW86" s="138" t="s">
        <v>93</v>
      </c>
      <c r="CX86" s="138">
        <v>0</v>
      </c>
      <c r="CY86" s="139">
        <v>0</v>
      </c>
      <c r="CZ86" s="140">
        <v>5</v>
      </c>
      <c r="DA86" s="139">
        <v>119</v>
      </c>
      <c r="DB86" s="140">
        <v>16</v>
      </c>
      <c r="DC86" s="139">
        <v>134</v>
      </c>
      <c r="DD86" s="146">
        <v>114</v>
      </c>
      <c r="DE86" s="139">
        <v>11</v>
      </c>
      <c r="DF86" s="139">
        <v>129</v>
      </c>
      <c r="DG86" s="139">
        <v>125</v>
      </c>
      <c r="DH86" s="144">
        <v>6.11</v>
      </c>
      <c r="DI86" s="144">
        <v>2.4300000000000002</v>
      </c>
      <c r="DJ86" s="145">
        <v>8.5271317829457363E-2</v>
      </c>
      <c r="DK86" s="145" t="s">
        <v>214</v>
      </c>
    </row>
  </sheetData>
  <mergeCells count="117">
    <mergeCell ref="CG3:CG4"/>
    <mergeCell ref="CH3:CI3"/>
    <mergeCell ref="BT3:BT4"/>
    <mergeCell ref="BU3:BU4"/>
    <mergeCell ref="BV3:BV4"/>
    <mergeCell ref="BW3:BW4"/>
    <mergeCell ref="BX3:BX4"/>
    <mergeCell ref="BY3:BY4"/>
    <mergeCell ref="CX3:CX4"/>
    <mergeCell ref="CP3:CP4"/>
    <mergeCell ref="CQ3:CQ4"/>
    <mergeCell ref="CR3:CR4"/>
    <mergeCell ref="CS3:CS4"/>
    <mergeCell ref="CT3:CT4"/>
    <mergeCell ref="CW3:CW4"/>
    <mergeCell ref="CJ3:CJ4"/>
    <mergeCell ref="CK3:CK4"/>
    <mergeCell ref="CL3:CL4"/>
    <mergeCell ref="CM3:CM4"/>
    <mergeCell ref="CN3:CN4"/>
    <mergeCell ref="CO3:CO4"/>
    <mergeCell ref="CV2:CV4"/>
    <mergeCell ref="CW2:CX2"/>
    <mergeCell ref="AZ2:BC2"/>
    <mergeCell ref="BE2:BE4"/>
    <mergeCell ref="BF2:BF4"/>
    <mergeCell ref="BG2:BI2"/>
    <mergeCell ref="BJ2:BL2"/>
    <mergeCell ref="AX3:AX4"/>
    <mergeCell ref="AY3:AY4"/>
    <mergeCell ref="AZ3:AZ4"/>
    <mergeCell ref="BA3:BA4"/>
    <mergeCell ref="BJ3:BJ4"/>
    <mergeCell ref="BK3:BK4"/>
    <mergeCell ref="BL3:BL4"/>
    <mergeCell ref="BM3:BM4"/>
    <mergeCell ref="BN3:BN4"/>
    <mergeCell ref="BO3:BO4"/>
    <mergeCell ref="BB3:BB4"/>
    <mergeCell ref="BC3:BC4"/>
    <mergeCell ref="BD3:BD4"/>
    <mergeCell ref="BG3:BG4"/>
    <mergeCell ref="BH3:BH4"/>
    <mergeCell ref="BI3:BI4"/>
    <mergeCell ref="BZ3:BZ4"/>
    <mergeCell ref="BS3:BS4"/>
    <mergeCell ref="AV2:AY2"/>
    <mergeCell ref="R3:T3"/>
    <mergeCell ref="U3:W3"/>
    <mergeCell ref="X3:Z3"/>
    <mergeCell ref="AA3:AC3"/>
    <mergeCell ref="AD3:AD4"/>
    <mergeCell ref="AE3:AE4"/>
    <mergeCell ref="CU2:CU4"/>
    <mergeCell ref="AP3:AP4"/>
    <mergeCell ref="AQ3:AQ4"/>
    <mergeCell ref="AT3:AT4"/>
    <mergeCell ref="AU3:AU4"/>
    <mergeCell ref="AV3:AV4"/>
    <mergeCell ref="AW3:AW4"/>
    <mergeCell ref="AF3:AG3"/>
    <mergeCell ref="AH3:AI3"/>
    <mergeCell ref="AJ3:AL3"/>
    <mergeCell ref="AM3:AM4"/>
    <mergeCell ref="AN3:AN4"/>
    <mergeCell ref="AO3:AO4"/>
    <mergeCell ref="CA3:CA4"/>
    <mergeCell ref="CC3:CC4"/>
    <mergeCell ref="CF3:CF4"/>
    <mergeCell ref="DG1:DG3"/>
    <mergeCell ref="DH1:DH3"/>
    <mergeCell ref="DI1:DI3"/>
    <mergeCell ref="DJ1:DJ3"/>
    <mergeCell ref="DK1:DK3"/>
    <mergeCell ref="I2:K2"/>
    <mergeCell ref="L2:AC2"/>
    <mergeCell ref="AD2:AE2"/>
    <mergeCell ref="AF2:AG2"/>
    <mergeCell ref="AH2:AM2"/>
    <mergeCell ref="DA1:DA4"/>
    <mergeCell ref="DB1:DB4"/>
    <mergeCell ref="DC1:DC4"/>
    <mergeCell ref="DD1:DD3"/>
    <mergeCell ref="DE1:DE3"/>
    <mergeCell ref="DF1:DF3"/>
    <mergeCell ref="CY2:CY4"/>
    <mergeCell ref="CZ2:CZ4"/>
    <mergeCell ref="I3:I4"/>
    <mergeCell ref="J3:J4"/>
    <mergeCell ref="K3:K4"/>
    <mergeCell ref="L3:N3"/>
    <mergeCell ref="O3:Q3"/>
    <mergeCell ref="CF2:CG2"/>
    <mergeCell ref="B1:H4"/>
    <mergeCell ref="I1:AS1"/>
    <mergeCell ref="AT1:BF1"/>
    <mergeCell ref="BG1:CE1"/>
    <mergeCell ref="CF1:CV1"/>
    <mergeCell ref="CW1:CZ1"/>
    <mergeCell ref="AN2:AQ2"/>
    <mergeCell ref="AR2:AR4"/>
    <mergeCell ref="AS2:AS4"/>
    <mergeCell ref="AT2:AU2"/>
    <mergeCell ref="CH2:CJ2"/>
    <mergeCell ref="CK2:CL2"/>
    <mergeCell ref="CM2:CP2"/>
    <mergeCell ref="CQ2:CR2"/>
    <mergeCell ref="CS2:CT2"/>
    <mergeCell ref="BM2:BN2"/>
    <mergeCell ref="BO2:BT2"/>
    <mergeCell ref="BV2:BW2"/>
    <mergeCell ref="CB2:CB4"/>
    <mergeCell ref="CD2:CD4"/>
    <mergeCell ref="CE2:CE4"/>
    <mergeCell ref="BP3:BP4"/>
    <mergeCell ref="BQ3:BQ4"/>
    <mergeCell ref="BR3:BR4"/>
  </mergeCells>
  <conditionalFormatting sqref="CW7:CX41 AT7:BD41 CC7:CC41 I7:AQ41 BG7:CA41 CF7:CT41 CF67:CT86 BG67:CA86 I67:AQ86 CC67:CC86 AT67:BD86 CW67:CX86 CF43:CT65 BG43:CA65 I43:AQ65 CC43:CC65 AT43:BD65 CW43:CX6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5"/>
  <sheetViews>
    <sheetView showGridLines="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9" sqref="F9:H9"/>
    </sheetView>
  </sheetViews>
  <sheetFormatPr defaultRowHeight="14.25"/>
  <cols>
    <col min="1" max="1" width="6.42578125" style="147" customWidth="1"/>
    <col min="2" max="2" width="12.140625" style="147" customWidth="1"/>
    <col min="3" max="3" width="8.7109375" style="147" customWidth="1"/>
    <col min="4" max="4" width="11.85546875" style="147" customWidth="1"/>
    <col min="5" max="5" width="7.5703125" style="147" customWidth="1"/>
    <col min="6" max="7" width="10.7109375" style="147" hidden="1" customWidth="1"/>
    <col min="8" max="8" width="9.28515625" style="147" hidden="1" customWidth="1"/>
    <col min="9" max="12" width="4.140625" style="147" customWidth="1"/>
    <col min="13" max="13" width="7.140625" style="147" customWidth="1"/>
    <col min="14" max="15" width="4.140625" style="147" customWidth="1"/>
    <col min="16" max="16" width="6.7109375" style="147" customWidth="1"/>
    <col min="17" max="96" width="4.140625" style="147" customWidth="1"/>
    <col min="97" max="97" width="7.7109375" style="147" customWidth="1"/>
    <col min="98" max="99" width="6.85546875" style="147" customWidth="1"/>
    <col min="100" max="100" width="5" style="147" customWidth="1"/>
    <col min="101" max="101" width="7" style="147" customWidth="1"/>
    <col min="102" max="103" width="5" style="147" customWidth="1"/>
    <col min="104" max="104" width="5.5703125" style="147" customWidth="1"/>
    <col min="105" max="105" width="5.140625" style="147" customWidth="1"/>
    <col min="106" max="106" width="5.5703125" style="147" customWidth="1"/>
    <col min="107" max="109" width="5.42578125" style="147" customWidth="1"/>
    <col min="110" max="110" width="19.85546875" style="147" customWidth="1"/>
    <col min="111" max="16384" width="9.140625" style="147"/>
  </cols>
  <sheetData>
    <row r="1" spans="1:110" ht="27" customHeight="1">
      <c r="B1" s="102">
        <v>1</v>
      </c>
      <c r="C1" s="102">
        <v>2</v>
      </c>
      <c r="D1" s="102">
        <v>3</v>
      </c>
      <c r="E1" s="102">
        <v>4</v>
      </c>
      <c r="F1" s="102">
        <v>5</v>
      </c>
      <c r="G1" s="102">
        <v>6</v>
      </c>
      <c r="H1" s="102">
        <v>7</v>
      </c>
      <c r="I1" s="102">
        <v>8</v>
      </c>
      <c r="J1" s="102">
        <v>9</v>
      </c>
      <c r="K1" s="102">
        <v>10</v>
      </c>
      <c r="L1" s="102">
        <v>11</v>
      </c>
      <c r="M1" s="102">
        <v>12</v>
      </c>
      <c r="N1" s="102">
        <v>13</v>
      </c>
      <c r="O1" s="102">
        <v>14</v>
      </c>
      <c r="P1" s="102">
        <v>15</v>
      </c>
      <c r="Q1" s="102">
        <v>16</v>
      </c>
      <c r="R1" s="102">
        <v>17</v>
      </c>
      <c r="S1" s="102">
        <v>18</v>
      </c>
      <c r="T1" s="102">
        <v>19</v>
      </c>
      <c r="U1" s="102">
        <v>20</v>
      </c>
      <c r="V1" s="102">
        <v>21</v>
      </c>
      <c r="W1" s="102">
        <v>22</v>
      </c>
      <c r="X1" s="102">
        <v>23</v>
      </c>
      <c r="Y1" s="102">
        <v>24</v>
      </c>
      <c r="Z1" s="102">
        <v>25</v>
      </c>
      <c r="AA1" s="102">
        <v>26</v>
      </c>
      <c r="AB1" s="102">
        <v>27</v>
      </c>
      <c r="AC1" s="102">
        <v>28</v>
      </c>
      <c r="AD1" s="102">
        <v>29</v>
      </c>
      <c r="AE1" s="102">
        <v>30</v>
      </c>
      <c r="AF1" s="102">
        <v>31</v>
      </c>
      <c r="AG1" s="102">
        <v>32</v>
      </c>
      <c r="AH1" s="102">
        <v>33</v>
      </c>
      <c r="AI1" s="102">
        <v>34</v>
      </c>
      <c r="AJ1" s="102">
        <v>35</v>
      </c>
      <c r="AK1" s="102">
        <v>36</v>
      </c>
      <c r="AL1" s="102">
        <v>37</v>
      </c>
      <c r="AM1" s="102">
        <v>38</v>
      </c>
      <c r="AN1" s="102">
        <v>39</v>
      </c>
      <c r="AO1" s="102">
        <v>40</v>
      </c>
      <c r="AP1" s="102">
        <v>41</v>
      </c>
      <c r="AQ1" s="102">
        <v>42</v>
      </c>
      <c r="AR1" s="102">
        <v>43</v>
      </c>
      <c r="AS1" s="102">
        <v>44</v>
      </c>
      <c r="AT1" s="102">
        <v>45</v>
      </c>
      <c r="AU1" s="102">
        <v>46</v>
      </c>
      <c r="AV1" s="102">
        <v>47</v>
      </c>
      <c r="AW1" s="102">
        <v>48</v>
      </c>
      <c r="AX1" s="102">
        <v>49</v>
      </c>
      <c r="AY1" s="102">
        <v>50</v>
      </c>
      <c r="AZ1" s="102">
        <v>51</v>
      </c>
      <c r="BA1" s="102">
        <v>52</v>
      </c>
      <c r="BB1" s="102">
        <v>53</v>
      </c>
      <c r="BC1" s="102">
        <v>54</v>
      </c>
      <c r="BD1" s="102">
        <v>55</v>
      </c>
      <c r="BE1" s="102">
        <v>56</v>
      </c>
      <c r="BF1" s="102">
        <v>57</v>
      </c>
      <c r="BG1" s="102">
        <v>58</v>
      </c>
      <c r="BH1" s="102">
        <v>59</v>
      </c>
      <c r="BI1" s="102">
        <v>60</v>
      </c>
      <c r="BJ1" s="102">
        <v>61</v>
      </c>
      <c r="BK1" s="102">
        <v>62</v>
      </c>
      <c r="BL1" s="102">
        <v>63</v>
      </c>
      <c r="BM1" s="102">
        <v>64</v>
      </c>
      <c r="BN1" s="102">
        <v>65</v>
      </c>
      <c r="BO1" s="102">
        <v>66</v>
      </c>
      <c r="BP1" s="102">
        <v>67</v>
      </c>
      <c r="BQ1" s="102">
        <v>68</v>
      </c>
      <c r="BR1" s="102">
        <v>69</v>
      </c>
      <c r="BS1" s="102">
        <v>70</v>
      </c>
      <c r="BT1" s="102">
        <v>71</v>
      </c>
      <c r="BU1" s="102">
        <v>72</v>
      </c>
      <c r="BV1" s="102">
        <v>73</v>
      </c>
      <c r="BW1" s="102">
        <v>74</v>
      </c>
      <c r="BX1" s="102">
        <v>75</v>
      </c>
      <c r="BY1" s="102">
        <v>76</v>
      </c>
      <c r="BZ1" s="102">
        <v>77</v>
      </c>
      <c r="CA1" s="102">
        <v>78</v>
      </c>
      <c r="CB1" s="102">
        <v>79</v>
      </c>
      <c r="CC1" s="102">
        <v>80</v>
      </c>
      <c r="CD1" s="102">
        <v>81</v>
      </c>
      <c r="CE1" s="102">
        <v>82</v>
      </c>
      <c r="CF1" s="102">
        <v>83</v>
      </c>
      <c r="CG1" s="102">
        <v>84</v>
      </c>
      <c r="CH1" s="102">
        <v>85</v>
      </c>
      <c r="CI1" s="102">
        <v>86</v>
      </c>
      <c r="CJ1" s="102">
        <v>87</v>
      </c>
      <c r="CK1" s="102">
        <v>88</v>
      </c>
      <c r="CL1" s="102">
        <v>89</v>
      </c>
      <c r="CM1" s="102">
        <v>90</v>
      </c>
      <c r="CN1" s="102">
        <v>91</v>
      </c>
      <c r="CO1" s="102">
        <v>92</v>
      </c>
      <c r="CP1" s="102">
        <v>93</v>
      </c>
      <c r="CQ1" s="102">
        <v>94</v>
      </c>
      <c r="CR1" s="102">
        <v>95</v>
      </c>
      <c r="CS1" s="102">
        <v>96</v>
      </c>
      <c r="CT1" s="102">
        <v>97</v>
      </c>
      <c r="CU1" s="102">
        <v>98</v>
      </c>
      <c r="CV1" s="102">
        <v>99</v>
      </c>
      <c r="CW1" s="102">
        <v>100</v>
      </c>
      <c r="CX1" s="102">
        <v>101</v>
      </c>
      <c r="CY1" s="102">
        <v>102</v>
      </c>
      <c r="CZ1" s="102">
        <v>103</v>
      </c>
      <c r="DA1" s="102">
        <v>104</v>
      </c>
      <c r="DB1" s="102">
        <v>105</v>
      </c>
      <c r="DC1" s="102">
        <v>106</v>
      </c>
      <c r="DD1" s="102">
        <v>107</v>
      </c>
      <c r="DE1" s="102">
        <v>108</v>
      </c>
      <c r="DF1" s="102">
        <v>109</v>
      </c>
    </row>
    <row r="2" spans="1:110" ht="27" customHeight="1">
      <c r="B2" s="243" t="s">
        <v>0</v>
      </c>
      <c r="C2" s="243"/>
      <c r="D2" s="243"/>
      <c r="E2" s="243"/>
      <c r="F2" s="243"/>
      <c r="G2" s="243"/>
      <c r="H2" s="243"/>
      <c r="I2" s="243" t="s">
        <v>90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 t="s">
        <v>125</v>
      </c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 t="s">
        <v>138</v>
      </c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 t="s">
        <v>160</v>
      </c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 t="s">
        <v>187</v>
      </c>
      <c r="CW2" s="243"/>
      <c r="CX2" s="243"/>
      <c r="CY2" s="243"/>
      <c r="CZ2" s="243" t="s">
        <v>193</v>
      </c>
      <c r="DA2" s="243" t="s">
        <v>194</v>
      </c>
      <c r="DB2" s="243" t="s">
        <v>195</v>
      </c>
      <c r="DC2" s="243" t="s">
        <v>196</v>
      </c>
      <c r="DD2" s="243"/>
      <c r="DE2" s="243"/>
      <c r="DF2" s="243"/>
    </row>
    <row r="3" spans="1:110" s="148" customFormat="1" ht="33" customHeight="1">
      <c r="B3" s="243"/>
      <c r="C3" s="243"/>
      <c r="D3" s="243"/>
      <c r="E3" s="243"/>
      <c r="F3" s="243"/>
      <c r="G3" s="243"/>
      <c r="H3" s="243"/>
      <c r="I3" s="243" t="s">
        <v>91</v>
      </c>
      <c r="J3" s="243"/>
      <c r="K3" s="243"/>
      <c r="L3" s="243" t="s">
        <v>95</v>
      </c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 t="s">
        <v>105</v>
      </c>
      <c r="AE3" s="243"/>
      <c r="AF3" s="243" t="s">
        <v>108</v>
      </c>
      <c r="AG3" s="243"/>
      <c r="AH3" s="243" t="s">
        <v>112</v>
      </c>
      <c r="AI3" s="243"/>
      <c r="AJ3" s="243"/>
      <c r="AK3" s="243"/>
      <c r="AL3" s="243"/>
      <c r="AM3" s="243"/>
      <c r="AN3" s="243" t="s">
        <v>118</v>
      </c>
      <c r="AO3" s="243"/>
      <c r="AP3" s="243"/>
      <c r="AQ3" s="243"/>
      <c r="AR3" s="243" t="s">
        <v>122</v>
      </c>
      <c r="AS3" s="243" t="s">
        <v>124</v>
      </c>
      <c r="AT3" s="243" t="s">
        <v>126</v>
      </c>
      <c r="AU3" s="243"/>
      <c r="AV3" s="243" t="s">
        <v>245</v>
      </c>
      <c r="AW3" s="243"/>
      <c r="AX3" s="243"/>
      <c r="AY3" s="243"/>
      <c r="AZ3" s="243" t="s">
        <v>246</v>
      </c>
      <c r="BA3" s="243"/>
      <c r="BB3" s="243"/>
      <c r="BC3" s="243"/>
      <c r="BD3" s="103" t="s">
        <v>247</v>
      </c>
      <c r="BE3" s="243" t="s">
        <v>136</v>
      </c>
      <c r="BF3" s="243" t="s">
        <v>137</v>
      </c>
      <c r="BG3" s="243" t="s">
        <v>139</v>
      </c>
      <c r="BH3" s="243"/>
      <c r="BI3" s="243"/>
      <c r="BJ3" s="243" t="s">
        <v>142</v>
      </c>
      <c r="BK3" s="243"/>
      <c r="BL3" s="243"/>
      <c r="BM3" s="243" t="s">
        <v>144</v>
      </c>
      <c r="BN3" s="243"/>
      <c r="BO3" s="243" t="s">
        <v>146</v>
      </c>
      <c r="BP3" s="243"/>
      <c r="BQ3" s="243"/>
      <c r="BR3" s="243"/>
      <c r="BS3" s="243"/>
      <c r="BT3" s="243"/>
      <c r="BU3" s="103" t="s">
        <v>248</v>
      </c>
      <c r="BV3" s="243" t="s">
        <v>249</v>
      </c>
      <c r="BW3" s="243"/>
      <c r="BX3" s="103" t="s">
        <v>151</v>
      </c>
      <c r="BY3" s="243" t="s">
        <v>251</v>
      </c>
      <c r="BZ3" s="243"/>
      <c r="CA3" s="103" t="s">
        <v>250</v>
      </c>
      <c r="CB3" s="103" t="s">
        <v>156</v>
      </c>
      <c r="CC3" s="243" t="s">
        <v>158</v>
      </c>
      <c r="CD3" s="243" t="s">
        <v>159</v>
      </c>
      <c r="CE3" s="243" t="s">
        <v>455</v>
      </c>
      <c r="CF3" s="243"/>
      <c r="CG3" s="243"/>
      <c r="CH3" s="243"/>
      <c r="CI3" s="243"/>
      <c r="CJ3" s="243"/>
      <c r="CK3" s="243" t="s">
        <v>252</v>
      </c>
      <c r="CL3" s="243"/>
      <c r="CM3" s="243"/>
      <c r="CN3" s="103" t="s">
        <v>167</v>
      </c>
      <c r="CO3" s="103" t="s">
        <v>456</v>
      </c>
      <c r="CP3" s="103" t="s">
        <v>178</v>
      </c>
      <c r="CQ3" s="243" t="s">
        <v>156</v>
      </c>
      <c r="CR3" s="243"/>
      <c r="CS3" s="103" t="s">
        <v>180</v>
      </c>
      <c r="CT3" s="243" t="s">
        <v>185</v>
      </c>
      <c r="CU3" s="243" t="s">
        <v>186</v>
      </c>
      <c r="CV3" s="243" t="s">
        <v>256</v>
      </c>
      <c r="CW3" s="243"/>
      <c r="CX3" s="243" t="s">
        <v>191</v>
      </c>
      <c r="CY3" s="243" t="s">
        <v>192</v>
      </c>
      <c r="CZ3" s="243"/>
      <c r="DA3" s="243"/>
      <c r="DB3" s="243"/>
      <c r="DC3" s="243"/>
      <c r="DD3" s="243"/>
      <c r="DE3" s="243"/>
      <c r="DF3" s="243"/>
    </row>
    <row r="4" spans="1:110" ht="41.25" customHeight="1">
      <c r="B4" s="243"/>
      <c r="C4" s="243"/>
      <c r="D4" s="243"/>
      <c r="E4" s="243"/>
      <c r="F4" s="243"/>
      <c r="G4" s="243"/>
      <c r="H4" s="243"/>
      <c r="I4" s="243" t="s">
        <v>92</v>
      </c>
      <c r="J4" s="243" t="s">
        <v>94</v>
      </c>
      <c r="K4" s="243" t="s">
        <v>257</v>
      </c>
      <c r="L4" s="243" t="s">
        <v>258</v>
      </c>
      <c r="M4" s="243"/>
      <c r="N4" s="243"/>
      <c r="O4" s="243" t="s">
        <v>259</v>
      </c>
      <c r="P4" s="243"/>
      <c r="Q4" s="243"/>
      <c r="R4" s="243" t="s">
        <v>260</v>
      </c>
      <c r="S4" s="243"/>
      <c r="T4" s="243"/>
      <c r="U4" s="243" t="s">
        <v>261</v>
      </c>
      <c r="V4" s="243"/>
      <c r="W4" s="243"/>
      <c r="X4" s="243" t="s">
        <v>262</v>
      </c>
      <c r="Y4" s="243"/>
      <c r="Z4" s="243"/>
      <c r="AA4" s="243" t="s">
        <v>263</v>
      </c>
      <c r="AB4" s="243"/>
      <c r="AC4" s="243"/>
      <c r="AD4" s="243" t="s">
        <v>106</v>
      </c>
      <c r="AE4" s="243" t="s">
        <v>107</v>
      </c>
      <c r="AF4" s="243" t="s">
        <v>264</v>
      </c>
      <c r="AG4" s="243"/>
      <c r="AH4" s="243" t="s">
        <v>265</v>
      </c>
      <c r="AI4" s="243"/>
      <c r="AJ4" s="243" t="s">
        <v>266</v>
      </c>
      <c r="AK4" s="243"/>
      <c r="AL4" s="243"/>
      <c r="AM4" s="243" t="s">
        <v>117</v>
      </c>
      <c r="AN4" s="243" t="s">
        <v>119</v>
      </c>
      <c r="AO4" s="243" t="s">
        <v>120</v>
      </c>
      <c r="AP4" s="243" t="s">
        <v>267</v>
      </c>
      <c r="AQ4" s="243" t="s">
        <v>121</v>
      </c>
      <c r="AR4" s="243"/>
      <c r="AS4" s="243"/>
      <c r="AT4" s="243" t="s">
        <v>127</v>
      </c>
      <c r="AU4" s="243" t="s">
        <v>128</v>
      </c>
      <c r="AV4" s="243" t="s">
        <v>130</v>
      </c>
      <c r="AW4" s="243" t="s">
        <v>131</v>
      </c>
      <c r="AX4" s="243" t="s">
        <v>132</v>
      </c>
      <c r="AY4" s="243" t="s">
        <v>134</v>
      </c>
      <c r="AZ4" s="243" t="s">
        <v>268</v>
      </c>
      <c r="BA4" s="243" t="s">
        <v>269</v>
      </c>
      <c r="BB4" s="243" t="s">
        <v>270</v>
      </c>
      <c r="BC4" s="243" t="s">
        <v>271</v>
      </c>
      <c r="BD4" s="243" t="s">
        <v>272</v>
      </c>
      <c r="BE4" s="243"/>
      <c r="BF4" s="243"/>
      <c r="BG4" s="243" t="s">
        <v>140</v>
      </c>
      <c r="BH4" s="243" t="s">
        <v>141</v>
      </c>
      <c r="BI4" s="243" t="s">
        <v>273</v>
      </c>
      <c r="BJ4" s="243" t="s">
        <v>274</v>
      </c>
      <c r="BK4" s="243" t="s">
        <v>143</v>
      </c>
      <c r="BL4" s="243" t="s">
        <v>275</v>
      </c>
      <c r="BM4" s="243" t="s">
        <v>145</v>
      </c>
      <c r="BN4" s="243" t="s">
        <v>276</v>
      </c>
      <c r="BO4" s="243" t="s">
        <v>147</v>
      </c>
      <c r="BP4" s="243" t="s">
        <v>148</v>
      </c>
      <c r="BQ4" s="243" t="s">
        <v>168</v>
      </c>
      <c r="BR4" s="243" t="s">
        <v>169</v>
      </c>
      <c r="BS4" s="243" t="s">
        <v>277</v>
      </c>
      <c r="BT4" s="243" t="s">
        <v>170</v>
      </c>
      <c r="BU4" s="243" t="s">
        <v>278</v>
      </c>
      <c r="BV4" s="243" t="s">
        <v>279</v>
      </c>
      <c r="BW4" s="243" t="s">
        <v>150</v>
      </c>
      <c r="BX4" s="243" t="s">
        <v>152</v>
      </c>
      <c r="BY4" s="243" t="s">
        <v>154</v>
      </c>
      <c r="BZ4" s="243" t="s">
        <v>155</v>
      </c>
      <c r="CA4" s="243" t="s">
        <v>280</v>
      </c>
      <c r="CB4" s="243" t="s">
        <v>157</v>
      </c>
      <c r="CC4" s="243"/>
      <c r="CD4" s="243"/>
      <c r="CE4" s="243" t="s">
        <v>457</v>
      </c>
      <c r="CF4" s="243"/>
      <c r="CG4" s="243"/>
      <c r="CH4" s="243"/>
      <c r="CI4" s="243" t="s">
        <v>458</v>
      </c>
      <c r="CJ4" s="243"/>
      <c r="CK4" s="243" t="s">
        <v>282</v>
      </c>
      <c r="CL4" s="243"/>
      <c r="CM4" s="243" t="s">
        <v>165</v>
      </c>
      <c r="CN4" s="243" t="s">
        <v>459</v>
      </c>
      <c r="CO4" s="243" t="s">
        <v>172</v>
      </c>
      <c r="CP4" s="243" t="s">
        <v>179</v>
      </c>
      <c r="CQ4" s="243" t="s">
        <v>184</v>
      </c>
      <c r="CR4" s="243" t="s">
        <v>289</v>
      </c>
      <c r="CS4" s="243" t="s">
        <v>183</v>
      </c>
      <c r="CT4" s="243"/>
      <c r="CU4" s="243"/>
      <c r="CV4" s="243" t="s">
        <v>290</v>
      </c>
      <c r="CW4" s="243" t="s">
        <v>291</v>
      </c>
      <c r="CX4" s="243"/>
      <c r="CY4" s="243"/>
      <c r="CZ4" s="243"/>
      <c r="DA4" s="243"/>
      <c r="DB4" s="243"/>
      <c r="DC4" s="243"/>
      <c r="DD4" s="243"/>
      <c r="DE4" s="243"/>
      <c r="DF4" s="243"/>
    </row>
    <row r="5" spans="1:110" s="149" customFormat="1" ht="50.25" customHeight="1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103" t="s">
        <v>292</v>
      </c>
      <c r="M5" s="103" t="s">
        <v>207</v>
      </c>
      <c r="N5" s="103" t="s">
        <v>293</v>
      </c>
      <c r="O5" s="103" t="s">
        <v>294</v>
      </c>
      <c r="P5" s="103" t="s">
        <v>295</v>
      </c>
      <c r="Q5" s="103" t="s">
        <v>296</v>
      </c>
      <c r="R5" s="103" t="s">
        <v>297</v>
      </c>
      <c r="S5" s="103" t="s">
        <v>298</v>
      </c>
      <c r="T5" s="103" t="s">
        <v>299</v>
      </c>
      <c r="U5" s="103" t="s">
        <v>300</v>
      </c>
      <c r="V5" s="103" t="s">
        <v>301</v>
      </c>
      <c r="W5" s="103" t="s">
        <v>302</v>
      </c>
      <c r="X5" s="103" t="s">
        <v>303</v>
      </c>
      <c r="Y5" s="103" t="s">
        <v>304</v>
      </c>
      <c r="Z5" s="103" t="s">
        <v>305</v>
      </c>
      <c r="AA5" s="103" t="s">
        <v>306</v>
      </c>
      <c r="AB5" s="103" t="s">
        <v>307</v>
      </c>
      <c r="AC5" s="103" t="s">
        <v>308</v>
      </c>
      <c r="AD5" s="243"/>
      <c r="AE5" s="243"/>
      <c r="AF5" s="103" t="s">
        <v>111</v>
      </c>
      <c r="AG5" s="103" t="s">
        <v>309</v>
      </c>
      <c r="AH5" s="103" t="s">
        <v>114</v>
      </c>
      <c r="AI5" s="103" t="s">
        <v>115</v>
      </c>
      <c r="AJ5" s="103" t="s">
        <v>310</v>
      </c>
      <c r="AK5" s="103" t="s">
        <v>311</v>
      </c>
      <c r="AL5" s="103" t="s">
        <v>312</v>
      </c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103" t="s">
        <v>162</v>
      </c>
      <c r="CF5" s="103" t="s">
        <v>174</v>
      </c>
      <c r="CG5" s="103" t="s">
        <v>176</v>
      </c>
      <c r="CH5" s="103" t="s">
        <v>460</v>
      </c>
      <c r="CI5" s="103" t="s">
        <v>182</v>
      </c>
      <c r="CJ5" s="103" t="s">
        <v>163</v>
      </c>
      <c r="CK5" s="103" t="s">
        <v>313</v>
      </c>
      <c r="CL5" s="103" t="s">
        <v>166</v>
      </c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</row>
    <row r="6" spans="1:110" s="149" customFormat="1" ht="30" customHeight="1">
      <c r="B6" s="103" t="s">
        <v>1</v>
      </c>
      <c r="C6" s="103" t="s">
        <v>2</v>
      </c>
      <c r="D6" s="103" t="s">
        <v>19</v>
      </c>
      <c r="E6" s="103" t="s">
        <v>54</v>
      </c>
      <c r="F6" s="103" t="s">
        <v>81</v>
      </c>
      <c r="G6" s="103" t="s">
        <v>82</v>
      </c>
      <c r="H6" s="103" t="s">
        <v>85</v>
      </c>
      <c r="I6" s="104">
        <v>2</v>
      </c>
      <c r="J6" s="104">
        <v>2</v>
      </c>
      <c r="K6" s="104">
        <v>2</v>
      </c>
      <c r="L6" s="104">
        <v>2</v>
      </c>
      <c r="M6" s="104">
        <v>2</v>
      </c>
      <c r="N6" s="104">
        <v>2</v>
      </c>
      <c r="O6" s="104">
        <v>2</v>
      </c>
      <c r="P6" s="104">
        <v>2</v>
      </c>
      <c r="Q6" s="104">
        <v>2</v>
      </c>
      <c r="R6" s="104">
        <v>2</v>
      </c>
      <c r="S6" s="104">
        <v>2</v>
      </c>
      <c r="T6" s="104">
        <v>2</v>
      </c>
      <c r="U6" s="104">
        <v>2</v>
      </c>
      <c r="V6" s="104">
        <v>2</v>
      </c>
      <c r="W6" s="104">
        <v>2</v>
      </c>
      <c r="X6" s="104">
        <v>2</v>
      </c>
      <c r="Y6" s="104">
        <v>2</v>
      </c>
      <c r="Z6" s="104">
        <v>2</v>
      </c>
      <c r="AA6" s="104">
        <v>2</v>
      </c>
      <c r="AB6" s="104">
        <v>2</v>
      </c>
      <c r="AC6" s="104">
        <v>2</v>
      </c>
      <c r="AD6" s="104">
        <v>3</v>
      </c>
      <c r="AE6" s="104">
        <v>3</v>
      </c>
      <c r="AF6" s="104">
        <v>3</v>
      </c>
      <c r="AG6" s="104">
        <v>2</v>
      </c>
      <c r="AH6" s="104">
        <v>2</v>
      </c>
      <c r="AI6" s="104">
        <v>2</v>
      </c>
      <c r="AJ6" s="104">
        <v>2</v>
      </c>
      <c r="AK6" s="104">
        <v>2</v>
      </c>
      <c r="AL6" s="104">
        <v>2</v>
      </c>
      <c r="AM6" s="104">
        <v>2</v>
      </c>
      <c r="AN6" s="104">
        <v>3</v>
      </c>
      <c r="AO6" s="104">
        <v>2</v>
      </c>
      <c r="AP6" s="104">
        <v>3</v>
      </c>
      <c r="AQ6" s="104">
        <v>2</v>
      </c>
      <c r="AR6" s="103" t="s">
        <v>123</v>
      </c>
      <c r="AS6" s="103" t="s">
        <v>123</v>
      </c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3" t="s">
        <v>123</v>
      </c>
      <c r="BF6" s="103" t="s">
        <v>123</v>
      </c>
      <c r="BG6" s="104">
        <v>3</v>
      </c>
      <c r="BH6" s="104">
        <v>3</v>
      </c>
      <c r="BI6" s="104">
        <v>2</v>
      </c>
      <c r="BJ6" s="104">
        <v>3</v>
      </c>
      <c r="BK6" s="104">
        <v>3</v>
      </c>
      <c r="BL6" s="104">
        <v>2</v>
      </c>
      <c r="BM6" s="104">
        <v>2</v>
      </c>
      <c r="BN6" s="104">
        <v>3</v>
      </c>
      <c r="BO6" s="104">
        <v>3</v>
      </c>
      <c r="BP6" s="104">
        <v>3</v>
      </c>
      <c r="BQ6" s="104">
        <v>2</v>
      </c>
      <c r="BR6" s="104">
        <v>2</v>
      </c>
      <c r="BS6" s="104">
        <v>3</v>
      </c>
      <c r="BT6" s="104">
        <v>3</v>
      </c>
      <c r="BU6" s="104">
        <v>3</v>
      </c>
      <c r="BV6" s="104">
        <v>3</v>
      </c>
      <c r="BW6" s="104">
        <v>3</v>
      </c>
      <c r="BX6" s="104">
        <v>3</v>
      </c>
      <c r="BY6" s="104">
        <v>2</v>
      </c>
      <c r="BZ6" s="104">
        <v>3</v>
      </c>
      <c r="CA6" s="104">
        <v>3</v>
      </c>
      <c r="CB6" s="104">
        <v>1</v>
      </c>
      <c r="CC6" s="103" t="s">
        <v>123</v>
      </c>
      <c r="CD6" s="103" t="s">
        <v>123</v>
      </c>
      <c r="CE6" s="104">
        <v>2</v>
      </c>
      <c r="CF6" s="104">
        <v>2</v>
      </c>
      <c r="CG6" s="104">
        <v>2</v>
      </c>
      <c r="CH6" s="104">
        <v>3</v>
      </c>
      <c r="CI6" s="104">
        <v>3</v>
      </c>
      <c r="CJ6" s="104">
        <v>2</v>
      </c>
      <c r="CK6" s="104">
        <v>2</v>
      </c>
      <c r="CL6" s="104">
        <v>3</v>
      </c>
      <c r="CM6" s="104">
        <v>3</v>
      </c>
      <c r="CN6" s="104">
        <v>3</v>
      </c>
      <c r="CO6" s="104">
        <v>2</v>
      </c>
      <c r="CP6" s="104">
        <v>3</v>
      </c>
      <c r="CQ6" s="104">
        <v>1</v>
      </c>
      <c r="CR6" s="104">
        <v>1</v>
      </c>
      <c r="CS6" s="104">
        <v>3</v>
      </c>
      <c r="CT6" s="103" t="s">
        <v>123</v>
      </c>
      <c r="CU6" s="103" t="s">
        <v>123</v>
      </c>
      <c r="CV6" s="104">
        <v>5</v>
      </c>
      <c r="CW6" s="104">
        <v>5</v>
      </c>
      <c r="CX6" s="103" t="s">
        <v>123</v>
      </c>
      <c r="CY6" s="103" t="s">
        <v>123</v>
      </c>
      <c r="CZ6" s="103" t="s">
        <v>123</v>
      </c>
      <c r="DA6" s="103" t="s">
        <v>123</v>
      </c>
      <c r="DB6" s="103" t="s">
        <v>123</v>
      </c>
      <c r="DC6" s="103" t="s">
        <v>197</v>
      </c>
      <c r="DD6" s="103" t="s">
        <v>198</v>
      </c>
      <c r="DE6" s="103" t="s">
        <v>199</v>
      </c>
      <c r="DF6" s="103" t="s">
        <v>200</v>
      </c>
    </row>
    <row r="7" spans="1:110" s="161" customFormat="1" ht="20.25" customHeight="1">
      <c r="A7" s="150">
        <v>1</v>
      </c>
      <c r="B7" s="151">
        <v>1820266235</v>
      </c>
      <c r="C7" s="152" t="s">
        <v>3</v>
      </c>
      <c r="D7" s="152" t="s">
        <v>461</v>
      </c>
      <c r="E7" s="152" t="s">
        <v>55</v>
      </c>
      <c r="F7" s="153">
        <v>34377</v>
      </c>
      <c r="G7" s="152" t="s">
        <v>84</v>
      </c>
      <c r="H7" s="152" t="s">
        <v>86</v>
      </c>
      <c r="I7" s="154">
        <v>9.4</v>
      </c>
      <c r="J7" s="154">
        <v>8.1</v>
      </c>
      <c r="K7" s="154">
        <v>8.5</v>
      </c>
      <c r="L7" s="155"/>
      <c r="M7" s="154">
        <v>6.2</v>
      </c>
      <c r="N7" s="155"/>
      <c r="O7" s="155"/>
      <c r="P7" s="154">
        <v>7.1</v>
      </c>
      <c r="Q7" s="155"/>
      <c r="R7" s="155"/>
      <c r="S7" s="154">
        <v>7.4</v>
      </c>
      <c r="T7" s="155"/>
      <c r="U7" s="155"/>
      <c r="V7" s="154">
        <v>6.8</v>
      </c>
      <c r="W7" s="155"/>
      <c r="X7" s="155"/>
      <c r="Y7" s="154">
        <v>6.6</v>
      </c>
      <c r="Z7" s="155"/>
      <c r="AA7" s="155"/>
      <c r="AB7" s="154">
        <v>7.3</v>
      </c>
      <c r="AC7" s="155"/>
      <c r="AD7" s="156">
        <v>10</v>
      </c>
      <c r="AE7" s="154">
        <v>9.6</v>
      </c>
      <c r="AF7" s="154">
        <v>7.8</v>
      </c>
      <c r="AG7" s="154">
        <v>8.1999999999999993</v>
      </c>
      <c r="AH7" s="155"/>
      <c r="AI7" s="154">
        <v>7.6</v>
      </c>
      <c r="AJ7" s="154">
        <v>8.5</v>
      </c>
      <c r="AK7" s="154">
        <v>8.4</v>
      </c>
      <c r="AL7" s="155"/>
      <c r="AM7" s="154">
        <v>8.6</v>
      </c>
      <c r="AN7" s="154">
        <v>7.4</v>
      </c>
      <c r="AO7" s="154">
        <v>7.2</v>
      </c>
      <c r="AP7" s="154">
        <v>8.4</v>
      </c>
      <c r="AQ7" s="154">
        <v>8.6999999999999993</v>
      </c>
      <c r="AR7" s="157">
        <v>47</v>
      </c>
      <c r="AS7" s="158">
        <v>0</v>
      </c>
      <c r="AT7" s="154">
        <v>6.8</v>
      </c>
      <c r="AU7" s="154">
        <v>8.1999999999999993</v>
      </c>
      <c r="AV7" s="155"/>
      <c r="AW7" s="155"/>
      <c r="AX7" s="154">
        <v>7.9</v>
      </c>
      <c r="AY7" s="155"/>
      <c r="AZ7" s="155"/>
      <c r="BA7" s="155"/>
      <c r="BB7" s="154">
        <v>7.8</v>
      </c>
      <c r="BC7" s="155"/>
      <c r="BD7" s="154">
        <v>6</v>
      </c>
      <c r="BE7" s="157">
        <v>5</v>
      </c>
      <c r="BF7" s="158">
        <v>0</v>
      </c>
      <c r="BG7" s="154">
        <v>7.6</v>
      </c>
      <c r="BH7" s="154">
        <v>9.6</v>
      </c>
      <c r="BI7" s="154">
        <v>7.8</v>
      </c>
      <c r="BJ7" s="154">
        <v>9</v>
      </c>
      <c r="BK7" s="154">
        <v>7.6</v>
      </c>
      <c r="BL7" s="154">
        <v>9.8000000000000007</v>
      </c>
      <c r="BM7" s="154">
        <v>7.4</v>
      </c>
      <c r="BN7" s="154">
        <v>8</v>
      </c>
      <c r="BO7" s="154">
        <v>7.8</v>
      </c>
      <c r="BP7" s="154">
        <v>9.8000000000000007</v>
      </c>
      <c r="BQ7" s="154">
        <v>8.3000000000000007</v>
      </c>
      <c r="BR7" s="154">
        <v>8.3000000000000007</v>
      </c>
      <c r="BS7" s="154">
        <v>8.3000000000000007</v>
      </c>
      <c r="BT7" s="154">
        <v>8.6</v>
      </c>
      <c r="BU7" s="154">
        <v>8.3000000000000007</v>
      </c>
      <c r="BV7" s="155"/>
      <c r="BW7" s="154">
        <v>8.6</v>
      </c>
      <c r="BX7" s="154">
        <v>8.5</v>
      </c>
      <c r="BY7" s="154">
        <v>7.1</v>
      </c>
      <c r="BZ7" s="154">
        <v>9.1</v>
      </c>
      <c r="CA7" s="154">
        <v>8</v>
      </c>
      <c r="CB7" s="154">
        <v>9.1999999999999993</v>
      </c>
      <c r="CC7" s="157">
        <v>55</v>
      </c>
      <c r="CD7" s="158">
        <v>0</v>
      </c>
      <c r="CE7" s="155"/>
      <c r="CF7" s="155"/>
      <c r="CG7" s="154">
        <v>9.1</v>
      </c>
      <c r="CH7" s="155"/>
      <c r="CI7" s="155"/>
      <c r="CJ7" s="154">
        <v>9.1</v>
      </c>
      <c r="CK7" s="155"/>
      <c r="CL7" s="154">
        <v>7.5</v>
      </c>
      <c r="CM7" s="154">
        <v>8.4</v>
      </c>
      <c r="CN7" s="154">
        <v>6.7</v>
      </c>
      <c r="CO7" s="154">
        <v>7.95</v>
      </c>
      <c r="CP7" s="154">
        <v>9.8000000000000007</v>
      </c>
      <c r="CQ7" s="154">
        <v>9.8000000000000007</v>
      </c>
      <c r="CR7" s="154">
        <v>9.6</v>
      </c>
      <c r="CS7" s="154">
        <v>8.6999999999999993</v>
      </c>
      <c r="CT7" s="157">
        <v>23</v>
      </c>
      <c r="CU7" s="158">
        <v>0</v>
      </c>
      <c r="CV7" s="155"/>
      <c r="CW7" s="155" t="s">
        <v>93</v>
      </c>
      <c r="CX7" s="157">
        <v>0</v>
      </c>
      <c r="CY7" s="158">
        <v>5</v>
      </c>
      <c r="CZ7" s="157">
        <v>130</v>
      </c>
      <c r="DA7" s="158">
        <v>5</v>
      </c>
      <c r="DB7" s="159">
        <v>134</v>
      </c>
      <c r="DC7" s="160">
        <v>130</v>
      </c>
      <c r="DD7" s="160">
        <v>8.2899999999999991</v>
      </c>
      <c r="DE7" s="160">
        <v>3.59</v>
      </c>
      <c r="DF7" s="152" t="s">
        <v>202</v>
      </c>
    </row>
    <row r="8" spans="1:110" s="161" customFormat="1" ht="20.25" customHeight="1">
      <c r="A8" s="150">
        <f>1+A7</f>
        <v>2</v>
      </c>
      <c r="B8" s="151">
        <v>172327982</v>
      </c>
      <c r="C8" s="152" t="s">
        <v>12</v>
      </c>
      <c r="D8" s="152" t="s">
        <v>22</v>
      </c>
      <c r="E8" s="152" t="s">
        <v>318</v>
      </c>
      <c r="F8" s="153">
        <v>34280</v>
      </c>
      <c r="G8" s="152" t="s">
        <v>83</v>
      </c>
      <c r="H8" s="152" t="s">
        <v>88</v>
      </c>
      <c r="I8" s="154">
        <v>8.6</v>
      </c>
      <c r="J8" s="154">
        <v>7.4</v>
      </c>
      <c r="K8" s="154">
        <v>7.2</v>
      </c>
      <c r="L8" s="155"/>
      <c r="M8" s="162" t="s">
        <v>97</v>
      </c>
      <c r="N8" s="155"/>
      <c r="O8" s="155"/>
      <c r="P8" s="162" t="s">
        <v>97</v>
      </c>
      <c r="Q8" s="155"/>
      <c r="R8" s="155"/>
      <c r="S8" s="154">
        <v>8</v>
      </c>
      <c r="T8" s="155"/>
      <c r="U8" s="155"/>
      <c r="V8" s="154">
        <v>6.5</v>
      </c>
      <c r="W8" s="155"/>
      <c r="X8" s="155"/>
      <c r="Y8" s="154">
        <v>7.4</v>
      </c>
      <c r="Z8" s="155"/>
      <c r="AA8" s="155"/>
      <c r="AB8" s="156">
        <v>0</v>
      </c>
      <c r="AC8" s="155"/>
      <c r="AD8" s="154">
        <v>9.4</v>
      </c>
      <c r="AE8" s="154">
        <v>7.8</v>
      </c>
      <c r="AF8" s="156">
        <v>0</v>
      </c>
      <c r="AG8" s="154">
        <v>4.7</v>
      </c>
      <c r="AH8" s="155"/>
      <c r="AI8" s="154">
        <v>6.5</v>
      </c>
      <c r="AJ8" s="156">
        <v>0</v>
      </c>
      <c r="AK8" s="155"/>
      <c r="AL8" s="155"/>
      <c r="AM8" s="155"/>
      <c r="AN8" s="156">
        <v>0</v>
      </c>
      <c r="AO8" s="154">
        <v>5.6</v>
      </c>
      <c r="AP8" s="156">
        <v>0</v>
      </c>
      <c r="AQ8" s="155"/>
      <c r="AR8" s="157">
        <v>28</v>
      </c>
      <c r="AS8" s="158">
        <v>19</v>
      </c>
      <c r="AT8" s="154">
        <v>8.1999999999999993</v>
      </c>
      <c r="AU8" s="154">
        <v>6</v>
      </c>
      <c r="AV8" s="156">
        <v>0</v>
      </c>
      <c r="AW8" s="155"/>
      <c r="AX8" s="155"/>
      <c r="AY8" s="155"/>
      <c r="AZ8" s="155"/>
      <c r="BA8" s="155"/>
      <c r="BB8" s="155"/>
      <c r="BC8" s="155"/>
      <c r="BD8" s="155"/>
      <c r="BE8" s="157">
        <v>2</v>
      </c>
      <c r="BF8" s="158">
        <v>3</v>
      </c>
      <c r="BG8" s="156">
        <v>0</v>
      </c>
      <c r="BH8" s="154">
        <v>7.1</v>
      </c>
      <c r="BI8" s="155"/>
      <c r="BJ8" s="156">
        <v>0</v>
      </c>
      <c r="BK8" s="154">
        <v>7.6</v>
      </c>
      <c r="BL8" s="156">
        <v>0</v>
      </c>
      <c r="BM8" s="154">
        <v>4.8</v>
      </c>
      <c r="BN8" s="155"/>
      <c r="BO8" s="154">
        <v>4.0999999999999996</v>
      </c>
      <c r="BP8" s="156">
        <v>0</v>
      </c>
      <c r="BQ8" s="155"/>
      <c r="BR8" s="155"/>
      <c r="BS8" s="155"/>
      <c r="BT8" s="155"/>
      <c r="BU8" s="155"/>
      <c r="BV8" s="155"/>
      <c r="BW8" s="156">
        <v>0</v>
      </c>
      <c r="BX8" s="156">
        <v>0</v>
      </c>
      <c r="BY8" s="156">
        <v>0</v>
      </c>
      <c r="BZ8" s="155"/>
      <c r="CA8" s="155"/>
      <c r="CB8" s="156">
        <v>0</v>
      </c>
      <c r="CC8" s="157">
        <v>11</v>
      </c>
      <c r="CD8" s="158">
        <v>44</v>
      </c>
      <c r="CE8" s="155"/>
      <c r="CF8" s="155"/>
      <c r="CG8" s="155"/>
      <c r="CH8" s="155"/>
      <c r="CI8" s="155"/>
      <c r="CJ8" s="156">
        <v>0</v>
      </c>
      <c r="CK8" s="155"/>
      <c r="CL8" s="155"/>
      <c r="CM8" s="155"/>
      <c r="CN8" s="155"/>
      <c r="CO8" s="155"/>
      <c r="CP8" s="155"/>
      <c r="CQ8" s="155"/>
      <c r="CR8" s="155"/>
      <c r="CS8" s="155"/>
      <c r="CT8" s="157">
        <v>0</v>
      </c>
      <c r="CU8" s="158">
        <v>22</v>
      </c>
      <c r="CV8" s="155"/>
      <c r="CW8" s="155"/>
      <c r="CX8" s="157">
        <v>0</v>
      </c>
      <c r="CY8" s="158">
        <v>5</v>
      </c>
      <c r="CZ8" s="157">
        <v>41</v>
      </c>
      <c r="DA8" s="158">
        <v>93</v>
      </c>
      <c r="DB8" s="159">
        <v>134</v>
      </c>
      <c r="DC8" s="160">
        <v>76</v>
      </c>
      <c r="DD8" s="160">
        <v>3.71</v>
      </c>
      <c r="DE8" s="160">
        <v>1.41</v>
      </c>
      <c r="DF8" s="152" t="s">
        <v>462</v>
      </c>
    </row>
    <row r="9" spans="1:110" s="161" customFormat="1" ht="20.25" customHeight="1">
      <c r="A9" s="150">
        <f t="shared" ref="A9:A72" si="0">1+A8</f>
        <v>3</v>
      </c>
      <c r="B9" s="151">
        <v>1820264931</v>
      </c>
      <c r="C9" s="152" t="s">
        <v>3</v>
      </c>
      <c r="D9" s="152" t="s">
        <v>327</v>
      </c>
      <c r="E9" s="152" t="s">
        <v>318</v>
      </c>
      <c r="F9" s="153">
        <v>34214</v>
      </c>
      <c r="G9" s="152" t="s">
        <v>84</v>
      </c>
      <c r="H9" s="152" t="s">
        <v>86</v>
      </c>
      <c r="I9" s="154">
        <v>8.4</v>
      </c>
      <c r="J9" s="154">
        <v>7.1</v>
      </c>
      <c r="K9" s="154">
        <v>7.8</v>
      </c>
      <c r="L9" s="155"/>
      <c r="M9" s="162" t="s">
        <v>97</v>
      </c>
      <c r="N9" s="155"/>
      <c r="O9" s="155"/>
      <c r="P9" s="162" t="s">
        <v>97</v>
      </c>
      <c r="Q9" s="155"/>
      <c r="R9" s="155"/>
      <c r="S9" s="154">
        <v>7.1</v>
      </c>
      <c r="T9" s="155"/>
      <c r="U9" s="155"/>
      <c r="V9" s="154">
        <v>7.1</v>
      </c>
      <c r="W9" s="155"/>
      <c r="X9" s="155"/>
      <c r="Y9" s="154">
        <v>7.1</v>
      </c>
      <c r="Z9" s="155"/>
      <c r="AA9" s="155"/>
      <c r="AB9" s="154">
        <v>7</v>
      </c>
      <c r="AC9" s="155"/>
      <c r="AD9" s="154">
        <v>8.1</v>
      </c>
      <c r="AE9" s="154">
        <v>8.1</v>
      </c>
      <c r="AF9" s="154">
        <v>7.7</v>
      </c>
      <c r="AG9" s="154">
        <v>7.8</v>
      </c>
      <c r="AH9" s="155"/>
      <c r="AI9" s="154">
        <v>6.6</v>
      </c>
      <c r="AJ9" s="155"/>
      <c r="AK9" s="154">
        <v>7.4</v>
      </c>
      <c r="AL9" s="154">
        <v>9.1</v>
      </c>
      <c r="AM9" s="154">
        <v>7.5</v>
      </c>
      <c r="AN9" s="154">
        <v>8</v>
      </c>
      <c r="AO9" s="154">
        <v>5.7</v>
      </c>
      <c r="AP9" s="154">
        <v>7.7</v>
      </c>
      <c r="AQ9" s="154">
        <v>8.1</v>
      </c>
      <c r="AR9" s="157">
        <v>47</v>
      </c>
      <c r="AS9" s="158">
        <v>0</v>
      </c>
      <c r="AT9" s="154">
        <v>6.4</v>
      </c>
      <c r="AU9" s="154">
        <v>6</v>
      </c>
      <c r="AV9" s="154">
        <v>8.4</v>
      </c>
      <c r="AW9" s="155"/>
      <c r="AX9" s="155"/>
      <c r="AY9" s="155"/>
      <c r="AZ9" s="154">
        <v>7.7</v>
      </c>
      <c r="BA9" s="155"/>
      <c r="BB9" s="155"/>
      <c r="BC9" s="155"/>
      <c r="BD9" s="154">
        <v>8.4</v>
      </c>
      <c r="BE9" s="157">
        <v>5</v>
      </c>
      <c r="BF9" s="158">
        <v>0</v>
      </c>
      <c r="BG9" s="154">
        <v>6.7</v>
      </c>
      <c r="BH9" s="154">
        <v>7.5</v>
      </c>
      <c r="BI9" s="154">
        <v>7.4</v>
      </c>
      <c r="BJ9" s="154">
        <v>6</v>
      </c>
      <c r="BK9" s="154">
        <v>7.1</v>
      </c>
      <c r="BL9" s="154">
        <v>9.1</v>
      </c>
      <c r="BM9" s="154">
        <v>8.8000000000000007</v>
      </c>
      <c r="BN9" s="154">
        <v>7.8</v>
      </c>
      <c r="BO9" s="154">
        <v>8.5</v>
      </c>
      <c r="BP9" s="154">
        <v>8.9</v>
      </c>
      <c r="BQ9" s="154">
        <v>8</v>
      </c>
      <c r="BR9" s="154">
        <v>8.8000000000000007</v>
      </c>
      <c r="BS9" s="154">
        <v>8.6999999999999993</v>
      </c>
      <c r="BT9" s="154">
        <v>7.3</v>
      </c>
      <c r="BU9" s="154">
        <v>7.5</v>
      </c>
      <c r="BV9" s="155"/>
      <c r="BW9" s="154">
        <v>8.6</v>
      </c>
      <c r="BX9" s="154">
        <v>7.2</v>
      </c>
      <c r="BY9" s="154">
        <v>7.6</v>
      </c>
      <c r="BZ9" s="154">
        <v>8.6999999999999993</v>
      </c>
      <c r="CA9" s="154">
        <v>8.4</v>
      </c>
      <c r="CB9" s="154">
        <v>8.6999999999999993</v>
      </c>
      <c r="CC9" s="157">
        <v>55</v>
      </c>
      <c r="CD9" s="158">
        <v>0</v>
      </c>
      <c r="CE9" s="155"/>
      <c r="CF9" s="154">
        <v>7.4</v>
      </c>
      <c r="CG9" s="155"/>
      <c r="CH9" s="155"/>
      <c r="CI9" s="155"/>
      <c r="CJ9" s="154">
        <v>8.3000000000000007</v>
      </c>
      <c r="CK9" s="155"/>
      <c r="CL9" s="154">
        <v>7.8</v>
      </c>
      <c r="CM9" s="154">
        <v>6.2</v>
      </c>
      <c r="CN9" s="154">
        <v>7.2</v>
      </c>
      <c r="CO9" s="154">
        <v>7.85</v>
      </c>
      <c r="CP9" s="154">
        <v>9.1</v>
      </c>
      <c r="CQ9" s="154">
        <v>9.1</v>
      </c>
      <c r="CR9" s="154">
        <v>7.7</v>
      </c>
      <c r="CS9" s="154">
        <v>6.7</v>
      </c>
      <c r="CT9" s="157">
        <v>23</v>
      </c>
      <c r="CU9" s="158">
        <v>0</v>
      </c>
      <c r="CV9" s="155"/>
      <c r="CW9" s="155" t="s">
        <v>93</v>
      </c>
      <c r="CX9" s="157">
        <v>0</v>
      </c>
      <c r="CY9" s="158">
        <v>5</v>
      </c>
      <c r="CZ9" s="157">
        <v>130</v>
      </c>
      <c r="DA9" s="158">
        <v>5</v>
      </c>
      <c r="DB9" s="159">
        <v>134</v>
      </c>
      <c r="DC9" s="160">
        <v>130</v>
      </c>
      <c r="DD9" s="160">
        <v>7.74</v>
      </c>
      <c r="DE9" s="160">
        <v>3.35</v>
      </c>
      <c r="DF9" s="152" t="s">
        <v>463</v>
      </c>
    </row>
    <row r="10" spans="1:110" s="161" customFormat="1" ht="20.25" customHeight="1">
      <c r="A10" s="150">
        <f t="shared" si="0"/>
        <v>4</v>
      </c>
      <c r="B10" s="151">
        <v>1820264942</v>
      </c>
      <c r="C10" s="152" t="s">
        <v>14</v>
      </c>
      <c r="D10" s="152" t="s">
        <v>464</v>
      </c>
      <c r="E10" s="152" t="s">
        <v>318</v>
      </c>
      <c r="F10" s="153">
        <v>34616</v>
      </c>
      <c r="G10" s="152" t="s">
        <v>84</v>
      </c>
      <c r="H10" s="152" t="s">
        <v>86</v>
      </c>
      <c r="I10" s="154">
        <v>8.9</v>
      </c>
      <c r="J10" s="154">
        <v>8.1</v>
      </c>
      <c r="K10" s="154">
        <v>8</v>
      </c>
      <c r="L10" s="155"/>
      <c r="M10" s="154">
        <v>6.7</v>
      </c>
      <c r="N10" s="155"/>
      <c r="O10" s="155"/>
      <c r="P10" s="154">
        <v>6.7</v>
      </c>
      <c r="Q10" s="155"/>
      <c r="R10" s="155"/>
      <c r="S10" s="154">
        <v>7.4</v>
      </c>
      <c r="T10" s="155"/>
      <c r="U10" s="155"/>
      <c r="V10" s="154">
        <v>7.8</v>
      </c>
      <c r="W10" s="155"/>
      <c r="X10" s="155"/>
      <c r="Y10" s="154">
        <v>7.6</v>
      </c>
      <c r="Z10" s="155"/>
      <c r="AA10" s="155"/>
      <c r="AB10" s="154">
        <v>7.8</v>
      </c>
      <c r="AC10" s="155"/>
      <c r="AD10" s="154">
        <v>9.6999999999999993</v>
      </c>
      <c r="AE10" s="154">
        <v>9.1</v>
      </c>
      <c r="AF10" s="154">
        <v>7.2</v>
      </c>
      <c r="AG10" s="154">
        <v>8.9</v>
      </c>
      <c r="AH10" s="155"/>
      <c r="AI10" s="154">
        <v>8.3000000000000007</v>
      </c>
      <c r="AJ10" s="155"/>
      <c r="AK10" s="154">
        <v>8.3000000000000007</v>
      </c>
      <c r="AL10" s="154">
        <v>8.6999999999999993</v>
      </c>
      <c r="AM10" s="154">
        <v>8.6</v>
      </c>
      <c r="AN10" s="154">
        <v>8.4</v>
      </c>
      <c r="AO10" s="154">
        <v>6.9</v>
      </c>
      <c r="AP10" s="154">
        <v>7.6</v>
      </c>
      <c r="AQ10" s="154">
        <v>8.9</v>
      </c>
      <c r="AR10" s="157">
        <v>47</v>
      </c>
      <c r="AS10" s="158">
        <v>0</v>
      </c>
      <c r="AT10" s="154">
        <v>7.3</v>
      </c>
      <c r="AU10" s="154">
        <v>7</v>
      </c>
      <c r="AV10" s="154">
        <v>7.1</v>
      </c>
      <c r="AW10" s="155"/>
      <c r="AX10" s="155"/>
      <c r="AY10" s="155"/>
      <c r="AZ10" s="154">
        <v>5.7</v>
      </c>
      <c r="BA10" s="155"/>
      <c r="BB10" s="155"/>
      <c r="BC10" s="155"/>
      <c r="BD10" s="154">
        <v>7.9</v>
      </c>
      <c r="BE10" s="157">
        <v>5</v>
      </c>
      <c r="BF10" s="158">
        <v>0</v>
      </c>
      <c r="BG10" s="154">
        <v>9.5</v>
      </c>
      <c r="BH10" s="156">
        <v>10</v>
      </c>
      <c r="BI10" s="154">
        <v>8.1999999999999993</v>
      </c>
      <c r="BJ10" s="154">
        <v>9.6</v>
      </c>
      <c r="BK10" s="154">
        <v>8.9</v>
      </c>
      <c r="BL10" s="154">
        <v>9</v>
      </c>
      <c r="BM10" s="154">
        <v>9.5</v>
      </c>
      <c r="BN10" s="154">
        <v>7.2</v>
      </c>
      <c r="BO10" s="154">
        <v>9</v>
      </c>
      <c r="BP10" s="154">
        <v>9.9</v>
      </c>
      <c r="BQ10" s="154">
        <v>8.9</v>
      </c>
      <c r="BR10" s="154">
        <v>8.6</v>
      </c>
      <c r="BS10" s="154">
        <v>8.3000000000000007</v>
      </c>
      <c r="BT10" s="154">
        <v>9.5</v>
      </c>
      <c r="BU10" s="154">
        <v>8.3000000000000007</v>
      </c>
      <c r="BV10" s="155"/>
      <c r="BW10" s="154">
        <v>6.7</v>
      </c>
      <c r="BX10" s="154">
        <v>8.6999999999999993</v>
      </c>
      <c r="BY10" s="154">
        <v>8.4</v>
      </c>
      <c r="BZ10" s="154">
        <v>9</v>
      </c>
      <c r="CA10" s="154">
        <v>9.3000000000000007</v>
      </c>
      <c r="CB10" s="154">
        <v>8.6999999999999993</v>
      </c>
      <c r="CC10" s="157">
        <v>55</v>
      </c>
      <c r="CD10" s="158">
        <v>0</v>
      </c>
      <c r="CE10" s="155"/>
      <c r="CF10" s="154">
        <v>8.5</v>
      </c>
      <c r="CG10" s="155"/>
      <c r="CH10" s="155"/>
      <c r="CI10" s="154">
        <v>9.1</v>
      </c>
      <c r="CJ10" s="155"/>
      <c r="CK10" s="155"/>
      <c r="CL10" s="154">
        <v>9.5</v>
      </c>
      <c r="CM10" s="154">
        <v>7.4</v>
      </c>
      <c r="CN10" s="154">
        <v>7.7</v>
      </c>
      <c r="CO10" s="154">
        <v>8.5500000000000007</v>
      </c>
      <c r="CP10" s="154">
        <v>9</v>
      </c>
      <c r="CQ10" s="154">
        <v>9.1</v>
      </c>
      <c r="CR10" s="154">
        <v>8.6999999999999993</v>
      </c>
      <c r="CS10" s="154">
        <v>8.4</v>
      </c>
      <c r="CT10" s="157">
        <v>24</v>
      </c>
      <c r="CU10" s="158">
        <v>0</v>
      </c>
      <c r="CV10" s="155"/>
      <c r="CW10" s="155" t="s">
        <v>93</v>
      </c>
      <c r="CX10" s="157">
        <v>0</v>
      </c>
      <c r="CY10" s="158">
        <v>5</v>
      </c>
      <c r="CZ10" s="157">
        <v>131</v>
      </c>
      <c r="DA10" s="158">
        <v>5</v>
      </c>
      <c r="DB10" s="159">
        <v>134</v>
      </c>
      <c r="DC10" s="160">
        <v>131</v>
      </c>
      <c r="DD10" s="160">
        <v>8.51</v>
      </c>
      <c r="DE10" s="160">
        <v>3.69</v>
      </c>
      <c r="DF10" s="152" t="s">
        <v>202</v>
      </c>
    </row>
    <row r="11" spans="1:110" s="161" customFormat="1" ht="20.25" customHeight="1">
      <c r="A11" s="150">
        <f t="shared" si="0"/>
        <v>5</v>
      </c>
      <c r="B11" s="151">
        <v>1820264941</v>
      </c>
      <c r="C11" s="152" t="s">
        <v>4</v>
      </c>
      <c r="D11" s="152" t="s">
        <v>327</v>
      </c>
      <c r="E11" s="152" t="s">
        <v>322</v>
      </c>
      <c r="F11" s="153">
        <v>33970</v>
      </c>
      <c r="G11" s="152" t="s">
        <v>84</v>
      </c>
      <c r="H11" s="152" t="s">
        <v>86</v>
      </c>
      <c r="I11" s="154">
        <v>7.9</v>
      </c>
      <c r="J11" s="154">
        <v>5.5</v>
      </c>
      <c r="K11" s="154">
        <v>5.4</v>
      </c>
      <c r="L11" s="155"/>
      <c r="M11" s="162" t="s">
        <v>97</v>
      </c>
      <c r="N11" s="155"/>
      <c r="O11" s="155"/>
      <c r="P11" s="162" t="s">
        <v>97</v>
      </c>
      <c r="Q11" s="155"/>
      <c r="R11" s="155"/>
      <c r="S11" s="154">
        <v>6.8</v>
      </c>
      <c r="T11" s="155"/>
      <c r="U11" s="155"/>
      <c r="V11" s="154">
        <v>7</v>
      </c>
      <c r="W11" s="155"/>
      <c r="X11" s="155"/>
      <c r="Y11" s="154">
        <v>7.1</v>
      </c>
      <c r="Z11" s="155"/>
      <c r="AA11" s="155"/>
      <c r="AB11" s="154">
        <v>6</v>
      </c>
      <c r="AC11" s="155"/>
      <c r="AD11" s="154">
        <v>9.3000000000000007</v>
      </c>
      <c r="AE11" s="154">
        <v>6.7</v>
      </c>
      <c r="AF11" s="154">
        <v>5.2</v>
      </c>
      <c r="AG11" s="154">
        <v>5.4</v>
      </c>
      <c r="AH11" s="155"/>
      <c r="AI11" s="154">
        <v>6</v>
      </c>
      <c r="AJ11" s="155"/>
      <c r="AK11" s="154">
        <v>8.3000000000000007</v>
      </c>
      <c r="AL11" s="154">
        <v>5.6</v>
      </c>
      <c r="AM11" s="154">
        <v>8.3000000000000007</v>
      </c>
      <c r="AN11" s="154">
        <v>5.6</v>
      </c>
      <c r="AO11" s="154">
        <v>5.8</v>
      </c>
      <c r="AP11" s="156">
        <v>0</v>
      </c>
      <c r="AQ11" s="154">
        <v>5.8</v>
      </c>
      <c r="AR11" s="157">
        <v>44</v>
      </c>
      <c r="AS11" s="158">
        <v>3</v>
      </c>
      <c r="AT11" s="154">
        <v>5.0999999999999996</v>
      </c>
      <c r="AU11" s="154">
        <v>6.7</v>
      </c>
      <c r="AV11" s="154">
        <v>8.9</v>
      </c>
      <c r="AW11" s="155"/>
      <c r="AX11" s="155"/>
      <c r="AY11" s="155"/>
      <c r="AZ11" s="154">
        <v>4.3</v>
      </c>
      <c r="BA11" s="155"/>
      <c r="BB11" s="155"/>
      <c r="BC11" s="155"/>
      <c r="BD11" s="154">
        <v>6</v>
      </c>
      <c r="BE11" s="157">
        <v>5</v>
      </c>
      <c r="BF11" s="158">
        <v>0</v>
      </c>
      <c r="BG11" s="154">
        <v>7.5</v>
      </c>
      <c r="BH11" s="154">
        <v>5.4</v>
      </c>
      <c r="BI11" s="163">
        <v>0</v>
      </c>
      <c r="BJ11" s="155"/>
      <c r="BK11" s="156">
        <v>0</v>
      </c>
      <c r="BL11" s="155"/>
      <c r="BM11" s="154">
        <v>7.4</v>
      </c>
      <c r="BN11" s="163">
        <v>0</v>
      </c>
      <c r="BO11" s="154">
        <v>7.5</v>
      </c>
      <c r="BP11" s="154">
        <v>5.7</v>
      </c>
      <c r="BQ11" s="154">
        <v>6.7</v>
      </c>
      <c r="BR11" s="163" t="s">
        <v>93</v>
      </c>
      <c r="BS11" s="154">
        <v>6.1</v>
      </c>
      <c r="BT11" s="155"/>
      <c r="BU11" s="154">
        <v>5.9</v>
      </c>
      <c r="BV11" s="155"/>
      <c r="BW11" s="163">
        <v>0</v>
      </c>
      <c r="BX11" s="163" t="s">
        <v>93</v>
      </c>
      <c r="BY11" s="154">
        <v>5.2</v>
      </c>
      <c r="BZ11" s="163" t="s">
        <v>93</v>
      </c>
      <c r="CA11" s="155"/>
      <c r="CB11" s="163" t="s">
        <v>93</v>
      </c>
      <c r="CC11" s="157">
        <v>24</v>
      </c>
      <c r="CD11" s="158">
        <v>31</v>
      </c>
      <c r="CE11" s="155"/>
      <c r="CF11" s="155"/>
      <c r="CG11" s="156">
        <v>5.3</v>
      </c>
      <c r="CH11" s="155"/>
      <c r="CI11" s="155"/>
      <c r="CJ11" s="155"/>
      <c r="CK11" s="155"/>
      <c r="CL11" s="155"/>
      <c r="CM11" s="155"/>
      <c r="CN11" s="155"/>
      <c r="CO11" s="156">
        <v>0</v>
      </c>
      <c r="CP11" s="155"/>
      <c r="CQ11" s="163" t="s">
        <v>93</v>
      </c>
      <c r="CR11" s="156">
        <v>0</v>
      </c>
      <c r="CS11" s="155"/>
      <c r="CT11" s="157">
        <v>2</v>
      </c>
      <c r="CU11" s="158">
        <v>20</v>
      </c>
      <c r="CV11" s="155"/>
      <c r="CW11" s="155"/>
      <c r="CX11" s="157">
        <v>0</v>
      </c>
      <c r="CY11" s="158">
        <v>5</v>
      </c>
      <c r="CZ11" s="157">
        <v>75</v>
      </c>
      <c r="DA11" s="158">
        <v>59</v>
      </c>
      <c r="DB11" s="159">
        <v>134</v>
      </c>
      <c r="DC11" s="160">
        <v>101</v>
      </c>
      <c r="DD11" s="160">
        <v>4.79</v>
      </c>
      <c r="DE11" s="160">
        <v>1.77</v>
      </c>
      <c r="DF11" s="152" t="s">
        <v>463</v>
      </c>
    </row>
    <row r="12" spans="1:110" s="161" customFormat="1" ht="20.25" customHeight="1">
      <c r="A12" s="150">
        <f t="shared" si="0"/>
        <v>6</v>
      </c>
      <c r="B12" s="151">
        <v>1820264946</v>
      </c>
      <c r="C12" s="152" t="s">
        <v>3</v>
      </c>
      <c r="D12" s="152" t="s">
        <v>31</v>
      </c>
      <c r="E12" s="152" t="s">
        <v>328</v>
      </c>
      <c r="F12" s="153">
        <v>34440</v>
      </c>
      <c r="G12" s="152" t="s">
        <v>84</v>
      </c>
      <c r="H12" s="152" t="s">
        <v>86</v>
      </c>
      <c r="I12" s="154">
        <v>8</v>
      </c>
      <c r="J12" s="154">
        <v>6.6</v>
      </c>
      <c r="K12" s="154">
        <v>7.7</v>
      </c>
      <c r="L12" s="155"/>
      <c r="M12" s="154">
        <v>6.3</v>
      </c>
      <c r="N12" s="155"/>
      <c r="O12" s="155"/>
      <c r="P12" s="154">
        <v>7.3</v>
      </c>
      <c r="Q12" s="155"/>
      <c r="R12" s="155"/>
      <c r="S12" s="154">
        <v>6.6</v>
      </c>
      <c r="T12" s="155"/>
      <c r="U12" s="155"/>
      <c r="V12" s="154">
        <v>6.9</v>
      </c>
      <c r="W12" s="155"/>
      <c r="X12" s="155"/>
      <c r="Y12" s="154">
        <v>6</v>
      </c>
      <c r="Z12" s="155"/>
      <c r="AA12" s="155"/>
      <c r="AB12" s="154">
        <v>6.4</v>
      </c>
      <c r="AC12" s="155"/>
      <c r="AD12" s="154">
        <v>8.6999999999999993</v>
      </c>
      <c r="AE12" s="154">
        <v>6.5</v>
      </c>
      <c r="AF12" s="154">
        <v>6.6</v>
      </c>
      <c r="AG12" s="154">
        <v>6</v>
      </c>
      <c r="AH12" s="155"/>
      <c r="AI12" s="154">
        <v>8.5</v>
      </c>
      <c r="AJ12" s="155"/>
      <c r="AK12" s="154">
        <v>7.6</v>
      </c>
      <c r="AL12" s="154">
        <v>8.3000000000000007</v>
      </c>
      <c r="AM12" s="154">
        <v>8.1999999999999993</v>
      </c>
      <c r="AN12" s="154">
        <v>7.4</v>
      </c>
      <c r="AO12" s="154">
        <v>5.8</v>
      </c>
      <c r="AP12" s="154">
        <v>6.8</v>
      </c>
      <c r="AQ12" s="154">
        <v>8.3000000000000007</v>
      </c>
      <c r="AR12" s="157">
        <v>47</v>
      </c>
      <c r="AS12" s="158">
        <v>0</v>
      </c>
      <c r="AT12" s="154">
        <v>7.6</v>
      </c>
      <c r="AU12" s="154">
        <v>7</v>
      </c>
      <c r="AV12" s="154">
        <v>9.4</v>
      </c>
      <c r="AW12" s="155"/>
      <c r="AX12" s="155"/>
      <c r="AY12" s="155"/>
      <c r="AZ12" s="154">
        <v>5.3</v>
      </c>
      <c r="BA12" s="155"/>
      <c r="BB12" s="155"/>
      <c r="BC12" s="155"/>
      <c r="BD12" s="154">
        <v>7.3</v>
      </c>
      <c r="BE12" s="157">
        <v>5</v>
      </c>
      <c r="BF12" s="158">
        <v>0</v>
      </c>
      <c r="BG12" s="154">
        <v>7</v>
      </c>
      <c r="BH12" s="154">
        <v>6.2</v>
      </c>
      <c r="BI12" s="154">
        <v>7.1</v>
      </c>
      <c r="BJ12" s="154">
        <v>8.1999999999999993</v>
      </c>
      <c r="BK12" s="154">
        <v>8.5</v>
      </c>
      <c r="BL12" s="154">
        <v>6.5</v>
      </c>
      <c r="BM12" s="154">
        <v>6.7</v>
      </c>
      <c r="BN12" s="154">
        <v>7.6</v>
      </c>
      <c r="BO12" s="154">
        <v>7.5</v>
      </c>
      <c r="BP12" s="154">
        <v>6.3</v>
      </c>
      <c r="BQ12" s="154">
        <v>6.3</v>
      </c>
      <c r="BR12" s="154">
        <v>6.5</v>
      </c>
      <c r="BS12" s="154">
        <v>8.1999999999999993</v>
      </c>
      <c r="BT12" s="154">
        <v>5.9</v>
      </c>
      <c r="BU12" s="154">
        <v>5.7</v>
      </c>
      <c r="BV12" s="155"/>
      <c r="BW12" s="154">
        <v>7.6</v>
      </c>
      <c r="BX12" s="154">
        <v>5.4</v>
      </c>
      <c r="BY12" s="154">
        <v>6.2</v>
      </c>
      <c r="BZ12" s="154">
        <v>8.3000000000000007</v>
      </c>
      <c r="CA12" s="154">
        <v>8.5</v>
      </c>
      <c r="CB12" s="154">
        <v>8.6999999999999993</v>
      </c>
      <c r="CC12" s="157">
        <v>55</v>
      </c>
      <c r="CD12" s="158">
        <v>0</v>
      </c>
      <c r="CE12" s="155"/>
      <c r="CF12" s="154">
        <v>8.6999999999999993</v>
      </c>
      <c r="CG12" s="155"/>
      <c r="CH12" s="155"/>
      <c r="CI12" s="154">
        <v>7</v>
      </c>
      <c r="CJ12" s="155"/>
      <c r="CK12" s="155"/>
      <c r="CL12" s="154">
        <v>8.6999999999999993</v>
      </c>
      <c r="CM12" s="154">
        <v>8.4</v>
      </c>
      <c r="CN12" s="154">
        <v>6.5</v>
      </c>
      <c r="CO12" s="154">
        <v>7.95</v>
      </c>
      <c r="CP12" s="154">
        <v>7.9</v>
      </c>
      <c r="CQ12" s="154">
        <v>8.5</v>
      </c>
      <c r="CR12" s="154">
        <v>9</v>
      </c>
      <c r="CS12" s="154">
        <v>8.4</v>
      </c>
      <c r="CT12" s="157">
        <v>24</v>
      </c>
      <c r="CU12" s="158">
        <v>0</v>
      </c>
      <c r="CV12" s="155" t="s">
        <v>93</v>
      </c>
      <c r="CW12" s="155"/>
      <c r="CX12" s="157">
        <v>0</v>
      </c>
      <c r="CY12" s="158">
        <v>5</v>
      </c>
      <c r="CZ12" s="157">
        <v>131</v>
      </c>
      <c r="DA12" s="158">
        <v>5</v>
      </c>
      <c r="DB12" s="159">
        <v>134</v>
      </c>
      <c r="DC12" s="160">
        <v>131</v>
      </c>
      <c r="DD12" s="160">
        <v>7.29</v>
      </c>
      <c r="DE12" s="160">
        <v>3.06</v>
      </c>
      <c r="DF12" s="152" t="s">
        <v>202</v>
      </c>
    </row>
    <row r="13" spans="1:110" s="161" customFormat="1" ht="20.25" customHeight="1">
      <c r="A13" s="150">
        <f t="shared" si="0"/>
        <v>7</v>
      </c>
      <c r="B13" s="151">
        <v>1820266333</v>
      </c>
      <c r="C13" s="152" t="s">
        <v>3</v>
      </c>
      <c r="D13" s="152" t="s">
        <v>327</v>
      </c>
      <c r="E13" s="152" t="s">
        <v>332</v>
      </c>
      <c r="F13" s="153">
        <v>34664</v>
      </c>
      <c r="G13" s="152" t="s">
        <v>84</v>
      </c>
      <c r="H13" s="152" t="s">
        <v>86</v>
      </c>
      <c r="I13" s="154">
        <v>8</v>
      </c>
      <c r="J13" s="154">
        <v>6.8</v>
      </c>
      <c r="K13" s="154">
        <v>8</v>
      </c>
      <c r="L13" s="155"/>
      <c r="M13" s="162" t="s">
        <v>97</v>
      </c>
      <c r="N13" s="155"/>
      <c r="O13" s="155"/>
      <c r="P13" s="162" t="s">
        <v>97</v>
      </c>
      <c r="Q13" s="155"/>
      <c r="R13" s="155"/>
      <c r="S13" s="154">
        <v>7.2</v>
      </c>
      <c r="T13" s="155"/>
      <c r="U13" s="155"/>
      <c r="V13" s="154">
        <v>6.8</v>
      </c>
      <c r="W13" s="155"/>
      <c r="X13" s="155"/>
      <c r="Y13" s="154">
        <v>6.4</v>
      </c>
      <c r="Z13" s="155"/>
      <c r="AA13" s="155"/>
      <c r="AB13" s="154">
        <v>6</v>
      </c>
      <c r="AC13" s="155"/>
      <c r="AD13" s="154">
        <v>7.9</v>
      </c>
      <c r="AE13" s="154">
        <v>7.3</v>
      </c>
      <c r="AF13" s="154">
        <v>7</v>
      </c>
      <c r="AG13" s="154">
        <v>8.1999999999999993</v>
      </c>
      <c r="AH13" s="155"/>
      <c r="AI13" s="154">
        <v>7.2</v>
      </c>
      <c r="AJ13" s="155"/>
      <c r="AK13" s="154">
        <v>8.6999999999999993</v>
      </c>
      <c r="AL13" s="154">
        <v>8.8000000000000007</v>
      </c>
      <c r="AM13" s="154">
        <v>8.4</v>
      </c>
      <c r="AN13" s="154">
        <v>8.1</v>
      </c>
      <c r="AO13" s="154">
        <v>6.6</v>
      </c>
      <c r="AP13" s="154">
        <v>7.9</v>
      </c>
      <c r="AQ13" s="154">
        <v>8.8000000000000007</v>
      </c>
      <c r="AR13" s="157">
        <v>47</v>
      </c>
      <c r="AS13" s="158">
        <v>0</v>
      </c>
      <c r="AT13" s="154">
        <v>7.3</v>
      </c>
      <c r="AU13" s="154">
        <v>7.6</v>
      </c>
      <c r="AV13" s="154">
        <v>9.1</v>
      </c>
      <c r="AW13" s="155"/>
      <c r="AX13" s="155"/>
      <c r="AY13" s="155"/>
      <c r="AZ13" s="154">
        <v>6.7</v>
      </c>
      <c r="BA13" s="155"/>
      <c r="BB13" s="155"/>
      <c r="BC13" s="155"/>
      <c r="BD13" s="154">
        <v>5.4</v>
      </c>
      <c r="BE13" s="157">
        <v>5</v>
      </c>
      <c r="BF13" s="158">
        <v>0</v>
      </c>
      <c r="BG13" s="154">
        <v>8.5</v>
      </c>
      <c r="BH13" s="154">
        <v>7.2</v>
      </c>
      <c r="BI13" s="154">
        <v>7.3</v>
      </c>
      <c r="BJ13" s="154">
        <v>7.8</v>
      </c>
      <c r="BK13" s="154">
        <v>7.6</v>
      </c>
      <c r="BL13" s="154">
        <v>8.1</v>
      </c>
      <c r="BM13" s="154">
        <v>7.8</v>
      </c>
      <c r="BN13" s="154">
        <v>8.8000000000000007</v>
      </c>
      <c r="BO13" s="154">
        <v>7.6</v>
      </c>
      <c r="BP13" s="154">
        <v>9.1999999999999993</v>
      </c>
      <c r="BQ13" s="154">
        <v>7.3</v>
      </c>
      <c r="BR13" s="154">
        <v>9.3000000000000007</v>
      </c>
      <c r="BS13" s="154">
        <v>8.1999999999999993</v>
      </c>
      <c r="BT13" s="154">
        <v>6.7</v>
      </c>
      <c r="BU13" s="154">
        <v>8.5</v>
      </c>
      <c r="BV13" s="155"/>
      <c r="BW13" s="154">
        <v>8.6999999999999993</v>
      </c>
      <c r="BX13" s="154">
        <v>6.5</v>
      </c>
      <c r="BY13" s="154">
        <v>7.4</v>
      </c>
      <c r="BZ13" s="154">
        <v>8.9</v>
      </c>
      <c r="CA13" s="154">
        <v>7.6</v>
      </c>
      <c r="CB13" s="154">
        <v>8.6</v>
      </c>
      <c r="CC13" s="157">
        <v>55</v>
      </c>
      <c r="CD13" s="158">
        <v>0</v>
      </c>
      <c r="CE13" s="155"/>
      <c r="CF13" s="155"/>
      <c r="CG13" s="154">
        <v>8.4</v>
      </c>
      <c r="CH13" s="155"/>
      <c r="CI13" s="155"/>
      <c r="CJ13" s="154">
        <v>7.3</v>
      </c>
      <c r="CK13" s="155"/>
      <c r="CL13" s="154">
        <v>8</v>
      </c>
      <c r="CM13" s="154">
        <v>5.9</v>
      </c>
      <c r="CN13" s="154">
        <v>7.8</v>
      </c>
      <c r="CO13" s="154">
        <v>7.6</v>
      </c>
      <c r="CP13" s="154">
        <v>9.1</v>
      </c>
      <c r="CQ13" s="154">
        <v>9.1</v>
      </c>
      <c r="CR13" s="154">
        <v>8.6999999999999993</v>
      </c>
      <c r="CS13" s="154">
        <v>8.3000000000000007</v>
      </c>
      <c r="CT13" s="157">
        <v>23</v>
      </c>
      <c r="CU13" s="158">
        <v>0</v>
      </c>
      <c r="CV13" s="155"/>
      <c r="CW13" s="155" t="s">
        <v>93</v>
      </c>
      <c r="CX13" s="157">
        <v>0</v>
      </c>
      <c r="CY13" s="158">
        <v>5</v>
      </c>
      <c r="CZ13" s="157">
        <v>130</v>
      </c>
      <c r="DA13" s="158">
        <v>5</v>
      </c>
      <c r="DB13" s="159">
        <v>134</v>
      </c>
      <c r="DC13" s="160">
        <v>130</v>
      </c>
      <c r="DD13" s="160">
        <v>7.82</v>
      </c>
      <c r="DE13" s="160">
        <v>3.38</v>
      </c>
      <c r="DF13" s="152" t="s">
        <v>463</v>
      </c>
    </row>
    <row r="14" spans="1:110" s="161" customFormat="1" ht="20.25" customHeight="1">
      <c r="A14" s="150">
        <f t="shared" si="0"/>
        <v>8</v>
      </c>
      <c r="B14" s="151">
        <v>1820266522</v>
      </c>
      <c r="C14" s="152" t="s">
        <v>3</v>
      </c>
      <c r="D14" s="152" t="s">
        <v>35</v>
      </c>
      <c r="E14" s="152" t="s">
        <v>465</v>
      </c>
      <c r="F14" s="153">
        <v>34680</v>
      </c>
      <c r="G14" s="152" t="s">
        <v>84</v>
      </c>
      <c r="H14" s="152" t="s">
        <v>86</v>
      </c>
      <c r="I14" s="154">
        <v>8.6999999999999993</v>
      </c>
      <c r="J14" s="154">
        <v>6.5</v>
      </c>
      <c r="K14" s="154">
        <v>7.9</v>
      </c>
      <c r="L14" s="155"/>
      <c r="M14" s="154">
        <v>5.9</v>
      </c>
      <c r="N14" s="155"/>
      <c r="O14" s="155"/>
      <c r="P14" s="154">
        <v>5.7</v>
      </c>
      <c r="Q14" s="155"/>
      <c r="R14" s="155"/>
      <c r="S14" s="154">
        <v>6.6</v>
      </c>
      <c r="T14" s="155"/>
      <c r="U14" s="155"/>
      <c r="V14" s="154">
        <v>5.4</v>
      </c>
      <c r="W14" s="155"/>
      <c r="X14" s="155"/>
      <c r="Y14" s="154">
        <v>5.3</v>
      </c>
      <c r="Z14" s="155"/>
      <c r="AA14" s="155"/>
      <c r="AB14" s="154">
        <v>6.4</v>
      </c>
      <c r="AC14" s="155"/>
      <c r="AD14" s="154">
        <v>8.6</v>
      </c>
      <c r="AE14" s="154">
        <v>7.4</v>
      </c>
      <c r="AF14" s="154">
        <v>7.1</v>
      </c>
      <c r="AG14" s="154">
        <v>7.7</v>
      </c>
      <c r="AH14" s="155"/>
      <c r="AI14" s="154">
        <v>6.1</v>
      </c>
      <c r="AJ14" s="155"/>
      <c r="AK14" s="154">
        <v>8.3000000000000007</v>
      </c>
      <c r="AL14" s="154">
        <v>8.4</v>
      </c>
      <c r="AM14" s="154">
        <v>8.1</v>
      </c>
      <c r="AN14" s="154">
        <v>7.6</v>
      </c>
      <c r="AO14" s="154">
        <v>7</v>
      </c>
      <c r="AP14" s="154">
        <v>8.1999999999999993</v>
      </c>
      <c r="AQ14" s="154">
        <v>7.4</v>
      </c>
      <c r="AR14" s="157">
        <v>47</v>
      </c>
      <c r="AS14" s="158">
        <v>0</v>
      </c>
      <c r="AT14" s="154">
        <v>7.3</v>
      </c>
      <c r="AU14" s="154">
        <v>5.9</v>
      </c>
      <c r="AV14" s="154">
        <v>7.8</v>
      </c>
      <c r="AW14" s="155"/>
      <c r="AX14" s="155"/>
      <c r="AY14" s="155"/>
      <c r="AZ14" s="154">
        <v>5.0999999999999996</v>
      </c>
      <c r="BA14" s="155"/>
      <c r="BB14" s="155"/>
      <c r="BC14" s="155"/>
      <c r="BD14" s="154">
        <v>8.3000000000000007</v>
      </c>
      <c r="BE14" s="157">
        <v>5</v>
      </c>
      <c r="BF14" s="158">
        <v>0</v>
      </c>
      <c r="BG14" s="154">
        <v>8.4</v>
      </c>
      <c r="BH14" s="154">
        <v>7.9</v>
      </c>
      <c r="BI14" s="154">
        <v>6.7</v>
      </c>
      <c r="BJ14" s="154">
        <v>9.3000000000000007</v>
      </c>
      <c r="BK14" s="154">
        <v>9.3000000000000007</v>
      </c>
      <c r="BL14" s="154">
        <v>8.6999999999999993</v>
      </c>
      <c r="BM14" s="154">
        <v>8.1</v>
      </c>
      <c r="BN14" s="154">
        <v>7.5</v>
      </c>
      <c r="BO14" s="154">
        <v>7.9</v>
      </c>
      <c r="BP14" s="154">
        <v>8.1999999999999993</v>
      </c>
      <c r="BQ14" s="154">
        <v>7.3</v>
      </c>
      <c r="BR14" s="154">
        <v>7.9</v>
      </c>
      <c r="BS14" s="154">
        <v>8.4</v>
      </c>
      <c r="BT14" s="154">
        <v>8.3000000000000007</v>
      </c>
      <c r="BU14" s="154">
        <v>8.5</v>
      </c>
      <c r="BV14" s="154">
        <v>8.6</v>
      </c>
      <c r="BW14" s="155"/>
      <c r="BX14" s="154">
        <v>7.2</v>
      </c>
      <c r="BY14" s="154">
        <v>7.4</v>
      </c>
      <c r="BZ14" s="154">
        <v>7.3</v>
      </c>
      <c r="CA14" s="154">
        <v>7.1</v>
      </c>
      <c r="CB14" s="154">
        <v>8.1</v>
      </c>
      <c r="CC14" s="157">
        <v>55</v>
      </c>
      <c r="CD14" s="158">
        <v>0</v>
      </c>
      <c r="CE14" s="155"/>
      <c r="CF14" s="154">
        <v>8.6999999999999993</v>
      </c>
      <c r="CG14" s="155"/>
      <c r="CH14" s="155"/>
      <c r="CI14" s="154">
        <v>9.6999999999999993</v>
      </c>
      <c r="CJ14" s="155"/>
      <c r="CK14" s="155"/>
      <c r="CL14" s="154">
        <v>7.5</v>
      </c>
      <c r="CM14" s="154">
        <v>8.6</v>
      </c>
      <c r="CN14" s="154">
        <v>9</v>
      </c>
      <c r="CO14" s="154">
        <v>7.6</v>
      </c>
      <c r="CP14" s="154">
        <v>9.6</v>
      </c>
      <c r="CQ14" s="154">
        <v>9.1999999999999993</v>
      </c>
      <c r="CR14" s="154">
        <v>8.6</v>
      </c>
      <c r="CS14" s="154">
        <v>8.6999999999999993</v>
      </c>
      <c r="CT14" s="157">
        <v>24</v>
      </c>
      <c r="CU14" s="158">
        <v>0</v>
      </c>
      <c r="CV14" s="155"/>
      <c r="CW14" s="155" t="s">
        <v>93</v>
      </c>
      <c r="CX14" s="157">
        <v>0</v>
      </c>
      <c r="CY14" s="158">
        <v>5</v>
      </c>
      <c r="CZ14" s="157">
        <v>131</v>
      </c>
      <c r="DA14" s="158">
        <v>5</v>
      </c>
      <c r="DB14" s="159">
        <v>134</v>
      </c>
      <c r="DC14" s="160">
        <v>131</v>
      </c>
      <c r="DD14" s="160">
        <v>7.87</v>
      </c>
      <c r="DE14" s="160">
        <v>3.37</v>
      </c>
      <c r="DF14" s="152" t="s">
        <v>202</v>
      </c>
    </row>
    <row r="15" spans="1:110" s="161" customFormat="1" ht="20.25" customHeight="1">
      <c r="A15" s="150">
        <f t="shared" si="0"/>
        <v>9</v>
      </c>
      <c r="B15" s="151">
        <v>1820266332</v>
      </c>
      <c r="C15" s="152" t="s">
        <v>15</v>
      </c>
      <c r="D15" s="152" t="s">
        <v>466</v>
      </c>
      <c r="E15" s="152" t="s">
        <v>325</v>
      </c>
      <c r="F15" s="153">
        <v>34205</v>
      </c>
      <c r="G15" s="152" t="s">
        <v>84</v>
      </c>
      <c r="H15" s="152" t="s">
        <v>86</v>
      </c>
      <c r="I15" s="154">
        <v>7.8</v>
      </c>
      <c r="J15" s="154">
        <v>6.3</v>
      </c>
      <c r="K15" s="154">
        <v>8.1999999999999993</v>
      </c>
      <c r="L15" s="155"/>
      <c r="M15" s="162" t="s">
        <v>97</v>
      </c>
      <c r="N15" s="155"/>
      <c r="O15" s="155"/>
      <c r="P15" s="162" t="s">
        <v>97</v>
      </c>
      <c r="Q15" s="155"/>
      <c r="R15" s="155"/>
      <c r="S15" s="154">
        <v>7.3</v>
      </c>
      <c r="T15" s="155"/>
      <c r="U15" s="155"/>
      <c r="V15" s="154">
        <v>7.4</v>
      </c>
      <c r="W15" s="155"/>
      <c r="X15" s="155"/>
      <c r="Y15" s="154">
        <v>7</v>
      </c>
      <c r="Z15" s="155"/>
      <c r="AA15" s="155"/>
      <c r="AB15" s="154">
        <v>5.9</v>
      </c>
      <c r="AC15" s="155"/>
      <c r="AD15" s="154">
        <v>8.8000000000000007</v>
      </c>
      <c r="AE15" s="154">
        <v>8.1999999999999993</v>
      </c>
      <c r="AF15" s="154">
        <v>7.8</v>
      </c>
      <c r="AG15" s="154">
        <v>9.1</v>
      </c>
      <c r="AH15" s="155"/>
      <c r="AI15" s="154">
        <v>6.7</v>
      </c>
      <c r="AJ15" s="155"/>
      <c r="AK15" s="154">
        <v>7.2</v>
      </c>
      <c r="AL15" s="154">
        <v>7.6</v>
      </c>
      <c r="AM15" s="154">
        <v>7.9</v>
      </c>
      <c r="AN15" s="154">
        <v>7.8</v>
      </c>
      <c r="AO15" s="154">
        <v>6.4</v>
      </c>
      <c r="AP15" s="154">
        <v>6.3</v>
      </c>
      <c r="AQ15" s="154">
        <v>9</v>
      </c>
      <c r="AR15" s="157">
        <v>47</v>
      </c>
      <c r="AS15" s="158">
        <v>0</v>
      </c>
      <c r="AT15" s="154">
        <v>7.3</v>
      </c>
      <c r="AU15" s="154">
        <v>7.9</v>
      </c>
      <c r="AV15" s="154">
        <v>7.5</v>
      </c>
      <c r="AW15" s="155"/>
      <c r="AX15" s="155"/>
      <c r="AY15" s="155"/>
      <c r="AZ15" s="154">
        <v>6.4</v>
      </c>
      <c r="BA15" s="155"/>
      <c r="BB15" s="155"/>
      <c r="BC15" s="155"/>
      <c r="BD15" s="154">
        <v>7.1</v>
      </c>
      <c r="BE15" s="157">
        <v>5</v>
      </c>
      <c r="BF15" s="158">
        <v>0</v>
      </c>
      <c r="BG15" s="154">
        <v>7.9</v>
      </c>
      <c r="BH15" s="154">
        <v>7.5</v>
      </c>
      <c r="BI15" s="154">
        <v>8.9</v>
      </c>
      <c r="BJ15" s="154">
        <v>6.4</v>
      </c>
      <c r="BK15" s="154">
        <v>6.9</v>
      </c>
      <c r="BL15" s="154">
        <v>8</v>
      </c>
      <c r="BM15" s="154">
        <v>7.2</v>
      </c>
      <c r="BN15" s="154">
        <v>8</v>
      </c>
      <c r="BO15" s="154">
        <v>9.1999999999999993</v>
      </c>
      <c r="BP15" s="154">
        <v>8.9</v>
      </c>
      <c r="BQ15" s="154">
        <v>7.7</v>
      </c>
      <c r="BR15" s="154">
        <v>5.3</v>
      </c>
      <c r="BS15" s="154">
        <v>7.1</v>
      </c>
      <c r="BT15" s="154">
        <v>7.6</v>
      </c>
      <c r="BU15" s="154">
        <v>7.3</v>
      </c>
      <c r="BV15" s="155"/>
      <c r="BW15" s="154">
        <v>6.1</v>
      </c>
      <c r="BX15" s="154">
        <v>6.7</v>
      </c>
      <c r="BY15" s="154">
        <v>6.7</v>
      </c>
      <c r="BZ15" s="154">
        <v>7.7</v>
      </c>
      <c r="CA15" s="154">
        <v>8.3000000000000007</v>
      </c>
      <c r="CB15" s="154">
        <v>7.7</v>
      </c>
      <c r="CC15" s="157">
        <v>55</v>
      </c>
      <c r="CD15" s="158">
        <v>0</v>
      </c>
      <c r="CE15" s="155"/>
      <c r="CF15" s="154">
        <v>7.7</v>
      </c>
      <c r="CG15" s="155"/>
      <c r="CH15" s="155"/>
      <c r="CI15" s="155"/>
      <c r="CJ15" s="154">
        <v>8.4</v>
      </c>
      <c r="CK15" s="155"/>
      <c r="CL15" s="154">
        <v>7.1</v>
      </c>
      <c r="CM15" s="154">
        <v>7.3</v>
      </c>
      <c r="CN15" s="154">
        <v>7</v>
      </c>
      <c r="CO15" s="154">
        <v>7.7</v>
      </c>
      <c r="CP15" s="154">
        <v>8.6</v>
      </c>
      <c r="CQ15" s="154">
        <v>9</v>
      </c>
      <c r="CR15" s="154">
        <v>8.3000000000000007</v>
      </c>
      <c r="CS15" s="154">
        <v>7</v>
      </c>
      <c r="CT15" s="157">
        <v>23</v>
      </c>
      <c r="CU15" s="158">
        <v>0</v>
      </c>
      <c r="CV15" s="155" t="s">
        <v>93</v>
      </c>
      <c r="CW15" s="155"/>
      <c r="CX15" s="157">
        <v>0</v>
      </c>
      <c r="CY15" s="158">
        <v>5</v>
      </c>
      <c r="CZ15" s="157">
        <v>130</v>
      </c>
      <c r="DA15" s="158">
        <v>5</v>
      </c>
      <c r="DB15" s="159">
        <v>134</v>
      </c>
      <c r="DC15" s="160">
        <v>130</v>
      </c>
      <c r="DD15" s="160">
        <v>7.54</v>
      </c>
      <c r="DE15" s="160">
        <v>3.19</v>
      </c>
      <c r="DF15" s="152" t="s">
        <v>202</v>
      </c>
    </row>
    <row r="16" spans="1:110" s="161" customFormat="1" ht="20.25" customHeight="1">
      <c r="A16" s="150">
        <f t="shared" si="0"/>
        <v>10</v>
      </c>
      <c r="B16" s="151">
        <v>1820264928</v>
      </c>
      <c r="C16" s="152" t="s">
        <v>467</v>
      </c>
      <c r="D16" s="152" t="s">
        <v>468</v>
      </c>
      <c r="E16" s="152" t="s">
        <v>345</v>
      </c>
      <c r="F16" s="153">
        <v>34561</v>
      </c>
      <c r="G16" s="152" t="s">
        <v>84</v>
      </c>
      <c r="H16" s="152" t="s">
        <v>86</v>
      </c>
      <c r="I16" s="154">
        <v>6.7</v>
      </c>
      <c r="J16" s="154">
        <v>5.5</v>
      </c>
      <c r="K16" s="154">
        <v>7.4</v>
      </c>
      <c r="L16" s="155"/>
      <c r="M16" s="162" t="s">
        <v>97</v>
      </c>
      <c r="N16" s="155"/>
      <c r="O16" s="155"/>
      <c r="P16" s="162" t="s">
        <v>97</v>
      </c>
      <c r="Q16" s="155"/>
      <c r="R16" s="155"/>
      <c r="S16" s="154">
        <v>7.2</v>
      </c>
      <c r="T16" s="155"/>
      <c r="U16" s="155"/>
      <c r="V16" s="154">
        <v>6.9</v>
      </c>
      <c r="W16" s="155"/>
      <c r="X16" s="155"/>
      <c r="Y16" s="154">
        <v>6.8</v>
      </c>
      <c r="Z16" s="155"/>
      <c r="AA16" s="155"/>
      <c r="AB16" s="154">
        <v>7</v>
      </c>
      <c r="AC16" s="155"/>
      <c r="AD16" s="154">
        <v>7.6</v>
      </c>
      <c r="AE16" s="154">
        <v>7.6</v>
      </c>
      <c r="AF16" s="154">
        <v>7.9</v>
      </c>
      <c r="AG16" s="154">
        <v>6.8</v>
      </c>
      <c r="AH16" s="155"/>
      <c r="AI16" s="154">
        <v>6.8</v>
      </c>
      <c r="AJ16" s="155"/>
      <c r="AK16" s="154">
        <v>7.5</v>
      </c>
      <c r="AL16" s="154">
        <v>6.8</v>
      </c>
      <c r="AM16" s="154">
        <v>6.1</v>
      </c>
      <c r="AN16" s="154">
        <v>6.9</v>
      </c>
      <c r="AO16" s="154">
        <v>6.3</v>
      </c>
      <c r="AP16" s="154">
        <v>5.6</v>
      </c>
      <c r="AQ16" s="154">
        <v>5.9</v>
      </c>
      <c r="AR16" s="157">
        <v>47</v>
      </c>
      <c r="AS16" s="158">
        <v>0</v>
      </c>
      <c r="AT16" s="154">
        <v>7.3</v>
      </c>
      <c r="AU16" s="154">
        <v>6.6</v>
      </c>
      <c r="AV16" s="155"/>
      <c r="AW16" s="154">
        <v>6.3</v>
      </c>
      <c r="AX16" s="155"/>
      <c r="AY16" s="155"/>
      <c r="AZ16" s="155"/>
      <c r="BA16" s="154">
        <v>5.9</v>
      </c>
      <c r="BB16" s="155"/>
      <c r="BC16" s="155"/>
      <c r="BD16" s="154">
        <v>5.5</v>
      </c>
      <c r="BE16" s="157">
        <v>5</v>
      </c>
      <c r="BF16" s="158">
        <v>0</v>
      </c>
      <c r="BG16" s="154">
        <v>6.9</v>
      </c>
      <c r="BH16" s="154">
        <v>9</v>
      </c>
      <c r="BI16" s="154">
        <v>7.6</v>
      </c>
      <c r="BJ16" s="154">
        <v>8</v>
      </c>
      <c r="BK16" s="154">
        <v>7.3</v>
      </c>
      <c r="BL16" s="154">
        <v>8</v>
      </c>
      <c r="BM16" s="154">
        <v>7.7</v>
      </c>
      <c r="BN16" s="154">
        <v>5.5</v>
      </c>
      <c r="BO16" s="154">
        <v>7.2</v>
      </c>
      <c r="BP16" s="154">
        <v>5.2</v>
      </c>
      <c r="BQ16" s="154">
        <v>6.9</v>
      </c>
      <c r="BR16" s="154">
        <v>6.7</v>
      </c>
      <c r="BS16" s="154">
        <v>5.9</v>
      </c>
      <c r="BT16" s="154">
        <v>5.9</v>
      </c>
      <c r="BU16" s="154">
        <v>6.9</v>
      </c>
      <c r="BV16" s="155"/>
      <c r="BW16" s="154">
        <v>7.9</v>
      </c>
      <c r="BX16" s="154">
        <v>6.6</v>
      </c>
      <c r="BY16" s="154">
        <v>6.3</v>
      </c>
      <c r="BZ16" s="154">
        <v>7.1</v>
      </c>
      <c r="CA16" s="154">
        <v>7</v>
      </c>
      <c r="CB16" s="154">
        <v>7.9</v>
      </c>
      <c r="CC16" s="157">
        <v>55</v>
      </c>
      <c r="CD16" s="158">
        <v>0</v>
      </c>
      <c r="CE16" s="155"/>
      <c r="CF16" s="155"/>
      <c r="CG16" s="154">
        <v>7.8</v>
      </c>
      <c r="CH16" s="155"/>
      <c r="CI16" s="155"/>
      <c r="CJ16" s="154">
        <v>7.9</v>
      </c>
      <c r="CK16" s="155"/>
      <c r="CL16" s="154">
        <v>4.8</v>
      </c>
      <c r="CM16" s="154">
        <v>5.0999999999999996</v>
      </c>
      <c r="CN16" s="154">
        <v>7.4</v>
      </c>
      <c r="CO16" s="154">
        <v>7.9</v>
      </c>
      <c r="CP16" s="154">
        <v>8</v>
      </c>
      <c r="CQ16" s="154">
        <v>7</v>
      </c>
      <c r="CR16" s="154">
        <v>8</v>
      </c>
      <c r="CS16" s="154">
        <v>6.4</v>
      </c>
      <c r="CT16" s="157">
        <v>23</v>
      </c>
      <c r="CU16" s="158">
        <v>0</v>
      </c>
      <c r="CV16" s="155" t="s">
        <v>93</v>
      </c>
      <c r="CW16" s="155"/>
      <c r="CX16" s="157">
        <v>0</v>
      </c>
      <c r="CY16" s="158">
        <v>5</v>
      </c>
      <c r="CZ16" s="157">
        <v>130</v>
      </c>
      <c r="DA16" s="158">
        <v>5</v>
      </c>
      <c r="DB16" s="159">
        <v>134</v>
      </c>
      <c r="DC16" s="160">
        <v>130</v>
      </c>
      <c r="DD16" s="160">
        <v>6.9</v>
      </c>
      <c r="DE16" s="160">
        <v>2.78</v>
      </c>
      <c r="DF16" s="152" t="s">
        <v>202</v>
      </c>
    </row>
    <row r="17" spans="1:110" s="161" customFormat="1" ht="20.25" customHeight="1">
      <c r="A17" s="150">
        <f t="shared" si="0"/>
        <v>11</v>
      </c>
      <c r="B17" s="151">
        <v>1820265733</v>
      </c>
      <c r="C17" s="152" t="s">
        <v>10</v>
      </c>
      <c r="D17" s="152" t="s">
        <v>378</v>
      </c>
      <c r="E17" s="152" t="s">
        <v>345</v>
      </c>
      <c r="F17" s="153">
        <v>34688</v>
      </c>
      <c r="G17" s="152" t="s">
        <v>84</v>
      </c>
      <c r="H17" s="152" t="s">
        <v>86</v>
      </c>
      <c r="I17" s="154">
        <v>8</v>
      </c>
      <c r="J17" s="154">
        <v>5.9</v>
      </c>
      <c r="K17" s="154">
        <v>6</v>
      </c>
      <c r="L17" s="155"/>
      <c r="M17" s="154">
        <v>7.3</v>
      </c>
      <c r="N17" s="155"/>
      <c r="O17" s="155"/>
      <c r="P17" s="154">
        <v>7.6</v>
      </c>
      <c r="Q17" s="155"/>
      <c r="R17" s="155"/>
      <c r="S17" s="154">
        <v>6.3</v>
      </c>
      <c r="T17" s="155"/>
      <c r="U17" s="155"/>
      <c r="V17" s="154">
        <v>5.6</v>
      </c>
      <c r="W17" s="155"/>
      <c r="X17" s="155"/>
      <c r="Y17" s="154">
        <v>6.3</v>
      </c>
      <c r="Z17" s="155"/>
      <c r="AA17" s="155"/>
      <c r="AB17" s="154">
        <v>6.2</v>
      </c>
      <c r="AC17" s="155"/>
      <c r="AD17" s="154">
        <v>7.4</v>
      </c>
      <c r="AE17" s="154">
        <v>6.7</v>
      </c>
      <c r="AF17" s="154">
        <v>6.3</v>
      </c>
      <c r="AG17" s="154">
        <v>6.3</v>
      </c>
      <c r="AH17" s="155"/>
      <c r="AI17" s="154">
        <v>5.5</v>
      </c>
      <c r="AJ17" s="155"/>
      <c r="AK17" s="154">
        <v>7</v>
      </c>
      <c r="AL17" s="154">
        <v>7.9</v>
      </c>
      <c r="AM17" s="154">
        <v>7.3</v>
      </c>
      <c r="AN17" s="154">
        <v>6.5</v>
      </c>
      <c r="AO17" s="154">
        <v>6</v>
      </c>
      <c r="AP17" s="154">
        <v>7.6</v>
      </c>
      <c r="AQ17" s="154">
        <v>7.1</v>
      </c>
      <c r="AR17" s="157">
        <v>47</v>
      </c>
      <c r="AS17" s="158">
        <v>0</v>
      </c>
      <c r="AT17" s="154">
        <v>6.2</v>
      </c>
      <c r="AU17" s="154">
        <v>6.2</v>
      </c>
      <c r="AV17" s="154">
        <v>8.9</v>
      </c>
      <c r="AW17" s="155"/>
      <c r="AX17" s="155"/>
      <c r="AY17" s="155"/>
      <c r="AZ17" s="154">
        <v>6.7</v>
      </c>
      <c r="BA17" s="155"/>
      <c r="BB17" s="155"/>
      <c r="BC17" s="155"/>
      <c r="BD17" s="154">
        <v>8</v>
      </c>
      <c r="BE17" s="157">
        <v>5</v>
      </c>
      <c r="BF17" s="158">
        <v>0</v>
      </c>
      <c r="BG17" s="154">
        <v>7.1</v>
      </c>
      <c r="BH17" s="154">
        <v>8.3000000000000007</v>
      </c>
      <c r="BI17" s="154">
        <v>7.5</v>
      </c>
      <c r="BJ17" s="154">
        <v>7.7</v>
      </c>
      <c r="BK17" s="154">
        <v>8.8000000000000007</v>
      </c>
      <c r="BL17" s="154">
        <v>6.6</v>
      </c>
      <c r="BM17" s="154">
        <v>6.3</v>
      </c>
      <c r="BN17" s="154">
        <v>5.9</v>
      </c>
      <c r="BO17" s="154">
        <v>7.1</v>
      </c>
      <c r="BP17" s="154">
        <v>7.4</v>
      </c>
      <c r="BQ17" s="154">
        <v>7.7</v>
      </c>
      <c r="BR17" s="154">
        <v>6.2</v>
      </c>
      <c r="BS17" s="154">
        <v>6.9</v>
      </c>
      <c r="BT17" s="154">
        <v>6.1</v>
      </c>
      <c r="BU17" s="154">
        <v>6.9</v>
      </c>
      <c r="BV17" s="155"/>
      <c r="BW17" s="154">
        <v>6.1</v>
      </c>
      <c r="BX17" s="154">
        <v>6.3</v>
      </c>
      <c r="BY17" s="154">
        <v>7</v>
      </c>
      <c r="BZ17" s="154">
        <v>6.1</v>
      </c>
      <c r="CA17" s="154">
        <v>8.3000000000000007</v>
      </c>
      <c r="CB17" s="154">
        <v>7.5</v>
      </c>
      <c r="CC17" s="157">
        <v>55</v>
      </c>
      <c r="CD17" s="158">
        <v>0</v>
      </c>
      <c r="CE17" s="155"/>
      <c r="CF17" s="154">
        <v>6.5</v>
      </c>
      <c r="CG17" s="155"/>
      <c r="CH17" s="155"/>
      <c r="CI17" s="155"/>
      <c r="CJ17" s="154">
        <v>8.5</v>
      </c>
      <c r="CK17" s="155"/>
      <c r="CL17" s="154">
        <v>6.8</v>
      </c>
      <c r="CM17" s="154">
        <v>7.4</v>
      </c>
      <c r="CN17" s="154">
        <v>5.0999999999999996</v>
      </c>
      <c r="CO17" s="154">
        <v>6.95</v>
      </c>
      <c r="CP17" s="154">
        <v>7.6</v>
      </c>
      <c r="CQ17" s="154">
        <v>8.3000000000000007</v>
      </c>
      <c r="CR17" s="154">
        <v>8.1999999999999993</v>
      </c>
      <c r="CS17" s="154">
        <v>5.6</v>
      </c>
      <c r="CT17" s="157">
        <v>23</v>
      </c>
      <c r="CU17" s="158">
        <v>0</v>
      </c>
      <c r="CV17" s="155" t="s">
        <v>93</v>
      </c>
      <c r="CW17" s="155"/>
      <c r="CX17" s="157">
        <v>0</v>
      </c>
      <c r="CY17" s="158">
        <v>5</v>
      </c>
      <c r="CZ17" s="157">
        <v>130</v>
      </c>
      <c r="DA17" s="158">
        <v>5</v>
      </c>
      <c r="DB17" s="159">
        <v>134</v>
      </c>
      <c r="DC17" s="160">
        <v>130</v>
      </c>
      <c r="DD17" s="160">
        <v>6.89</v>
      </c>
      <c r="DE17" s="160">
        <v>2.79</v>
      </c>
      <c r="DF17" s="152" t="s">
        <v>202</v>
      </c>
    </row>
    <row r="18" spans="1:110" s="161" customFormat="1" ht="20.25" customHeight="1">
      <c r="A18" s="150">
        <f t="shared" si="0"/>
        <v>12</v>
      </c>
      <c r="B18" s="151">
        <v>1820264940</v>
      </c>
      <c r="C18" s="152" t="s">
        <v>12</v>
      </c>
      <c r="D18" s="152" t="s">
        <v>407</v>
      </c>
      <c r="E18" s="152" t="s">
        <v>63</v>
      </c>
      <c r="F18" s="153">
        <v>34344</v>
      </c>
      <c r="G18" s="152" t="s">
        <v>84</v>
      </c>
      <c r="H18" s="152" t="s">
        <v>86</v>
      </c>
      <c r="I18" s="154">
        <v>8.8000000000000007</v>
      </c>
      <c r="J18" s="154">
        <v>6.4</v>
      </c>
      <c r="K18" s="154">
        <v>7.7</v>
      </c>
      <c r="L18" s="155"/>
      <c r="M18" s="154">
        <v>5.8</v>
      </c>
      <c r="N18" s="155"/>
      <c r="O18" s="155"/>
      <c r="P18" s="154">
        <v>6.6</v>
      </c>
      <c r="Q18" s="155"/>
      <c r="R18" s="155"/>
      <c r="S18" s="154">
        <v>7.2</v>
      </c>
      <c r="T18" s="155"/>
      <c r="U18" s="155"/>
      <c r="V18" s="154">
        <v>6.6</v>
      </c>
      <c r="W18" s="155"/>
      <c r="X18" s="155"/>
      <c r="Y18" s="154">
        <v>7.3</v>
      </c>
      <c r="Z18" s="155"/>
      <c r="AA18" s="155"/>
      <c r="AB18" s="154">
        <v>7.1</v>
      </c>
      <c r="AC18" s="155"/>
      <c r="AD18" s="154">
        <v>9.3000000000000007</v>
      </c>
      <c r="AE18" s="154">
        <v>9.3000000000000007</v>
      </c>
      <c r="AF18" s="154">
        <v>8.6999999999999993</v>
      </c>
      <c r="AG18" s="154">
        <v>8.9</v>
      </c>
      <c r="AH18" s="155"/>
      <c r="AI18" s="154">
        <v>7</v>
      </c>
      <c r="AJ18" s="155"/>
      <c r="AK18" s="154">
        <v>8.9</v>
      </c>
      <c r="AL18" s="154">
        <v>8.1</v>
      </c>
      <c r="AM18" s="154">
        <v>7.9</v>
      </c>
      <c r="AN18" s="154">
        <v>8.5</v>
      </c>
      <c r="AO18" s="154">
        <v>7</v>
      </c>
      <c r="AP18" s="154">
        <v>7.6</v>
      </c>
      <c r="AQ18" s="154">
        <v>8.9</v>
      </c>
      <c r="AR18" s="157">
        <v>47</v>
      </c>
      <c r="AS18" s="158">
        <v>0</v>
      </c>
      <c r="AT18" s="154">
        <v>8.1</v>
      </c>
      <c r="AU18" s="154">
        <v>9.5</v>
      </c>
      <c r="AV18" s="154">
        <v>9.8000000000000007</v>
      </c>
      <c r="AW18" s="155"/>
      <c r="AX18" s="155"/>
      <c r="AY18" s="155"/>
      <c r="AZ18" s="154">
        <v>8.3000000000000007</v>
      </c>
      <c r="BA18" s="155"/>
      <c r="BB18" s="155"/>
      <c r="BC18" s="155"/>
      <c r="BD18" s="154">
        <v>8</v>
      </c>
      <c r="BE18" s="157">
        <v>5</v>
      </c>
      <c r="BF18" s="158">
        <v>0</v>
      </c>
      <c r="BG18" s="154">
        <v>9.1</v>
      </c>
      <c r="BH18" s="154">
        <v>9.5</v>
      </c>
      <c r="BI18" s="154">
        <v>7.2</v>
      </c>
      <c r="BJ18" s="154">
        <v>9.1999999999999993</v>
      </c>
      <c r="BK18" s="154">
        <v>8.4</v>
      </c>
      <c r="BL18" s="154">
        <v>8.9</v>
      </c>
      <c r="BM18" s="154">
        <v>9.1</v>
      </c>
      <c r="BN18" s="154">
        <v>8.1999999999999993</v>
      </c>
      <c r="BO18" s="154">
        <v>9</v>
      </c>
      <c r="BP18" s="154">
        <v>9.4</v>
      </c>
      <c r="BQ18" s="154">
        <v>8.1</v>
      </c>
      <c r="BR18" s="154">
        <v>8.3000000000000007</v>
      </c>
      <c r="BS18" s="154">
        <v>8.1</v>
      </c>
      <c r="BT18" s="154">
        <v>9.5</v>
      </c>
      <c r="BU18" s="154">
        <v>8.1999999999999993</v>
      </c>
      <c r="BV18" s="155"/>
      <c r="BW18" s="154">
        <v>8.3000000000000007</v>
      </c>
      <c r="BX18" s="154">
        <v>8.1</v>
      </c>
      <c r="BY18" s="154">
        <v>8.3000000000000007</v>
      </c>
      <c r="BZ18" s="154">
        <v>9.1999999999999993</v>
      </c>
      <c r="CA18" s="154">
        <v>8.1999999999999993</v>
      </c>
      <c r="CB18" s="154">
        <v>8.4</v>
      </c>
      <c r="CC18" s="157">
        <v>55</v>
      </c>
      <c r="CD18" s="158">
        <v>0</v>
      </c>
      <c r="CE18" s="155"/>
      <c r="CF18" s="154">
        <v>8.1</v>
      </c>
      <c r="CG18" s="155"/>
      <c r="CH18" s="155"/>
      <c r="CI18" s="154">
        <v>9.6</v>
      </c>
      <c r="CJ18" s="155"/>
      <c r="CK18" s="155"/>
      <c r="CL18" s="154">
        <v>9.6</v>
      </c>
      <c r="CM18" s="154">
        <v>9.6</v>
      </c>
      <c r="CN18" s="154">
        <v>8.1</v>
      </c>
      <c r="CO18" s="154">
        <v>8.85</v>
      </c>
      <c r="CP18" s="154">
        <v>8.9</v>
      </c>
      <c r="CQ18" s="154">
        <v>9.3000000000000007</v>
      </c>
      <c r="CR18" s="154">
        <v>8.6999999999999993</v>
      </c>
      <c r="CS18" s="154">
        <v>8.6</v>
      </c>
      <c r="CT18" s="157">
        <v>24</v>
      </c>
      <c r="CU18" s="158">
        <v>0</v>
      </c>
      <c r="CV18" s="155"/>
      <c r="CW18" s="155" t="s">
        <v>93</v>
      </c>
      <c r="CX18" s="157">
        <v>0</v>
      </c>
      <c r="CY18" s="158">
        <v>5</v>
      </c>
      <c r="CZ18" s="157">
        <v>131</v>
      </c>
      <c r="DA18" s="158">
        <v>5</v>
      </c>
      <c r="DB18" s="159">
        <v>134</v>
      </c>
      <c r="DC18" s="160">
        <v>131</v>
      </c>
      <c r="DD18" s="160">
        <v>8.42</v>
      </c>
      <c r="DE18" s="160">
        <v>3.67</v>
      </c>
      <c r="DF18" s="152" t="s">
        <v>202</v>
      </c>
    </row>
    <row r="19" spans="1:110" s="161" customFormat="1" ht="20.25" customHeight="1">
      <c r="A19" s="150">
        <f t="shared" si="0"/>
        <v>13</v>
      </c>
      <c r="B19" s="151">
        <v>1820266234</v>
      </c>
      <c r="C19" s="152" t="s">
        <v>16</v>
      </c>
      <c r="D19" s="152" t="s">
        <v>26</v>
      </c>
      <c r="E19" s="152" t="s">
        <v>63</v>
      </c>
      <c r="F19" s="153">
        <v>34535</v>
      </c>
      <c r="G19" s="152" t="s">
        <v>84</v>
      </c>
      <c r="H19" s="152" t="s">
        <v>86</v>
      </c>
      <c r="I19" s="154">
        <v>8.5</v>
      </c>
      <c r="J19" s="154">
        <v>7.3</v>
      </c>
      <c r="K19" s="154">
        <v>8.1999999999999993</v>
      </c>
      <c r="L19" s="155"/>
      <c r="M19" s="154">
        <v>5.8</v>
      </c>
      <c r="N19" s="155"/>
      <c r="O19" s="155"/>
      <c r="P19" s="154">
        <v>7.1</v>
      </c>
      <c r="Q19" s="155"/>
      <c r="R19" s="155"/>
      <c r="S19" s="154">
        <v>6.7</v>
      </c>
      <c r="T19" s="155"/>
      <c r="U19" s="155"/>
      <c r="V19" s="154">
        <v>5.8</v>
      </c>
      <c r="W19" s="155"/>
      <c r="X19" s="155"/>
      <c r="Y19" s="154">
        <v>5.9</v>
      </c>
      <c r="Z19" s="155"/>
      <c r="AA19" s="155"/>
      <c r="AB19" s="154">
        <v>6.2</v>
      </c>
      <c r="AC19" s="155"/>
      <c r="AD19" s="154">
        <v>8.6</v>
      </c>
      <c r="AE19" s="154">
        <v>7.4</v>
      </c>
      <c r="AF19" s="154">
        <v>9.1</v>
      </c>
      <c r="AG19" s="154">
        <v>7.3</v>
      </c>
      <c r="AH19" s="155"/>
      <c r="AI19" s="154">
        <v>7</v>
      </c>
      <c r="AJ19" s="155"/>
      <c r="AK19" s="154">
        <v>6.4</v>
      </c>
      <c r="AL19" s="154">
        <v>7.2</v>
      </c>
      <c r="AM19" s="154">
        <v>6.2</v>
      </c>
      <c r="AN19" s="154">
        <v>6</v>
      </c>
      <c r="AO19" s="154">
        <v>7.4</v>
      </c>
      <c r="AP19" s="154">
        <v>6.7</v>
      </c>
      <c r="AQ19" s="154">
        <v>8.6999999999999993</v>
      </c>
      <c r="AR19" s="157">
        <v>47</v>
      </c>
      <c r="AS19" s="158">
        <v>0</v>
      </c>
      <c r="AT19" s="154">
        <v>7.1</v>
      </c>
      <c r="AU19" s="154">
        <v>7.3</v>
      </c>
      <c r="AV19" s="155"/>
      <c r="AW19" s="155"/>
      <c r="AX19" s="154">
        <v>9</v>
      </c>
      <c r="AY19" s="155"/>
      <c r="AZ19" s="155"/>
      <c r="BA19" s="155"/>
      <c r="BB19" s="154">
        <v>5</v>
      </c>
      <c r="BC19" s="155"/>
      <c r="BD19" s="154">
        <v>6.2</v>
      </c>
      <c r="BE19" s="157">
        <v>5</v>
      </c>
      <c r="BF19" s="158">
        <v>0</v>
      </c>
      <c r="BG19" s="154">
        <v>9</v>
      </c>
      <c r="BH19" s="154">
        <v>6</v>
      </c>
      <c r="BI19" s="154">
        <v>6.5</v>
      </c>
      <c r="BJ19" s="154">
        <v>6.8</v>
      </c>
      <c r="BK19" s="154">
        <v>8.1</v>
      </c>
      <c r="BL19" s="154">
        <v>9.3000000000000007</v>
      </c>
      <c r="BM19" s="154">
        <v>6.9</v>
      </c>
      <c r="BN19" s="154">
        <v>8</v>
      </c>
      <c r="BO19" s="154">
        <v>6</v>
      </c>
      <c r="BP19" s="154">
        <v>8.1</v>
      </c>
      <c r="BQ19" s="154">
        <v>8.5</v>
      </c>
      <c r="BR19" s="154">
        <v>8</v>
      </c>
      <c r="BS19" s="154">
        <v>7.7</v>
      </c>
      <c r="BT19" s="154">
        <v>7.2</v>
      </c>
      <c r="BU19" s="154">
        <v>7</v>
      </c>
      <c r="BV19" s="155"/>
      <c r="BW19" s="154">
        <v>7</v>
      </c>
      <c r="BX19" s="154">
        <v>5.8</v>
      </c>
      <c r="BY19" s="154">
        <v>7</v>
      </c>
      <c r="BZ19" s="154">
        <v>6.8</v>
      </c>
      <c r="CA19" s="154">
        <v>8.1</v>
      </c>
      <c r="CB19" s="154">
        <v>8.9</v>
      </c>
      <c r="CC19" s="157">
        <v>55</v>
      </c>
      <c r="CD19" s="158">
        <v>0</v>
      </c>
      <c r="CE19" s="155"/>
      <c r="CF19" s="154">
        <v>8.6999999999999993</v>
      </c>
      <c r="CG19" s="155"/>
      <c r="CH19" s="155"/>
      <c r="CI19" s="154">
        <v>8.6</v>
      </c>
      <c r="CJ19" s="155"/>
      <c r="CK19" s="155"/>
      <c r="CL19" s="154">
        <v>8.6</v>
      </c>
      <c r="CM19" s="154">
        <v>7.8</v>
      </c>
      <c r="CN19" s="154">
        <v>7.2</v>
      </c>
      <c r="CO19" s="154">
        <v>7.6</v>
      </c>
      <c r="CP19" s="154">
        <v>8.3000000000000007</v>
      </c>
      <c r="CQ19" s="154">
        <v>8.3000000000000007</v>
      </c>
      <c r="CR19" s="154">
        <v>8.1</v>
      </c>
      <c r="CS19" s="154">
        <v>8.5</v>
      </c>
      <c r="CT19" s="157">
        <v>24</v>
      </c>
      <c r="CU19" s="158">
        <v>0</v>
      </c>
      <c r="CV19" s="155" t="s">
        <v>93</v>
      </c>
      <c r="CW19" s="155"/>
      <c r="CX19" s="157">
        <v>0</v>
      </c>
      <c r="CY19" s="158">
        <v>5</v>
      </c>
      <c r="CZ19" s="157">
        <v>131</v>
      </c>
      <c r="DA19" s="158">
        <v>5</v>
      </c>
      <c r="DB19" s="159">
        <v>134</v>
      </c>
      <c r="DC19" s="160">
        <v>131</v>
      </c>
      <c r="DD19" s="160">
        <v>7.45</v>
      </c>
      <c r="DE19" s="160">
        <v>3.17</v>
      </c>
      <c r="DF19" s="152" t="s">
        <v>202</v>
      </c>
    </row>
    <row r="20" spans="1:110" s="161" customFormat="1" ht="20.25" customHeight="1">
      <c r="A20" s="150">
        <f t="shared" si="0"/>
        <v>14</v>
      </c>
      <c r="B20" s="151">
        <v>1820264935</v>
      </c>
      <c r="C20" s="152" t="s">
        <v>14</v>
      </c>
      <c r="D20" s="152" t="s">
        <v>44</v>
      </c>
      <c r="E20" s="152" t="s">
        <v>352</v>
      </c>
      <c r="F20" s="153">
        <v>34626</v>
      </c>
      <c r="G20" s="152" t="s">
        <v>84</v>
      </c>
      <c r="H20" s="152" t="s">
        <v>86</v>
      </c>
      <c r="I20" s="154">
        <v>8.1999999999999993</v>
      </c>
      <c r="J20" s="154">
        <v>7.3</v>
      </c>
      <c r="K20" s="154">
        <v>7.9</v>
      </c>
      <c r="L20" s="155"/>
      <c r="M20" s="162" t="s">
        <v>97</v>
      </c>
      <c r="N20" s="155"/>
      <c r="O20" s="155"/>
      <c r="P20" s="162" t="s">
        <v>97</v>
      </c>
      <c r="Q20" s="155"/>
      <c r="R20" s="155"/>
      <c r="S20" s="154">
        <v>8</v>
      </c>
      <c r="T20" s="155"/>
      <c r="U20" s="155"/>
      <c r="V20" s="154">
        <v>7.9</v>
      </c>
      <c r="W20" s="155"/>
      <c r="X20" s="155"/>
      <c r="Y20" s="154">
        <v>7.1</v>
      </c>
      <c r="Z20" s="155"/>
      <c r="AA20" s="155"/>
      <c r="AB20" s="154">
        <v>7.5</v>
      </c>
      <c r="AC20" s="155"/>
      <c r="AD20" s="154">
        <v>8.3000000000000007</v>
      </c>
      <c r="AE20" s="154">
        <v>8.8000000000000007</v>
      </c>
      <c r="AF20" s="154">
        <v>7.9</v>
      </c>
      <c r="AG20" s="154">
        <v>8.6999999999999993</v>
      </c>
      <c r="AH20" s="155"/>
      <c r="AI20" s="154">
        <v>7.8</v>
      </c>
      <c r="AJ20" s="155"/>
      <c r="AK20" s="154">
        <v>7.6</v>
      </c>
      <c r="AL20" s="154">
        <v>8.8000000000000007</v>
      </c>
      <c r="AM20" s="154">
        <v>8.4</v>
      </c>
      <c r="AN20" s="154">
        <v>7.3</v>
      </c>
      <c r="AO20" s="154">
        <v>6.6</v>
      </c>
      <c r="AP20" s="154">
        <v>8</v>
      </c>
      <c r="AQ20" s="154">
        <v>7.8</v>
      </c>
      <c r="AR20" s="157">
        <v>47</v>
      </c>
      <c r="AS20" s="158">
        <v>0</v>
      </c>
      <c r="AT20" s="154">
        <v>7.9</v>
      </c>
      <c r="AU20" s="154">
        <v>6.8</v>
      </c>
      <c r="AV20" s="154">
        <v>7.2</v>
      </c>
      <c r="AW20" s="155"/>
      <c r="AX20" s="155"/>
      <c r="AY20" s="155"/>
      <c r="AZ20" s="154">
        <v>7.8</v>
      </c>
      <c r="BA20" s="155"/>
      <c r="BB20" s="155"/>
      <c r="BC20" s="155"/>
      <c r="BD20" s="154">
        <v>7.1</v>
      </c>
      <c r="BE20" s="157">
        <v>5</v>
      </c>
      <c r="BF20" s="158">
        <v>0</v>
      </c>
      <c r="BG20" s="154">
        <v>8</v>
      </c>
      <c r="BH20" s="154">
        <v>9.5</v>
      </c>
      <c r="BI20" s="154">
        <v>8.3000000000000007</v>
      </c>
      <c r="BJ20" s="154">
        <v>8.5</v>
      </c>
      <c r="BK20" s="154">
        <v>8.9</v>
      </c>
      <c r="BL20" s="154">
        <v>9.1</v>
      </c>
      <c r="BM20" s="154">
        <v>8.6999999999999993</v>
      </c>
      <c r="BN20" s="154">
        <v>7.6</v>
      </c>
      <c r="BO20" s="154">
        <v>9.1</v>
      </c>
      <c r="BP20" s="154">
        <v>9.6999999999999993</v>
      </c>
      <c r="BQ20" s="154">
        <v>7.8</v>
      </c>
      <c r="BR20" s="154">
        <v>7.7</v>
      </c>
      <c r="BS20" s="154">
        <v>8.1999999999999993</v>
      </c>
      <c r="BT20" s="154">
        <v>9.4</v>
      </c>
      <c r="BU20" s="154">
        <v>9</v>
      </c>
      <c r="BV20" s="154">
        <v>8.5</v>
      </c>
      <c r="BW20" s="155"/>
      <c r="BX20" s="154">
        <v>9.3000000000000007</v>
      </c>
      <c r="BY20" s="154">
        <v>7.2</v>
      </c>
      <c r="BZ20" s="154">
        <v>7.7</v>
      </c>
      <c r="CA20" s="154">
        <v>6.8</v>
      </c>
      <c r="CB20" s="154">
        <v>8.4</v>
      </c>
      <c r="CC20" s="157">
        <v>55</v>
      </c>
      <c r="CD20" s="158">
        <v>0</v>
      </c>
      <c r="CE20" s="155"/>
      <c r="CF20" s="154">
        <v>8.6999999999999993</v>
      </c>
      <c r="CG20" s="155"/>
      <c r="CH20" s="155"/>
      <c r="CI20" s="155"/>
      <c r="CJ20" s="154">
        <v>9.6</v>
      </c>
      <c r="CK20" s="155"/>
      <c r="CL20" s="154">
        <v>8.8000000000000007</v>
      </c>
      <c r="CM20" s="154">
        <v>8.1</v>
      </c>
      <c r="CN20" s="154">
        <v>8.8000000000000007</v>
      </c>
      <c r="CO20" s="154">
        <v>8.1</v>
      </c>
      <c r="CP20" s="154">
        <v>8.4</v>
      </c>
      <c r="CQ20" s="154">
        <v>8.3000000000000007</v>
      </c>
      <c r="CR20" s="154">
        <v>9.1</v>
      </c>
      <c r="CS20" s="154">
        <v>8.4</v>
      </c>
      <c r="CT20" s="157">
        <v>23</v>
      </c>
      <c r="CU20" s="158">
        <v>0</v>
      </c>
      <c r="CV20" s="155"/>
      <c r="CW20" s="155" t="s">
        <v>93</v>
      </c>
      <c r="CX20" s="157">
        <v>0</v>
      </c>
      <c r="CY20" s="158">
        <v>5</v>
      </c>
      <c r="CZ20" s="157">
        <v>130</v>
      </c>
      <c r="DA20" s="158">
        <v>5</v>
      </c>
      <c r="DB20" s="159">
        <v>134</v>
      </c>
      <c r="DC20" s="160">
        <v>130</v>
      </c>
      <c r="DD20" s="160">
        <v>8.3000000000000007</v>
      </c>
      <c r="DE20" s="160">
        <v>3.64</v>
      </c>
      <c r="DF20" s="152" t="s">
        <v>463</v>
      </c>
    </row>
    <row r="21" spans="1:110" s="161" customFormat="1" ht="20.25" customHeight="1">
      <c r="A21" s="150">
        <f t="shared" si="0"/>
        <v>15</v>
      </c>
      <c r="B21" s="151">
        <v>1821264934</v>
      </c>
      <c r="C21" s="152" t="s">
        <v>370</v>
      </c>
      <c r="D21" s="152" t="s">
        <v>42</v>
      </c>
      <c r="E21" s="152" t="s">
        <v>469</v>
      </c>
      <c r="F21" s="153">
        <v>34640</v>
      </c>
      <c r="G21" s="152" t="s">
        <v>83</v>
      </c>
      <c r="H21" s="152" t="s">
        <v>86</v>
      </c>
      <c r="I21" s="154">
        <v>7.2</v>
      </c>
      <c r="J21" s="154">
        <v>6.1</v>
      </c>
      <c r="K21" s="154">
        <v>7.6</v>
      </c>
      <c r="L21" s="155"/>
      <c r="M21" s="162" t="s">
        <v>97</v>
      </c>
      <c r="N21" s="155"/>
      <c r="O21" s="155"/>
      <c r="P21" s="162" t="s">
        <v>97</v>
      </c>
      <c r="Q21" s="155"/>
      <c r="R21" s="155"/>
      <c r="S21" s="154">
        <v>6.8</v>
      </c>
      <c r="T21" s="155"/>
      <c r="U21" s="155"/>
      <c r="V21" s="154">
        <v>6.8</v>
      </c>
      <c r="W21" s="155"/>
      <c r="X21" s="155"/>
      <c r="Y21" s="154">
        <v>7.3</v>
      </c>
      <c r="Z21" s="155"/>
      <c r="AA21" s="155"/>
      <c r="AB21" s="154">
        <v>6.3</v>
      </c>
      <c r="AC21" s="155"/>
      <c r="AD21" s="154">
        <v>7.9</v>
      </c>
      <c r="AE21" s="154">
        <v>7.1</v>
      </c>
      <c r="AF21" s="154">
        <v>7.1</v>
      </c>
      <c r="AG21" s="154">
        <v>6.9</v>
      </c>
      <c r="AH21" s="155"/>
      <c r="AI21" s="154">
        <v>7.6</v>
      </c>
      <c r="AJ21" s="155"/>
      <c r="AK21" s="154">
        <v>5.7</v>
      </c>
      <c r="AL21" s="163">
        <v>0</v>
      </c>
      <c r="AM21" s="154">
        <v>6.1</v>
      </c>
      <c r="AN21" s="154">
        <v>6.9</v>
      </c>
      <c r="AO21" s="154">
        <v>6.2</v>
      </c>
      <c r="AP21" s="154">
        <v>5.5</v>
      </c>
      <c r="AQ21" s="154">
        <v>8.1</v>
      </c>
      <c r="AR21" s="157">
        <v>45</v>
      </c>
      <c r="AS21" s="158">
        <v>2</v>
      </c>
      <c r="AT21" s="154">
        <v>9</v>
      </c>
      <c r="AU21" s="154">
        <v>7.9</v>
      </c>
      <c r="AV21" s="154">
        <v>5.7</v>
      </c>
      <c r="AW21" s="155"/>
      <c r="AX21" s="155"/>
      <c r="AY21" s="155"/>
      <c r="AZ21" s="163" t="s">
        <v>93</v>
      </c>
      <c r="BA21" s="155"/>
      <c r="BB21" s="155"/>
      <c r="BC21" s="155"/>
      <c r="BD21" s="156">
        <v>0</v>
      </c>
      <c r="BE21" s="157">
        <v>3</v>
      </c>
      <c r="BF21" s="158">
        <v>2</v>
      </c>
      <c r="BG21" s="154">
        <v>6.7</v>
      </c>
      <c r="BH21" s="154">
        <v>8</v>
      </c>
      <c r="BI21" s="154">
        <v>7.6</v>
      </c>
      <c r="BJ21" s="154">
        <v>4.0999999999999996</v>
      </c>
      <c r="BK21" s="154">
        <v>6.8</v>
      </c>
      <c r="BL21" s="154">
        <v>8.6</v>
      </c>
      <c r="BM21" s="154">
        <v>7</v>
      </c>
      <c r="BN21" s="154">
        <v>6.9</v>
      </c>
      <c r="BO21" s="154">
        <v>7.7</v>
      </c>
      <c r="BP21" s="154">
        <v>8.9</v>
      </c>
      <c r="BQ21" s="154">
        <v>7.6</v>
      </c>
      <c r="BR21" s="154">
        <v>5.4</v>
      </c>
      <c r="BS21" s="154">
        <v>6.5</v>
      </c>
      <c r="BT21" s="154">
        <v>8.1</v>
      </c>
      <c r="BU21" s="154">
        <v>6.4</v>
      </c>
      <c r="BV21" s="155"/>
      <c r="BW21" s="154">
        <v>8.3000000000000007</v>
      </c>
      <c r="BX21" s="154">
        <v>6</v>
      </c>
      <c r="BY21" s="154">
        <v>7.1</v>
      </c>
      <c r="BZ21" s="163" t="s">
        <v>93</v>
      </c>
      <c r="CA21" s="154">
        <v>8.1999999999999993</v>
      </c>
      <c r="CB21" s="154">
        <v>8.4</v>
      </c>
      <c r="CC21" s="157">
        <v>52</v>
      </c>
      <c r="CD21" s="158">
        <v>3</v>
      </c>
      <c r="CE21" s="155"/>
      <c r="CF21" s="154">
        <v>5.7</v>
      </c>
      <c r="CG21" s="155"/>
      <c r="CH21" s="155"/>
      <c r="CI21" s="155"/>
      <c r="CJ21" s="154">
        <v>7.9</v>
      </c>
      <c r="CK21" s="155"/>
      <c r="CL21" s="154">
        <v>6.4</v>
      </c>
      <c r="CM21" s="154">
        <v>5.0999999999999996</v>
      </c>
      <c r="CN21" s="154">
        <v>4.9000000000000004</v>
      </c>
      <c r="CO21" s="154">
        <v>8</v>
      </c>
      <c r="CP21" s="154">
        <v>8.1</v>
      </c>
      <c r="CQ21" s="154">
        <v>7.4</v>
      </c>
      <c r="CR21" s="154">
        <v>7.9</v>
      </c>
      <c r="CS21" s="154">
        <v>7</v>
      </c>
      <c r="CT21" s="157">
        <v>23</v>
      </c>
      <c r="CU21" s="158">
        <v>0</v>
      </c>
      <c r="CV21" s="155" t="s">
        <v>93</v>
      </c>
      <c r="CW21" s="155"/>
      <c r="CX21" s="157">
        <v>0</v>
      </c>
      <c r="CY21" s="158">
        <v>5</v>
      </c>
      <c r="CZ21" s="157">
        <v>123</v>
      </c>
      <c r="DA21" s="158">
        <v>12</v>
      </c>
      <c r="DB21" s="159">
        <v>134</v>
      </c>
      <c r="DC21" s="160">
        <v>128</v>
      </c>
      <c r="DD21" s="160">
        <v>6.67</v>
      </c>
      <c r="DE21" s="160">
        <v>2.72</v>
      </c>
      <c r="DF21" s="152" t="s">
        <v>202</v>
      </c>
    </row>
    <row r="22" spans="1:110" s="161" customFormat="1" ht="20.25" customHeight="1">
      <c r="A22" s="150">
        <f t="shared" si="0"/>
        <v>16</v>
      </c>
      <c r="B22" s="151">
        <v>1820264367</v>
      </c>
      <c r="C22" s="152" t="s">
        <v>13</v>
      </c>
      <c r="D22" s="152" t="s">
        <v>35</v>
      </c>
      <c r="E22" s="152" t="s">
        <v>353</v>
      </c>
      <c r="F22" s="153">
        <v>34501</v>
      </c>
      <c r="G22" s="152" t="s">
        <v>84</v>
      </c>
      <c r="H22" s="152" t="s">
        <v>86</v>
      </c>
      <c r="I22" s="154">
        <v>8.1999999999999993</v>
      </c>
      <c r="J22" s="154">
        <v>7.5</v>
      </c>
      <c r="K22" s="154">
        <v>8.1999999999999993</v>
      </c>
      <c r="L22" s="155"/>
      <c r="M22" s="162" t="s">
        <v>97</v>
      </c>
      <c r="N22" s="155"/>
      <c r="O22" s="155"/>
      <c r="P22" s="162" t="s">
        <v>97</v>
      </c>
      <c r="Q22" s="155"/>
      <c r="R22" s="155"/>
      <c r="S22" s="154">
        <v>7</v>
      </c>
      <c r="T22" s="155"/>
      <c r="U22" s="155"/>
      <c r="V22" s="154">
        <v>7.1</v>
      </c>
      <c r="W22" s="155"/>
      <c r="X22" s="155"/>
      <c r="Y22" s="154">
        <v>6.9</v>
      </c>
      <c r="Z22" s="155"/>
      <c r="AA22" s="155"/>
      <c r="AB22" s="154">
        <v>7.6</v>
      </c>
      <c r="AC22" s="155"/>
      <c r="AD22" s="154">
        <v>9.8000000000000007</v>
      </c>
      <c r="AE22" s="154">
        <v>8.9</v>
      </c>
      <c r="AF22" s="154">
        <v>5.4</v>
      </c>
      <c r="AG22" s="154">
        <v>5.2</v>
      </c>
      <c r="AH22" s="155"/>
      <c r="AI22" s="154">
        <v>7.8</v>
      </c>
      <c r="AJ22" s="155"/>
      <c r="AK22" s="154">
        <v>8.8000000000000007</v>
      </c>
      <c r="AL22" s="154">
        <v>8.4</v>
      </c>
      <c r="AM22" s="154">
        <v>8.5</v>
      </c>
      <c r="AN22" s="154">
        <v>7.1</v>
      </c>
      <c r="AO22" s="154">
        <v>6.8</v>
      </c>
      <c r="AP22" s="154">
        <v>6.7</v>
      </c>
      <c r="AQ22" s="154">
        <v>8.8000000000000007</v>
      </c>
      <c r="AR22" s="157">
        <v>47</v>
      </c>
      <c r="AS22" s="158">
        <v>0</v>
      </c>
      <c r="AT22" s="154">
        <v>8.6999999999999993</v>
      </c>
      <c r="AU22" s="154">
        <v>9.1999999999999993</v>
      </c>
      <c r="AV22" s="154">
        <v>7.2</v>
      </c>
      <c r="AW22" s="155"/>
      <c r="AX22" s="155"/>
      <c r="AY22" s="155"/>
      <c r="AZ22" s="154">
        <v>7</v>
      </c>
      <c r="BA22" s="155"/>
      <c r="BB22" s="155"/>
      <c r="BC22" s="155"/>
      <c r="BD22" s="154">
        <v>7.2</v>
      </c>
      <c r="BE22" s="157">
        <v>5</v>
      </c>
      <c r="BF22" s="158">
        <v>0</v>
      </c>
      <c r="BG22" s="154">
        <v>6.6</v>
      </c>
      <c r="BH22" s="154">
        <v>5.7</v>
      </c>
      <c r="BI22" s="154">
        <v>6.5</v>
      </c>
      <c r="BJ22" s="154">
        <v>6.1</v>
      </c>
      <c r="BK22" s="154">
        <v>8.5</v>
      </c>
      <c r="BL22" s="154">
        <v>9.3000000000000007</v>
      </c>
      <c r="BM22" s="154">
        <v>7.6</v>
      </c>
      <c r="BN22" s="163">
        <v>7.7</v>
      </c>
      <c r="BO22" s="154">
        <v>8.8000000000000007</v>
      </c>
      <c r="BP22" s="154">
        <v>9.6</v>
      </c>
      <c r="BQ22" s="154">
        <v>7.5</v>
      </c>
      <c r="BR22" s="154">
        <v>8.1</v>
      </c>
      <c r="BS22" s="163" t="s">
        <v>93</v>
      </c>
      <c r="BT22" s="154">
        <v>8.1999999999999993</v>
      </c>
      <c r="BU22" s="154">
        <v>6.5</v>
      </c>
      <c r="BV22" s="155"/>
      <c r="BW22" s="154">
        <v>5.9</v>
      </c>
      <c r="BX22" s="163" t="s">
        <v>93</v>
      </c>
      <c r="BY22" s="154">
        <v>7.3</v>
      </c>
      <c r="BZ22" s="154">
        <v>7.6</v>
      </c>
      <c r="CA22" s="154">
        <v>8.4</v>
      </c>
      <c r="CB22" s="154">
        <v>8.6999999999999993</v>
      </c>
      <c r="CC22" s="157">
        <v>49</v>
      </c>
      <c r="CD22" s="158">
        <v>6</v>
      </c>
      <c r="CE22" s="155"/>
      <c r="CF22" s="154">
        <v>7.8</v>
      </c>
      <c r="CG22" s="155"/>
      <c r="CH22" s="155"/>
      <c r="CI22" s="155"/>
      <c r="CJ22" s="163">
        <v>8.6999999999999993</v>
      </c>
      <c r="CK22" s="155"/>
      <c r="CL22" s="155"/>
      <c r="CM22" s="163">
        <v>8.9</v>
      </c>
      <c r="CN22" s="156">
        <v>0</v>
      </c>
      <c r="CO22" s="154">
        <v>8.8000000000000007</v>
      </c>
      <c r="CP22" s="155"/>
      <c r="CQ22" s="154">
        <v>9.1</v>
      </c>
      <c r="CR22" s="163">
        <v>8.6999999999999993</v>
      </c>
      <c r="CS22" s="163">
        <v>9.4</v>
      </c>
      <c r="CT22" s="157">
        <v>14</v>
      </c>
      <c r="CU22" s="158">
        <v>8</v>
      </c>
      <c r="CV22" s="155"/>
      <c r="CW22" s="155"/>
      <c r="CX22" s="157">
        <v>0</v>
      </c>
      <c r="CY22" s="158">
        <v>5</v>
      </c>
      <c r="CZ22" s="157">
        <v>115</v>
      </c>
      <c r="DA22" s="158">
        <v>19</v>
      </c>
      <c r="DB22" s="159">
        <v>134</v>
      </c>
      <c r="DC22" s="160">
        <v>123</v>
      </c>
      <c r="DD22" s="160">
        <v>7.2</v>
      </c>
      <c r="DE22" s="160">
        <v>3.06</v>
      </c>
      <c r="DF22" s="152" t="s">
        <v>202</v>
      </c>
    </row>
    <row r="23" spans="1:110" s="161" customFormat="1" ht="20.25" customHeight="1">
      <c r="A23" s="150">
        <f t="shared" si="0"/>
        <v>17</v>
      </c>
      <c r="B23" s="151">
        <v>172328006</v>
      </c>
      <c r="C23" s="152" t="s">
        <v>10</v>
      </c>
      <c r="D23" s="152" t="s">
        <v>470</v>
      </c>
      <c r="E23" s="152" t="s">
        <v>354</v>
      </c>
      <c r="F23" s="153">
        <v>33758</v>
      </c>
      <c r="G23" s="152" t="s">
        <v>83</v>
      </c>
      <c r="H23" s="152" t="s">
        <v>88</v>
      </c>
      <c r="I23" s="154">
        <v>6.9</v>
      </c>
      <c r="J23" s="154">
        <v>7.4</v>
      </c>
      <c r="K23" s="154">
        <v>7.7</v>
      </c>
      <c r="L23" s="155"/>
      <c r="M23" s="154">
        <v>8.1999999999999993</v>
      </c>
      <c r="N23" s="155"/>
      <c r="O23" s="155"/>
      <c r="P23" s="154">
        <v>6.8</v>
      </c>
      <c r="Q23" s="155"/>
      <c r="R23" s="155"/>
      <c r="S23" s="154">
        <v>6.4</v>
      </c>
      <c r="T23" s="155"/>
      <c r="U23" s="155"/>
      <c r="V23" s="154">
        <v>6.5</v>
      </c>
      <c r="W23" s="155"/>
      <c r="X23" s="155"/>
      <c r="Y23" s="154">
        <v>8.1</v>
      </c>
      <c r="Z23" s="155"/>
      <c r="AA23" s="155"/>
      <c r="AB23" s="154">
        <v>7.9</v>
      </c>
      <c r="AC23" s="155"/>
      <c r="AD23" s="154">
        <v>8.8000000000000007</v>
      </c>
      <c r="AE23" s="154">
        <v>7.5</v>
      </c>
      <c r="AF23" s="154">
        <v>4.5999999999999996</v>
      </c>
      <c r="AG23" s="163" t="s">
        <v>93</v>
      </c>
      <c r="AH23" s="155"/>
      <c r="AI23" s="154">
        <v>7.5</v>
      </c>
      <c r="AJ23" s="154">
        <v>8</v>
      </c>
      <c r="AK23" s="163" t="s">
        <v>93</v>
      </c>
      <c r="AL23" s="155"/>
      <c r="AM23" s="154">
        <v>7.8</v>
      </c>
      <c r="AN23" s="154">
        <v>6.8</v>
      </c>
      <c r="AO23" s="154">
        <v>5.9</v>
      </c>
      <c r="AP23" s="154">
        <v>6.8</v>
      </c>
      <c r="AQ23" s="154">
        <v>6.8</v>
      </c>
      <c r="AR23" s="157">
        <v>43</v>
      </c>
      <c r="AS23" s="158">
        <v>4</v>
      </c>
      <c r="AT23" s="154">
        <v>8.8000000000000007</v>
      </c>
      <c r="AU23" s="154">
        <v>6.6</v>
      </c>
      <c r="AV23" s="154">
        <v>8.3000000000000007</v>
      </c>
      <c r="AW23" s="155"/>
      <c r="AX23" s="155"/>
      <c r="AY23" s="155"/>
      <c r="AZ23" s="154">
        <v>5.2</v>
      </c>
      <c r="BA23" s="155"/>
      <c r="BB23" s="155"/>
      <c r="BC23" s="155"/>
      <c r="BD23" s="154">
        <v>5.8</v>
      </c>
      <c r="BE23" s="157">
        <v>5</v>
      </c>
      <c r="BF23" s="158">
        <v>0</v>
      </c>
      <c r="BG23" s="154">
        <v>8</v>
      </c>
      <c r="BH23" s="154">
        <v>5.4</v>
      </c>
      <c r="BI23" s="154">
        <v>8</v>
      </c>
      <c r="BJ23" s="154">
        <v>6.9</v>
      </c>
      <c r="BK23" s="154">
        <v>6.4</v>
      </c>
      <c r="BL23" s="154">
        <v>8.4</v>
      </c>
      <c r="BM23" s="154">
        <v>7.5</v>
      </c>
      <c r="BN23" s="163">
        <v>6.4</v>
      </c>
      <c r="BO23" s="154">
        <v>8.6</v>
      </c>
      <c r="BP23" s="154">
        <v>5.7</v>
      </c>
      <c r="BQ23" s="154">
        <v>8.1999999999999993</v>
      </c>
      <c r="BR23" s="154">
        <v>6.3</v>
      </c>
      <c r="BS23" s="154">
        <v>6.9</v>
      </c>
      <c r="BT23" s="154">
        <v>5.3</v>
      </c>
      <c r="BU23" s="154">
        <v>7.5</v>
      </c>
      <c r="BV23" s="155"/>
      <c r="BW23" s="154">
        <v>7.6</v>
      </c>
      <c r="BX23" s="154">
        <v>7</v>
      </c>
      <c r="BY23" s="154">
        <v>7.1</v>
      </c>
      <c r="BZ23" s="154">
        <v>5</v>
      </c>
      <c r="CA23" s="154">
        <v>7.9</v>
      </c>
      <c r="CB23" s="154">
        <v>8.4</v>
      </c>
      <c r="CC23" s="157">
        <v>55</v>
      </c>
      <c r="CD23" s="158">
        <v>0</v>
      </c>
      <c r="CE23" s="155"/>
      <c r="CF23" s="154">
        <v>7.2</v>
      </c>
      <c r="CG23" s="155"/>
      <c r="CH23" s="155"/>
      <c r="CI23" s="155"/>
      <c r="CJ23" s="154">
        <v>5.2</v>
      </c>
      <c r="CK23" s="155"/>
      <c r="CL23" s="163">
        <v>5.9</v>
      </c>
      <c r="CM23" s="154">
        <v>7.5</v>
      </c>
      <c r="CN23" s="155"/>
      <c r="CO23" s="154">
        <v>7.9</v>
      </c>
      <c r="CP23" s="154">
        <v>9.3000000000000007</v>
      </c>
      <c r="CQ23" s="154">
        <v>9.4</v>
      </c>
      <c r="CR23" s="154">
        <v>8.1</v>
      </c>
      <c r="CS23" s="154">
        <v>8.6999999999999993</v>
      </c>
      <c r="CT23" s="157">
        <v>20</v>
      </c>
      <c r="CU23" s="158">
        <v>3</v>
      </c>
      <c r="CV23" s="155" t="s">
        <v>93</v>
      </c>
      <c r="CW23" s="155"/>
      <c r="CX23" s="157">
        <v>0</v>
      </c>
      <c r="CY23" s="158">
        <v>5</v>
      </c>
      <c r="CZ23" s="157">
        <v>123</v>
      </c>
      <c r="DA23" s="158">
        <v>12</v>
      </c>
      <c r="DB23" s="159">
        <v>134</v>
      </c>
      <c r="DC23" s="160">
        <v>125</v>
      </c>
      <c r="DD23" s="160">
        <v>7.02</v>
      </c>
      <c r="DE23" s="160">
        <v>2.89</v>
      </c>
      <c r="DF23" s="152" t="s">
        <v>462</v>
      </c>
    </row>
    <row r="24" spans="1:110" s="161" customFormat="1" ht="20.25" customHeight="1">
      <c r="A24" s="150">
        <f t="shared" si="0"/>
        <v>18</v>
      </c>
      <c r="B24" s="151">
        <v>1821265394</v>
      </c>
      <c r="C24" s="152" t="s">
        <v>6</v>
      </c>
      <c r="D24" s="152" t="s">
        <v>347</v>
      </c>
      <c r="E24" s="152" t="s">
        <v>375</v>
      </c>
      <c r="F24" s="153">
        <v>34348</v>
      </c>
      <c r="G24" s="152" t="s">
        <v>83</v>
      </c>
      <c r="H24" s="152" t="s">
        <v>86</v>
      </c>
      <c r="I24" s="154">
        <v>7.9</v>
      </c>
      <c r="J24" s="154">
        <v>5.2</v>
      </c>
      <c r="K24" s="154">
        <v>7.6</v>
      </c>
      <c r="L24" s="155"/>
      <c r="M24" s="154">
        <v>5.4</v>
      </c>
      <c r="N24" s="155"/>
      <c r="O24" s="155"/>
      <c r="P24" s="154">
        <v>5.6</v>
      </c>
      <c r="Q24" s="155"/>
      <c r="R24" s="155"/>
      <c r="S24" s="154">
        <v>5.3</v>
      </c>
      <c r="T24" s="155"/>
      <c r="U24" s="155"/>
      <c r="V24" s="154">
        <v>6.3</v>
      </c>
      <c r="W24" s="155"/>
      <c r="X24" s="155"/>
      <c r="Y24" s="154">
        <v>7.2</v>
      </c>
      <c r="Z24" s="155"/>
      <c r="AA24" s="155"/>
      <c r="AB24" s="154">
        <v>5.5</v>
      </c>
      <c r="AC24" s="155"/>
      <c r="AD24" s="154">
        <v>7.1</v>
      </c>
      <c r="AE24" s="154">
        <v>8.5</v>
      </c>
      <c r="AF24" s="154">
        <v>6.6</v>
      </c>
      <c r="AG24" s="154">
        <v>6.1</v>
      </c>
      <c r="AH24" s="154">
        <v>5.5</v>
      </c>
      <c r="AI24" s="155"/>
      <c r="AJ24" s="155"/>
      <c r="AK24" s="154">
        <v>5.6</v>
      </c>
      <c r="AL24" s="155"/>
      <c r="AM24" s="154">
        <v>7.2</v>
      </c>
      <c r="AN24" s="154">
        <v>7.3</v>
      </c>
      <c r="AO24" s="154">
        <v>5.7</v>
      </c>
      <c r="AP24" s="154">
        <v>5.4</v>
      </c>
      <c r="AQ24" s="154">
        <v>6.5</v>
      </c>
      <c r="AR24" s="157">
        <v>45</v>
      </c>
      <c r="AS24" s="158">
        <v>2</v>
      </c>
      <c r="AT24" s="154">
        <v>8.6999999999999993</v>
      </c>
      <c r="AU24" s="154">
        <v>6.1</v>
      </c>
      <c r="AV24" s="155"/>
      <c r="AW24" s="154">
        <v>5.8</v>
      </c>
      <c r="AX24" s="155"/>
      <c r="AY24" s="155"/>
      <c r="AZ24" s="155"/>
      <c r="BA24" s="154">
        <v>8.1</v>
      </c>
      <c r="BB24" s="155"/>
      <c r="BC24" s="155"/>
      <c r="BD24" s="154">
        <v>6.2</v>
      </c>
      <c r="BE24" s="157">
        <v>5</v>
      </c>
      <c r="BF24" s="158">
        <v>0</v>
      </c>
      <c r="BG24" s="154">
        <v>5.6</v>
      </c>
      <c r="BH24" s="154">
        <v>6.5</v>
      </c>
      <c r="BI24" s="154">
        <v>5.9</v>
      </c>
      <c r="BJ24" s="154">
        <v>6.4</v>
      </c>
      <c r="BK24" s="154">
        <v>6.6</v>
      </c>
      <c r="BL24" s="154">
        <v>7</v>
      </c>
      <c r="BM24" s="154">
        <v>5.6</v>
      </c>
      <c r="BN24" s="156">
        <v>4.9000000000000004</v>
      </c>
      <c r="BO24" s="154">
        <v>5.4</v>
      </c>
      <c r="BP24" s="154">
        <v>5.3</v>
      </c>
      <c r="BQ24" s="154">
        <v>6.9</v>
      </c>
      <c r="BR24" s="154">
        <v>5.0999999999999996</v>
      </c>
      <c r="BS24" s="154">
        <v>4.7</v>
      </c>
      <c r="BT24" s="154">
        <v>7</v>
      </c>
      <c r="BU24" s="154">
        <v>5.4</v>
      </c>
      <c r="BV24" s="155"/>
      <c r="BW24" s="154">
        <v>7.1</v>
      </c>
      <c r="BX24" s="154">
        <v>6.6</v>
      </c>
      <c r="BY24" s="154">
        <v>6</v>
      </c>
      <c r="BZ24" s="154">
        <v>4.5999999999999996</v>
      </c>
      <c r="CA24" s="154">
        <v>6.9</v>
      </c>
      <c r="CB24" s="154">
        <v>7.5</v>
      </c>
      <c r="CC24" s="157">
        <v>55</v>
      </c>
      <c r="CD24" s="158">
        <v>0</v>
      </c>
      <c r="CE24" s="155"/>
      <c r="CF24" s="154">
        <v>7</v>
      </c>
      <c r="CG24" s="155"/>
      <c r="CH24" s="155"/>
      <c r="CI24" s="155"/>
      <c r="CJ24" s="163">
        <v>7.9</v>
      </c>
      <c r="CK24" s="155"/>
      <c r="CL24" s="163">
        <v>6.1</v>
      </c>
      <c r="CM24" s="154">
        <v>5.4</v>
      </c>
      <c r="CN24" s="155"/>
      <c r="CO24" s="154">
        <v>6.8</v>
      </c>
      <c r="CP24" s="154">
        <v>6.1</v>
      </c>
      <c r="CQ24" s="154">
        <v>8.8000000000000007</v>
      </c>
      <c r="CR24" s="154">
        <v>7.1</v>
      </c>
      <c r="CS24" s="154">
        <v>5</v>
      </c>
      <c r="CT24" s="157">
        <v>20</v>
      </c>
      <c r="CU24" s="158">
        <v>3</v>
      </c>
      <c r="CV24" s="155" t="s">
        <v>93</v>
      </c>
      <c r="CW24" s="155"/>
      <c r="CX24" s="157">
        <v>0</v>
      </c>
      <c r="CY24" s="158">
        <v>5</v>
      </c>
      <c r="CZ24" s="157">
        <v>125</v>
      </c>
      <c r="DA24" s="158">
        <v>10</v>
      </c>
      <c r="DB24" s="159">
        <v>134</v>
      </c>
      <c r="DC24" s="160">
        <v>125</v>
      </c>
      <c r="DD24" s="160">
        <v>6.22</v>
      </c>
      <c r="DE24" s="160">
        <v>2.37</v>
      </c>
      <c r="DF24" s="152" t="s">
        <v>202</v>
      </c>
    </row>
    <row r="25" spans="1:110" s="161" customFormat="1" ht="20.25" customHeight="1">
      <c r="A25" s="150">
        <f t="shared" si="0"/>
        <v>19</v>
      </c>
      <c r="B25" s="151">
        <v>1820265393</v>
      </c>
      <c r="C25" s="152" t="s">
        <v>3</v>
      </c>
      <c r="D25" s="152" t="s">
        <v>35</v>
      </c>
      <c r="E25" s="152" t="s">
        <v>471</v>
      </c>
      <c r="F25" s="153">
        <v>34639</v>
      </c>
      <c r="G25" s="152" t="s">
        <v>84</v>
      </c>
      <c r="H25" s="152" t="s">
        <v>86</v>
      </c>
      <c r="I25" s="154">
        <v>7.8</v>
      </c>
      <c r="J25" s="154">
        <v>7.9</v>
      </c>
      <c r="K25" s="154">
        <v>8.3000000000000007</v>
      </c>
      <c r="L25" s="155"/>
      <c r="M25" s="162" t="s">
        <v>97</v>
      </c>
      <c r="N25" s="155"/>
      <c r="O25" s="155"/>
      <c r="P25" s="162" t="s">
        <v>97</v>
      </c>
      <c r="Q25" s="155"/>
      <c r="R25" s="155"/>
      <c r="S25" s="154">
        <v>7.3</v>
      </c>
      <c r="T25" s="155"/>
      <c r="U25" s="155"/>
      <c r="V25" s="154">
        <v>7</v>
      </c>
      <c r="W25" s="155"/>
      <c r="X25" s="155"/>
      <c r="Y25" s="154">
        <v>6.9</v>
      </c>
      <c r="Z25" s="155"/>
      <c r="AA25" s="155"/>
      <c r="AB25" s="154">
        <v>6.7</v>
      </c>
      <c r="AC25" s="155"/>
      <c r="AD25" s="154">
        <v>7.8</v>
      </c>
      <c r="AE25" s="154">
        <v>6.3</v>
      </c>
      <c r="AF25" s="154">
        <v>7.3</v>
      </c>
      <c r="AG25" s="154">
        <v>6.5</v>
      </c>
      <c r="AH25" s="155"/>
      <c r="AI25" s="154">
        <v>7.4</v>
      </c>
      <c r="AJ25" s="155"/>
      <c r="AK25" s="154">
        <v>7.9</v>
      </c>
      <c r="AL25" s="154">
        <v>8.1</v>
      </c>
      <c r="AM25" s="154">
        <v>8.1999999999999993</v>
      </c>
      <c r="AN25" s="154">
        <v>8.5</v>
      </c>
      <c r="AO25" s="154">
        <v>7.8</v>
      </c>
      <c r="AP25" s="154">
        <v>8.1999999999999993</v>
      </c>
      <c r="AQ25" s="154">
        <v>9.3000000000000007</v>
      </c>
      <c r="AR25" s="157">
        <v>47</v>
      </c>
      <c r="AS25" s="158">
        <v>0</v>
      </c>
      <c r="AT25" s="154">
        <v>7</v>
      </c>
      <c r="AU25" s="154">
        <v>6.9</v>
      </c>
      <c r="AV25" s="154">
        <v>9.1</v>
      </c>
      <c r="AW25" s="155"/>
      <c r="AX25" s="155"/>
      <c r="AY25" s="155"/>
      <c r="AZ25" s="154">
        <v>5.0999999999999996</v>
      </c>
      <c r="BA25" s="155"/>
      <c r="BB25" s="155"/>
      <c r="BC25" s="155"/>
      <c r="BD25" s="154">
        <v>8.1999999999999993</v>
      </c>
      <c r="BE25" s="157">
        <v>5</v>
      </c>
      <c r="BF25" s="158">
        <v>0</v>
      </c>
      <c r="BG25" s="154">
        <v>7.7</v>
      </c>
      <c r="BH25" s="154">
        <v>8.9</v>
      </c>
      <c r="BI25" s="154">
        <v>7.6</v>
      </c>
      <c r="BJ25" s="154">
        <v>8.6</v>
      </c>
      <c r="BK25" s="154">
        <v>8.9</v>
      </c>
      <c r="BL25" s="154">
        <v>8.1</v>
      </c>
      <c r="BM25" s="154">
        <v>8.6999999999999993</v>
      </c>
      <c r="BN25" s="154">
        <v>8.6</v>
      </c>
      <c r="BO25" s="154">
        <v>8.6</v>
      </c>
      <c r="BP25" s="154">
        <v>9.3000000000000007</v>
      </c>
      <c r="BQ25" s="154">
        <v>7.5</v>
      </c>
      <c r="BR25" s="154">
        <v>9</v>
      </c>
      <c r="BS25" s="154">
        <v>8</v>
      </c>
      <c r="BT25" s="154">
        <v>9.3000000000000007</v>
      </c>
      <c r="BU25" s="154">
        <v>8.1</v>
      </c>
      <c r="BV25" s="155"/>
      <c r="BW25" s="154">
        <v>8.4</v>
      </c>
      <c r="BX25" s="154">
        <v>7.8</v>
      </c>
      <c r="BY25" s="154">
        <v>8.1999999999999993</v>
      </c>
      <c r="BZ25" s="154">
        <v>8.6999999999999993</v>
      </c>
      <c r="CA25" s="154">
        <v>8.3000000000000007</v>
      </c>
      <c r="CB25" s="154">
        <v>8.8000000000000007</v>
      </c>
      <c r="CC25" s="157">
        <v>55</v>
      </c>
      <c r="CD25" s="158">
        <v>0</v>
      </c>
      <c r="CE25" s="155"/>
      <c r="CF25" s="154">
        <v>8.9</v>
      </c>
      <c r="CG25" s="155"/>
      <c r="CH25" s="155"/>
      <c r="CI25" s="155"/>
      <c r="CJ25" s="154">
        <v>9.4</v>
      </c>
      <c r="CK25" s="155"/>
      <c r="CL25" s="154">
        <v>8.5</v>
      </c>
      <c r="CM25" s="154">
        <v>9.3000000000000007</v>
      </c>
      <c r="CN25" s="154">
        <v>7.2</v>
      </c>
      <c r="CO25" s="154">
        <v>7.7</v>
      </c>
      <c r="CP25" s="154">
        <v>8.1</v>
      </c>
      <c r="CQ25" s="154">
        <v>8.6</v>
      </c>
      <c r="CR25" s="154">
        <v>8.1999999999999993</v>
      </c>
      <c r="CS25" s="154">
        <v>8.6</v>
      </c>
      <c r="CT25" s="157">
        <v>23</v>
      </c>
      <c r="CU25" s="158">
        <v>0</v>
      </c>
      <c r="CV25" s="155"/>
      <c r="CW25" s="155" t="s">
        <v>93</v>
      </c>
      <c r="CX25" s="157">
        <v>0</v>
      </c>
      <c r="CY25" s="158">
        <v>5</v>
      </c>
      <c r="CZ25" s="157">
        <v>130</v>
      </c>
      <c r="DA25" s="158">
        <v>5</v>
      </c>
      <c r="DB25" s="159">
        <v>134</v>
      </c>
      <c r="DC25" s="160">
        <v>130</v>
      </c>
      <c r="DD25" s="160">
        <v>8.16</v>
      </c>
      <c r="DE25" s="160">
        <v>3.58</v>
      </c>
      <c r="DF25" s="152" t="s">
        <v>463</v>
      </c>
    </row>
    <row r="26" spans="1:110" s="161" customFormat="1" ht="20.25" customHeight="1">
      <c r="A26" s="150">
        <f t="shared" si="0"/>
        <v>20</v>
      </c>
      <c r="B26" s="151">
        <v>1821264937</v>
      </c>
      <c r="C26" s="152" t="s">
        <v>8</v>
      </c>
      <c r="D26" s="152" t="s">
        <v>42</v>
      </c>
      <c r="E26" s="152" t="s">
        <v>40</v>
      </c>
      <c r="F26" s="153">
        <v>33706</v>
      </c>
      <c r="G26" s="152" t="s">
        <v>83</v>
      </c>
      <c r="H26" s="152" t="s">
        <v>86</v>
      </c>
      <c r="I26" s="154">
        <v>8.5</v>
      </c>
      <c r="J26" s="154">
        <v>8.4</v>
      </c>
      <c r="K26" s="154">
        <v>8.5</v>
      </c>
      <c r="L26" s="155"/>
      <c r="M26" s="154">
        <v>6.8</v>
      </c>
      <c r="N26" s="155"/>
      <c r="O26" s="155"/>
      <c r="P26" s="154">
        <v>5.5</v>
      </c>
      <c r="Q26" s="155"/>
      <c r="R26" s="155"/>
      <c r="S26" s="154">
        <v>6.1</v>
      </c>
      <c r="T26" s="155"/>
      <c r="U26" s="155"/>
      <c r="V26" s="156">
        <v>0</v>
      </c>
      <c r="W26" s="155"/>
      <c r="X26" s="155"/>
      <c r="Y26" s="155"/>
      <c r="Z26" s="155"/>
      <c r="AA26" s="155"/>
      <c r="AB26" s="155"/>
      <c r="AC26" s="155"/>
      <c r="AD26" s="154">
        <v>8.1</v>
      </c>
      <c r="AE26" s="154">
        <v>6.1</v>
      </c>
      <c r="AF26" s="154">
        <v>7.6</v>
      </c>
      <c r="AG26" s="154">
        <v>5.0999999999999996</v>
      </c>
      <c r="AH26" s="155"/>
      <c r="AI26" s="154">
        <v>7.1</v>
      </c>
      <c r="AJ26" s="155"/>
      <c r="AK26" s="154">
        <v>7.1</v>
      </c>
      <c r="AL26" s="154">
        <v>7.4</v>
      </c>
      <c r="AM26" s="154">
        <v>5.9</v>
      </c>
      <c r="AN26" s="154">
        <v>7.2</v>
      </c>
      <c r="AO26" s="154">
        <v>6.3</v>
      </c>
      <c r="AP26" s="154">
        <v>6.1</v>
      </c>
      <c r="AQ26" s="154">
        <v>8.1999999999999993</v>
      </c>
      <c r="AR26" s="157">
        <v>41</v>
      </c>
      <c r="AS26" s="158">
        <v>6</v>
      </c>
      <c r="AT26" s="154">
        <v>7.9</v>
      </c>
      <c r="AU26" s="154">
        <v>5.8</v>
      </c>
      <c r="AV26" s="154">
        <v>7</v>
      </c>
      <c r="AW26" s="155"/>
      <c r="AX26" s="155"/>
      <c r="AY26" s="155"/>
      <c r="AZ26" s="156">
        <v>0</v>
      </c>
      <c r="BA26" s="155"/>
      <c r="BB26" s="155"/>
      <c r="BC26" s="155"/>
      <c r="BD26" s="156">
        <v>0</v>
      </c>
      <c r="BE26" s="157">
        <v>3</v>
      </c>
      <c r="BF26" s="158">
        <v>2</v>
      </c>
      <c r="BG26" s="154">
        <v>8.1</v>
      </c>
      <c r="BH26" s="154">
        <v>5.5</v>
      </c>
      <c r="BI26" s="156">
        <v>0</v>
      </c>
      <c r="BJ26" s="155"/>
      <c r="BK26" s="154">
        <v>5.7</v>
      </c>
      <c r="BL26" s="155"/>
      <c r="BM26" s="154">
        <v>8.1</v>
      </c>
      <c r="BN26" s="155"/>
      <c r="BO26" s="154">
        <v>7.2</v>
      </c>
      <c r="BP26" s="154">
        <v>6.4</v>
      </c>
      <c r="BQ26" s="154">
        <v>6.7</v>
      </c>
      <c r="BR26" s="156">
        <v>0</v>
      </c>
      <c r="BS26" s="155"/>
      <c r="BT26" s="155"/>
      <c r="BU26" s="156">
        <v>0</v>
      </c>
      <c r="BV26" s="155"/>
      <c r="BW26" s="156">
        <v>0</v>
      </c>
      <c r="BX26" s="156">
        <v>0</v>
      </c>
      <c r="BY26" s="154">
        <v>5.3</v>
      </c>
      <c r="BZ26" s="156">
        <v>0</v>
      </c>
      <c r="CA26" s="155"/>
      <c r="CB26" s="154">
        <v>7.9</v>
      </c>
      <c r="CC26" s="157">
        <v>22</v>
      </c>
      <c r="CD26" s="158">
        <v>33</v>
      </c>
      <c r="CE26" s="155"/>
      <c r="CF26" s="155"/>
      <c r="CG26" s="155"/>
      <c r="CH26" s="155"/>
      <c r="CI26" s="155"/>
      <c r="CJ26" s="156">
        <v>0</v>
      </c>
      <c r="CK26" s="155"/>
      <c r="CL26" s="155"/>
      <c r="CM26" s="155"/>
      <c r="CN26" s="155"/>
      <c r="CO26" s="156">
        <v>0</v>
      </c>
      <c r="CP26" s="155"/>
      <c r="CQ26" s="155"/>
      <c r="CR26" s="155"/>
      <c r="CS26" s="156">
        <v>0</v>
      </c>
      <c r="CT26" s="157">
        <v>0</v>
      </c>
      <c r="CU26" s="158">
        <v>22</v>
      </c>
      <c r="CV26" s="155"/>
      <c r="CW26" s="155"/>
      <c r="CX26" s="157">
        <v>0</v>
      </c>
      <c r="CY26" s="158">
        <v>5</v>
      </c>
      <c r="CZ26" s="157">
        <v>66</v>
      </c>
      <c r="DA26" s="158">
        <v>68</v>
      </c>
      <c r="DB26" s="159">
        <v>134</v>
      </c>
      <c r="DC26" s="160">
        <v>91</v>
      </c>
      <c r="DD26" s="160">
        <v>4.93</v>
      </c>
      <c r="DE26" s="160">
        <v>2.0099999999999998</v>
      </c>
      <c r="DF26" s="152" t="s">
        <v>202</v>
      </c>
    </row>
    <row r="27" spans="1:110" s="161" customFormat="1" ht="20.25" customHeight="1">
      <c r="A27" s="150">
        <f t="shared" si="0"/>
        <v>21</v>
      </c>
      <c r="B27" s="151">
        <v>172317811</v>
      </c>
      <c r="C27" s="152" t="s">
        <v>6</v>
      </c>
      <c r="D27" s="152" t="s">
        <v>35</v>
      </c>
      <c r="E27" s="152" t="s">
        <v>367</v>
      </c>
      <c r="F27" s="153">
        <v>34093</v>
      </c>
      <c r="G27" s="152" t="s">
        <v>84</v>
      </c>
      <c r="H27" s="152" t="s">
        <v>88</v>
      </c>
      <c r="I27" s="154">
        <v>7.7</v>
      </c>
      <c r="J27" s="154">
        <v>8.5</v>
      </c>
      <c r="K27" s="154">
        <v>8</v>
      </c>
      <c r="L27" s="155"/>
      <c r="M27" s="162" t="s">
        <v>97</v>
      </c>
      <c r="N27" s="155"/>
      <c r="O27" s="155"/>
      <c r="P27" s="162" t="s">
        <v>97</v>
      </c>
      <c r="Q27" s="155"/>
      <c r="R27" s="155"/>
      <c r="S27" s="154">
        <v>6.6</v>
      </c>
      <c r="T27" s="155"/>
      <c r="U27" s="155"/>
      <c r="V27" s="154">
        <v>6.6</v>
      </c>
      <c r="W27" s="155"/>
      <c r="X27" s="155"/>
      <c r="Y27" s="154">
        <v>5.8</v>
      </c>
      <c r="Z27" s="155"/>
      <c r="AA27" s="155"/>
      <c r="AB27" s="154">
        <v>6.6</v>
      </c>
      <c r="AC27" s="155"/>
      <c r="AD27" s="154">
        <v>9.8000000000000007</v>
      </c>
      <c r="AE27" s="154">
        <v>8.4</v>
      </c>
      <c r="AF27" s="154">
        <v>7</v>
      </c>
      <c r="AG27" s="154">
        <v>8.5</v>
      </c>
      <c r="AH27" s="154">
        <v>7.3</v>
      </c>
      <c r="AI27" s="163" t="s">
        <v>93</v>
      </c>
      <c r="AJ27" s="154">
        <v>8.8000000000000007</v>
      </c>
      <c r="AK27" s="154">
        <v>8.6999999999999993</v>
      </c>
      <c r="AL27" s="155"/>
      <c r="AM27" s="154">
        <v>7.8</v>
      </c>
      <c r="AN27" s="154">
        <v>6.2</v>
      </c>
      <c r="AO27" s="154">
        <v>6.6</v>
      </c>
      <c r="AP27" s="154">
        <v>7.4</v>
      </c>
      <c r="AQ27" s="154">
        <v>8.1999999999999993</v>
      </c>
      <c r="AR27" s="157">
        <v>47</v>
      </c>
      <c r="AS27" s="158">
        <v>0</v>
      </c>
      <c r="AT27" s="154">
        <v>8.6</v>
      </c>
      <c r="AU27" s="156">
        <v>10</v>
      </c>
      <c r="AV27" s="155"/>
      <c r="AW27" s="155"/>
      <c r="AX27" s="154">
        <v>6.4</v>
      </c>
      <c r="AY27" s="155"/>
      <c r="AZ27" s="155"/>
      <c r="BA27" s="155"/>
      <c r="BB27" s="154">
        <v>8.1</v>
      </c>
      <c r="BC27" s="155"/>
      <c r="BD27" s="154">
        <v>8.6999999999999993</v>
      </c>
      <c r="BE27" s="157">
        <v>5</v>
      </c>
      <c r="BF27" s="158">
        <v>0</v>
      </c>
      <c r="BG27" s="154">
        <v>6.7</v>
      </c>
      <c r="BH27" s="154">
        <v>8.8000000000000007</v>
      </c>
      <c r="BI27" s="154">
        <v>7.1</v>
      </c>
      <c r="BJ27" s="154">
        <v>6.4</v>
      </c>
      <c r="BK27" s="154">
        <v>8.6</v>
      </c>
      <c r="BL27" s="154">
        <v>6.7</v>
      </c>
      <c r="BM27" s="154">
        <v>7.3</v>
      </c>
      <c r="BN27" s="154">
        <v>8.1999999999999993</v>
      </c>
      <c r="BO27" s="154">
        <v>6.9</v>
      </c>
      <c r="BP27" s="154">
        <v>8.5</v>
      </c>
      <c r="BQ27" s="154">
        <v>8.4</v>
      </c>
      <c r="BR27" s="154">
        <v>6.3</v>
      </c>
      <c r="BS27" s="154">
        <v>7.4</v>
      </c>
      <c r="BT27" s="154">
        <v>6.9</v>
      </c>
      <c r="BU27" s="154">
        <v>6.4</v>
      </c>
      <c r="BV27" s="155"/>
      <c r="BW27" s="154">
        <v>7.6</v>
      </c>
      <c r="BX27" s="154">
        <v>7.6</v>
      </c>
      <c r="BY27" s="154">
        <v>7</v>
      </c>
      <c r="BZ27" s="154">
        <v>7.7</v>
      </c>
      <c r="CA27" s="154">
        <v>8.3000000000000007</v>
      </c>
      <c r="CB27" s="154">
        <v>8</v>
      </c>
      <c r="CC27" s="157">
        <v>55</v>
      </c>
      <c r="CD27" s="158">
        <v>0</v>
      </c>
      <c r="CE27" s="155"/>
      <c r="CF27" s="155"/>
      <c r="CG27" s="154">
        <v>8.8000000000000007</v>
      </c>
      <c r="CH27" s="155"/>
      <c r="CI27" s="155"/>
      <c r="CJ27" s="154">
        <v>7.8</v>
      </c>
      <c r="CK27" s="155"/>
      <c r="CL27" s="154">
        <v>7.6</v>
      </c>
      <c r="CM27" s="154">
        <v>6.1</v>
      </c>
      <c r="CN27" s="154">
        <v>7.9</v>
      </c>
      <c r="CO27" s="154">
        <v>7.4</v>
      </c>
      <c r="CP27" s="154">
        <v>8.9</v>
      </c>
      <c r="CQ27" s="154">
        <v>8.6999999999999993</v>
      </c>
      <c r="CR27" s="154">
        <v>8.5</v>
      </c>
      <c r="CS27" s="154">
        <v>8.8000000000000007</v>
      </c>
      <c r="CT27" s="157">
        <v>23</v>
      </c>
      <c r="CU27" s="158">
        <v>0</v>
      </c>
      <c r="CV27" s="155"/>
      <c r="CW27" s="155" t="s">
        <v>93</v>
      </c>
      <c r="CX27" s="157">
        <v>0</v>
      </c>
      <c r="CY27" s="158">
        <v>5</v>
      </c>
      <c r="CZ27" s="157">
        <v>130</v>
      </c>
      <c r="DA27" s="158">
        <v>5</v>
      </c>
      <c r="DB27" s="159">
        <v>134</v>
      </c>
      <c r="DC27" s="160">
        <v>130</v>
      </c>
      <c r="DD27" s="160">
        <v>7.62</v>
      </c>
      <c r="DE27" s="160">
        <v>3.24</v>
      </c>
      <c r="DF27" s="152" t="s">
        <v>202</v>
      </c>
    </row>
    <row r="28" spans="1:110" s="161" customFormat="1" ht="20.25" customHeight="1">
      <c r="A28" s="150">
        <f t="shared" si="0"/>
        <v>22</v>
      </c>
      <c r="B28" s="151">
        <v>1820266088</v>
      </c>
      <c r="C28" s="152" t="s">
        <v>3</v>
      </c>
      <c r="D28" s="152" t="s">
        <v>418</v>
      </c>
      <c r="E28" s="152" t="s">
        <v>367</v>
      </c>
      <c r="F28" s="153">
        <v>34081</v>
      </c>
      <c r="G28" s="152" t="s">
        <v>84</v>
      </c>
      <c r="H28" s="152" t="s">
        <v>86</v>
      </c>
      <c r="I28" s="154">
        <v>8.4</v>
      </c>
      <c r="J28" s="154">
        <v>6.6</v>
      </c>
      <c r="K28" s="154">
        <v>6.1</v>
      </c>
      <c r="L28" s="155"/>
      <c r="M28" s="162" t="s">
        <v>97</v>
      </c>
      <c r="N28" s="155"/>
      <c r="O28" s="155"/>
      <c r="P28" s="162" t="s">
        <v>97</v>
      </c>
      <c r="Q28" s="155"/>
      <c r="R28" s="155"/>
      <c r="S28" s="154">
        <v>7.3</v>
      </c>
      <c r="T28" s="155"/>
      <c r="U28" s="155"/>
      <c r="V28" s="154">
        <v>7.3</v>
      </c>
      <c r="W28" s="155"/>
      <c r="X28" s="155"/>
      <c r="Y28" s="154">
        <v>7.5</v>
      </c>
      <c r="Z28" s="155"/>
      <c r="AA28" s="155"/>
      <c r="AB28" s="154">
        <v>7.5</v>
      </c>
      <c r="AC28" s="155"/>
      <c r="AD28" s="154">
        <v>6.6</v>
      </c>
      <c r="AE28" s="154">
        <v>8.6</v>
      </c>
      <c r="AF28" s="154">
        <v>7.2</v>
      </c>
      <c r="AG28" s="163">
        <v>8.3000000000000007</v>
      </c>
      <c r="AH28" s="155"/>
      <c r="AI28" s="154">
        <v>7</v>
      </c>
      <c r="AJ28" s="155"/>
      <c r="AK28" s="154">
        <v>7.2</v>
      </c>
      <c r="AL28" s="154">
        <v>7.8</v>
      </c>
      <c r="AM28" s="154">
        <v>6.3</v>
      </c>
      <c r="AN28" s="154">
        <v>8.4</v>
      </c>
      <c r="AO28" s="154">
        <v>7.4</v>
      </c>
      <c r="AP28" s="154">
        <v>7.2</v>
      </c>
      <c r="AQ28" s="154">
        <v>8.1999999999999993</v>
      </c>
      <c r="AR28" s="157">
        <v>47</v>
      </c>
      <c r="AS28" s="158">
        <v>0</v>
      </c>
      <c r="AT28" s="154">
        <v>7.5</v>
      </c>
      <c r="AU28" s="154">
        <v>8.4</v>
      </c>
      <c r="AV28" s="154">
        <v>8.9</v>
      </c>
      <c r="AW28" s="155"/>
      <c r="AX28" s="155"/>
      <c r="AY28" s="155"/>
      <c r="AZ28" s="154">
        <v>5.8</v>
      </c>
      <c r="BA28" s="155"/>
      <c r="BB28" s="155"/>
      <c r="BC28" s="155"/>
      <c r="BD28" s="154">
        <v>7.9</v>
      </c>
      <c r="BE28" s="157">
        <v>5</v>
      </c>
      <c r="BF28" s="158">
        <v>0</v>
      </c>
      <c r="BG28" s="154">
        <v>6.1</v>
      </c>
      <c r="BH28" s="154">
        <v>7.8</v>
      </c>
      <c r="BI28" s="154">
        <v>5.3</v>
      </c>
      <c r="BJ28" s="154">
        <v>5.2</v>
      </c>
      <c r="BK28" s="154">
        <v>7</v>
      </c>
      <c r="BL28" s="154">
        <v>6.4</v>
      </c>
      <c r="BM28" s="154">
        <v>5.3</v>
      </c>
      <c r="BN28" s="154">
        <v>6.7</v>
      </c>
      <c r="BO28" s="154">
        <v>5.2</v>
      </c>
      <c r="BP28" s="154">
        <v>7.6</v>
      </c>
      <c r="BQ28" s="154">
        <v>6.9</v>
      </c>
      <c r="BR28" s="154">
        <v>7.3</v>
      </c>
      <c r="BS28" s="154">
        <v>7.1</v>
      </c>
      <c r="BT28" s="154">
        <v>5.6</v>
      </c>
      <c r="BU28" s="154">
        <v>6.8</v>
      </c>
      <c r="BV28" s="154">
        <v>8.5</v>
      </c>
      <c r="BW28" s="155"/>
      <c r="BX28" s="154">
        <v>6.6</v>
      </c>
      <c r="BY28" s="154">
        <v>7.2</v>
      </c>
      <c r="BZ28" s="154">
        <v>6.4</v>
      </c>
      <c r="CA28" s="154">
        <v>7.4</v>
      </c>
      <c r="CB28" s="154">
        <v>8.9</v>
      </c>
      <c r="CC28" s="157">
        <v>55</v>
      </c>
      <c r="CD28" s="158">
        <v>0</v>
      </c>
      <c r="CE28" s="155"/>
      <c r="CF28" s="155"/>
      <c r="CG28" s="154">
        <v>7.6</v>
      </c>
      <c r="CH28" s="155"/>
      <c r="CI28" s="155"/>
      <c r="CJ28" s="154">
        <v>7.9</v>
      </c>
      <c r="CK28" s="155"/>
      <c r="CL28" s="154">
        <v>7.2</v>
      </c>
      <c r="CM28" s="154">
        <v>5.2</v>
      </c>
      <c r="CN28" s="154">
        <v>5.6</v>
      </c>
      <c r="CO28" s="154">
        <v>6.8</v>
      </c>
      <c r="CP28" s="154">
        <v>8.6</v>
      </c>
      <c r="CQ28" s="154">
        <v>8.5</v>
      </c>
      <c r="CR28" s="154">
        <v>9.1</v>
      </c>
      <c r="CS28" s="154">
        <v>8.1999999999999993</v>
      </c>
      <c r="CT28" s="157">
        <v>23</v>
      </c>
      <c r="CU28" s="158">
        <v>0</v>
      </c>
      <c r="CV28" s="155" t="s">
        <v>93</v>
      </c>
      <c r="CW28" s="155"/>
      <c r="CX28" s="157">
        <v>0</v>
      </c>
      <c r="CY28" s="158">
        <v>5</v>
      </c>
      <c r="CZ28" s="157">
        <v>130</v>
      </c>
      <c r="DA28" s="158">
        <v>5</v>
      </c>
      <c r="DB28" s="159">
        <v>134</v>
      </c>
      <c r="DC28" s="160">
        <v>130</v>
      </c>
      <c r="DD28" s="160">
        <v>7.06</v>
      </c>
      <c r="DE28" s="160">
        <v>2.89</v>
      </c>
      <c r="DF28" s="152" t="s">
        <v>463</v>
      </c>
    </row>
    <row r="29" spans="1:110" s="161" customFormat="1" ht="20.25" customHeight="1">
      <c r="A29" s="150">
        <f t="shared" si="0"/>
        <v>23</v>
      </c>
      <c r="B29" s="151">
        <v>1820266452</v>
      </c>
      <c r="C29" s="152" t="s">
        <v>16</v>
      </c>
      <c r="D29" s="152" t="s">
        <v>418</v>
      </c>
      <c r="E29" s="152" t="s">
        <v>367</v>
      </c>
      <c r="F29" s="153">
        <v>34561</v>
      </c>
      <c r="G29" s="152" t="s">
        <v>84</v>
      </c>
      <c r="H29" s="152" t="s">
        <v>86</v>
      </c>
      <c r="I29" s="154">
        <v>8</v>
      </c>
      <c r="J29" s="154">
        <v>6.8</v>
      </c>
      <c r="K29" s="154">
        <v>8.3000000000000007</v>
      </c>
      <c r="L29" s="155"/>
      <c r="M29" s="162" t="s">
        <v>97</v>
      </c>
      <c r="N29" s="155"/>
      <c r="O29" s="155"/>
      <c r="P29" s="162" t="s">
        <v>97</v>
      </c>
      <c r="Q29" s="155"/>
      <c r="R29" s="155"/>
      <c r="S29" s="154">
        <v>6.6</v>
      </c>
      <c r="T29" s="155"/>
      <c r="U29" s="155"/>
      <c r="V29" s="154">
        <v>6.7</v>
      </c>
      <c r="W29" s="155"/>
      <c r="X29" s="155"/>
      <c r="Y29" s="154">
        <v>8</v>
      </c>
      <c r="Z29" s="155"/>
      <c r="AA29" s="155"/>
      <c r="AB29" s="154">
        <v>7.6</v>
      </c>
      <c r="AC29" s="155"/>
      <c r="AD29" s="154">
        <v>8.1999999999999993</v>
      </c>
      <c r="AE29" s="154">
        <v>9.1999999999999993</v>
      </c>
      <c r="AF29" s="154">
        <v>5.6</v>
      </c>
      <c r="AG29" s="154">
        <v>6.5</v>
      </c>
      <c r="AH29" s="155"/>
      <c r="AI29" s="154">
        <v>7</v>
      </c>
      <c r="AJ29" s="155"/>
      <c r="AK29" s="154">
        <v>8.3000000000000007</v>
      </c>
      <c r="AL29" s="154">
        <v>6.4</v>
      </c>
      <c r="AM29" s="154">
        <v>8.3000000000000007</v>
      </c>
      <c r="AN29" s="154">
        <v>7.8</v>
      </c>
      <c r="AO29" s="154">
        <v>6.7</v>
      </c>
      <c r="AP29" s="154">
        <v>8</v>
      </c>
      <c r="AQ29" s="154">
        <v>8.8000000000000007</v>
      </c>
      <c r="AR29" s="157">
        <v>47</v>
      </c>
      <c r="AS29" s="158">
        <v>0</v>
      </c>
      <c r="AT29" s="154">
        <v>6.5</v>
      </c>
      <c r="AU29" s="154">
        <v>5.6</v>
      </c>
      <c r="AV29" s="154">
        <v>8.1999999999999993</v>
      </c>
      <c r="AW29" s="155"/>
      <c r="AX29" s="155"/>
      <c r="AY29" s="155"/>
      <c r="AZ29" s="154">
        <v>7.4</v>
      </c>
      <c r="BA29" s="155"/>
      <c r="BB29" s="155"/>
      <c r="BC29" s="155"/>
      <c r="BD29" s="154">
        <v>9.3000000000000007</v>
      </c>
      <c r="BE29" s="157">
        <v>5</v>
      </c>
      <c r="BF29" s="158">
        <v>0</v>
      </c>
      <c r="BG29" s="154">
        <v>8.6</v>
      </c>
      <c r="BH29" s="154">
        <v>8.6</v>
      </c>
      <c r="BI29" s="154">
        <v>8.6</v>
      </c>
      <c r="BJ29" s="154">
        <v>9.1</v>
      </c>
      <c r="BK29" s="154">
        <v>6.6</v>
      </c>
      <c r="BL29" s="154">
        <v>8.1999999999999993</v>
      </c>
      <c r="BM29" s="154">
        <v>8.9</v>
      </c>
      <c r="BN29" s="154">
        <v>8.1999999999999993</v>
      </c>
      <c r="BO29" s="154">
        <v>8.6</v>
      </c>
      <c r="BP29" s="154">
        <v>9.1999999999999993</v>
      </c>
      <c r="BQ29" s="154">
        <v>8.9</v>
      </c>
      <c r="BR29" s="154">
        <v>8.1999999999999993</v>
      </c>
      <c r="BS29" s="154">
        <v>7.2</v>
      </c>
      <c r="BT29" s="154">
        <v>8.1999999999999993</v>
      </c>
      <c r="BU29" s="154">
        <v>8</v>
      </c>
      <c r="BV29" s="155"/>
      <c r="BW29" s="154">
        <v>8.6</v>
      </c>
      <c r="BX29" s="154">
        <v>8</v>
      </c>
      <c r="BY29" s="154">
        <v>7.4</v>
      </c>
      <c r="BZ29" s="154">
        <v>8.3000000000000007</v>
      </c>
      <c r="CA29" s="154">
        <v>8.1999999999999993</v>
      </c>
      <c r="CB29" s="154">
        <v>8.4</v>
      </c>
      <c r="CC29" s="157">
        <v>55</v>
      </c>
      <c r="CD29" s="158">
        <v>0</v>
      </c>
      <c r="CE29" s="155"/>
      <c r="CF29" s="154">
        <v>7.4</v>
      </c>
      <c r="CG29" s="155"/>
      <c r="CH29" s="155"/>
      <c r="CI29" s="154">
        <v>8.5</v>
      </c>
      <c r="CJ29" s="155"/>
      <c r="CK29" s="155"/>
      <c r="CL29" s="154">
        <v>8.3000000000000007</v>
      </c>
      <c r="CM29" s="154">
        <v>6.6</v>
      </c>
      <c r="CN29" s="154">
        <v>7.2</v>
      </c>
      <c r="CO29" s="154">
        <v>8.1</v>
      </c>
      <c r="CP29" s="154">
        <v>8.4</v>
      </c>
      <c r="CQ29" s="154">
        <v>9.6</v>
      </c>
      <c r="CR29" s="154">
        <v>8.8000000000000007</v>
      </c>
      <c r="CS29" s="154">
        <v>7.8</v>
      </c>
      <c r="CT29" s="157">
        <v>24</v>
      </c>
      <c r="CU29" s="158">
        <v>0</v>
      </c>
      <c r="CV29" s="155"/>
      <c r="CW29" s="155" t="s">
        <v>93</v>
      </c>
      <c r="CX29" s="157">
        <v>0</v>
      </c>
      <c r="CY29" s="158">
        <v>5</v>
      </c>
      <c r="CZ29" s="157">
        <v>131</v>
      </c>
      <c r="DA29" s="158">
        <v>5</v>
      </c>
      <c r="DB29" s="159">
        <v>134</v>
      </c>
      <c r="DC29" s="160">
        <v>131</v>
      </c>
      <c r="DD29" s="160">
        <v>7.94</v>
      </c>
      <c r="DE29" s="160">
        <v>3.47</v>
      </c>
      <c r="DF29" s="152" t="s">
        <v>202</v>
      </c>
    </row>
    <row r="30" spans="1:110" s="161" customFormat="1" ht="20.25" customHeight="1">
      <c r="A30" s="150">
        <f t="shared" si="0"/>
        <v>24</v>
      </c>
      <c r="B30" s="151">
        <v>1820244291</v>
      </c>
      <c r="C30" s="152" t="s">
        <v>16</v>
      </c>
      <c r="D30" s="152" t="s">
        <v>26</v>
      </c>
      <c r="E30" s="152" t="s">
        <v>472</v>
      </c>
      <c r="F30" s="153">
        <v>33156</v>
      </c>
      <c r="G30" s="152" t="s">
        <v>84</v>
      </c>
      <c r="H30" s="152" t="s">
        <v>87</v>
      </c>
      <c r="I30" s="154">
        <v>7.8</v>
      </c>
      <c r="J30" s="154">
        <v>7.2</v>
      </c>
      <c r="K30" s="154">
        <v>7.1</v>
      </c>
      <c r="L30" s="155"/>
      <c r="M30" s="162" t="s">
        <v>97</v>
      </c>
      <c r="N30" s="155"/>
      <c r="O30" s="155"/>
      <c r="P30" s="162" t="s">
        <v>97</v>
      </c>
      <c r="Q30" s="155"/>
      <c r="R30" s="155"/>
      <c r="S30" s="154">
        <v>7.3</v>
      </c>
      <c r="T30" s="155"/>
      <c r="U30" s="155"/>
      <c r="V30" s="154">
        <v>6.9</v>
      </c>
      <c r="W30" s="155"/>
      <c r="X30" s="155"/>
      <c r="Y30" s="154">
        <v>6.6</v>
      </c>
      <c r="Z30" s="155"/>
      <c r="AA30" s="155"/>
      <c r="AB30" s="154">
        <v>7.1</v>
      </c>
      <c r="AC30" s="155"/>
      <c r="AD30" s="154">
        <v>6</v>
      </c>
      <c r="AE30" s="154">
        <v>7.5</v>
      </c>
      <c r="AF30" s="154">
        <v>6.4</v>
      </c>
      <c r="AG30" s="154">
        <v>8.3000000000000007</v>
      </c>
      <c r="AH30" s="155"/>
      <c r="AI30" s="154">
        <v>8</v>
      </c>
      <c r="AJ30" s="155"/>
      <c r="AK30" s="154">
        <v>7.7</v>
      </c>
      <c r="AL30" s="154">
        <v>7.1</v>
      </c>
      <c r="AM30" s="155"/>
      <c r="AN30" s="154">
        <v>8.1999999999999993</v>
      </c>
      <c r="AO30" s="154">
        <v>7.8</v>
      </c>
      <c r="AP30" s="154">
        <v>8.3000000000000007</v>
      </c>
      <c r="AQ30" s="154">
        <v>8.5</v>
      </c>
      <c r="AR30" s="157">
        <v>45</v>
      </c>
      <c r="AS30" s="158">
        <v>2</v>
      </c>
      <c r="AT30" s="154">
        <v>6.6</v>
      </c>
      <c r="AU30" s="154">
        <v>8.5</v>
      </c>
      <c r="AV30" s="154">
        <v>6.7</v>
      </c>
      <c r="AW30" s="155"/>
      <c r="AX30" s="155"/>
      <c r="AY30" s="155"/>
      <c r="AZ30" s="154">
        <v>4.4000000000000004</v>
      </c>
      <c r="BA30" s="155"/>
      <c r="BB30" s="155"/>
      <c r="BC30" s="155"/>
      <c r="BD30" s="154">
        <v>6.3</v>
      </c>
      <c r="BE30" s="157">
        <v>5</v>
      </c>
      <c r="BF30" s="158">
        <v>0</v>
      </c>
      <c r="BG30" s="154">
        <v>6.5</v>
      </c>
      <c r="BH30" s="154">
        <v>7.3</v>
      </c>
      <c r="BI30" s="163" t="s">
        <v>93</v>
      </c>
      <c r="BJ30" s="154">
        <v>7.1</v>
      </c>
      <c r="BK30" s="154">
        <v>6.4</v>
      </c>
      <c r="BL30" s="154">
        <v>7.4</v>
      </c>
      <c r="BM30" s="154">
        <v>7.5</v>
      </c>
      <c r="BN30" s="154">
        <v>5.7</v>
      </c>
      <c r="BO30" s="154">
        <v>5.4</v>
      </c>
      <c r="BP30" s="154">
        <v>7.1</v>
      </c>
      <c r="BQ30" s="163" t="s">
        <v>93</v>
      </c>
      <c r="BR30" s="163" t="s">
        <v>93</v>
      </c>
      <c r="BS30" s="155"/>
      <c r="BT30" s="155"/>
      <c r="BU30" s="154">
        <v>6.6</v>
      </c>
      <c r="BV30" s="155"/>
      <c r="BW30" s="154">
        <v>6.8</v>
      </c>
      <c r="BX30" s="154">
        <v>7</v>
      </c>
      <c r="BY30" s="154">
        <v>6.8</v>
      </c>
      <c r="BZ30" s="154">
        <v>6.1</v>
      </c>
      <c r="CA30" s="154">
        <v>6.4</v>
      </c>
      <c r="CB30" s="156">
        <v>0</v>
      </c>
      <c r="CC30" s="157">
        <v>42</v>
      </c>
      <c r="CD30" s="158">
        <v>13</v>
      </c>
      <c r="CE30" s="155"/>
      <c r="CF30" s="155"/>
      <c r="CG30" s="155"/>
      <c r="CH30" s="156">
        <v>0</v>
      </c>
      <c r="CI30" s="155"/>
      <c r="CJ30" s="154">
        <v>5.6</v>
      </c>
      <c r="CK30" s="155"/>
      <c r="CL30" s="155"/>
      <c r="CM30" s="155"/>
      <c r="CN30" s="155"/>
      <c r="CO30" s="155"/>
      <c r="CP30" s="154">
        <v>7</v>
      </c>
      <c r="CQ30" s="154">
        <v>7.1</v>
      </c>
      <c r="CR30" s="155"/>
      <c r="CS30" s="155"/>
      <c r="CT30" s="157">
        <v>6</v>
      </c>
      <c r="CU30" s="158">
        <v>16</v>
      </c>
      <c r="CV30" s="155"/>
      <c r="CW30" s="155"/>
      <c r="CX30" s="157">
        <v>0</v>
      </c>
      <c r="CY30" s="158">
        <v>5</v>
      </c>
      <c r="CZ30" s="157">
        <v>98</v>
      </c>
      <c r="DA30" s="158">
        <v>36</v>
      </c>
      <c r="DB30" s="159">
        <v>134</v>
      </c>
      <c r="DC30" s="160">
        <v>104</v>
      </c>
      <c r="DD30" s="160">
        <v>6.55</v>
      </c>
      <c r="DE30" s="160">
        <v>2.68</v>
      </c>
      <c r="DF30" s="152" t="s">
        <v>202</v>
      </c>
    </row>
    <row r="31" spans="1:110" s="161" customFormat="1" ht="20.25" customHeight="1">
      <c r="A31" s="150">
        <f t="shared" si="0"/>
        <v>25</v>
      </c>
      <c r="B31" s="151">
        <v>1820264929</v>
      </c>
      <c r="C31" s="152" t="s">
        <v>3</v>
      </c>
      <c r="D31" s="152" t="s">
        <v>418</v>
      </c>
      <c r="E31" s="152" t="s">
        <v>382</v>
      </c>
      <c r="F31" s="153">
        <v>34509</v>
      </c>
      <c r="G31" s="152" t="s">
        <v>84</v>
      </c>
      <c r="H31" s="152" t="s">
        <v>86</v>
      </c>
      <c r="I31" s="154">
        <v>9</v>
      </c>
      <c r="J31" s="154">
        <v>7.9</v>
      </c>
      <c r="K31" s="154">
        <v>6.5</v>
      </c>
      <c r="L31" s="155"/>
      <c r="M31" s="162" t="s">
        <v>97</v>
      </c>
      <c r="N31" s="155"/>
      <c r="O31" s="155"/>
      <c r="P31" s="162" t="s">
        <v>97</v>
      </c>
      <c r="Q31" s="155"/>
      <c r="R31" s="155"/>
      <c r="S31" s="154">
        <v>6.8</v>
      </c>
      <c r="T31" s="155"/>
      <c r="U31" s="155"/>
      <c r="V31" s="154">
        <v>7</v>
      </c>
      <c r="W31" s="155"/>
      <c r="X31" s="155"/>
      <c r="Y31" s="154">
        <v>6.5</v>
      </c>
      <c r="Z31" s="155"/>
      <c r="AA31" s="155"/>
      <c r="AB31" s="154">
        <v>6.9</v>
      </c>
      <c r="AC31" s="155"/>
      <c r="AD31" s="154">
        <v>8.1</v>
      </c>
      <c r="AE31" s="154">
        <v>8.1999999999999993</v>
      </c>
      <c r="AF31" s="154">
        <v>6.5</v>
      </c>
      <c r="AG31" s="154">
        <v>7.3</v>
      </c>
      <c r="AH31" s="155"/>
      <c r="AI31" s="154">
        <v>7.6</v>
      </c>
      <c r="AJ31" s="155"/>
      <c r="AK31" s="154">
        <v>7.6</v>
      </c>
      <c r="AL31" s="154">
        <v>7.8</v>
      </c>
      <c r="AM31" s="154">
        <v>8.5</v>
      </c>
      <c r="AN31" s="154">
        <v>7.5</v>
      </c>
      <c r="AO31" s="154">
        <v>5.8</v>
      </c>
      <c r="AP31" s="154">
        <v>7.7</v>
      </c>
      <c r="AQ31" s="154">
        <v>8.5</v>
      </c>
      <c r="AR31" s="157">
        <v>47</v>
      </c>
      <c r="AS31" s="158">
        <v>0</v>
      </c>
      <c r="AT31" s="154">
        <v>7.1</v>
      </c>
      <c r="AU31" s="154">
        <v>7.6</v>
      </c>
      <c r="AV31" s="154">
        <v>6.7</v>
      </c>
      <c r="AW31" s="155"/>
      <c r="AX31" s="155"/>
      <c r="AY31" s="155"/>
      <c r="AZ31" s="154">
        <v>6.4</v>
      </c>
      <c r="BA31" s="155"/>
      <c r="BB31" s="155"/>
      <c r="BC31" s="155"/>
      <c r="BD31" s="154">
        <v>7.5</v>
      </c>
      <c r="BE31" s="157">
        <v>5</v>
      </c>
      <c r="BF31" s="158">
        <v>0</v>
      </c>
      <c r="BG31" s="154">
        <v>7.5</v>
      </c>
      <c r="BH31" s="154">
        <v>8.8000000000000007</v>
      </c>
      <c r="BI31" s="154">
        <v>8.6</v>
      </c>
      <c r="BJ31" s="154">
        <v>8.1</v>
      </c>
      <c r="BK31" s="154">
        <v>6.6</v>
      </c>
      <c r="BL31" s="154">
        <v>9</v>
      </c>
      <c r="BM31" s="154">
        <v>8.1999999999999993</v>
      </c>
      <c r="BN31" s="154">
        <v>8.1999999999999993</v>
      </c>
      <c r="BO31" s="154">
        <v>8.3000000000000007</v>
      </c>
      <c r="BP31" s="154">
        <v>8.6</v>
      </c>
      <c r="BQ31" s="154">
        <v>6.6</v>
      </c>
      <c r="BR31" s="154">
        <v>8</v>
      </c>
      <c r="BS31" s="154">
        <v>7.5</v>
      </c>
      <c r="BT31" s="154">
        <v>6.9</v>
      </c>
      <c r="BU31" s="154">
        <v>7.5</v>
      </c>
      <c r="BV31" s="155"/>
      <c r="BW31" s="154">
        <v>8</v>
      </c>
      <c r="BX31" s="154">
        <v>6.6</v>
      </c>
      <c r="BY31" s="154">
        <v>6</v>
      </c>
      <c r="BZ31" s="154">
        <v>8.9</v>
      </c>
      <c r="CA31" s="154">
        <v>8.9</v>
      </c>
      <c r="CB31" s="154">
        <v>7.5</v>
      </c>
      <c r="CC31" s="157">
        <v>55</v>
      </c>
      <c r="CD31" s="158">
        <v>0</v>
      </c>
      <c r="CE31" s="155"/>
      <c r="CF31" s="155"/>
      <c r="CG31" s="154">
        <v>8.8000000000000007</v>
      </c>
      <c r="CH31" s="155"/>
      <c r="CI31" s="154">
        <v>7</v>
      </c>
      <c r="CJ31" s="155"/>
      <c r="CK31" s="155"/>
      <c r="CL31" s="154">
        <v>8.1999999999999993</v>
      </c>
      <c r="CM31" s="154">
        <v>6.7</v>
      </c>
      <c r="CN31" s="154">
        <v>6.2</v>
      </c>
      <c r="CO31" s="154">
        <v>8.6</v>
      </c>
      <c r="CP31" s="154">
        <v>7.6</v>
      </c>
      <c r="CQ31" s="154">
        <v>8.5</v>
      </c>
      <c r="CR31" s="154">
        <v>8.1</v>
      </c>
      <c r="CS31" s="154">
        <v>9.1</v>
      </c>
      <c r="CT31" s="157">
        <v>24</v>
      </c>
      <c r="CU31" s="158">
        <v>0</v>
      </c>
      <c r="CV31" s="155"/>
      <c r="CW31" s="155" t="s">
        <v>93</v>
      </c>
      <c r="CX31" s="157">
        <v>0</v>
      </c>
      <c r="CY31" s="158">
        <v>5</v>
      </c>
      <c r="CZ31" s="157">
        <v>131</v>
      </c>
      <c r="DA31" s="158">
        <v>5</v>
      </c>
      <c r="DB31" s="159">
        <v>134</v>
      </c>
      <c r="DC31" s="160">
        <v>131</v>
      </c>
      <c r="DD31" s="160">
        <v>7.69</v>
      </c>
      <c r="DE31" s="160">
        <v>3.34</v>
      </c>
      <c r="DF31" s="152" t="s">
        <v>202</v>
      </c>
    </row>
    <row r="32" spans="1:110" s="161" customFormat="1" ht="20.25" customHeight="1">
      <c r="A32" s="150">
        <f t="shared" si="0"/>
        <v>26</v>
      </c>
      <c r="B32" s="151">
        <v>1820264948</v>
      </c>
      <c r="C32" s="152" t="s">
        <v>10</v>
      </c>
      <c r="D32" s="152" t="s">
        <v>473</v>
      </c>
      <c r="E32" s="152" t="s">
        <v>382</v>
      </c>
      <c r="F32" s="153">
        <v>34631</v>
      </c>
      <c r="G32" s="152" t="s">
        <v>84</v>
      </c>
      <c r="H32" s="152" t="s">
        <v>86</v>
      </c>
      <c r="I32" s="154">
        <v>9.1999999999999993</v>
      </c>
      <c r="J32" s="154">
        <v>7.9</v>
      </c>
      <c r="K32" s="154">
        <v>8.3000000000000007</v>
      </c>
      <c r="L32" s="155"/>
      <c r="M32" s="154">
        <v>6.3</v>
      </c>
      <c r="N32" s="155"/>
      <c r="O32" s="155"/>
      <c r="P32" s="154">
        <v>6.9</v>
      </c>
      <c r="Q32" s="155"/>
      <c r="R32" s="155"/>
      <c r="S32" s="154">
        <v>6.9</v>
      </c>
      <c r="T32" s="155"/>
      <c r="U32" s="155"/>
      <c r="V32" s="154">
        <v>7.5</v>
      </c>
      <c r="W32" s="155"/>
      <c r="X32" s="155"/>
      <c r="Y32" s="154">
        <v>7.7</v>
      </c>
      <c r="Z32" s="155"/>
      <c r="AA32" s="155"/>
      <c r="AB32" s="154">
        <v>7.9</v>
      </c>
      <c r="AC32" s="155"/>
      <c r="AD32" s="154">
        <v>9.8000000000000007</v>
      </c>
      <c r="AE32" s="154">
        <v>9.8000000000000007</v>
      </c>
      <c r="AF32" s="154">
        <v>8</v>
      </c>
      <c r="AG32" s="154">
        <v>9.6</v>
      </c>
      <c r="AH32" s="155"/>
      <c r="AI32" s="154">
        <v>7.6</v>
      </c>
      <c r="AJ32" s="155"/>
      <c r="AK32" s="154">
        <v>8.4</v>
      </c>
      <c r="AL32" s="154">
        <v>8.6999999999999993</v>
      </c>
      <c r="AM32" s="154">
        <v>8.1</v>
      </c>
      <c r="AN32" s="154">
        <v>7.8</v>
      </c>
      <c r="AO32" s="154">
        <v>7</v>
      </c>
      <c r="AP32" s="154">
        <v>7.7</v>
      </c>
      <c r="AQ32" s="154">
        <v>8.9</v>
      </c>
      <c r="AR32" s="157">
        <v>47</v>
      </c>
      <c r="AS32" s="158">
        <v>0</v>
      </c>
      <c r="AT32" s="154">
        <v>7</v>
      </c>
      <c r="AU32" s="154">
        <v>9</v>
      </c>
      <c r="AV32" s="156">
        <v>10</v>
      </c>
      <c r="AW32" s="155"/>
      <c r="AX32" s="155"/>
      <c r="AY32" s="155"/>
      <c r="AZ32" s="154">
        <v>8.1999999999999993</v>
      </c>
      <c r="BA32" s="155"/>
      <c r="BB32" s="155"/>
      <c r="BC32" s="155"/>
      <c r="BD32" s="154">
        <v>9.3000000000000007</v>
      </c>
      <c r="BE32" s="157">
        <v>5</v>
      </c>
      <c r="BF32" s="158">
        <v>0</v>
      </c>
      <c r="BG32" s="154">
        <v>9.3000000000000007</v>
      </c>
      <c r="BH32" s="156">
        <v>10</v>
      </c>
      <c r="BI32" s="154">
        <v>8.3000000000000007</v>
      </c>
      <c r="BJ32" s="154">
        <v>9.3000000000000007</v>
      </c>
      <c r="BK32" s="154">
        <v>7.9</v>
      </c>
      <c r="BL32" s="154">
        <v>9.1999999999999993</v>
      </c>
      <c r="BM32" s="154">
        <v>9.5</v>
      </c>
      <c r="BN32" s="154">
        <v>7</v>
      </c>
      <c r="BO32" s="154">
        <v>8.6999999999999993</v>
      </c>
      <c r="BP32" s="154">
        <v>9.6</v>
      </c>
      <c r="BQ32" s="154">
        <v>8.6</v>
      </c>
      <c r="BR32" s="154">
        <v>8.6999999999999993</v>
      </c>
      <c r="BS32" s="154">
        <v>8.4</v>
      </c>
      <c r="BT32" s="154">
        <v>9.1999999999999993</v>
      </c>
      <c r="BU32" s="154">
        <v>8.8000000000000007</v>
      </c>
      <c r="BV32" s="155"/>
      <c r="BW32" s="154">
        <v>8.9</v>
      </c>
      <c r="BX32" s="154">
        <v>8.3000000000000007</v>
      </c>
      <c r="BY32" s="154">
        <v>8.8000000000000007</v>
      </c>
      <c r="BZ32" s="154">
        <v>9.4</v>
      </c>
      <c r="CA32" s="154">
        <v>7.1</v>
      </c>
      <c r="CB32" s="154">
        <v>7.8</v>
      </c>
      <c r="CC32" s="157">
        <v>55</v>
      </c>
      <c r="CD32" s="158">
        <v>0</v>
      </c>
      <c r="CE32" s="155"/>
      <c r="CF32" s="154">
        <v>8.5</v>
      </c>
      <c r="CG32" s="155"/>
      <c r="CH32" s="155"/>
      <c r="CI32" s="154">
        <v>8.1999999999999993</v>
      </c>
      <c r="CJ32" s="155"/>
      <c r="CK32" s="155"/>
      <c r="CL32" s="154">
        <v>9.5</v>
      </c>
      <c r="CM32" s="154">
        <v>8.1</v>
      </c>
      <c r="CN32" s="154">
        <v>8.5</v>
      </c>
      <c r="CO32" s="154">
        <v>8.3000000000000007</v>
      </c>
      <c r="CP32" s="154">
        <v>9.3000000000000007</v>
      </c>
      <c r="CQ32" s="154">
        <v>9.3000000000000007</v>
      </c>
      <c r="CR32" s="154">
        <v>8.6999999999999993</v>
      </c>
      <c r="CS32" s="154">
        <v>8.6999999999999993</v>
      </c>
      <c r="CT32" s="157">
        <v>24</v>
      </c>
      <c r="CU32" s="158">
        <v>0</v>
      </c>
      <c r="CV32" s="155"/>
      <c r="CW32" s="155" t="s">
        <v>93</v>
      </c>
      <c r="CX32" s="157">
        <v>0</v>
      </c>
      <c r="CY32" s="158">
        <v>5</v>
      </c>
      <c r="CZ32" s="157">
        <v>131</v>
      </c>
      <c r="DA32" s="158">
        <v>5</v>
      </c>
      <c r="DB32" s="159">
        <v>134</v>
      </c>
      <c r="DC32" s="160">
        <v>131</v>
      </c>
      <c r="DD32" s="160">
        <v>8.5</v>
      </c>
      <c r="DE32" s="160">
        <v>3.69</v>
      </c>
      <c r="DF32" s="152" t="s">
        <v>202</v>
      </c>
    </row>
    <row r="33" spans="1:110" s="161" customFormat="1" ht="20.25" customHeight="1">
      <c r="A33" s="150">
        <f t="shared" si="0"/>
        <v>27</v>
      </c>
      <c r="B33" s="151">
        <v>1820264368</v>
      </c>
      <c r="C33" s="152" t="s">
        <v>4</v>
      </c>
      <c r="D33" s="152" t="s">
        <v>32</v>
      </c>
      <c r="E33" s="152" t="s">
        <v>64</v>
      </c>
      <c r="F33" s="153">
        <v>34227</v>
      </c>
      <c r="G33" s="152" t="s">
        <v>84</v>
      </c>
      <c r="H33" s="152" t="s">
        <v>86</v>
      </c>
      <c r="I33" s="154">
        <v>7.9</v>
      </c>
      <c r="J33" s="154">
        <v>7.1</v>
      </c>
      <c r="K33" s="154">
        <v>8.4</v>
      </c>
      <c r="L33" s="155"/>
      <c r="M33" s="154">
        <v>5.9</v>
      </c>
      <c r="N33" s="155"/>
      <c r="O33" s="155"/>
      <c r="P33" s="154">
        <v>6.1</v>
      </c>
      <c r="Q33" s="155"/>
      <c r="R33" s="155"/>
      <c r="S33" s="154">
        <v>6.3</v>
      </c>
      <c r="T33" s="155"/>
      <c r="U33" s="155"/>
      <c r="V33" s="154">
        <v>6.4</v>
      </c>
      <c r="W33" s="155"/>
      <c r="X33" s="155"/>
      <c r="Y33" s="154">
        <v>6.2</v>
      </c>
      <c r="Z33" s="155"/>
      <c r="AA33" s="155"/>
      <c r="AB33" s="154">
        <v>5.3</v>
      </c>
      <c r="AC33" s="155"/>
      <c r="AD33" s="154">
        <v>7.7</v>
      </c>
      <c r="AE33" s="154">
        <v>6.7</v>
      </c>
      <c r="AF33" s="154">
        <v>8.3000000000000007</v>
      </c>
      <c r="AG33" s="154">
        <v>6.1</v>
      </c>
      <c r="AH33" s="155"/>
      <c r="AI33" s="154">
        <v>6.5</v>
      </c>
      <c r="AJ33" s="155"/>
      <c r="AK33" s="154">
        <v>7.7</v>
      </c>
      <c r="AL33" s="154">
        <v>7</v>
      </c>
      <c r="AM33" s="154">
        <v>7</v>
      </c>
      <c r="AN33" s="154">
        <v>7.4</v>
      </c>
      <c r="AO33" s="154">
        <v>6.9</v>
      </c>
      <c r="AP33" s="154">
        <v>7.3</v>
      </c>
      <c r="AQ33" s="154">
        <v>7.1</v>
      </c>
      <c r="AR33" s="157">
        <v>47</v>
      </c>
      <c r="AS33" s="158">
        <v>0</v>
      </c>
      <c r="AT33" s="154">
        <v>7.9</v>
      </c>
      <c r="AU33" s="154">
        <v>8.5</v>
      </c>
      <c r="AV33" s="154">
        <v>8.6999999999999993</v>
      </c>
      <c r="AW33" s="155"/>
      <c r="AX33" s="155"/>
      <c r="AY33" s="155"/>
      <c r="AZ33" s="154">
        <v>6.2</v>
      </c>
      <c r="BA33" s="155"/>
      <c r="BB33" s="155"/>
      <c r="BC33" s="155"/>
      <c r="BD33" s="154">
        <v>7.2</v>
      </c>
      <c r="BE33" s="157">
        <v>5</v>
      </c>
      <c r="BF33" s="158">
        <v>0</v>
      </c>
      <c r="BG33" s="154">
        <v>6.7</v>
      </c>
      <c r="BH33" s="154">
        <v>7.1</v>
      </c>
      <c r="BI33" s="154">
        <v>7.1</v>
      </c>
      <c r="BJ33" s="154">
        <v>5.6</v>
      </c>
      <c r="BK33" s="154">
        <v>6.1</v>
      </c>
      <c r="BL33" s="154">
        <v>6.8</v>
      </c>
      <c r="BM33" s="154">
        <v>6.9</v>
      </c>
      <c r="BN33" s="154">
        <v>6.8</v>
      </c>
      <c r="BO33" s="154">
        <v>7.3</v>
      </c>
      <c r="BP33" s="154">
        <v>7.8</v>
      </c>
      <c r="BQ33" s="154">
        <v>6.9</v>
      </c>
      <c r="BR33" s="154">
        <v>8.5</v>
      </c>
      <c r="BS33" s="154">
        <v>6.3</v>
      </c>
      <c r="BT33" s="154">
        <v>5.4</v>
      </c>
      <c r="BU33" s="154">
        <v>6.7</v>
      </c>
      <c r="BV33" s="155"/>
      <c r="BW33" s="154">
        <v>8.4</v>
      </c>
      <c r="BX33" s="154">
        <v>5.9</v>
      </c>
      <c r="BY33" s="154">
        <v>6.4</v>
      </c>
      <c r="BZ33" s="154">
        <v>6.5</v>
      </c>
      <c r="CA33" s="154">
        <v>7.4</v>
      </c>
      <c r="CB33" s="154">
        <v>8.9</v>
      </c>
      <c r="CC33" s="157">
        <v>55</v>
      </c>
      <c r="CD33" s="158">
        <v>0</v>
      </c>
      <c r="CE33" s="155"/>
      <c r="CF33" s="154">
        <v>6.7</v>
      </c>
      <c r="CG33" s="155"/>
      <c r="CH33" s="155"/>
      <c r="CI33" s="155"/>
      <c r="CJ33" s="154">
        <v>6.5</v>
      </c>
      <c r="CK33" s="155"/>
      <c r="CL33" s="154">
        <v>6</v>
      </c>
      <c r="CM33" s="154">
        <v>6.7</v>
      </c>
      <c r="CN33" s="156">
        <v>5.6</v>
      </c>
      <c r="CO33" s="154">
        <v>7.7</v>
      </c>
      <c r="CP33" s="154">
        <v>6</v>
      </c>
      <c r="CQ33" s="154">
        <v>7.4</v>
      </c>
      <c r="CR33" s="154">
        <v>8.6999999999999993</v>
      </c>
      <c r="CS33" s="154">
        <v>5.4</v>
      </c>
      <c r="CT33" s="157">
        <v>23</v>
      </c>
      <c r="CU33" s="158">
        <v>0</v>
      </c>
      <c r="CV33" s="155" t="s">
        <v>93</v>
      </c>
      <c r="CW33" s="155"/>
      <c r="CX33" s="157">
        <v>0</v>
      </c>
      <c r="CY33" s="158">
        <v>5</v>
      </c>
      <c r="CZ33" s="157">
        <v>130</v>
      </c>
      <c r="DA33" s="158">
        <v>5</v>
      </c>
      <c r="DB33" s="159">
        <v>134</v>
      </c>
      <c r="DC33" s="160">
        <v>130</v>
      </c>
      <c r="DD33" s="160">
        <v>6.81</v>
      </c>
      <c r="DE33" s="160">
        <v>2.71</v>
      </c>
      <c r="DF33" s="152" t="s">
        <v>202</v>
      </c>
    </row>
    <row r="34" spans="1:110" s="161" customFormat="1" ht="20.25" customHeight="1">
      <c r="A34" s="150">
        <f t="shared" si="0"/>
        <v>28</v>
      </c>
      <c r="B34" s="151">
        <v>1820265734</v>
      </c>
      <c r="C34" s="152" t="s">
        <v>474</v>
      </c>
      <c r="D34" s="152" t="s">
        <v>44</v>
      </c>
      <c r="E34" s="152" t="s">
        <v>64</v>
      </c>
      <c r="F34" s="153">
        <v>34636</v>
      </c>
      <c r="G34" s="152" t="s">
        <v>84</v>
      </c>
      <c r="H34" s="152" t="s">
        <v>86</v>
      </c>
      <c r="I34" s="154">
        <v>8.6999999999999993</v>
      </c>
      <c r="J34" s="154">
        <v>7.8</v>
      </c>
      <c r="K34" s="154">
        <v>8</v>
      </c>
      <c r="L34" s="155"/>
      <c r="M34" s="154">
        <v>7</v>
      </c>
      <c r="N34" s="155"/>
      <c r="O34" s="155"/>
      <c r="P34" s="154">
        <v>7.8</v>
      </c>
      <c r="Q34" s="155"/>
      <c r="R34" s="155"/>
      <c r="S34" s="154">
        <v>8.5</v>
      </c>
      <c r="T34" s="155"/>
      <c r="U34" s="155"/>
      <c r="V34" s="154">
        <v>7.8</v>
      </c>
      <c r="W34" s="155"/>
      <c r="X34" s="155"/>
      <c r="Y34" s="154">
        <v>8</v>
      </c>
      <c r="Z34" s="155"/>
      <c r="AA34" s="155"/>
      <c r="AB34" s="154">
        <v>7.7</v>
      </c>
      <c r="AC34" s="155"/>
      <c r="AD34" s="154">
        <v>9.3000000000000007</v>
      </c>
      <c r="AE34" s="154">
        <v>8.8000000000000007</v>
      </c>
      <c r="AF34" s="154">
        <v>6.6</v>
      </c>
      <c r="AG34" s="154">
        <v>7.1</v>
      </c>
      <c r="AH34" s="155"/>
      <c r="AI34" s="154">
        <v>6.9</v>
      </c>
      <c r="AJ34" s="155"/>
      <c r="AK34" s="154">
        <v>9.1999999999999993</v>
      </c>
      <c r="AL34" s="154">
        <v>8.8000000000000007</v>
      </c>
      <c r="AM34" s="154">
        <v>8.4</v>
      </c>
      <c r="AN34" s="154">
        <v>7.6</v>
      </c>
      <c r="AO34" s="154">
        <v>6.3</v>
      </c>
      <c r="AP34" s="154">
        <v>8.1999999999999993</v>
      </c>
      <c r="AQ34" s="154">
        <v>8.5</v>
      </c>
      <c r="AR34" s="157">
        <v>47</v>
      </c>
      <c r="AS34" s="158">
        <v>0</v>
      </c>
      <c r="AT34" s="154">
        <v>8.4</v>
      </c>
      <c r="AU34" s="154">
        <v>8.6999999999999993</v>
      </c>
      <c r="AV34" s="154">
        <v>9.4</v>
      </c>
      <c r="AW34" s="155"/>
      <c r="AX34" s="155"/>
      <c r="AY34" s="155"/>
      <c r="AZ34" s="154">
        <v>5.5</v>
      </c>
      <c r="BA34" s="155"/>
      <c r="BB34" s="155"/>
      <c r="BC34" s="155"/>
      <c r="BD34" s="154">
        <v>7.4</v>
      </c>
      <c r="BE34" s="157">
        <v>5</v>
      </c>
      <c r="BF34" s="158">
        <v>0</v>
      </c>
      <c r="BG34" s="154">
        <v>8</v>
      </c>
      <c r="BH34" s="154">
        <v>7.6</v>
      </c>
      <c r="BI34" s="154">
        <v>9.6999999999999993</v>
      </c>
      <c r="BJ34" s="154">
        <v>9</v>
      </c>
      <c r="BK34" s="154">
        <v>7.6</v>
      </c>
      <c r="BL34" s="154">
        <v>9.6</v>
      </c>
      <c r="BM34" s="154">
        <v>9</v>
      </c>
      <c r="BN34" s="154">
        <v>9</v>
      </c>
      <c r="BO34" s="154">
        <v>8.5</v>
      </c>
      <c r="BP34" s="154">
        <v>9.3000000000000007</v>
      </c>
      <c r="BQ34" s="154">
        <v>7.8</v>
      </c>
      <c r="BR34" s="154">
        <v>9.4</v>
      </c>
      <c r="BS34" s="154">
        <v>8.4</v>
      </c>
      <c r="BT34" s="154">
        <v>7.4</v>
      </c>
      <c r="BU34" s="154">
        <v>8.8000000000000007</v>
      </c>
      <c r="BV34" s="155"/>
      <c r="BW34" s="154">
        <v>8.5</v>
      </c>
      <c r="BX34" s="154">
        <v>8.3000000000000007</v>
      </c>
      <c r="BY34" s="154">
        <v>7.6</v>
      </c>
      <c r="BZ34" s="154">
        <v>9.1</v>
      </c>
      <c r="CA34" s="154">
        <v>8.6999999999999993</v>
      </c>
      <c r="CB34" s="154">
        <v>8.8000000000000007</v>
      </c>
      <c r="CC34" s="157">
        <v>55</v>
      </c>
      <c r="CD34" s="158">
        <v>0</v>
      </c>
      <c r="CE34" s="155"/>
      <c r="CF34" s="155"/>
      <c r="CG34" s="154">
        <v>8.6</v>
      </c>
      <c r="CH34" s="155"/>
      <c r="CI34" s="155"/>
      <c r="CJ34" s="154">
        <v>9.1999999999999993</v>
      </c>
      <c r="CK34" s="155"/>
      <c r="CL34" s="154">
        <v>9.1</v>
      </c>
      <c r="CM34" s="154">
        <v>8.1</v>
      </c>
      <c r="CN34" s="154">
        <v>7.7</v>
      </c>
      <c r="CO34" s="154">
        <v>8.3000000000000007</v>
      </c>
      <c r="CP34" s="154">
        <v>9.6</v>
      </c>
      <c r="CQ34" s="154">
        <v>9.1999999999999993</v>
      </c>
      <c r="CR34" s="154">
        <v>8.6999999999999993</v>
      </c>
      <c r="CS34" s="154">
        <v>9.5</v>
      </c>
      <c r="CT34" s="157">
        <v>23</v>
      </c>
      <c r="CU34" s="158">
        <v>0</v>
      </c>
      <c r="CV34" s="155"/>
      <c r="CW34" s="155" t="s">
        <v>93</v>
      </c>
      <c r="CX34" s="157">
        <v>0</v>
      </c>
      <c r="CY34" s="158">
        <v>5</v>
      </c>
      <c r="CZ34" s="157">
        <v>130</v>
      </c>
      <c r="DA34" s="158">
        <v>5</v>
      </c>
      <c r="DB34" s="159">
        <v>134</v>
      </c>
      <c r="DC34" s="160">
        <v>130</v>
      </c>
      <c r="DD34" s="160">
        <v>8.3699999999999992</v>
      </c>
      <c r="DE34" s="160">
        <v>3.67</v>
      </c>
      <c r="DF34" s="152" t="s">
        <v>202</v>
      </c>
    </row>
    <row r="35" spans="1:110" s="161" customFormat="1" ht="20.25" customHeight="1">
      <c r="A35" s="150">
        <f t="shared" si="0"/>
        <v>29</v>
      </c>
      <c r="B35" s="151">
        <v>1821265728</v>
      </c>
      <c r="C35" s="152" t="s">
        <v>389</v>
      </c>
      <c r="D35" s="152" t="s">
        <v>475</v>
      </c>
      <c r="E35" s="152" t="s">
        <v>476</v>
      </c>
      <c r="F35" s="153">
        <v>34673</v>
      </c>
      <c r="G35" s="152" t="s">
        <v>83</v>
      </c>
      <c r="H35" s="152" t="s">
        <v>86</v>
      </c>
      <c r="I35" s="154">
        <v>8.4</v>
      </c>
      <c r="J35" s="154">
        <v>7.5</v>
      </c>
      <c r="K35" s="154">
        <v>7.9</v>
      </c>
      <c r="L35" s="155"/>
      <c r="M35" s="162" t="s">
        <v>97</v>
      </c>
      <c r="N35" s="155"/>
      <c r="O35" s="155"/>
      <c r="P35" s="162" t="s">
        <v>97</v>
      </c>
      <c r="Q35" s="155"/>
      <c r="R35" s="155"/>
      <c r="S35" s="154">
        <v>7.2</v>
      </c>
      <c r="T35" s="155"/>
      <c r="U35" s="155"/>
      <c r="V35" s="154">
        <v>6.1</v>
      </c>
      <c r="W35" s="155"/>
      <c r="X35" s="155"/>
      <c r="Y35" s="154">
        <v>6.3</v>
      </c>
      <c r="Z35" s="155"/>
      <c r="AA35" s="155"/>
      <c r="AB35" s="154">
        <v>5.2</v>
      </c>
      <c r="AC35" s="155"/>
      <c r="AD35" s="154">
        <v>9</v>
      </c>
      <c r="AE35" s="154">
        <v>7.1</v>
      </c>
      <c r="AF35" s="154">
        <v>8.1999999999999993</v>
      </c>
      <c r="AG35" s="154">
        <v>6.8</v>
      </c>
      <c r="AH35" s="155"/>
      <c r="AI35" s="154">
        <v>5.6</v>
      </c>
      <c r="AJ35" s="155"/>
      <c r="AK35" s="154">
        <v>7.3</v>
      </c>
      <c r="AL35" s="154">
        <v>8</v>
      </c>
      <c r="AM35" s="154">
        <v>7.6</v>
      </c>
      <c r="AN35" s="154">
        <v>5.9</v>
      </c>
      <c r="AO35" s="154">
        <v>5.4</v>
      </c>
      <c r="AP35" s="154">
        <v>6.4</v>
      </c>
      <c r="AQ35" s="154">
        <v>7.8</v>
      </c>
      <c r="AR35" s="157">
        <v>47</v>
      </c>
      <c r="AS35" s="158">
        <v>0</v>
      </c>
      <c r="AT35" s="154">
        <v>8.1</v>
      </c>
      <c r="AU35" s="154">
        <v>7</v>
      </c>
      <c r="AV35" s="154">
        <v>5.6</v>
      </c>
      <c r="AW35" s="155"/>
      <c r="AX35" s="155"/>
      <c r="AY35" s="155"/>
      <c r="AZ35" s="154">
        <v>6.5</v>
      </c>
      <c r="BA35" s="155"/>
      <c r="BB35" s="155"/>
      <c r="BC35" s="155"/>
      <c r="BD35" s="154">
        <v>7.9</v>
      </c>
      <c r="BE35" s="157">
        <v>5</v>
      </c>
      <c r="BF35" s="158">
        <v>0</v>
      </c>
      <c r="BG35" s="154">
        <v>7</v>
      </c>
      <c r="BH35" s="154">
        <v>7.4</v>
      </c>
      <c r="BI35" s="154">
        <v>8.3000000000000007</v>
      </c>
      <c r="BJ35" s="154">
        <v>7.1</v>
      </c>
      <c r="BK35" s="154">
        <v>7.3</v>
      </c>
      <c r="BL35" s="154">
        <v>8.1999999999999993</v>
      </c>
      <c r="BM35" s="154">
        <v>7.4</v>
      </c>
      <c r="BN35" s="154">
        <v>7.8</v>
      </c>
      <c r="BO35" s="154">
        <v>8</v>
      </c>
      <c r="BP35" s="154">
        <v>7.3</v>
      </c>
      <c r="BQ35" s="154">
        <v>6.6</v>
      </c>
      <c r="BR35" s="154">
        <v>5.7</v>
      </c>
      <c r="BS35" s="154">
        <v>8</v>
      </c>
      <c r="BT35" s="154">
        <v>8.6</v>
      </c>
      <c r="BU35" s="154">
        <v>6.7</v>
      </c>
      <c r="BV35" s="155"/>
      <c r="BW35" s="154">
        <v>8.6999999999999993</v>
      </c>
      <c r="BX35" s="154">
        <v>6.4</v>
      </c>
      <c r="BY35" s="154">
        <v>6.9</v>
      </c>
      <c r="BZ35" s="154">
        <v>7.8</v>
      </c>
      <c r="CA35" s="154">
        <v>8</v>
      </c>
      <c r="CB35" s="154">
        <v>7.7</v>
      </c>
      <c r="CC35" s="157">
        <v>55</v>
      </c>
      <c r="CD35" s="158">
        <v>0</v>
      </c>
      <c r="CE35" s="155"/>
      <c r="CF35" s="154">
        <v>8.5</v>
      </c>
      <c r="CG35" s="155"/>
      <c r="CH35" s="155"/>
      <c r="CI35" s="155"/>
      <c r="CJ35" s="154">
        <v>9.1999999999999993</v>
      </c>
      <c r="CK35" s="155"/>
      <c r="CL35" s="154">
        <v>7.1</v>
      </c>
      <c r="CM35" s="154">
        <v>7.9</v>
      </c>
      <c r="CN35" s="154">
        <v>6.7</v>
      </c>
      <c r="CO35" s="154">
        <v>8.1</v>
      </c>
      <c r="CP35" s="154">
        <v>8.5</v>
      </c>
      <c r="CQ35" s="154">
        <v>8.1</v>
      </c>
      <c r="CR35" s="154">
        <v>8.6</v>
      </c>
      <c r="CS35" s="154">
        <v>7.8</v>
      </c>
      <c r="CT35" s="157">
        <v>23</v>
      </c>
      <c r="CU35" s="158">
        <v>0</v>
      </c>
      <c r="CV35" s="155" t="s">
        <v>93</v>
      </c>
      <c r="CW35" s="155"/>
      <c r="CX35" s="157">
        <v>0</v>
      </c>
      <c r="CY35" s="158">
        <v>5</v>
      </c>
      <c r="CZ35" s="157">
        <v>130</v>
      </c>
      <c r="DA35" s="158">
        <v>5</v>
      </c>
      <c r="DB35" s="159">
        <v>134</v>
      </c>
      <c r="DC35" s="160">
        <v>130</v>
      </c>
      <c r="DD35" s="160">
        <v>7.43</v>
      </c>
      <c r="DE35" s="160">
        <v>3.13</v>
      </c>
      <c r="DF35" s="152" t="s">
        <v>202</v>
      </c>
    </row>
    <row r="36" spans="1:110" s="161" customFormat="1" ht="20.25" customHeight="1">
      <c r="A36" s="150">
        <f t="shared" si="0"/>
        <v>30</v>
      </c>
      <c r="B36" s="151">
        <v>1820264930</v>
      </c>
      <c r="C36" s="152" t="s">
        <v>4</v>
      </c>
      <c r="D36" s="152" t="s">
        <v>314</v>
      </c>
      <c r="E36" s="152" t="s">
        <v>65</v>
      </c>
      <c r="F36" s="153">
        <v>34481</v>
      </c>
      <c r="G36" s="152" t="s">
        <v>84</v>
      </c>
      <c r="H36" s="152" t="s">
        <v>86</v>
      </c>
      <c r="I36" s="154">
        <v>8.1</v>
      </c>
      <c r="J36" s="154">
        <v>7.5</v>
      </c>
      <c r="K36" s="154">
        <v>7.6</v>
      </c>
      <c r="L36" s="155"/>
      <c r="M36" s="154">
        <v>6.7</v>
      </c>
      <c r="N36" s="155"/>
      <c r="O36" s="155"/>
      <c r="P36" s="154">
        <v>6.7</v>
      </c>
      <c r="Q36" s="155"/>
      <c r="R36" s="155"/>
      <c r="S36" s="154">
        <v>7.2</v>
      </c>
      <c r="T36" s="155"/>
      <c r="U36" s="155"/>
      <c r="V36" s="154">
        <v>7.3</v>
      </c>
      <c r="W36" s="155"/>
      <c r="X36" s="155"/>
      <c r="Y36" s="154">
        <v>6.8</v>
      </c>
      <c r="Z36" s="155"/>
      <c r="AA36" s="155"/>
      <c r="AB36" s="154">
        <v>6.7</v>
      </c>
      <c r="AC36" s="155"/>
      <c r="AD36" s="154">
        <v>7.8</v>
      </c>
      <c r="AE36" s="154">
        <v>8.4</v>
      </c>
      <c r="AF36" s="154">
        <v>6.8</v>
      </c>
      <c r="AG36" s="154">
        <v>6.1</v>
      </c>
      <c r="AH36" s="155"/>
      <c r="AI36" s="154">
        <v>7.6</v>
      </c>
      <c r="AJ36" s="155"/>
      <c r="AK36" s="154">
        <v>5.8</v>
      </c>
      <c r="AL36" s="154">
        <v>6</v>
      </c>
      <c r="AM36" s="154">
        <v>4.8</v>
      </c>
      <c r="AN36" s="154">
        <v>7.3</v>
      </c>
      <c r="AO36" s="154">
        <v>7</v>
      </c>
      <c r="AP36" s="154">
        <v>6.4</v>
      </c>
      <c r="AQ36" s="154">
        <v>5.7</v>
      </c>
      <c r="AR36" s="157">
        <v>47</v>
      </c>
      <c r="AS36" s="158">
        <v>0</v>
      </c>
      <c r="AT36" s="154">
        <v>5.0999999999999996</v>
      </c>
      <c r="AU36" s="154">
        <v>5.4</v>
      </c>
      <c r="AV36" s="154">
        <v>8.5</v>
      </c>
      <c r="AW36" s="155"/>
      <c r="AX36" s="155"/>
      <c r="AY36" s="155"/>
      <c r="AZ36" s="154">
        <v>6.3</v>
      </c>
      <c r="BA36" s="155"/>
      <c r="BB36" s="155"/>
      <c r="BC36" s="155"/>
      <c r="BD36" s="154">
        <v>7</v>
      </c>
      <c r="BE36" s="157">
        <v>5</v>
      </c>
      <c r="BF36" s="158">
        <v>0</v>
      </c>
      <c r="BG36" s="154">
        <v>6.8</v>
      </c>
      <c r="BH36" s="154">
        <v>5.6</v>
      </c>
      <c r="BI36" s="154">
        <v>7.1</v>
      </c>
      <c r="BJ36" s="154">
        <v>7</v>
      </c>
      <c r="BK36" s="154">
        <v>5.5</v>
      </c>
      <c r="BL36" s="154">
        <v>8.3000000000000007</v>
      </c>
      <c r="BM36" s="154">
        <v>6.9</v>
      </c>
      <c r="BN36" s="154">
        <v>8.3000000000000007</v>
      </c>
      <c r="BO36" s="154">
        <v>8.3000000000000007</v>
      </c>
      <c r="BP36" s="154">
        <v>7.5</v>
      </c>
      <c r="BQ36" s="154">
        <v>7.4</v>
      </c>
      <c r="BR36" s="154">
        <v>7.1</v>
      </c>
      <c r="BS36" s="154">
        <v>5.7</v>
      </c>
      <c r="BT36" s="154">
        <v>6.4</v>
      </c>
      <c r="BU36" s="154">
        <v>6.1</v>
      </c>
      <c r="BV36" s="155"/>
      <c r="BW36" s="154">
        <v>7.9</v>
      </c>
      <c r="BX36" s="154">
        <v>8.6</v>
      </c>
      <c r="BY36" s="154">
        <v>6.1</v>
      </c>
      <c r="BZ36" s="154">
        <v>6.3</v>
      </c>
      <c r="CA36" s="154">
        <v>7.3</v>
      </c>
      <c r="CB36" s="154">
        <v>8.3000000000000007</v>
      </c>
      <c r="CC36" s="157">
        <v>55</v>
      </c>
      <c r="CD36" s="158">
        <v>0</v>
      </c>
      <c r="CE36" s="155"/>
      <c r="CF36" s="154">
        <v>8.1</v>
      </c>
      <c r="CG36" s="155"/>
      <c r="CH36" s="155"/>
      <c r="CI36" s="155"/>
      <c r="CJ36" s="154">
        <v>9.4</v>
      </c>
      <c r="CK36" s="155"/>
      <c r="CL36" s="154">
        <v>7.6</v>
      </c>
      <c r="CM36" s="154">
        <v>8.9</v>
      </c>
      <c r="CN36" s="154">
        <v>6.5</v>
      </c>
      <c r="CO36" s="154">
        <v>8.1</v>
      </c>
      <c r="CP36" s="154">
        <v>8.6999999999999993</v>
      </c>
      <c r="CQ36" s="154">
        <v>8.9</v>
      </c>
      <c r="CR36" s="154">
        <v>8.6999999999999993</v>
      </c>
      <c r="CS36" s="154">
        <v>8.5</v>
      </c>
      <c r="CT36" s="157">
        <v>23</v>
      </c>
      <c r="CU36" s="158">
        <v>0</v>
      </c>
      <c r="CV36" s="155" t="s">
        <v>93</v>
      </c>
      <c r="CW36" s="155"/>
      <c r="CX36" s="157">
        <v>0</v>
      </c>
      <c r="CY36" s="158">
        <v>5</v>
      </c>
      <c r="CZ36" s="157">
        <v>130</v>
      </c>
      <c r="DA36" s="158">
        <v>5</v>
      </c>
      <c r="DB36" s="159">
        <v>134</v>
      </c>
      <c r="DC36" s="160">
        <v>130</v>
      </c>
      <c r="DD36" s="160">
        <v>7.21</v>
      </c>
      <c r="DE36" s="160">
        <v>2.99</v>
      </c>
      <c r="DF36" s="152" t="s">
        <v>202</v>
      </c>
    </row>
    <row r="37" spans="1:110" s="161" customFormat="1" ht="20.25" customHeight="1">
      <c r="A37" s="150">
        <f t="shared" si="0"/>
        <v>31</v>
      </c>
      <c r="B37" s="151">
        <v>1820264938</v>
      </c>
      <c r="C37" s="152" t="s">
        <v>6</v>
      </c>
      <c r="D37" s="152" t="s">
        <v>477</v>
      </c>
      <c r="E37" s="152" t="s">
        <v>65</v>
      </c>
      <c r="F37" s="153">
        <v>34618</v>
      </c>
      <c r="G37" s="152" t="s">
        <v>84</v>
      </c>
      <c r="H37" s="152" t="s">
        <v>86</v>
      </c>
      <c r="I37" s="154">
        <v>8.1</v>
      </c>
      <c r="J37" s="154">
        <v>7.7</v>
      </c>
      <c r="K37" s="154">
        <v>8.5</v>
      </c>
      <c r="L37" s="155"/>
      <c r="M37" s="154">
        <v>6.7</v>
      </c>
      <c r="N37" s="155"/>
      <c r="O37" s="155"/>
      <c r="P37" s="154">
        <v>5.8</v>
      </c>
      <c r="Q37" s="155"/>
      <c r="R37" s="155"/>
      <c r="S37" s="154">
        <v>6</v>
      </c>
      <c r="T37" s="155"/>
      <c r="U37" s="155"/>
      <c r="V37" s="154">
        <v>6.3</v>
      </c>
      <c r="W37" s="155"/>
      <c r="X37" s="155"/>
      <c r="Y37" s="154">
        <v>6.1</v>
      </c>
      <c r="Z37" s="155"/>
      <c r="AA37" s="155"/>
      <c r="AB37" s="154">
        <v>5.8</v>
      </c>
      <c r="AC37" s="155"/>
      <c r="AD37" s="154">
        <v>7.9</v>
      </c>
      <c r="AE37" s="154">
        <v>7.2</v>
      </c>
      <c r="AF37" s="154">
        <v>7</v>
      </c>
      <c r="AG37" s="154">
        <v>7.2</v>
      </c>
      <c r="AH37" s="155"/>
      <c r="AI37" s="154">
        <v>7.6</v>
      </c>
      <c r="AJ37" s="155"/>
      <c r="AK37" s="154">
        <v>7.8</v>
      </c>
      <c r="AL37" s="154">
        <v>8.5</v>
      </c>
      <c r="AM37" s="154">
        <v>7.7</v>
      </c>
      <c r="AN37" s="154">
        <v>7.9</v>
      </c>
      <c r="AO37" s="154">
        <v>5.9</v>
      </c>
      <c r="AP37" s="154">
        <v>7.3</v>
      </c>
      <c r="AQ37" s="154">
        <v>9.1999999999999993</v>
      </c>
      <c r="AR37" s="157">
        <v>47</v>
      </c>
      <c r="AS37" s="158">
        <v>0</v>
      </c>
      <c r="AT37" s="154">
        <v>7.3</v>
      </c>
      <c r="AU37" s="154">
        <v>6.2</v>
      </c>
      <c r="AV37" s="155"/>
      <c r="AW37" s="155"/>
      <c r="AX37" s="156">
        <v>10</v>
      </c>
      <c r="AY37" s="155"/>
      <c r="AZ37" s="155"/>
      <c r="BA37" s="155"/>
      <c r="BB37" s="154">
        <v>8.1999999999999993</v>
      </c>
      <c r="BC37" s="155"/>
      <c r="BD37" s="154">
        <v>7.4</v>
      </c>
      <c r="BE37" s="157">
        <v>5</v>
      </c>
      <c r="BF37" s="158">
        <v>0</v>
      </c>
      <c r="BG37" s="154">
        <v>8.5</v>
      </c>
      <c r="BH37" s="154">
        <v>7.9</v>
      </c>
      <c r="BI37" s="154">
        <v>7.9</v>
      </c>
      <c r="BJ37" s="154">
        <v>8.1</v>
      </c>
      <c r="BK37" s="154">
        <v>5.8</v>
      </c>
      <c r="BL37" s="154">
        <v>8.6</v>
      </c>
      <c r="BM37" s="154">
        <v>8.1</v>
      </c>
      <c r="BN37" s="154">
        <v>6.6</v>
      </c>
      <c r="BO37" s="154">
        <v>5.6</v>
      </c>
      <c r="BP37" s="154">
        <v>8.1</v>
      </c>
      <c r="BQ37" s="154">
        <v>6.8</v>
      </c>
      <c r="BR37" s="154">
        <v>9</v>
      </c>
      <c r="BS37" s="154">
        <v>7.7</v>
      </c>
      <c r="BT37" s="154">
        <v>7.5</v>
      </c>
      <c r="BU37" s="154">
        <v>7.2</v>
      </c>
      <c r="BV37" s="155"/>
      <c r="BW37" s="154">
        <v>6.7</v>
      </c>
      <c r="BX37" s="154">
        <v>7.4</v>
      </c>
      <c r="BY37" s="154">
        <v>6.1</v>
      </c>
      <c r="BZ37" s="154">
        <v>7.3</v>
      </c>
      <c r="CA37" s="154">
        <v>7.5</v>
      </c>
      <c r="CB37" s="163" t="s">
        <v>93</v>
      </c>
      <c r="CC37" s="157">
        <v>54</v>
      </c>
      <c r="CD37" s="158">
        <v>1</v>
      </c>
      <c r="CE37" s="155"/>
      <c r="CF37" s="154">
        <v>8.1</v>
      </c>
      <c r="CG37" s="155"/>
      <c r="CH37" s="155"/>
      <c r="CI37" s="154">
        <v>9</v>
      </c>
      <c r="CJ37" s="155"/>
      <c r="CK37" s="155"/>
      <c r="CL37" s="154">
        <v>7.6</v>
      </c>
      <c r="CM37" s="154">
        <v>9</v>
      </c>
      <c r="CN37" s="154">
        <v>8</v>
      </c>
      <c r="CO37" s="154">
        <v>8.6</v>
      </c>
      <c r="CP37" s="154">
        <v>9.1</v>
      </c>
      <c r="CQ37" s="154">
        <v>9.4</v>
      </c>
      <c r="CR37" s="154">
        <v>8.1</v>
      </c>
      <c r="CS37" s="154">
        <v>8.9</v>
      </c>
      <c r="CT37" s="157">
        <v>24</v>
      </c>
      <c r="CU37" s="158">
        <v>0</v>
      </c>
      <c r="CV37" s="155" t="s">
        <v>93</v>
      </c>
      <c r="CW37" s="155"/>
      <c r="CX37" s="157">
        <v>0</v>
      </c>
      <c r="CY37" s="158">
        <v>5</v>
      </c>
      <c r="CZ37" s="157">
        <v>130</v>
      </c>
      <c r="DA37" s="158">
        <v>6</v>
      </c>
      <c r="DB37" s="159">
        <v>134</v>
      </c>
      <c r="DC37" s="160">
        <v>131</v>
      </c>
      <c r="DD37" s="160">
        <v>7.53</v>
      </c>
      <c r="DE37" s="160">
        <v>3.2</v>
      </c>
      <c r="DF37" s="152" t="s">
        <v>202</v>
      </c>
    </row>
    <row r="38" spans="1:110" s="161" customFormat="1" ht="20.25" customHeight="1">
      <c r="A38" s="150">
        <f t="shared" si="0"/>
        <v>32</v>
      </c>
      <c r="B38" s="151">
        <v>1820264374</v>
      </c>
      <c r="C38" s="152" t="s">
        <v>478</v>
      </c>
      <c r="D38" s="152" t="s">
        <v>347</v>
      </c>
      <c r="E38" s="152" t="s">
        <v>5</v>
      </c>
      <c r="F38" s="153">
        <v>34643</v>
      </c>
      <c r="G38" s="152" t="s">
        <v>84</v>
      </c>
      <c r="H38" s="152" t="s">
        <v>86</v>
      </c>
      <c r="I38" s="154">
        <v>7.7</v>
      </c>
      <c r="J38" s="154">
        <v>6.7</v>
      </c>
      <c r="K38" s="154">
        <v>8.3000000000000007</v>
      </c>
      <c r="L38" s="155"/>
      <c r="M38" s="162" t="s">
        <v>97</v>
      </c>
      <c r="N38" s="155"/>
      <c r="O38" s="155"/>
      <c r="P38" s="162" t="s">
        <v>97</v>
      </c>
      <c r="Q38" s="155"/>
      <c r="R38" s="155"/>
      <c r="S38" s="154">
        <v>6.5</v>
      </c>
      <c r="T38" s="155"/>
      <c r="U38" s="155"/>
      <c r="V38" s="154">
        <v>5.5</v>
      </c>
      <c r="W38" s="155"/>
      <c r="X38" s="155"/>
      <c r="Y38" s="154">
        <v>6.1</v>
      </c>
      <c r="Z38" s="155"/>
      <c r="AA38" s="155"/>
      <c r="AB38" s="154">
        <v>5</v>
      </c>
      <c r="AC38" s="155"/>
      <c r="AD38" s="154">
        <v>8.1</v>
      </c>
      <c r="AE38" s="154">
        <v>7.2</v>
      </c>
      <c r="AF38" s="154">
        <v>6.4</v>
      </c>
      <c r="AG38" s="154">
        <v>5</v>
      </c>
      <c r="AH38" s="155"/>
      <c r="AI38" s="154">
        <v>6.9</v>
      </c>
      <c r="AJ38" s="155"/>
      <c r="AK38" s="154">
        <v>6.9</v>
      </c>
      <c r="AL38" s="154">
        <v>7.5</v>
      </c>
      <c r="AM38" s="154">
        <v>8</v>
      </c>
      <c r="AN38" s="154">
        <v>7.3</v>
      </c>
      <c r="AO38" s="154">
        <v>5.7</v>
      </c>
      <c r="AP38" s="154">
        <v>7.1</v>
      </c>
      <c r="AQ38" s="154">
        <v>8.1</v>
      </c>
      <c r="AR38" s="157">
        <v>47</v>
      </c>
      <c r="AS38" s="158">
        <v>0</v>
      </c>
      <c r="AT38" s="154">
        <v>7</v>
      </c>
      <c r="AU38" s="154">
        <v>5.5</v>
      </c>
      <c r="AV38" s="154">
        <v>8</v>
      </c>
      <c r="AW38" s="155"/>
      <c r="AX38" s="155"/>
      <c r="AY38" s="155"/>
      <c r="AZ38" s="154">
        <v>5.5</v>
      </c>
      <c r="BA38" s="155"/>
      <c r="BB38" s="155"/>
      <c r="BC38" s="155"/>
      <c r="BD38" s="154">
        <v>8.4</v>
      </c>
      <c r="BE38" s="157">
        <v>5</v>
      </c>
      <c r="BF38" s="158">
        <v>0</v>
      </c>
      <c r="BG38" s="154">
        <v>6.7</v>
      </c>
      <c r="BH38" s="154">
        <v>7.9</v>
      </c>
      <c r="BI38" s="154">
        <v>8.1</v>
      </c>
      <c r="BJ38" s="154">
        <v>6.6</v>
      </c>
      <c r="BK38" s="154">
        <v>8.4</v>
      </c>
      <c r="BL38" s="154">
        <v>8.6999999999999993</v>
      </c>
      <c r="BM38" s="154">
        <v>7.7</v>
      </c>
      <c r="BN38" s="154">
        <v>7.2</v>
      </c>
      <c r="BO38" s="154">
        <v>7.5</v>
      </c>
      <c r="BP38" s="154">
        <v>9.1</v>
      </c>
      <c r="BQ38" s="154">
        <v>5.2</v>
      </c>
      <c r="BR38" s="154">
        <v>7.5</v>
      </c>
      <c r="BS38" s="154">
        <v>6.8</v>
      </c>
      <c r="BT38" s="154">
        <v>8.9</v>
      </c>
      <c r="BU38" s="154">
        <v>5.9</v>
      </c>
      <c r="BV38" s="155"/>
      <c r="BW38" s="154">
        <v>8.8000000000000007</v>
      </c>
      <c r="BX38" s="154">
        <v>7.1</v>
      </c>
      <c r="BY38" s="154">
        <v>4.5999999999999996</v>
      </c>
      <c r="BZ38" s="154">
        <v>5.5</v>
      </c>
      <c r="CA38" s="154">
        <v>8.6999999999999993</v>
      </c>
      <c r="CB38" s="154">
        <v>7.8</v>
      </c>
      <c r="CC38" s="157">
        <v>55</v>
      </c>
      <c r="CD38" s="158">
        <v>0</v>
      </c>
      <c r="CE38" s="155"/>
      <c r="CF38" s="154">
        <v>9.3000000000000007</v>
      </c>
      <c r="CG38" s="155"/>
      <c r="CH38" s="155"/>
      <c r="CI38" s="155"/>
      <c r="CJ38" s="154">
        <v>8.8000000000000007</v>
      </c>
      <c r="CK38" s="155"/>
      <c r="CL38" s="154">
        <v>7</v>
      </c>
      <c r="CM38" s="154">
        <v>8</v>
      </c>
      <c r="CN38" s="154">
        <v>7.7</v>
      </c>
      <c r="CO38" s="154">
        <v>8.1999999999999993</v>
      </c>
      <c r="CP38" s="154">
        <v>7.9</v>
      </c>
      <c r="CQ38" s="154">
        <v>8.1999999999999993</v>
      </c>
      <c r="CR38" s="154">
        <v>8.4</v>
      </c>
      <c r="CS38" s="154">
        <v>8.5</v>
      </c>
      <c r="CT38" s="157">
        <v>23</v>
      </c>
      <c r="CU38" s="158">
        <v>0</v>
      </c>
      <c r="CV38" s="155" t="s">
        <v>93</v>
      </c>
      <c r="CW38" s="155"/>
      <c r="CX38" s="157">
        <v>0</v>
      </c>
      <c r="CY38" s="158">
        <v>5</v>
      </c>
      <c r="CZ38" s="157">
        <v>130</v>
      </c>
      <c r="DA38" s="158">
        <v>5</v>
      </c>
      <c r="DB38" s="159">
        <v>134</v>
      </c>
      <c r="DC38" s="160">
        <v>130</v>
      </c>
      <c r="DD38" s="160">
        <v>7.35</v>
      </c>
      <c r="DE38" s="160">
        <v>3.09</v>
      </c>
      <c r="DF38" s="152" t="s">
        <v>202</v>
      </c>
    </row>
    <row r="39" spans="1:110" s="161" customFormat="1" ht="20.25" customHeight="1">
      <c r="A39" s="150">
        <f t="shared" si="0"/>
        <v>33</v>
      </c>
      <c r="B39" s="151">
        <v>1821264372</v>
      </c>
      <c r="C39" s="152" t="s">
        <v>375</v>
      </c>
      <c r="D39" s="152" t="s">
        <v>362</v>
      </c>
      <c r="E39" s="152" t="s">
        <v>479</v>
      </c>
      <c r="F39" s="153">
        <v>33623</v>
      </c>
      <c r="G39" s="152" t="s">
        <v>83</v>
      </c>
      <c r="H39" s="152" t="s">
        <v>86</v>
      </c>
      <c r="I39" s="154">
        <v>7</v>
      </c>
      <c r="J39" s="154">
        <v>5.9</v>
      </c>
      <c r="K39" s="154">
        <v>6.9</v>
      </c>
      <c r="L39" s="155"/>
      <c r="M39" s="154">
        <v>5.6</v>
      </c>
      <c r="N39" s="155"/>
      <c r="O39" s="155"/>
      <c r="P39" s="154">
        <v>5.5</v>
      </c>
      <c r="Q39" s="155"/>
      <c r="R39" s="155"/>
      <c r="S39" s="154">
        <v>5.4</v>
      </c>
      <c r="T39" s="155"/>
      <c r="U39" s="155"/>
      <c r="V39" s="154">
        <v>5.9</v>
      </c>
      <c r="W39" s="155"/>
      <c r="X39" s="155"/>
      <c r="Y39" s="154">
        <v>4.8</v>
      </c>
      <c r="Z39" s="155"/>
      <c r="AA39" s="155"/>
      <c r="AB39" s="154">
        <v>5.8</v>
      </c>
      <c r="AC39" s="155"/>
      <c r="AD39" s="154">
        <v>7.6</v>
      </c>
      <c r="AE39" s="154">
        <v>7.1</v>
      </c>
      <c r="AF39" s="154">
        <v>7.3</v>
      </c>
      <c r="AG39" s="154">
        <v>5.2</v>
      </c>
      <c r="AH39" s="155"/>
      <c r="AI39" s="154">
        <v>7</v>
      </c>
      <c r="AJ39" s="155"/>
      <c r="AK39" s="154">
        <v>5.7</v>
      </c>
      <c r="AL39" s="154">
        <v>6.9</v>
      </c>
      <c r="AM39" s="154">
        <v>7.8</v>
      </c>
      <c r="AN39" s="154">
        <v>5.9</v>
      </c>
      <c r="AO39" s="154">
        <v>7.6</v>
      </c>
      <c r="AP39" s="154">
        <v>5.2</v>
      </c>
      <c r="AQ39" s="154">
        <v>7.8</v>
      </c>
      <c r="AR39" s="157">
        <v>47</v>
      </c>
      <c r="AS39" s="158">
        <v>0</v>
      </c>
      <c r="AT39" s="154">
        <v>6.5</v>
      </c>
      <c r="AU39" s="154">
        <v>8.1</v>
      </c>
      <c r="AV39" s="155"/>
      <c r="AW39" s="154">
        <v>4.8</v>
      </c>
      <c r="AX39" s="155"/>
      <c r="AY39" s="155"/>
      <c r="AZ39" s="155"/>
      <c r="BA39" s="154">
        <v>8.5</v>
      </c>
      <c r="BB39" s="155"/>
      <c r="BC39" s="155"/>
      <c r="BD39" s="154">
        <v>7.6</v>
      </c>
      <c r="BE39" s="157">
        <v>5</v>
      </c>
      <c r="BF39" s="158">
        <v>0</v>
      </c>
      <c r="BG39" s="154">
        <v>6.3</v>
      </c>
      <c r="BH39" s="154">
        <v>6.9</v>
      </c>
      <c r="BI39" s="154">
        <v>6.9</v>
      </c>
      <c r="BJ39" s="154">
        <v>6.3</v>
      </c>
      <c r="BK39" s="154">
        <v>5.9</v>
      </c>
      <c r="BL39" s="154">
        <v>6.4</v>
      </c>
      <c r="BM39" s="154">
        <v>5.4</v>
      </c>
      <c r="BN39" s="154">
        <v>5.3</v>
      </c>
      <c r="BO39" s="154">
        <v>4.2</v>
      </c>
      <c r="BP39" s="154">
        <v>5.0999999999999996</v>
      </c>
      <c r="BQ39" s="154">
        <v>6.6</v>
      </c>
      <c r="BR39" s="154">
        <v>5.5</v>
      </c>
      <c r="BS39" s="154">
        <v>7.6</v>
      </c>
      <c r="BT39" s="154">
        <v>5.3</v>
      </c>
      <c r="BU39" s="156">
        <v>5.9</v>
      </c>
      <c r="BV39" s="155"/>
      <c r="BW39" s="154">
        <v>4.5999999999999996</v>
      </c>
      <c r="BX39" s="154">
        <v>4.5</v>
      </c>
      <c r="BY39" s="154">
        <v>6.8</v>
      </c>
      <c r="BZ39" s="154">
        <v>5.7</v>
      </c>
      <c r="CA39" s="154">
        <v>8.5</v>
      </c>
      <c r="CB39" s="163" t="s">
        <v>93</v>
      </c>
      <c r="CC39" s="157">
        <v>54</v>
      </c>
      <c r="CD39" s="158">
        <v>1</v>
      </c>
      <c r="CE39" s="155"/>
      <c r="CF39" s="155"/>
      <c r="CG39" s="154">
        <v>5.2</v>
      </c>
      <c r="CH39" s="155"/>
      <c r="CI39" s="155"/>
      <c r="CJ39" s="154">
        <v>7.3</v>
      </c>
      <c r="CK39" s="155"/>
      <c r="CL39" s="163">
        <v>5.9</v>
      </c>
      <c r="CM39" s="154">
        <v>6.1</v>
      </c>
      <c r="CN39" s="155"/>
      <c r="CO39" s="154">
        <v>6.65</v>
      </c>
      <c r="CP39" s="154">
        <v>7</v>
      </c>
      <c r="CQ39" s="154">
        <v>6.9</v>
      </c>
      <c r="CR39" s="154">
        <v>7.1</v>
      </c>
      <c r="CS39" s="163">
        <v>4.7</v>
      </c>
      <c r="CT39" s="157">
        <v>20</v>
      </c>
      <c r="CU39" s="158">
        <v>3</v>
      </c>
      <c r="CV39" s="155" t="s">
        <v>93</v>
      </c>
      <c r="CW39" s="155"/>
      <c r="CX39" s="157">
        <v>0</v>
      </c>
      <c r="CY39" s="158">
        <v>5</v>
      </c>
      <c r="CZ39" s="157">
        <v>126</v>
      </c>
      <c r="DA39" s="158">
        <v>9</v>
      </c>
      <c r="DB39" s="159">
        <v>134</v>
      </c>
      <c r="DC39" s="160">
        <v>126</v>
      </c>
      <c r="DD39" s="160">
        <v>6.16</v>
      </c>
      <c r="DE39" s="160">
        <v>2.3199999999999998</v>
      </c>
      <c r="DF39" s="152" t="s">
        <v>341</v>
      </c>
    </row>
    <row r="40" spans="1:110" s="161" customFormat="1" ht="20.25" customHeight="1">
      <c r="A40" s="150">
        <f t="shared" si="0"/>
        <v>34</v>
      </c>
      <c r="B40" s="151">
        <v>1820243891</v>
      </c>
      <c r="C40" s="152" t="s">
        <v>14</v>
      </c>
      <c r="D40" s="152" t="s">
        <v>26</v>
      </c>
      <c r="E40" s="152" t="s">
        <v>480</v>
      </c>
      <c r="F40" s="153">
        <v>34456</v>
      </c>
      <c r="G40" s="152" t="s">
        <v>84</v>
      </c>
      <c r="H40" s="152" t="s">
        <v>86</v>
      </c>
      <c r="I40" s="154">
        <v>8.1999999999999993</v>
      </c>
      <c r="J40" s="154">
        <v>7.1</v>
      </c>
      <c r="K40" s="154">
        <v>7.7</v>
      </c>
      <c r="L40" s="155"/>
      <c r="M40" s="162" t="s">
        <v>97</v>
      </c>
      <c r="N40" s="155"/>
      <c r="O40" s="155"/>
      <c r="P40" s="162" t="s">
        <v>97</v>
      </c>
      <c r="Q40" s="155"/>
      <c r="R40" s="155"/>
      <c r="S40" s="154">
        <v>6.1</v>
      </c>
      <c r="T40" s="155"/>
      <c r="U40" s="155"/>
      <c r="V40" s="154">
        <v>6</v>
      </c>
      <c r="W40" s="155"/>
      <c r="X40" s="155"/>
      <c r="Y40" s="154">
        <v>5.7</v>
      </c>
      <c r="Z40" s="155"/>
      <c r="AA40" s="155"/>
      <c r="AB40" s="156">
        <v>0</v>
      </c>
      <c r="AC40" s="155"/>
      <c r="AD40" s="154">
        <v>7.4</v>
      </c>
      <c r="AE40" s="154">
        <v>6.9</v>
      </c>
      <c r="AF40" s="154">
        <v>5</v>
      </c>
      <c r="AG40" s="156">
        <v>0</v>
      </c>
      <c r="AH40" s="155"/>
      <c r="AI40" s="154">
        <v>6.3</v>
      </c>
      <c r="AJ40" s="155"/>
      <c r="AK40" s="154">
        <v>6.1</v>
      </c>
      <c r="AL40" s="154">
        <v>6.4</v>
      </c>
      <c r="AM40" s="156">
        <v>0</v>
      </c>
      <c r="AN40" s="156">
        <v>0</v>
      </c>
      <c r="AO40" s="154">
        <v>6.7</v>
      </c>
      <c r="AP40" s="156">
        <v>0</v>
      </c>
      <c r="AQ40" s="156">
        <v>0</v>
      </c>
      <c r="AR40" s="157">
        <v>33</v>
      </c>
      <c r="AS40" s="158">
        <v>14</v>
      </c>
      <c r="AT40" s="154">
        <v>5.6</v>
      </c>
      <c r="AU40" s="154">
        <v>5.9</v>
      </c>
      <c r="AV40" s="156">
        <v>0</v>
      </c>
      <c r="AW40" s="155"/>
      <c r="AX40" s="155"/>
      <c r="AY40" s="155"/>
      <c r="AZ40" s="154">
        <v>6.5</v>
      </c>
      <c r="BA40" s="155"/>
      <c r="BB40" s="155"/>
      <c r="BC40" s="155"/>
      <c r="BD40" s="156">
        <v>0</v>
      </c>
      <c r="BE40" s="157">
        <v>3</v>
      </c>
      <c r="BF40" s="158">
        <v>2</v>
      </c>
      <c r="BG40" s="156">
        <v>0</v>
      </c>
      <c r="BH40" s="154">
        <v>7.1</v>
      </c>
      <c r="BI40" s="154">
        <v>4.5999999999999996</v>
      </c>
      <c r="BJ40" s="155"/>
      <c r="BK40" s="154">
        <v>6.6</v>
      </c>
      <c r="BL40" s="154">
        <v>4.7</v>
      </c>
      <c r="BM40" s="154">
        <v>6.9</v>
      </c>
      <c r="BN40" s="156">
        <v>0</v>
      </c>
      <c r="BO40" s="156">
        <v>0</v>
      </c>
      <c r="BP40" s="155"/>
      <c r="BQ40" s="155"/>
      <c r="BR40" s="155"/>
      <c r="BS40" s="155"/>
      <c r="BT40" s="155"/>
      <c r="BU40" s="154">
        <v>6.4</v>
      </c>
      <c r="BV40" s="155"/>
      <c r="BW40" s="154">
        <v>5</v>
      </c>
      <c r="BX40" s="154">
        <v>5.2</v>
      </c>
      <c r="BY40" s="154">
        <v>6.9</v>
      </c>
      <c r="BZ40" s="155"/>
      <c r="CA40" s="156">
        <v>0</v>
      </c>
      <c r="CB40" s="154">
        <v>7.3</v>
      </c>
      <c r="CC40" s="157">
        <v>24</v>
      </c>
      <c r="CD40" s="158">
        <v>31</v>
      </c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7">
        <v>0</v>
      </c>
      <c r="CU40" s="158">
        <v>22</v>
      </c>
      <c r="CV40" s="155"/>
      <c r="CW40" s="155"/>
      <c r="CX40" s="157">
        <v>0</v>
      </c>
      <c r="CY40" s="158">
        <v>5</v>
      </c>
      <c r="CZ40" s="157">
        <v>60</v>
      </c>
      <c r="DA40" s="158">
        <v>74</v>
      </c>
      <c r="DB40" s="159">
        <v>134</v>
      </c>
      <c r="DC40" s="160">
        <v>89</v>
      </c>
      <c r="DD40" s="160">
        <v>4.41</v>
      </c>
      <c r="DE40" s="160">
        <v>1.57</v>
      </c>
      <c r="DF40" s="152" t="s">
        <v>369</v>
      </c>
    </row>
    <row r="41" spans="1:110" s="161" customFormat="1" ht="20.25" customHeight="1">
      <c r="A41" s="150">
        <f t="shared" si="0"/>
        <v>35</v>
      </c>
      <c r="B41" s="151">
        <v>1820263695</v>
      </c>
      <c r="C41" s="152" t="s">
        <v>14</v>
      </c>
      <c r="D41" s="152" t="s">
        <v>26</v>
      </c>
      <c r="E41" s="152" t="s">
        <v>395</v>
      </c>
      <c r="F41" s="153">
        <v>34621</v>
      </c>
      <c r="G41" s="152" t="s">
        <v>84</v>
      </c>
      <c r="H41" s="152" t="s">
        <v>86</v>
      </c>
      <c r="I41" s="154">
        <v>9.1999999999999993</v>
      </c>
      <c r="J41" s="154">
        <v>6.8</v>
      </c>
      <c r="K41" s="154">
        <v>7.7</v>
      </c>
      <c r="L41" s="155"/>
      <c r="M41" s="162" t="s">
        <v>97</v>
      </c>
      <c r="N41" s="155"/>
      <c r="O41" s="155"/>
      <c r="P41" s="162" t="s">
        <v>97</v>
      </c>
      <c r="Q41" s="155"/>
      <c r="R41" s="155"/>
      <c r="S41" s="154">
        <v>7.8</v>
      </c>
      <c r="T41" s="155"/>
      <c r="U41" s="155"/>
      <c r="V41" s="154">
        <v>6.8</v>
      </c>
      <c r="W41" s="155"/>
      <c r="X41" s="155"/>
      <c r="Y41" s="154">
        <v>6.8</v>
      </c>
      <c r="Z41" s="155"/>
      <c r="AA41" s="155"/>
      <c r="AB41" s="154">
        <v>7.4</v>
      </c>
      <c r="AC41" s="155"/>
      <c r="AD41" s="154">
        <v>8.1</v>
      </c>
      <c r="AE41" s="154">
        <v>7.7</v>
      </c>
      <c r="AF41" s="154">
        <v>8.8000000000000007</v>
      </c>
      <c r="AG41" s="154">
        <v>9.1</v>
      </c>
      <c r="AH41" s="155"/>
      <c r="AI41" s="154">
        <v>7.8</v>
      </c>
      <c r="AJ41" s="154">
        <v>8</v>
      </c>
      <c r="AK41" s="154">
        <v>6</v>
      </c>
      <c r="AL41" s="155"/>
      <c r="AM41" s="154">
        <v>7.6</v>
      </c>
      <c r="AN41" s="154">
        <v>7.1</v>
      </c>
      <c r="AO41" s="154">
        <v>7.9</v>
      </c>
      <c r="AP41" s="154">
        <v>7.1</v>
      </c>
      <c r="AQ41" s="154">
        <v>8.9</v>
      </c>
      <c r="AR41" s="157">
        <v>47</v>
      </c>
      <c r="AS41" s="158">
        <v>0</v>
      </c>
      <c r="AT41" s="154">
        <v>6.5</v>
      </c>
      <c r="AU41" s="154">
        <v>7.4</v>
      </c>
      <c r="AV41" s="154">
        <v>7.5</v>
      </c>
      <c r="AW41" s="155"/>
      <c r="AX41" s="155"/>
      <c r="AY41" s="155"/>
      <c r="AZ41" s="154">
        <v>4.3</v>
      </c>
      <c r="BA41" s="155"/>
      <c r="BB41" s="155"/>
      <c r="BC41" s="155"/>
      <c r="BD41" s="154">
        <v>6.3</v>
      </c>
      <c r="BE41" s="157">
        <v>5</v>
      </c>
      <c r="BF41" s="158">
        <v>0</v>
      </c>
      <c r="BG41" s="154">
        <v>8.6999999999999993</v>
      </c>
      <c r="BH41" s="154">
        <v>9.5</v>
      </c>
      <c r="BI41" s="154">
        <v>7.8</v>
      </c>
      <c r="BJ41" s="154">
        <v>6.8</v>
      </c>
      <c r="BK41" s="154">
        <v>9.1999999999999993</v>
      </c>
      <c r="BL41" s="154">
        <v>8</v>
      </c>
      <c r="BM41" s="154">
        <v>9.1999999999999993</v>
      </c>
      <c r="BN41" s="154">
        <v>7.8</v>
      </c>
      <c r="BO41" s="154">
        <v>8.6999999999999993</v>
      </c>
      <c r="BP41" s="154">
        <v>9.1</v>
      </c>
      <c r="BQ41" s="154">
        <v>7.8</v>
      </c>
      <c r="BR41" s="154">
        <v>8.6999999999999993</v>
      </c>
      <c r="BS41" s="154">
        <v>7.7</v>
      </c>
      <c r="BT41" s="154">
        <v>7.6</v>
      </c>
      <c r="BU41" s="154">
        <v>7.8</v>
      </c>
      <c r="BV41" s="154">
        <v>8.1</v>
      </c>
      <c r="BW41" s="155"/>
      <c r="BX41" s="154">
        <v>7.6</v>
      </c>
      <c r="BY41" s="154">
        <v>8.1999999999999993</v>
      </c>
      <c r="BZ41" s="154">
        <v>8</v>
      </c>
      <c r="CA41" s="154">
        <v>7.5</v>
      </c>
      <c r="CB41" s="154">
        <v>7.6</v>
      </c>
      <c r="CC41" s="157">
        <v>55</v>
      </c>
      <c r="CD41" s="158">
        <v>0</v>
      </c>
      <c r="CE41" s="155"/>
      <c r="CF41" s="154">
        <v>8.6999999999999993</v>
      </c>
      <c r="CG41" s="155"/>
      <c r="CH41" s="155"/>
      <c r="CI41" s="155"/>
      <c r="CJ41" s="154">
        <v>9</v>
      </c>
      <c r="CK41" s="155"/>
      <c r="CL41" s="154">
        <v>8.4</v>
      </c>
      <c r="CM41" s="154">
        <v>7.3</v>
      </c>
      <c r="CN41" s="154">
        <v>6.7</v>
      </c>
      <c r="CO41" s="154">
        <v>8.6</v>
      </c>
      <c r="CP41" s="154">
        <v>9.5</v>
      </c>
      <c r="CQ41" s="154">
        <v>9.1</v>
      </c>
      <c r="CR41" s="154">
        <v>8.8000000000000007</v>
      </c>
      <c r="CS41" s="154">
        <v>8.4</v>
      </c>
      <c r="CT41" s="157">
        <v>23</v>
      </c>
      <c r="CU41" s="158">
        <v>0</v>
      </c>
      <c r="CV41" s="155"/>
      <c r="CW41" s="155" t="s">
        <v>93</v>
      </c>
      <c r="CX41" s="157">
        <v>0</v>
      </c>
      <c r="CY41" s="158">
        <v>5</v>
      </c>
      <c r="CZ41" s="157">
        <v>130</v>
      </c>
      <c r="DA41" s="158">
        <v>5</v>
      </c>
      <c r="DB41" s="159">
        <v>134</v>
      </c>
      <c r="DC41" s="160">
        <v>130</v>
      </c>
      <c r="DD41" s="160">
        <v>8.0399999999999991</v>
      </c>
      <c r="DE41" s="160">
        <v>3.49</v>
      </c>
      <c r="DF41" s="152" t="s">
        <v>202</v>
      </c>
    </row>
    <row r="42" spans="1:110" s="161" customFormat="1" ht="20.25" customHeight="1">
      <c r="A42" s="150">
        <f t="shared" si="0"/>
        <v>36</v>
      </c>
      <c r="B42" s="151">
        <v>1820263694</v>
      </c>
      <c r="C42" s="152" t="s">
        <v>481</v>
      </c>
      <c r="D42" s="152" t="s">
        <v>56</v>
      </c>
      <c r="E42" s="152" t="s">
        <v>347</v>
      </c>
      <c r="F42" s="153">
        <v>34426</v>
      </c>
      <c r="G42" s="152" t="s">
        <v>84</v>
      </c>
      <c r="H42" s="152" t="s">
        <v>86</v>
      </c>
      <c r="I42" s="154">
        <v>8.5</v>
      </c>
      <c r="J42" s="154">
        <v>6.6</v>
      </c>
      <c r="K42" s="154">
        <v>7.7</v>
      </c>
      <c r="L42" s="155"/>
      <c r="M42" s="162" t="s">
        <v>97</v>
      </c>
      <c r="N42" s="155"/>
      <c r="O42" s="155"/>
      <c r="P42" s="162" t="s">
        <v>97</v>
      </c>
      <c r="Q42" s="155"/>
      <c r="R42" s="155"/>
      <c r="S42" s="154">
        <v>8.1</v>
      </c>
      <c r="T42" s="155"/>
      <c r="U42" s="155"/>
      <c r="V42" s="154">
        <v>8.1999999999999993</v>
      </c>
      <c r="W42" s="155"/>
      <c r="X42" s="155"/>
      <c r="Y42" s="154">
        <v>8.4</v>
      </c>
      <c r="Z42" s="155"/>
      <c r="AA42" s="155"/>
      <c r="AB42" s="154">
        <v>7.9</v>
      </c>
      <c r="AC42" s="155"/>
      <c r="AD42" s="154">
        <v>8.4</v>
      </c>
      <c r="AE42" s="154">
        <v>9</v>
      </c>
      <c r="AF42" s="154">
        <v>6.6</v>
      </c>
      <c r="AG42" s="154">
        <v>5.4</v>
      </c>
      <c r="AH42" s="155"/>
      <c r="AI42" s="154">
        <v>7.2</v>
      </c>
      <c r="AJ42" s="154">
        <v>8.1999999999999993</v>
      </c>
      <c r="AK42" s="154">
        <v>8.4</v>
      </c>
      <c r="AL42" s="155"/>
      <c r="AM42" s="154">
        <v>8.1999999999999993</v>
      </c>
      <c r="AN42" s="154">
        <v>6.6</v>
      </c>
      <c r="AO42" s="154">
        <v>5.8</v>
      </c>
      <c r="AP42" s="154">
        <v>7.9</v>
      </c>
      <c r="AQ42" s="154">
        <v>8.6999999999999993</v>
      </c>
      <c r="AR42" s="157">
        <v>47</v>
      </c>
      <c r="AS42" s="158">
        <v>0</v>
      </c>
      <c r="AT42" s="154">
        <v>7.9</v>
      </c>
      <c r="AU42" s="154">
        <v>4.5999999999999996</v>
      </c>
      <c r="AV42" s="155"/>
      <c r="AW42" s="155"/>
      <c r="AX42" s="154">
        <v>6.8</v>
      </c>
      <c r="AY42" s="155"/>
      <c r="AZ42" s="155"/>
      <c r="BA42" s="155"/>
      <c r="BB42" s="154">
        <v>5.7</v>
      </c>
      <c r="BC42" s="155"/>
      <c r="BD42" s="154">
        <v>7.1</v>
      </c>
      <c r="BE42" s="157">
        <v>5</v>
      </c>
      <c r="BF42" s="158">
        <v>0</v>
      </c>
      <c r="BG42" s="154">
        <v>8.3000000000000007</v>
      </c>
      <c r="BH42" s="154">
        <v>6.7</v>
      </c>
      <c r="BI42" s="154">
        <v>8</v>
      </c>
      <c r="BJ42" s="154">
        <v>6.6</v>
      </c>
      <c r="BK42" s="154">
        <v>8.5</v>
      </c>
      <c r="BL42" s="154">
        <v>7.6</v>
      </c>
      <c r="BM42" s="154">
        <v>9.4</v>
      </c>
      <c r="BN42" s="154">
        <v>6.5</v>
      </c>
      <c r="BO42" s="154">
        <v>8.1999999999999993</v>
      </c>
      <c r="BP42" s="154">
        <v>9.5</v>
      </c>
      <c r="BQ42" s="154">
        <v>6.9</v>
      </c>
      <c r="BR42" s="154">
        <v>6.8</v>
      </c>
      <c r="BS42" s="154">
        <v>8</v>
      </c>
      <c r="BT42" s="154">
        <v>7.5</v>
      </c>
      <c r="BU42" s="154">
        <v>7.9</v>
      </c>
      <c r="BV42" s="154">
        <v>8.1</v>
      </c>
      <c r="BW42" s="155"/>
      <c r="BX42" s="154">
        <v>7.6</v>
      </c>
      <c r="BY42" s="154">
        <v>7</v>
      </c>
      <c r="BZ42" s="154">
        <v>8.3000000000000007</v>
      </c>
      <c r="CA42" s="154">
        <v>8.5</v>
      </c>
      <c r="CB42" s="154">
        <v>8.4</v>
      </c>
      <c r="CC42" s="157">
        <v>55</v>
      </c>
      <c r="CD42" s="158">
        <v>0</v>
      </c>
      <c r="CE42" s="155"/>
      <c r="CF42" s="154">
        <v>8.5</v>
      </c>
      <c r="CG42" s="155"/>
      <c r="CH42" s="155"/>
      <c r="CI42" s="155"/>
      <c r="CJ42" s="154">
        <v>8.9</v>
      </c>
      <c r="CK42" s="155"/>
      <c r="CL42" s="154">
        <v>8.5</v>
      </c>
      <c r="CM42" s="154">
        <v>8.9</v>
      </c>
      <c r="CN42" s="154">
        <v>7.8</v>
      </c>
      <c r="CO42" s="154">
        <v>9</v>
      </c>
      <c r="CP42" s="154">
        <v>8.8000000000000007</v>
      </c>
      <c r="CQ42" s="154">
        <v>8.3000000000000007</v>
      </c>
      <c r="CR42" s="154">
        <v>8</v>
      </c>
      <c r="CS42" s="154">
        <v>8.3000000000000007</v>
      </c>
      <c r="CT42" s="157">
        <v>23</v>
      </c>
      <c r="CU42" s="158">
        <v>0</v>
      </c>
      <c r="CV42" s="155"/>
      <c r="CW42" s="155" t="s">
        <v>93</v>
      </c>
      <c r="CX42" s="157">
        <v>0</v>
      </c>
      <c r="CY42" s="158">
        <v>5</v>
      </c>
      <c r="CZ42" s="157">
        <v>130</v>
      </c>
      <c r="DA42" s="158">
        <v>5</v>
      </c>
      <c r="DB42" s="159">
        <v>134</v>
      </c>
      <c r="DC42" s="160">
        <v>130</v>
      </c>
      <c r="DD42" s="160">
        <v>7.9</v>
      </c>
      <c r="DE42" s="160">
        <v>3.43</v>
      </c>
      <c r="DF42" s="152" t="s">
        <v>202</v>
      </c>
    </row>
    <row r="43" spans="1:110" s="161" customFormat="1" ht="20.25" customHeight="1">
      <c r="A43" s="150">
        <f t="shared" si="0"/>
        <v>37</v>
      </c>
      <c r="B43" s="151">
        <v>1820264380</v>
      </c>
      <c r="C43" s="152" t="s">
        <v>3</v>
      </c>
      <c r="D43" s="152" t="s">
        <v>36</v>
      </c>
      <c r="E43" s="152" t="s">
        <v>347</v>
      </c>
      <c r="F43" s="153">
        <v>34623</v>
      </c>
      <c r="G43" s="152" t="s">
        <v>84</v>
      </c>
      <c r="H43" s="152" t="s">
        <v>86</v>
      </c>
      <c r="I43" s="154">
        <v>7.9</v>
      </c>
      <c r="J43" s="154">
        <v>6.7</v>
      </c>
      <c r="K43" s="154">
        <v>7.5</v>
      </c>
      <c r="L43" s="155"/>
      <c r="M43" s="162" t="s">
        <v>97</v>
      </c>
      <c r="N43" s="155"/>
      <c r="O43" s="155"/>
      <c r="P43" s="162" t="s">
        <v>97</v>
      </c>
      <c r="Q43" s="155"/>
      <c r="R43" s="155"/>
      <c r="S43" s="154">
        <v>6.2</v>
      </c>
      <c r="T43" s="155"/>
      <c r="U43" s="155"/>
      <c r="V43" s="154">
        <v>6</v>
      </c>
      <c r="W43" s="155"/>
      <c r="X43" s="155"/>
      <c r="Y43" s="154">
        <v>6.7</v>
      </c>
      <c r="Z43" s="155"/>
      <c r="AA43" s="155"/>
      <c r="AB43" s="154">
        <v>6.4</v>
      </c>
      <c r="AC43" s="155"/>
      <c r="AD43" s="154">
        <v>6.4</v>
      </c>
      <c r="AE43" s="154">
        <v>7.2</v>
      </c>
      <c r="AF43" s="154">
        <v>7.3</v>
      </c>
      <c r="AG43" s="154">
        <v>6.9</v>
      </c>
      <c r="AH43" s="155"/>
      <c r="AI43" s="154">
        <v>5.7</v>
      </c>
      <c r="AJ43" s="155"/>
      <c r="AK43" s="154">
        <v>6.9</v>
      </c>
      <c r="AL43" s="154">
        <v>8.6</v>
      </c>
      <c r="AM43" s="154">
        <v>8.1</v>
      </c>
      <c r="AN43" s="154">
        <v>7.8</v>
      </c>
      <c r="AO43" s="154">
        <v>7</v>
      </c>
      <c r="AP43" s="154">
        <v>7.6</v>
      </c>
      <c r="AQ43" s="154">
        <v>7.1</v>
      </c>
      <c r="AR43" s="157">
        <v>47</v>
      </c>
      <c r="AS43" s="158">
        <v>0</v>
      </c>
      <c r="AT43" s="154">
        <v>6</v>
      </c>
      <c r="AU43" s="154">
        <v>7.2</v>
      </c>
      <c r="AV43" s="154">
        <v>8.6999999999999993</v>
      </c>
      <c r="AW43" s="155"/>
      <c r="AX43" s="155"/>
      <c r="AY43" s="155"/>
      <c r="AZ43" s="154">
        <v>5</v>
      </c>
      <c r="BA43" s="155"/>
      <c r="BB43" s="155"/>
      <c r="BC43" s="155"/>
      <c r="BD43" s="154">
        <v>6.7</v>
      </c>
      <c r="BE43" s="157">
        <v>5</v>
      </c>
      <c r="BF43" s="158">
        <v>0</v>
      </c>
      <c r="BG43" s="154">
        <v>7.3</v>
      </c>
      <c r="BH43" s="154">
        <v>8</v>
      </c>
      <c r="BI43" s="154">
        <v>7.8</v>
      </c>
      <c r="BJ43" s="154">
        <v>7.1</v>
      </c>
      <c r="BK43" s="154">
        <v>7.4</v>
      </c>
      <c r="BL43" s="154">
        <v>6.5</v>
      </c>
      <c r="BM43" s="154">
        <v>6.7</v>
      </c>
      <c r="BN43" s="154">
        <v>6.5</v>
      </c>
      <c r="BO43" s="154">
        <v>7.2</v>
      </c>
      <c r="BP43" s="154">
        <v>5.5</v>
      </c>
      <c r="BQ43" s="154">
        <v>6.9</v>
      </c>
      <c r="BR43" s="154">
        <v>8.1</v>
      </c>
      <c r="BS43" s="154">
        <v>7.3</v>
      </c>
      <c r="BT43" s="154">
        <v>5.6</v>
      </c>
      <c r="BU43" s="154">
        <v>6.3</v>
      </c>
      <c r="BV43" s="155"/>
      <c r="BW43" s="154">
        <v>6.6</v>
      </c>
      <c r="BX43" s="154">
        <v>6.9</v>
      </c>
      <c r="BY43" s="154">
        <v>5.7</v>
      </c>
      <c r="BZ43" s="154">
        <v>7.9</v>
      </c>
      <c r="CA43" s="154">
        <v>8.6999999999999993</v>
      </c>
      <c r="CB43" s="154">
        <v>7.3</v>
      </c>
      <c r="CC43" s="157">
        <v>55</v>
      </c>
      <c r="CD43" s="158">
        <v>0</v>
      </c>
      <c r="CE43" s="155"/>
      <c r="CF43" s="154">
        <v>8.3000000000000007</v>
      </c>
      <c r="CG43" s="155"/>
      <c r="CH43" s="155"/>
      <c r="CI43" s="155"/>
      <c r="CJ43" s="154">
        <v>8.3000000000000007</v>
      </c>
      <c r="CK43" s="155"/>
      <c r="CL43" s="154">
        <v>6.5</v>
      </c>
      <c r="CM43" s="154">
        <v>8.5</v>
      </c>
      <c r="CN43" s="154">
        <v>7.9</v>
      </c>
      <c r="CO43" s="154">
        <v>8.4</v>
      </c>
      <c r="CP43" s="154">
        <v>8.8000000000000007</v>
      </c>
      <c r="CQ43" s="154">
        <v>8.5</v>
      </c>
      <c r="CR43" s="154">
        <v>7.1</v>
      </c>
      <c r="CS43" s="154">
        <v>7.6</v>
      </c>
      <c r="CT43" s="157">
        <v>23</v>
      </c>
      <c r="CU43" s="158">
        <v>0</v>
      </c>
      <c r="CV43" s="155" t="s">
        <v>93</v>
      </c>
      <c r="CW43" s="155"/>
      <c r="CX43" s="157">
        <v>0</v>
      </c>
      <c r="CY43" s="158">
        <v>5</v>
      </c>
      <c r="CZ43" s="157">
        <v>130</v>
      </c>
      <c r="DA43" s="158">
        <v>5</v>
      </c>
      <c r="DB43" s="159">
        <v>134</v>
      </c>
      <c r="DC43" s="160">
        <v>130</v>
      </c>
      <c r="DD43" s="160">
        <v>7.22</v>
      </c>
      <c r="DE43" s="160">
        <v>3</v>
      </c>
      <c r="DF43" s="152" t="s">
        <v>463</v>
      </c>
    </row>
    <row r="44" spans="1:110" s="161" customFormat="1" ht="20.25" customHeight="1">
      <c r="A44" s="150">
        <f t="shared" si="0"/>
        <v>38</v>
      </c>
      <c r="B44" s="151">
        <v>1820266083</v>
      </c>
      <c r="C44" s="152" t="s">
        <v>17</v>
      </c>
      <c r="D44" s="152" t="s">
        <v>26</v>
      </c>
      <c r="E44" s="152" t="s">
        <v>347</v>
      </c>
      <c r="F44" s="153">
        <v>34454</v>
      </c>
      <c r="G44" s="152" t="s">
        <v>84</v>
      </c>
      <c r="H44" s="152" t="s">
        <v>86</v>
      </c>
      <c r="I44" s="154">
        <v>8.4</v>
      </c>
      <c r="J44" s="154">
        <v>7.8</v>
      </c>
      <c r="K44" s="154">
        <v>8.6</v>
      </c>
      <c r="L44" s="155"/>
      <c r="M44" s="154">
        <v>6</v>
      </c>
      <c r="N44" s="155"/>
      <c r="O44" s="155"/>
      <c r="P44" s="154">
        <v>7</v>
      </c>
      <c r="Q44" s="155"/>
      <c r="R44" s="155"/>
      <c r="S44" s="154">
        <v>7</v>
      </c>
      <c r="T44" s="155"/>
      <c r="U44" s="155"/>
      <c r="V44" s="154">
        <v>6.4</v>
      </c>
      <c r="W44" s="155"/>
      <c r="X44" s="155"/>
      <c r="Y44" s="154">
        <v>6.7</v>
      </c>
      <c r="Z44" s="155"/>
      <c r="AA44" s="155"/>
      <c r="AB44" s="154">
        <v>6.6</v>
      </c>
      <c r="AC44" s="155"/>
      <c r="AD44" s="154">
        <v>7.9</v>
      </c>
      <c r="AE44" s="154">
        <v>6.9</v>
      </c>
      <c r="AF44" s="154">
        <v>7.7</v>
      </c>
      <c r="AG44" s="154">
        <v>8.6</v>
      </c>
      <c r="AH44" s="155"/>
      <c r="AI44" s="154">
        <v>8.6</v>
      </c>
      <c r="AJ44" s="155"/>
      <c r="AK44" s="154">
        <v>9.1</v>
      </c>
      <c r="AL44" s="154">
        <v>8.1</v>
      </c>
      <c r="AM44" s="154">
        <v>7.9</v>
      </c>
      <c r="AN44" s="154">
        <v>7.2</v>
      </c>
      <c r="AO44" s="154">
        <v>6.8</v>
      </c>
      <c r="AP44" s="154">
        <v>8.1999999999999993</v>
      </c>
      <c r="AQ44" s="154">
        <v>8.4</v>
      </c>
      <c r="AR44" s="157">
        <v>47</v>
      </c>
      <c r="AS44" s="158">
        <v>0</v>
      </c>
      <c r="AT44" s="154">
        <v>7.5</v>
      </c>
      <c r="AU44" s="154">
        <v>6.9</v>
      </c>
      <c r="AV44" s="154">
        <v>9.1</v>
      </c>
      <c r="AW44" s="155"/>
      <c r="AX44" s="155"/>
      <c r="AY44" s="155"/>
      <c r="AZ44" s="154">
        <v>8.4</v>
      </c>
      <c r="BA44" s="155"/>
      <c r="BB44" s="155"/>
      <c r="BC44" s="155"/>
      <c r="BD44" s="154">
        <v>8.6</v>
      </c>
      <c r="BE44" s="157">
        <v>5</v>
      </c>
      <c r="BF44" s="158">
        <v>0</v>
      </c>
      <c r="BG44" s="154">
        <v>8.1</v>
      </c>
      <c r="BH44" s="154">
        <v>9.5</v>
      </c>
      <c r="BI44" s="154">
        <v>8.9</v>
      </c>
      <c r="BJ44" s="154">
        <v>9.6999999999999993</v>
      </c>
      <c r="BK44" s="154">
        <v>9.1999999999999993</v>
      </c>
      <c r="BL44" s="154">
        <v>9.4</v>
      </c>
      <c r="BM44" s="154">
        <v>9</v>
      </c>
      <c r="BN44" s="154">
        <v>7.9</v>
      </c>
      <c r="BO44" s="154">
        <v>9.3000000000000007</v>
      </c>
      <c r="BP44" s="154">
        <v>9.8000000000000007</v>
      </c>
      <c r="BQ44" s="154">
        <v>8.6999999999999993</v>
      </c>
      <c r="BR44" s="154">
        <v>8.5</v>
      </c>
      <c r="BS44" s="154">
        <v>8.8000000000000007</v>
      </c>
      <c r="BT44" s="154">
        <v>9.6</v>
      </c>
      <c r="BU44" s="154">
        <v>8.1</v>
      </c>
      <c r="BV44" s="154">
        <v>8.1</v>
      </c>
      <c r="BW44" s="155"/>
      <c r="BX44" s="154">
        <v>8</v>
      </c>
      <c r="BY44" s="154">
        <v>8.1</v>
      </c>
      <c r="BZ44" s="154">
        <v>9.1</v>
      </c>
      <c r="CA44" s="154">
        <v>8.8000000000000007</v>
      </c>
      <c r="CB44" s="154">
        <v>8.8000000000000007</v>
      </c>
      <c r="CC44" s="157">
        <v>55</v>
      </c>
      <c r="CD44" s="158">
        <v>0</v>
      </c>
      <c r="CE44" s="155"/>
      <c r="CF44" s="154">
        <v>9.6</v>
      </c>
      <c r="CG44" s="155"/>
      <c r="CH44" s="155"/>
      <c r="CI44" s="155"/>
      <c r="CJ44" s="154">
        <v>9.1999999999999993</v>
      </c>
      <c r="CK44" s="155"/>
      <c r="CL44" s="154">
        <v>8.6999999999999993</v>
      </c>
      <c r="CM44" s="154">
        <v>9.8000000000000007</v>
      </c>
      <c r="CN44" s="154">
        <v>9.1</v>
      </c>
      <c r="CO44" s="154">
        <v>8.8000000000000007</v>
      </c>
      <c r="CP44" s="154">
        <v>8.8000000000000007</v>
      </c>
      <c r="CQ44" s="154">
        <v>8.6</v>
      </c>
      <c r="CR44" s="156">
        <v>10</v>
      </c>
      <c r="CS44" s="154">
        <v>8.8000000000000007</v>
      </c>
      <c r="CT44" s="157">
        <v>23</v>
      </c>
      <c r="CU44" s="158">
        <v>0</v>
      </c>
      <c r="CV44" s="155"/>
      <c r="CW44" s="155" t="s">
        <v>93</v>
      </c>
      <c r="CX44" s="157">
        <v>0</v>
      </c>
      <c r="CY44" s="158">
        <v>5</v>
      </c>
      <c r="CZ44" s="157">
        <v>130</v>
      </c>
      <c r="DA44" s="158">
        <v>5</v>
      </c>
      <c r="DB44" s="159">
        <v>134</v>
      </c>
      <c r="DC44" s="160">
        <v>130</v>
      </c>
      <c r="DD44" s="160">
        <v>8.42</v>
      </c>
      <c r="DE44" s="160">
        <v>3.66</v>
      </c>
      <c r="DF44" s="152" t="s">
        <v>202</v>
      </c>
    </row>
    <row r="45" spans="1:110" s="161" customFormat="1" ht="20.25" customHeight="1">
      <c r="A45" s="150">
        <f t="shared" si="0"/>
        <v>39</v>
      </c>
      <c r="B45" s="151">
        <v>1821263692</v>
      </c>
      <c r="C45" s="152" t="s">
        <v>4</v>
      </c>
      <c r="D45" s="152" t="s">
        <v>36</v>
      </c>
      <c r="E45" s="152" t="s">
        <v>347</v>
      </c>
      <c r="F45" s="153">
        <v>34522</v>
      </c>
      <c r="G45" s="152" t="s">
        <v>83</v>
      </c>
      <c r="H45" s="152" t="s">
        <v>86</v>
      </c>
      <c r="I45" s="154">
        <v>7.8</v>
      </c>
      <c r="J45" s="154">
        <v>7.2</v>
      </c>
      <c r="K45" s="154">
        <v>7.9</v>
      </c>
      <c r="L45" s="155"/>
      <c r="M45" s="162" t="s">
        <v>97</v>
      </c>
      <c r="N45" s="155"/>
      <c r="O45" s="155"/>
      <c r="P45" s="162" t="s">
        <v>97</v>
      </c>
      <c r="Q45" s="155"/>
      <c r="R45" s="155"/>
      <c r="S45" s="154">
        <v>6.2</v>
      </c>
      <c r="T45" s="155"/>
      <c r="U45" s="155"/>
      <c r="V45" s="154">
        <v>6.5</v>
      </c>
      <c r="W45" s="155"/>
      <c r="X45" s="155"/>
      <c r="Y45" s="154">
        <v>6</v>
      </c>
      <c r="Z45" s="155"/>
      <c r="AA45" s="155"/>
      <c r="AB45" s="154">
        <v>5.4</v>
      </c>
      <c r="AC45" s="155"/>
      <c r="AD45" s="154">
        <v>8.9</v>
      </c>
      <c r="AE45" s="154">
        <v>6</v>
      </c>
      <c r="AF45" s="154">
        <v>7.4</v>
      </c>
      <c r="AG45" s="154">
        <v>6.1</v>
      </c>
      <c r="AH45" s="155"/>
      <c r="AI45" s="154">
        <v>5.4</v>
      </c>
      <c r="AJ45" s="155"/>
      <c r="AK45" s="154">
        <v>7.9</v>
      </c>
      <c r="AL45" s="154">
        <v>7</v>
      </c>
      <c r="AM45" s="154">
        <v>7.5</v>
      </c>
      <c r="AN45" s="154">
        <v>7</v>
      </c>
      <c r="AO45" s="154">
        <v>6.5</v>
      </c>
      <c r="AP45" s="154">
        <v>7.5</v>
      </c>
      <c r="AQ45" s="154">
        <v>8.6</v>
      </c>
      <c r="AR45" s="157">
        <v>47</v>
      </c>
      <c r="AS45" s="158">
        <v>0</v>
      </c>
      <c r="AT45" s="154">
        <v>6.5</v>
      </c>
      <c r="AU45" s="154">
        <v>5.8</v>
      </c>
      <c r="AV45" s="154">
        <v>8</v>
      </c>
      <c r="AW45" s="155"/>
      <c r="AX45" s="155"/>
      <c r="AY45" s="155"/>
      <c r="AZ45" s="154">
        <v>6.9</v>
      </c>
      <c r="BA45" s="155"/>
      <c r="BB45" s="155"/>
      <c r="BC45" s="155"/>
      <c r="BD45" s="154">
        <v>5.5</v>
      </c>
      <c r="BE45" s="157">
        <v>5</v>
      </c>
      <c r="BF45" s="158">
        <v>0</v>
      </c>
      <c r="BG45" s="154">
        <v>7.3</v>
      </c>
      <c r="BH45" s="154">
        <v>6.8</v>
      </c>
      <c r="BI45" s="154">
        <v>7.5</v>
      </c>
      <c r="BJ45" s="154">
        <v>7.3</v>
      </c>
      <c r="BK45" s="154">
        <v>7.1</v>
      </c>
      <c r="BL45" s="154">
        <v>8.9</v>
      </c>
      <c r="BM45" s="154">
        <v>7.3</v>
      </c>
      <c r="BN45" s="154">
        <v>7.8</v>
      </c>
      <c r="BO45" s="154">
        <v>6.1</v>
      </c>
      <c r="BP45" s="154">
        <v>7.1</v>
      </c>
      <c r="BQ45" s="154">
        <v>5.7</v>
      </c>
      <c r="BR45" s="154">
        <v>6.5</v>
      </c>
      <c r="BS45" s="154">
        <v>7.5</v>
      </c>
      <c r="BT45" s="154">
        <v>8</v>
      </c>
      <c r="BU45" s="154">
        <v>6.2</v>
      </c>
      <c r="BV45" s="155"/>
      <c r="BW45" s="154">
        <v>7.4</v>
      </c>
      <c r="BX45" s="154">
        <v>7.1</v>
      </c>
      <c r="BY45" s="154">
        <v>6.4</v>
      </c>
      <c r="BZ45" s="154">
        <v>7.1</v>
      </c>
      <c r="CA45" s="154">
        <v>8.8000000000000007</v>
      </c>
      <c r="CB45" s="154">
        <v>8.4</v>
      </c>
      <c r="CC45" s="157">
        <v>55</v>
      </c>
      <c r="CD45" s="158">
        <v>0</v>
      </c>
      <c r="CE45" s="155"/>
      <c r="CF45" s="154">
        <v>8.9</v>
      </c>
      <c r="CG45" s="155"/>
      <c r="CH45" s="155"/>
      <c r="CI45" s="155"/>
      <c r="CJ45" s="154">
        <v>7.6</v>
      </c>
      <c r="CK45" s="155"/>
      <c r="CL45" s="154">
        <v>6.8</v>
      </c>
      <c r="CM45" s="154">
        <v>7.5</v>
      </c>
      <c r="CN45" s="154">
        <v>8.3000000000000007</v>
      </c>
      <c r="CO45" s="154">
        <v>7.6</v>
      </c>
      <c r="CP45" s="154">
        <v>7.6</v>
      </c>
      <c r="CQ45" s="154">
        <v>8.4</v>
      </c>
      <c r="CR45" s="154">
        <v>8.5</v>
      </c>
      <c r="CS45" s="154">
        <v>7.6</v>
      </c>
      <c r="CT45" s="157">
        <v>23</v>
      </c>
      <c r="CU45" s="158">
        <v>0</v>
      </c>
      <c r="CV45" s="155" t="s">
        <v>93</v>
      </c>
      <c r="CW45" s="155"/>
      <c r="CX45" s="157">
        <v>0</v>
      </c>
      <c r="CY45" s="158">
        <v>5</v>
      </c>
      <c r="CZ45" s="157">
        <v>130</v>
      </c>
      <c r="DA45" s="158">
        <v>5</v>
      </c>
      <c r="DB45" s="159">
        <v>134</v>
      </c>
      <c r="DC45" s="160">
        <v>130</v>
      </c>
      <c r="DD45" s="160">
        <v>7.26</v>
      </c>
      <c r="DE45" s="160">
        <v>3.05</v>
      </c>
      <c r="DF45" s="152" t="s">
        <v>202</v>
      </c>
    </row>
    <row r="46" spans="1:110" s="161" customFormat="1" ht="20.25" customHeight="1">
      <c r="A46" s="150">
        <f t="shared" si="0"/>
        <v>40</v>
      </c>
      <c r="B46" s="151">
        <v>1820265395</v>
      </c>
      <c r="C46" s="152" t="s">
        <v>389</v>
      </c>
      <c r="D46" s="152" t="s">
        <v>39</v>
      </c>
      <c r="E46" s="152" t="s">
        <v>67</v>
      </c>
      <c r="F46" s="153">
        <v>34013</v>
      </c>
      <c r="G46" s="152" t="s">
        <v>84</v>
      </c>
      <c r="H46" s="152" t="s">
        <v>86</v>
      </c>
      <c r="I46" s="154">
        <v>8.6999999999999993</v>
      </c>
      <c r="J46" s="154">
        <v>7.3</v>
      </c>
      <c r="K46" s="154">
        <v>8.1999999999999993</v>
      </c>
      <c r="L46" s="155"/>
      <c r="M46" s="162" t="s">
        <v>97</v>
      </c>
      <c r="N46" s="155"/>
      <c r="O46" s="155"/>
      <c r="P46" s="162" t="s">
        <v>97</v>
      </c>
      <c r="Q46" s="155"/>
      <c r="R46" s="155"/>
      <c r="S46" s="154">
        <v>7.9</v>
      </c>
      <c r="T46" s="155"/>
      <c r="U46" s="155"/>
      <c r="V46" s="154">
        <v>7</v>
      </c>
      <c r="W46" s="155"/>
      <c r="X46" s="155"/>
      <c r="Y46" s="154">
        <v>7.4</v>
      </c>
      <c r="Z46" s="155"/>
      <c r="AA46" s="155"/>
      <c r="AB46" s="154">
        <v>6.6</v>
      </c>
      <c r="AC46" s="155"/>
      <c r="AD46" s="154">
        <v>7.7</v>
      </c>
      <c r="AE46" s="154">
        <v>6.6</v>
      </c>
      <c r="AF46" s="154">
        <v>7</v>
      </c>
      <c r="AG46" s="154">
        <v>7.3</v>
      </c>
      <c r="AH46" s="155"/>
      <c r="AI46" s="154">
        <v>5.2</v>
      </c>
      <c r="AJ46" s="155"/>
      <c r="AK46" s="154">
        <v>7.8</v>
      </c>
      <c r="AL46" s="154">
        <v>8.1</v>
      </c>
      <c r="AM46" s="154">
        <v>7.8</v>
      </c>
      <c r="AN46" s="154">
        <v>7</v>
      </c>
      <c r="AO46" s="154">
        <v>6</v>
      </c>
      <c r="AP46" s="154">
        <v>7</v>
      </c>
      <c r="AQ46" s="154">
        <v>8.6999999999999993</v>
      </c>
      <c r="AR46" s="157">
        <v>47</v>
      </c>
      <c r="AS46" s="158">
        <v>0</v>
      </c>
      <c r="AT46" s="154">
        <v>6.5</v>
      </c>
      <c r="AU46" s="154">
        <v>5</v>
      </c>
      <c r="AV46" s="154">
        <v>7.1</v>
      </c>
      <c r="AW46" s="155"/>
      <c r="AX46" s="155"/>
      <c r="AY46" s="155"/>
      <c r="AZ46" s="154">
        <v>5.5</v>
      </c>
      <c r="BA46" s="155"/>
      <c r="BB46" s="155"/>
      <c r="BC46" s="155"/>
      <c r="BD46" s="154">
        <v>5.7</v>
      </c>
      <c r="BE46" s="157">
        <v>5</v>
      </c>
      <c r="BF46" s="158">
        <v>0</v>
      </c>
      <c r="BG46" s="154">
        <v>7.5</v>
      </c>
      <c r="BH46" s="154">
        <v>6.7</v>
      </c>
      <c r="BI46" s="154">
        <v>7.2</v>
      </c>
      <c r="BJ46" s="154">
        <v>6.6</v>
      </c>
      <c r="BK46" s="154">
        <v>7.3</v>
      </c>
      <c r="BL46" s="154">
        <v>8.9</v>
      </c>
      <c r="BM46" s="154">
        <v>7.8</v>
      </c>
      <c r="BN46" s="154">
        <v>7.3</v>
      </c>
      <c r="BO46" s="154">
        <v>6.1</v>
      </c>
      <c r="BP46" s="154">
        <v>8</v>
      </c>
      <c r="BQ46" s="154">
        <v>6.9</v>
      </c>
      <c r="BR46" s="154">
        <v>5.4</v>
      </c>
      <c r="BS46" s="154">
        <v>6.7</v>
      </c>
      <c r="BT46" s="154">
        <v>7.2</v>
      </c>
      <c r="BU46" s="154">
        <v>5.3</v>
      </c>
      <c r="BV46" s="155"/>
      <c r="BW46" s="154">
        <v>6.7</v>
      </c>
      <c r="BX46" s="154">
        <v>6.8</v>
      </c>
      <c r="BY46" s="154">
        <v>7.7</v>
      </c>
      <c r="BZ46" s="154">
        <v>6.4</v>
      </c>
      <c r="CA46" s="154">
        <v>8.5</v>
      </c>
      <c r="CB46" s="154">
        <v>7.7</v>
      </c>
      <c r="CC46" s="157">
        <v>55</v>
      </c>
      <c r="CD46" s="158">
        <v>0</v>
      </c>
      <c r="CE46" s="155"/>
      <c r="CF46" s="154">
        <v>8.1</v>
      </c>
      <c r="CG46" s="155"/>
      <c r="CH46" s="155"/>
      <c r="CI46" s="155"/>
      <c r="CJ46" s="154">
        <v>8.1</v>
      </c>
      <c r="CK46" s="155"/>
      <c r="CL46" s="154">
        <v>6.8</v>
      </c>
      <c r="CM46" s="154">
        <v>5.9</v>
      </c>
      <c r="CN46" s="154">
        <v>5.7</v>
      </c>
      <c r="CO46" s="154">
        <v>7.8</v>
      </c>
      <c r="CP46" s="154">
        <v>7.8</v>
      </c>
      <c r="CQ46" s="154">
        <v>7.3</v>
      </c>
      <c r="CR46" s="154">
        <v>8.4</v>
      </c>
      <c r="CS46" s="154">
        <v>7.6</v>
      </c>
      <c r="CT46" s="157">
        <v>23</v>
      </c>
      <c r="CU46" s="158">
        <v>0</v>
      </c>
      <c r="CV46" s="155" t="s">
        <v>93</v>
      </c>
      <c r="CW46" s="155"/>
      <c r="CX46" s="157">
        <v>0</v>
      </c>
      <c r="CY46" s="158">
        <v>5</v>
      </c>
      <c r="CZ46" s="157">
        <v>130</v>
      </c>
      <c r="DA46" s="158">
        <v>5</v>
      </c>
      <c r="DB46" s="159">
        <v>134</v>
      </c>
      <c r="DC46" s="160">
        <v>130</v>
      </c>
      <c r="DD46" s="160">
        <v>7.16</v>
      </c>
      <c r="DE46" s="160">
        <v>2.96</v>
      </c>
      <c r="DF46" s="152" t="s">
        <v>202</v>
      </c>
    </row>
    <row r="47" spans="1:110" s="161" customFormat="1" ht="20.25" customHeight="1">
      <c r="A47" s="150">
        <f t="shared" si="0"/>
        <v>41</v>
      </c>
      <c r="B47" s="151">
        <v>1820266716</v>
      </c>
      <c r="C47" s="152" t="s">
        <v>4</v>
      </c>
      <c r="D47" s="152" t="s">
        <v>314</v>
      </c>
      <c r="E47" s="152" t="s">
        <v>67</v>
      </c>
      <c r="F47" s="153">
        <v>34516</v>
      </c>
      <c r="G47" s="152" t="s">
        <v>84</v>
      </c>
      <c r="H47" s="152" t="s">
        <v>86</v>
      </c>
      <c r="I47" s="154">
        <v>7.5</v>
      </c>
      <c r="J47" s="154">
        <v>4.4000000000000004</v>
      </c>
      <c r="K47" s="154">
        <v>7.8</v>
      </c>
      <c r="L47" s="155"/>
      <c r="M47" s="154">
        <v>6.3</v>
      </c>
      <c r="N47" s="155"/>
      <c r="O47" s="155"/>
      <c r="P47" s="154">
        <v>7</v>
      </c>
      <c r="Q47" s="155"/>
      <c r="R47" s="155"/>
      <c r="S47" s="154">
        <v>6.8</v>
      </c>
      <c r="T47" s="155"/>
      <c r="U47" s="155"/>
      <c r="V47" s="154">
        <v>6.3</v>
      </c>
      <c r="W47" s="155"/>
      <c r="X47" s="155"/>
      <c r="Y47" s="154">
        <v>7.1</v>
      </c>
      <c r="Z47" s="155"/>
      <c r="AA47" s="155"/>
      <c r="AB47" s="154">
        <v>6</v>
      </c>
      <c r="AC47" s="155"/>
      <c r="AD47" s="154">
        <v>6.4</v>
      </c>
      <c r="AE47" s="154">
        <v>5.2</v>
      </c>
      <c r="AF47" s="154">
        <v>5.0999999999999996</v>
      </c>
      <c r="AG47" s="154">
        <v>5.2</v>
      </c>
      <c r="AH47" s="155"/>
      <c r="AI47" s="154">
        <v>6.1</v>
      </c>
      <c r="AJ47" s="155"/>
      <c r="AK47" s="154">
        <v>6.9</v>
      </c>
      <c r="AL47" s="154">
        <v>6</v>
      </c>
      <c r="AM47" s="154">
        <v>6.2</v>
      </c>
      <c r="AN47" s="154">
        <v>8.1</v>
      </c>
      <c r="AO47" s="154">
        <v>5.3</v>
      </c>
      <c r="AP47" s="154">
        <v>5.8</v>
      </c>
      <c r="AQ47" s="154">
        <v>8.1999999999999993</v>
      </c>
      <c r="AR47" s="157">
        <v>47</v>
      </c>
      <c r="AS47" s="158">
        <v>0</v>
      </c>
      <c r="AT47" s="154">
        <v>5.9</v>
      </c>
      <c r="AU47" s="154">
        <v>5.8</v>
      </c>
      <c r="AV47" s="154">
        <v>6.1</v>
      </c>
      <c r="AW47" s="155"/>
      <c r="AX47" s="155"/>
      <c r="AY47" s="155"/>
      <c r="AZ47" s="154">
        <v>5.5</v>
      </c>
      <c r="BA47" s="155"/>
      <c r="BB47" s="155"/>
      <c r="BC47" s="155"/>
      <c r="BD47" s="154">
        <v>6.2</v>
      </c>
      <c r="BE47" s="157">
        <v>5</v>
      </c>
      <c r="BF47" s="158">
        <v>0</v>
      </c>
      <c r="BG47" s="156">
        <v>0</v>
      </c>
      <c r="BH47" s="154">
        <v>4.9000000000000004</v>
      </c>
      <c r="BI47" s="154">
        <v>5.7</v>
      </c>
      <c r="BJ47" s="156">
        <v>0</v>
      </c>
      <c r="BK47" s="154">
        <v>6.8</v>
      </c>
      <c r="BL47" s="154">
        <v>6</v>
      </c>
      <c r="BM47" s="154">
        <v>5.4</v>
      </c>
      <c r="BN47" s="163">
        <v>0</v>
      </c>
      <c r="BO47" s="154">
        <v>4.8</v>
      </c>
      <c r="BP47" s="156">
        <v>0</v>
      </c>
      <c r="BQ47" s="155"/>
      <c r="BR47" s="155"/>
      <c r="BS47" s="155"/>
      <c r="BT47" s="155"/>
      <c r="BU47" s="154">
        <v>5.8</v>
      </c>
      <c r="BV47" s="155"/>
      <c r="BW47" s="154">
        <v>5.9</v>
      </c>
      <c r="BX47" s="156">
        <v>0</v>
      </c>
      <c r="BY47" s="154">
        <v>5.0999999999999996</v>
      </c>
      <c r="BZ47" s="155"/>
      <c r="CA47" s="154">
        <v>8.1</v>
      </c>
      <c r="CB47" s="163">
        <v>5.9</v>
      </c>
      <c r="CC47" s="157">
        <v>27</v>
      </c>
      <c r="CD47" s="158">
        <v>28</v>
      </c>
      <c r="CE47" s="155"/>
      <c r="CF47" s="155"/>
      <c r="CG47" s="155"/>
      <c r="CH47" s="155"/>
      <c r="CI47" s="155"/>
      <c r="CJ47" s="154">
        <v>4.5</v>
      </c>
      <c r="CK47" s="155"/>
      <c r="CL47" s="155"/>
      <c r="CM47" s="155"/>
      <c r="CN47" s="155"/>
      <c r="CO47" s="163" t="s">
        <v>93</v>
      </c>
      <c r="CP47" s="155"/>
      <c r="CQ47" s="154">
        <v>8.1999999999999993</v>
      </c>
      <c r="CR47" s="163">
        <v>0</v>
      </c>
      <c r="CS47" s="155"/>
      <c r="CT47" s="157">
        <v>3</v>
      </c>
      <c r="CU47" s="158">
        <v>19</v>
      </c>
      <c r="CV47" s="155" t="s">
        <v>93</v>
      </c>
      <c r="CW47" s="155"/>
      <c r="CX47" s="157">
        <v>0</v>
      </c>
      <c r="CY47" s="158">
        <v>5</v>
      </c>
      <c r="CZ47" s="157">
        <v>82</v>
      </c>
      <c r="DA47" s="158">
        <v>52</v>
      </c>
      <c r="DB47" s="159">
        <v>134</v>
      </c>
      <c r="DC47" s="160">
        <v>98</v>
      </c>
      <c r="DD47" s="160">
        <v>5.4</v>
      </c>
      <c r="DE47" s="160">
        <v>1.92</v>
      </c>
      <c r="DF47" s="152" t="s">
        <v>202</v>
      </c>
    </row>
    <row r="48" spans="1:110" s="161" customFormat="1" ht="20.25" customHeight="1">
      <c r="A48" s="150">
        <f t="shared" si="0"/>
        <v>42</v>
      </c>
      <c r="B48" s="151">
        <v>1820264369</v>
      </c>
      <c r="C48" s="152" t="s">
        <v>3</v>
      </c>
      <c r="D48" s="152" t="s">
        <v>482</v>
      </c>
      <c r="E48" s="152" t="s">
        <v>69</v>
      </c>
      <c r="F48" s="153">
        <v>34489</v>
      </c>
      <c r="G48" s="152" t="s">
        <v>84</v>
      </c>
      <c r="H48" s="152" t="s">
        <v>86</v>
      </c>
      <c r="I48" s="154">
        <v>7.7</v>
      </c>
      <c r="J48" s="154">
        <v>7.3</v>
      </c>
      <c r="K48" s="154">
        <v>7.9</v>
      </c>
      <c r="L48" s="155"/>
      <c r="M48" s="154">
        <v>6.4</v>
      </c>
      <c r="N48" s="155"/>
      <c r="O48" s="155"/>
      <c r="P48" s="154">
        <v>7</v>
      </c>
      <c r="Q48" s="155"/>
      <c r="R48" s="155"/>
      <c r="S48" s="154">
        <v>6.9</v>
      </c>
      <c r="T48" s="155"/>
      <c r="U48" s="155"/>
      <c r="V48" s="154">
        <v>6.4</v>
      </c>
      <c r="W48" s="155"/>
      <c r="X48" s="155"/>
      <c r="Y48" s="154">
        <v>6.7</v>
      </c>
      <c r="Z48" s="155"/>
      <c r="AA48" s="155"/>
      <c r="AB48" s="154">
        <v>6.5</v>
      </c>
      <c r="AC48" s="155"/>
      <c r="AD48" s="154">
        <v>8.4</v>
      </c>
      <c r="AE48" s="154">
        <v>5.5</v>
      </c>
      <c r="AF48" s="154">
        <v>6.1</v>
      </c>
      <c r="AG48" s="154">
        <v>5.9</v>
      </c>
      <c r="AH48" s="155"/>
      <c r="AI48" s="154">
        <v>6.1</v>
      </c>
      <c r="AJ48" s="155"/>
      <c r="AK48" s="154">
        <v>7.8</v>
      </c>
      <c r="AL48" s="154">
        <v>8.1</v>
      </c>
      <c r="AM48" s="154">
        <v>6.2</v>
      </c>
      <c r="AN48" s="154">
        <v>7.2</v>
      </c>
      <c r="AO48" s="154">
        <v>6.6</v>
      </c>
      <c r="AP48" s="154">
        <v>6.2</v>
      </c>
      <c r="AQ48" s="154">
        <v>6.3</v>
      </c>
      <c r="AR48" s="157">
        <v>47</v>
      </c>
      <c r="AS48" s="158">
        <v>0</v>
      </c>
      <c r="AT48" s="154">
        <v>6.2</v>
      </c>
      <c r="AU48" s="154">
        <v>6.2</v>
      </c>
      <c r="AV48" s="154">
        <v>8.3000000000000007</v>
      </c>
      <c r="AW48" s="155"/>
      <c r="AX48" s="155"/>
      <c r="AY48" s="155"/>
      <c r="AZ48" s="154">
        <v>5.0999999999999996</v>
      </c>
      <c r="BA48" s="155"/>
      <c r="BB48" s="155"/>
      <c r="BC48" s="155"/>
      <c r="BD48" s="154">
        <v>7.3</v>
      </c>
      <c r="BE48" s="157">
        <v>5</v>
      </c>
      <c r="BF48" s="158">
        <v>0</v>
      </c>
      <c r="BG48" s="154">
        <v>7.8</v>
      </c>
      <c r="BH48" s="154">
        <v>6.8</v>
      </c>
      <c r="BI48" s="154">
        <v>7.8</v>
      </c>
      <c r="BJ48" s="154">
        <v>6.1</v>
      </c>
      <c r="BK48" s="154">
        <v>6.8</v>
      </c>
      <c r="BL48" s="154">
        <v>7.4</v>
      </c>
      <c r="BM48" s="154">
        <v>7.5</v>
      </c>
      <c r="BN48" s="154">
        <v>6</v>
      </c>
      <c r="BO48" s="154">
        <v>6.3</v>
      </c>
      <c r="BP48" s="154">
        <v>5.7</v>
      </c>
      <c r="BQ48" s="154">
        <v>5.8</v>
      </c>
      <c r="BR48" s="154">
        <v>4</v>
      </c>
      <c r="BS48" s="154">
        <v>7.4</v>
      </c>
      <c r="BT48" s="154">
        <v>7</v>
      </c>
      <c r="BU48" s="154">
        <v>6.5</v>
      </c>
      <c r="BV48" s="155"/>
      <c r="BW48" s="154">
        <v>7</v>
      </c>
      <c r="BX48" s="154">
        <v>7.1</v>
      </c>
      <c r="BY48" s="154">
        <v>5.2</v>
      </c>
      <c r="BZ48" s="154">
        <v>6.8</v>
      </c>
      <c r="CA48" s="154">
        <v>8.1999999999999993</v>
      </c>
      <c r="CB48" s="154">
        <v>7.6</v>
      </c>
      <c r="CC48" s="157">
        <v>55</v>
      </c>
      <c r="CD48" s="158">
        <v>0</v>
      </c>
      <c r="CE48" s="155"/>
      <c r="CF48" s="155"/>
      <c r="CG48" s="154">
        <v>8</v>
      </c>
      <c r="CH48" s="155"/>
      <c r="CI48" s="154">
        <v>9.5</v>
      </c>
      <c r="CJ48" s="155"/>
      <c r="CK48" s="155"/>
      <c r="CL48" s="154">
        <v>6.8</v>
      </c>
      <c r="CM48" s="154">
        <v>6.1</v>
      </c>
      <c r="CN48" s="154">
        <v>5.5</v>
      </c>
      <c r="CO48" s="154">
        <v>7.15</v>
      </c>
      <c r="CP48" s="154">
        <v>9</v>
      </c>
      <c r="CQ48" s="154">
        <v>8.8000000000000007</v>
      </c>
      <c r="CR48" s="154">
        <v>8.5</v>
      </c>
      <c r="CS48" s="163">
        <v>0</v>
      </c>
      <c r="CT48" s="157">
        <v>21</v>
      </c>
      <c r="CU48" s="158">
        <v>3</v>
      </c>
      <c r="CV48" s="155" t="s">
        <v>93</v>
      </c>
      <c r="CW48" s="155"/>
      <c r="CX48" s="157">
        <v>0</v>
      </c>
      <c r="CY48" s="158">
        <v>5</v>
      </c>
      <c r="CZ48" s="157">
        <v>128</v>
      </c>
      <c r="DA48" s="158">
        <v>8</v>
      </c>
      <c r="DB48" s="159">
        <v>134</v>
      </c>
      <c r="DC48" s="160">
        <v>131</v>
      </c>
      <c r="DD48" s="160">
        <v>6.73</v>
      </c>
      <c r="DE48" s="160">
        <v>2.71</v>
      </c>
      <c r="DF48" s="152" t="s">
        <v>202</v>
      </c>
    </row>
    <row r="49" spans="1:110" s="161" customFormat="1" ht="20.25" customHeight="1">
      <c r="A49" s="150">
        <f t="shared" si="0"/>
        <v>43</v>
      </c>
      <c r="B49" s="151">
        <v>1820264377</v>
      </c>
      <c r="C49" s="152" t="s">
        <v>7</v>
      </c>
      <c r="D49" s="152" t="s">
        <v>348</v>
      </c>
      <c r="E49" s="152" t="s">
        <v>69</v>
      </c>
      <c r="F49" s="153">
        <v>34654</v>
      </c>
      <c r="G49" s="152" t="s">
        <v>84</v>
      </c>
      <c r="H49" s="152" t="s">
        <v>86</v>
      </c>
      <c r="I49" s="154">
        <v>8.1999999999999993</v>
      </c>
      <c r="J49" s="154">
        <v>7.5</v>
      </c>
      <c r="K49" s="154">
        <v>7.7</v>
      </c>
      <c r="L49" s="155"/>
      <c r="M49" s="154">
        <v>6.7</v>
      </c>
      <c r="N49" s="155"/>
      <c r="O49" s="155"/>
      <c r="P49" s="154">
        <v>5.9</v>
      </c>
      <c r="Q49" s="155"/>
      <c r="R49" s="155"/>
      <c r="S49" s="154">
        <v>6.8</v>
      </c>
      <c r="T49" s="155"/>
      <c r="U49" s="155"/>
      <c r="V49" s="154">
        <v>4.0999999999999996</v>
      </c>
      <c r="W49" s="155"/>
      <c r="X49" s="155"/>
      <c r="Y49" s="163">
        <v>0</v>
      </c>
      <c r="Z49" s="155"/>
      <c r="AA49" s="155"/>
      <c r="AB49" s="155"/>
      <c r="AC49" s="155"/>
      <c r="AD49" s="154">
        <v>7.3</v>
      </c>
      <c r="AE49" s="154">
        <v>6.7</v>
      </c>
      <c r="AF49" s="154">
        <v>6.3</v>
      </c>
      <c r="AG49" s="154">
        <v>5.4</v>
      </c>
      <c r="AH49" s="155"/>
      <c r="AI49" s="154">
        <v>5.3</v>
      </c>
      <c r="AJ49" s="155"/>
      <c r="AK49" s="154">
        <v>6.1</v>
      </c>
      <c r="AL49" s="154">
        <v>6</v>
      </c>
      <c r="AM49" s="154">
        <v>8</v>
      </c>
      <c r="AN49" s="154">
        <v>6.5</v>
      </c>
      <c r="AO49" s="154">
        <v>5.5</v>
      </c>
      <c r="AP49" s="154">
        <v>5.9</v>
      </c>
      <c r="AQ49" s="154">
        <v>6.5</v>
      </c>
      <c r="AR49" s="157">
        <v>43</v>
      </c>
      <c r="AS49" s="158">
        <v>4</v>
      </c>
      <c r="AT49" s="154">
        <v>7.1</v>
      </c>
      <c r="AU49" s="154">
        <v>5.4</v>
      </c>
      <c r="AV49" s="154">
        <v>9.4</v>
      </c>
      <c r="AW49" s="155"/>
      <c r="AX49" s="155"/>
      <c r="AY49" s="155"/>
      <c r="AZ49" s="154">
        <v>6.2</v>
      </c>
      <c r="BA49" s="155"/>
      <c r="BB49" s="155"/>
      <c r="BC49" s="155"/>
      <c r="BD49" s="154">
        <v>6</v>
      </c>
      <c r="BE49" s="157">
        <v>5</v>
      </c>
      <c r="BF49" s="158">
        <v>0</v>
      </c>
      <c r="BG49" s="154">
        <v>6.5</v>
      </c>
      <c r="BH49" s="154">
        <v>6.3</v>
      </c>
      <c r="BI49" s="154">
        <v>8</v>
      </c>
      <c r="BJ49" s="154">
        <v>4.7</v>
      </c>
      <c r="BK49" s="154">
        <v>5.7</v>
      </c>
      <c r="BL49" s="154">
        <v>7.2</v>
      </c>
      <c r="BM49" s="154">
        <v>7</v>
      </c>
      <c r="BN49" s="154">
        <v>6.9</v>
      </c>
      <c r="BO49" s="154">
        <v>5.0999999999999996</v>
      </c>
      <c r="BP49" s="154">
        <v>5.3</v>
      </c>
      <c r="BQ49" s="154">
        <v>7</v>
      </c>
      <c r="BR49" s="163" t="s">
        <v>93</v>
      </c>
      <c r="BS49" s="154">
        <v>5.8</v>
      </c>
      <c r="BT49" s="155"/>
      <c r="BU49" s="154">
        <v>6.3</v>
      </c>
      <c r="BV49" s="155"/>
      <c r="BW49" s="154">
        <v>7.5</v>
      </c>
      <c r="BX49" s="154">
        <v>6.5</v>
      </c>
      <c r="BY49" s="154">
        <v>7.4</v>
      </c>
      <c r="BZ49" s="154">
        <v>6.5</v>
      </c>
      <c r="CA49" s="154">
        <v>7.7</v>
      </c>
      <c r="CB49" s="154">
        <v>7.3</v>
      </c>
      <c r="CC49" s="157">
        <v>50</v>
      </c>
      <c r="CD49" s="158">
        <v>5</v>
      </c>
      <c r="CE49" s="155"/>
      <c r="CF49" s="154">
        <v>6</v>
      </c>
      <c r="CG49" s="155"/>
      <c r="CH49" s="155"/>
      <c r="CI49" s="155"/>
      <c r="CJ49" s="154">
        <v>6.9</v>
      </c>
      <c r="CK49" s="155"/>
      <c r="CL49" s="155"/>
      <c r="CM49" s="163">
        <v>4.0999999999999996</v>
      </c>
      <c r="CN49" s="155"/>
      <c r="CO49" s="154">
        <v>7.7</v>
      </c>
      <c r="CP49" s="154">
        <v>7.8</v>
      </c>
      <c r="CQ49" s="154">
        <v>8</v>
      </c>
      <c r="CR49" s="163">
        <v>0</v>
      </c>
      <c r="CS49" s="154">
        <v>5.8</v>
      </c>
      <c r="CT49" s="157">
        <v>16</v>
      </c>
      <c r="CU49" s="158">
        <v>6</v>
      </c>
      <c r="CV49" s="155" t="s">
        <v>93</v>
      </c>
      <c r="CW49" s="155"/>
      <c r="CX49" s="157">
        <v>0</v>
      </c>
      <c r="CY49" s="158">
        <v>5</v>
      </c>
      <c r="CZ49" s="157">
        <v>114</v>
      </c>
      <c r="DA49" s="158">
        <v>20</v>
      </c>
      <c r="DB49" s="159">
        <v>134</v>
      </c>
      <c r="DC49" s="160">
        <v>119</v>
      </c>
      <c r="DD49" s="160">
        <v>6.23</v>
      </c>
      <c r="DE49" s="160">
        <v>2.4</v>
      </c>
      <c r="DF49" s="152" t="s">
        <v>202</v>
      </c>
    </row>
    <row r="50" spans="1:110" s="161" customFormat="1" ht="20.25" customHeight="1">
      <c r="A50" s="150">
        <f t="shared" si="0"/>
        <v>44</v>
      </c>
      <c r="B50" s="151">
        <v>1820244892</v>
      </c>
      <c r="C50" s="152" t="s">
        <v>10</v>
      </c>
      <c r="D50" s="152" t="s">
        <v>483</v>
      </c>
      <c r="E50" s="152" t="s">
        <v>484</v>
      </c>
      <c r="F50" s="153">
        <v>34600</v>
      </c>
      <c r="G50" s="152" t="s">
        <v>84</v>
      </c>
      <c r="H50" s="152" t="s">
        <v>86</v>
      </c>
      <c r="I50" s="154">
        <v>7.7</v>
      </c>
      <c r="J50" s="154">
        <v>7.4</v>
      </c>
      <c r="K50" s="154">
        <v>7.6</v>
      </c>
      <c r="L50" s="155"/>
      <c r="M50" s="154">
        <v>7.4</v>
      </c>
      <c r="N50" s="155"/>
      <c r="O50" s="155"/>
      <c r="P50" s="154">
        <v>6.4</v>
      </c>
      <c r="Q50" s="155"/>
      <c r="R50" s="155"/>
      <c r="S50" s="154">
        <v>6.6</v>
      </c>
      <c r="T50" s="155"/>
      <c r="U50" s="155"/>
      <c r="V50" s="154">
        <v>6.3</v>
      </c>
      <c r="W50" s="155"/>
      <c r="X50" s="155"/>
      <c r="Y50" s="154">
        <v>7.4</v>
      </c>
      <c r="Z50" s="155"/>
      <c r="AA50" s="155"/>
      <c r="AB50" s="154">
        <v>6.3</v>
      </c>
      <c r="AC50" s="155"/>
      <c r="AD50" s="154">
        <v>8.9</v>
      </c>
      <c r="AE50" s="154">
        <v>8.6999999999999993</v>
      </c>
      <c r="AF50" s="154">
        <v>8.3000000000000007</v>
      </c>
      <c r="AG50" s="154">
        <v>7.8</v>
      </c>
      <c r="AH50" s="155"/>
      <c r="AI50" s="154">
        <v>7.5</v>
      </c>
      <c r="AJ50" s="155"/>
      <c r="AK50" s="154">
        <v>8.3000000000000007</v>
      </c>
      <c r="AL50" s="154">
        <v>8.3000000000000007</v>
      </c>
      <c r="AM50" s="154">
        <v>7.9</v>
      </c>
      <c r="AN50" s="154">
        <v>7.7</v>
      </c>
      <c r="AO50" s="154">
        <v>6.2</v>
      </c>
      <c r="AP50" s="154">
        <v>6.8</v>
      </c>
      <c r="AQ50" s="154">
        <v>5.9</v>
      </c>
      <c r="AR50" s="157">
        <v>47</v>
      </c>
      <c r="AS50" s="158">
        <v>0</v>
      </c>
      <c r="AT50" s="154">
        <v>6</v>
      </c>
      <c r="AU50" s="154">
        <v>5.6</v>
      </c>
      <c r="AV50" s="154">
        <v>8.9</v>
      </c>
      <c r="AW50" s="155"/>
      <c r="AX50" s="155"/>
      <c r="AY50" s="155"/>
      <c r="AZ50" s="154">
        <v>5.9</v>
      </c>
      <c r="BA50" s="155"/>
      <c r="BB50" s="155"/>
      <c r="BC50" s="155"/>
      <c r="BD50" s="154">
        <v>4.8</v>
      </c>
      <c r="BE50" s="157">
        <v>5</v>
      </c>
      <c r="BF50" s="158">
        <v>0</v>
      </c>
      <c r="BG50" s="154">
        <v>7</v>
      </c>
      <c r="BH50" s="154">
        <v>7.7</v>
      </c>
      <c r="BI50" s="154">
        <v>5.8</v>
      </c>
      <c r="BJ50" s="154">
        <v>7.1</v>
      </c>
      <c r="BK50" s="154">
        <v>5.7</v>
      </c>
      <c r="BL50" s="154">
        <v>8.1999999999999993</v>
      </c>
      <c r="BM50" s="154">
        <v>7.3</v>
      </c>
      <c r="BN50" s="154">
        <v>8.8000000000000007</v>
      </c>
      <c r="BO50" s="154">
        <v>6.9</v>
      </c>
      <c r="BP50" s="154">
        <v>8</v>
      </c>
      <c r="BQ50" s="154">
        <v>7.9</v>
      </c>
      <c r="BR50" s="154">
        <v>6</v>
      </c>
      <c r="BS50" s="154">
        <v>8</v>
      </c>
      <c r="BT50" s="154">
        <v>5.7</v>
      </c>
      <c r="BU50" s="154">
        <v>6.6</v>
      </c>
      <c r="BV50" s="155"/>
      <c r="BW50" s="154">
        <v>7.3</v>
      </c>
      <c r="BX50" s="154">
        <v>6.6</v>
      </c>
      <c r="BY50" s="154">
        <v>7</v>
      </c>
      <c r="BZ50" s="154">
        <v>6.1</v>
      </c>
      <c r="CA50" s="154">
        <v>8.1999999999999993</v>
      </c>
      <c r="CB50" s="163">
        <v>8.1</v>
      </c>
      <c r="CC50" s="157">
        <v>55</v>
      </c>
      <c r="CD50" s="158">
        <v>0</v>
      </c>
      <c r="CE50" s="155"/>
      <c r="CF50" s="154">
        <v>7.5</v>
      </c>
      <c r="CG50" s="155"/>
      <c r="CH50" s="155"/>
      <c r="CI50" s="155"/>
      <c r="CJ50" s="154">
        <v>6</v>
      </c>
      <c r="CK50" s="155"/>
      <c r="CL50" s="154">
        <v>7.6</v>
      </c>
      <c r="CM50" s="154">
        <v>8.1999999999999993</v>
      </c>
      <c r="CN50" s="154">
        <v>5.0999999999999996</v>
      </c>
      <c r="CO50" s="154">
        <v>7.3</v>
      </c>
      <c r="CP50" s="154">
        <v>7.4</v>
      </c>
      <c r="CQ50" s="154">
        <v>9.1</v>
      </c>
      <c r="CR50" s="154">
        <v>7.2</v>
      </c>
      <c r="CS50" s="154">
        <v>8.3000000000000007</v>
      </c>
      <c r="CT50" s="157">
        <v>23</v>
      </c>
      <c r="CU50" s="158">
        <v>0</v>
      </c>
      <c r="CV50" s="155" t="s">
        <v>93</v>
      </c>
      <c r="CW50" s="155"/>
      <c r="CX50" s="157">
        <v>0</v>
      </c>
      <c r="CY50" s="158">
        <v>5</v>
      </c>
      <c r="CZ50" s="157">
        <v>130</v>
      </c>
      <c r="DA50" s="158">
        <v>5</v>
      </c>
      <c r="DB50" s="159">
        <v>134</v>
      </c>
      <c r="DC50" s="160">
        <v>130</v>
      </c>
      <c r="DD50" s="160">
        <v>7.28</v>
      </c>
      <c r="DE50" s="160">
        <v>3.04</v>
      </c>
      <c r="DF50" s="152" t="s">
        <v>412</v>
      </c>
    </row>
    <row r="51" spans="1:110" s="161" customFormat="1" ht="20.25" customHeight="1">
      <c r="A51" s="150">
        <f t="shared" si="0"/>
        <v>45</v>
      </c>
      <c r="B51" s="151">
        <v>1820264365</v>
      </c>
      <c r="C51" s="152" t="s">
        <v>375</v>
      </c>
      <c r="D51" s="152" t="s">
        <v>25</v>
      </c>
      <c r="E51" s="152" t="s">
        <v>401</v>
      </c>
      <c r="F51" s="153">
        <v>34690</v>
      </c>
      <c r="G51" s="152" t="s">
        <v>84</v>
      </c>
      <c r="H51" s="152" t="s">
        <v>86</v>
      </c>
      <c r="I51" s="154">
        <v>9.1</v>
      </c>
      <c r="J51" s="154">
        <v>6.4</v>
      </c>
      <c r="K51" s="154">
        <v>8.4</v>
      </c>
      <c r="L51" s="155"/>
      <c r="M51" s="162" t="s">
        <v>97</v>
      </c>
      <c r="N51" s="155"/>
      <c r="O51" s="155"/>
      <c r="P51" s="162" t="s">
        <v>97</v>
      </c>
      <c r="Q51" s="155"/>
      <c r="R51" s="155"/>
      <c r="S51" s="154">
        <v>8.3000000000000007</v>
      </c>
      <c r="T51" s="155"/>
      <c r="U51" s="155"/>
      <c r="V51" s="154">
        <v>8.4</v>
      </c>
      <c r="W51" s="155"/>
      <c r="X51" s="155"/>
      <c r="Y51" s="154">
        <v>7.3</v>
      </c>
      <c r="Z51" s="155"/>
      <c r="AA51" s="155"/>
      <c r="AB51" s="154">
        <v>7.5</v>
      </c>
      <c r="AC51" s="155"/>
      <c r="AD51" s="154">
        <v>9.6</v>
      </c>
      <c r="AE51" s="154">
        <v>8.5</v>
      </c>
      <c r="AF51" s="154">
        <v>6.5</v>
      </c>
      <c r="AG51" s="154">
        <v>6.7</v>
      </c>
      <c r="AH51" s="155"/>
      <c r="AI51" s="154">
        <v>6.4</v>
      </c>
      <c r="AJ51" s="154">
        <v>7.5</v>
      </c>
      <c r="AK51" s="154">
        <v>7.4</v>
      </c>
      <c r="AL51" s="155"/>
      <c r="AM51" s="154">
        <v>8</v>
      </c>
      <c r="AN51" s="154">
        <v>5.6</v>
      </c>
      <c r="AO51" s="154">
        <v>5.5</v>
      </c>
      <c r="AP51" s="154">
        <v>6.9</v>
      </c>
      <c r="AQ51" s="154">
        <v>7.8</v>
      </c>
      <c r="AR51" s="157">
        <v>47</v>
      </c>
      <c r="AS51" s="158">
        <v>0</v>
      </c>
      <c r="AT51" s="154">
        <v>7.9</v>
      </c>
      <c r="AU51" s="154">
        <v>6.2</v>
      </c>
      <c r="AV51" s="155"/>
      <c r="AW51" s="155"/>
      <c r="AX51" s="154">
        <v>6.4</v>
      </c>
      <c r="AY51" s="155"/>
      <c r="AZ51" s="155"/>
      <c r="BA51" s="155"/>
      <c r="BB51" s="154">
        <v>6</v>
      </c>
      <c r="BC51" s="155"/>
      <c r="BD51" s="154">
        <v>6.5</v>
      </c>
      <c r="BE51" s="157">
        <v>5</v>
      </c>
      <c r="BF51" s="158">
        <v>0</v>
      </c>
      <c r="BG51" s="154">
        <v>5.9</v>
      </c>
      <c r="BH51" s="154">
        <v>7.6</v>
      </c>
      <c r="BI51" s="154">
        <v>7.9</v>
      </c>
      <c r="BJ51" s="154">
        <v>7.5</v>
      </c>
      <c r="BK51" s="154">
        <v>6.5</v>
      </c>
      <c r="BL51" s="154">
        <v>6.3</v>
      </c>
      <c r="BM51" s="154">
        <v>5.9</v>
      </c>
      <c r="BN51" s="154">
        <v>7.1</v>
      </c>
      <c r="BO51" s="154">
        <v>6.2</v>
      </c>
      <c r="BP51" s="154">
        <v>7.2</v>
      </c>
      <c r="BQ51" s="154">
        <v>7.9</v>
      </c>
      <c r="BR51" s="154">
        <v>7.7</v>
      </c>
      <c r="BS51" s="154">
        <v>7.2</v>
      </c>
      <c r="BT51" s="154">
        <v>8.5</v>
      </c>
      <c r="BU51" s="154">
        <v>7.5</v>
      </c>
      <c r="BV51" s="155"/>
      <c r="BW51" s="154">
        <v>6.4</v>
      </c>
      <c r="BX51" s="154">
        <v>6.1</v>
      </c>
      <c r="BY51" s="154">
        <v>7.7</v>
      </c>
      <c r="BZ51" s="154">
        <v>6.4</v>
      </c>
      <c r="CA51" s="154">
        <v>6.5</v>
      </c>
      <c r="CB51" s="154">
        <v>7.8</v>
      </c>
      <c r="CC51" s="157">
        <v>55</v>
      </c>
      <c r="CD51" s="158">
        <v>0</v>
      </c>
      <c r="CE51" s="155"/>
      <c r="CF51" s="154">
        <v>8</v>
      </c>
      <c r="CG51" s="155"/>
      <c r="CH51" s="155"/>
      <c r="CI51" s="154">
        <v>8.6</v>
      </c>
      <c r="CJ51" s="155"/>
      <c r="CK51" s="155"/>
      <c r="CL51" s="154">
        <v>4.4000000000000004</v>
      </c>
      <c r="CM51" s="154">
        <v>5.3</v>
      </c>
      <c r="CN51" s="154">
        <v>5</v>
      </c>
      <c r="CO51" s="154">
        <v>7.6</v>
      </c>
      <c r="CP51" s="154">
        <v>7.4</v>
      </c>
      <c r="CQ51" s="154">
        <v>9.3000000000000007</v>
      </c>
      <c r="CR51" s="154">
        <v>8.4</v>
      </c>
      <c r="CS51" s="154">
        <v>7.4</v>
      </c>
      <c r="CT51" s="157">
        <v>24</v>
      </c>
      <c r="CU51" s="158">
        <v>0</v>
      </c>
      <c r="CV51" s="155" t="s">
        <v>93</v>
      </c>
      <c r="CW51" s="155"/>
      <c r="CX51" s="157">
        <v>0</v>
      </c>
      <c r="CY51" s="158">
        <v>5</v>
      </c>
      <c r="CZ51" s="157">
        <v>131</v>
      </c>
      <c r="DA51" s="158">
        <v>5</v>
      </c>
      <c r="DB51" s="159">
        <v>134</v>
      </c>
      <c r="DC51" s="160">
        <v>131</v>
      </c>
      <c r="DD51" s="160">
        <v>7.12</v>
      </c>
      <c r="DE51" s="160">
        <v>2.92</v>
      </c>
      <c r="DF51" s="152" t="s">
        <v>202</v>
      </c>
    </row>
    <row r="52" spans="1:110" s="161" customFormat="1" ht="20.25" customHeight="1">
      <c r="A52" s="150">
        <f t="shared" si="0"/>
        <v>46</v>
      </c>
      <c r="B52" s="151">
        <v>1820265732</v>
      </c>
      <c r="C52" s="152" t="s">
        <v>3</v>
      </c>
      <c r="D52" s="152" t="s">
        <v>26</v>
      </c>
      <c r="E52" s="152" t="s">
        <v>401</v>
      </c>
      <c r="F52" s="153">
        <v>34006</v>
      </c>
      <c r="G52" s="152" t="s">
        <v>84</v>
      </c>
      <c r="H52" s="152" t="s">
        <v>86</v>
      </c>
      <c r="I52" s="154">
        <v>8.1999999999999993</v>
      </c>
      <c r="J52" s="154">
        <v>7.9</v>
      </c>
      <c r="K52" s="154">
        <v>8</v>
      </c>
      <c r="L52" s="155"/>
      <c r="M52" s="162" t="s">
        <v>97</v>
      </c>
      <c r="N52" s="155"/>
      <c r="O52" s="155"/>
      <c r="P52" s="162" t="s">
        <v>97</v>
      </c>
      <c r="Q52" s="155"/>
      <c r="R52" s="155"/>
      <c r="S52" s="154">
        <v>7.5</v>
      </c>
      <c r="T52" s="155"/>
      <c r="U52" s="155"/>
      <c r="V52" s="154">
        <v>7.6</v>
      </c>
      <c r="W52" s="155"/>
      <c r="X52" s="155"/>
      <c r="Y52" s="154">
        <v>6.8</v>
      </c>
      <c r="Z52" s="155"/>
      <c r="AA52" s="155"/>
      <c r="AB52" s="154">
        <v>7.8</v>
      </c>
      <c r="AC52" s="155"/>
      <c r="AD52" s="154">
        <v>8.4</v>
      </c>
      <c r="AE52" s="154">
        <v>9.1999999999999993</v>
      </c>
      <c r="AF52" s="154">
        <v>6.6</v>
      </c>
      <c r="AG52" s="154">
        <v>8.8000000000000007</v>
      </c>
      <c r="AH52" s="155"/>
      <c r="AI52" s="154">
        <v>6.7</v>
      </c>
      <c r="AJ52" s="155"/>
      <c r="AK52" s="154">
        <v>8</v>
      </c>
      <c r="AL52" s="154">
        <v>8.8000000000000007</v>
      </c>
      <c r="AM52" s="154">
        <v>8.1999999999999993</v>
      </c>
      <c r="AN52" s="154">
        <v>7.1</v>
      </c>
      <c r="AO52" s="154">
        <v>7.3</v>
      </c>
      <c r="AP52" s="154">
        <v>8</v>
      </c>
      <c r="AQ52" s="154">
        <v>8.6999999999999993</v>
      </c>
      <c r="AR52" s="157">
        <v>47</v>
      </c>
      <c r="AS52" s="158">
        <v>0</v>
      </c>
      <c r="AT52" s="154">
        <v>7</v>
      </c>
      <c r="AU52" s="154">
        <v>9.5</v>
      </c>
      <c r="AV52" s="154">
        <v>7.4</v>
      </c>
      <c r="AW52" s="155"/>
      <c r="AX52" s="155"/>
      <c r="AY52" s="155"/>
      <c r="AZ52" s="154">
        <v>8.6</v>
      </c>
      <c r="BA52" s="155"/>
      <c r="BB52" s="155"/>
      <c r="BC52" s="155"/>
      <c r="BD52" s="154">
        <v>7.1</v>
      </c>
      <c r="BE52" s="157">
        <v>5</v>
      </c>
      <c r="BF52" s="158">
        <v>0</v>
      </c>
      <c r="BG52" s="154">
        <v>6.7</v>
      </c>
      <c r="BH52" s="154">
        <v>8.8000000000000007</v>
      </c>
      <c r="BI52" s="154">
        <v>7.9</v>
      </c>
      <c r="BJ52" s="154">
        <v>8.3000000000000007</v>
      </c>
      <c r="BK52" s="154">
        <v>8.3000000000000007</v>
      </c>
      <c r="BL52" s="154">
        <v>9.3000000000000007</v>
      </c>
      <c r="BM52" s="154">
        <v>8.6999999999999993</v>
      </c>
      <c r="BN52" s="154">
        <v>6.2</v>
      </c>
      <c r="BO52" s="154">
        <v>8.9</v>
      </c>
      <c r="BP52" s="154">
        <v>8.6</v>
      </c>
      <c r="BQ52" s="154">
        <v>8.8000000000000007</v>
      </c>
      <c r="BR52" s="154">
        <v>9.3000000000000007</v>
      </c>
      <c r="BS52" s="154">
        <v>8.8000000000000007</v>
      </c>
      <c r="BT52" s="154">
        <v>8.9</v>
      </c>
      <c r="BU52" s="154">
        <v>7.3</v>
      </c>
      <c r="BV52" s="155"/>
      <c r="BW52" s="154">
        <v>8</v>
      </c>
      <c r="BX52" s="154">
        <v>6.5</v>
      </c>
      <c r="BY52" s="154">
        <v>7.3</v>
      </c>
      <c r="BZ52" s="154">
        <v>9</v>
      </c>
      <c r="CA52" s="154">
        <v>7.9</v>
      </c>
      <c r="CB52" s="154">
        <v>8.6</v>
      </c>
      <c r="CC52" s="157">
        <v>55</v>
      </c>
      <c r="CD52" s="158">
        <v>0</v>
      </c>
      <c r="CE52" s="155"/>
      <c r="CF52" s="154">
        <v>8.6</v>
      </c>
      <c r="CG52" s="155"/>
      <c r="CH52" s="155"/>
      <c r="CI52" s="155"/>
      <c r="CJ52" s="154">
        <v>9.1</v>
      </c>
      <c r="CK52" s="155"/>
      <c r="CL52" s="154">
        <v>8.1</v>
      </c>
      <c r="CM52" s="154">
        <v>7.7</v>
      </c>
      <c r="CN52" s="154">
        <v>8.1999999999999993</v>
      </c>
      <c r="CO52" s="154">
        <v>8.35</v>
      </c>
      <c r="CP52" s="154">
        <v>9.4</v>
      </c>
      <c r="CQ52" s="154">
        <v>9.1</v>
      </c>
      <c r="CR52" s="154">
        <v>8.1999999999999993</v>
      </c>
      <c r="CS52" s="154">
        <v>7.7</v>
      </c>
      <c r="CT52" s="157">
        <v>23</v>
      </c>
      <c r="CU52" s="158">
        <v>0</v>
      </c>
      <c r="CV52" s="155"/>
      <c r="CW52" s="155" t="s">
        <v>93</v>
      </c>
      <c r="CX52" s="157">
        <v>0</v>
      </c>
      <c r="CY52" s="158">
        <v>5</v>
      </c>
      <c r="CZ52" s="157">
        <v>130</v>
      </c>
      <c r="DA52" s="158">
        <v>5</v>
      </c>
      <c r="DB52" s="159">
        <v>134</v>
      </c>
      <c r="DC52" s="160">
        <v>130</v>
      </c>
      <c r="DD52" s="160">
        <v>8.09</v>
      </c>
      <c r="DE52" s="160">
        <v>3.53</v>
      </c>
      <c r="DF52" s="152" t="s">
        <v>463</v>
      </c>
    </row>
    <row r="53" spans="1:110" s="161" customFormat="1" ht="20.25" customHeight="1">
      <c r="A53" s="150">
        <f t="shared" si="0"/>
        <v>47</v>
      </c>
      <c r="B53" s="151">
        <v>1820264370</v>
      </c>
      <c r="C53" s="152" t="s">
        <v>3</v>
      </c>
      <c r="D53" s="152" t="s">
        <v>407</v>
      </c>
      <c r="E53" s="152" t="s">
        <v>45</v>
      </c>
      <c r="F53" s="153">
        <v>34440</v>
      </c>
      <c r="G53" s="152" t="s">
        <v>84</v>
      </c>
      <c r="H53" s="152" t="s">
        <v>86</v>
      </c>
      <c r="I53" s="154">
        <v>7.6</v>
      </c>
      <c r="J53" s="154">
        <v>6.6</v>
      </c>
      <c r="K53" s="154">
        <v>8</v>
      </c>
      <c r="L53" s="155"/>
      <c r="M53" s="162" t="s">
        <v>97</v>
      </c>
      <c r="N53" s="155"/>
      <c r="O53" s="155"/>
      <c r="P53" s="162" t="s">
        <v>97</v>
      </c>
      <c r="Q53" s="155"/>
      <c r="R53" s="155"/>
      <c r="S53" s="154">
        <v>6.9</v>
      </c>
      <c r="T53" s="155"/>
      <c r="U53" s="155"/>
      <c r="V53" s="154">
        <v>6.9</v>
      </c>
      <c r="W53" s="155"/>
      <c r="X53" s="155"/>
      <c r="Y53" s="154">
        <v>6.7</v>
      </c>
      <c r="Z53" s="155"/>
      <c r="AA53" s="155"/>
      <c r="AB53" s="154">
        <v>6.3</v>
      </c>
      <c r="AC53" s="155"/>
      <c r="AD53" s="154">
        <v>8.5</v>
      </c>
      <c r="AE53" s="154">
        <v>8.3000000000000007</v>
      </c>
      <c r="AF53" s="154">
        <v>7.6</v>
      </c>
      <c r="AG53" s="154">
        <v>9.4</v>
      </c>
      <c r="AH53" s="155"/>
      <c r="AI53" s="154">
        <v>7.2</v>
      </c>
      <c r="AJ53" s="155"/>
      <c r="AK53" s="154">
        <v>8.4</v>
      </c>
      <c r="AL53" s="154">
        <v>8.8000000000000007</v>
      </c>
      <c r="AM53" s="154">
        <v>7.9</v>
      </c>
      <c r="AN53" s="154">
        <v>8</v>
      </c>
      <c r="AO53" s="154">
        <v>6.6</v>
      </c>
      <c r="AP53" s="154">
        <v>8.1999999999999993</v>
      </c>
      <c r="AQ53" s="154">
        <v>8.8000000000000007</v>
      </c>
      <c r="AR53" s="157">
        <v>47</v>
      </c>
      <c r="AS53" s="158">
        <v>0</v>
      </c>
      <c r="AT53" s="154">
        <v>5.9</v>
      </c>
      <c r="AU53" s="154">
        <v>6</v>
      </c>
      <c r="AV53" s="154">
        <v>8.6999999999999993</v>
      </c>
      <c r="AW53" s="155"/>
      <c r="AX53" s="155"/>
      <c r="AY53" s="155"/>
      <c r="AZ53" s="154">
        <v>7</v>
      </c>
      <c r="BA53" s="155"/>
      <c r="BB53" s="155"/>
      <c r="BC53" s="155"/>
      <c r="BD53" s="154">
        <v>5.4</v>
      </c>
      <c r="BE53" s="157">
        <v>5</v>
      </c>
      <c r="BF53" s="158">
        <v>0</v>
      </c>
      <c r="BG53" s="154">
        <v>9.1</v>
      </c>
      <c r="BH53" s="154">
        <v>9.3000000000000007</v>
      </c>
      <c r="BI53" s="154">
        <v>7.1</v>
      </c>
      <c r="BJ53" s="154">
        <v>8.1999999999999993</v>
      </c>
      <c r="BK53" s="154">
        <v>9.6</v>
      </c>
      <c r="BL53" s="154">
        <v>9.1</v>
      </c>
      <c r="BM53" s="154">
        <v>8.8000000000000007</v>
      </c>
      <c r="BN53" s="154">
        <v>5.7</v>
      </c>
      <c r="BO53" s="154">
        <v>7.8</v>
      </c>
      <c r="BP53" s="154">
        <v>8.9</v>
      </c>
      <c r="BQ53" s="154">
        <v>8.4</v>
      </c>
      <c r="BR53" s="154">
        <v>7.9</v>
      </c>
      <c r="BS53" s="154">
        <v>8.1999999999999993</v>
      </c>
      <c r="BT53" s="154">
        <v>8.4</v>
      </c>
      <c r="BU53" s="154">
        <v>7.9</v>
      </c>
      <c r="BV53" s="154">
        <v>9.1</v>
      </c>
      <c r="BW53" s="155"/>
      <c r="BX53" s="154">
        <v>8.6999999999999993</v>
      </c>
      <c r="BY53" s="154">
        <v>6.4</v>
      </c>
      <c r="BZ53" s="154">
        <v>8.6</v>
      </c>
      <c r="CA53" s="154">
        <v>8.1999999999999993</v>
      </c>
      <c r="CB53" s="154">
        <v>9</v>
      </c>
      <c r="CC53" s="157">
        <v>55</v>
      </c>
      <c r="CD53" s="158">
        <v>0</v>
      </c>
      <c r="CE53" s="155"/>
      <c r="CF53" s="154">
        <v>8.9</v>
      </c>
      <c r="CG53" s="155"/>
      <c r="CH53" s="155"/>
      <c r="CI53" s="154">
        <v>9.6</v>
      </c>
      <c r="CJ53" s="155"/>
      <c r="CK53" s="155"/>
      <c r="CL53" s="154">
        <v>9.1</v>
      </c>
      <c r="CM53" s="154">
        <v>9.6</v>
      </c>
      <c r="CN53" s="154">
        <v>7.3</v>
      </c>
      <c r="CO53" s="154">
        <v>8.5</v>
      </c>
      <c r="CP53" s="154">
        <v>9.1999999999999993</v>
      </c>
      <c r="CQ53" s="154">
        <v>8.9</v>
      </c>
      <c r="CR53" s="154">
        <v>8.5</v>
      </c>
      <c r="CS53" s="154">
        <v>7.5</v>
      </c>
      <c r="CT53" s="157">
        <v>24</v>
      </c>
      <c r="CU53" s="158">
        <v>0</v>
      </c>
      <c r="CV53" s="155"/>
      <c r="CW53" s="155" t="s">
        <v>93</v>
      </c>
      <c r="CX53" s="157">
        <v>0</v>
      </c>
      <c r="CY53" s="158">
        <v>5</v>
      </c>
      <c r="CZ53" s="157">
        <v>131</v>
      </c>
      <c r="DA53" s="158">
        <v>5</v>
      </c>
      <c r="DB53" s="159">
        <v>134</v>
      </c>
      <c r="DC53" s="160">
        <v>131</v>
      </c>
      <c r="DD53" s="160">
        <v>8.1999999999999993</v>
      </c>
      <c r="DE53" s="160">
        <v>3.55</v>
      </c>
      <c r="DF53" s="152" t="s">
        <v>202</v>
      </c>
    </row>
    <row r="54" spans="1:110" s="161" customFormat="1" ht="20.25" customHeight="1">
      <c r="A54" s="150">
        <f t="shared" si="0"/>
        <v>48</v>
      </c>
      <c r="B54" s="151">
        <v>1820264371</v>
      </c>
      <c r="C54" s="152" t="s">
        <v>449</v>
      </c>
      <c r="D54" s="152" t="s">
        <v>485</v>
      </c>
      <c r="E54" s="152" t="s">
        <v>45</v>
      </c>
      <c r="F54" s="153">
        <v>34610</v>
      </c>
      <c r="G54" s="152" t="s">
        <v>84</v>
      </c>
      <c r="H54" s="152" t="s">
        <v>86</v>
      </c>
      <c r="I54" s="154">
        <v>8.6999999999999993</v>
      </c>
      <c r="J54" s="154">
        <v>8</v>
      </c>
      <c r="K54" s="154">
        <v>7.9</v>
      </c>
      <c r="L54" s="155"/>
      <c r="M54" s="162" t="s">
        <v>97</v>
      </c>
      <c r="N54" s="155"/>
      <c r="O54" s="155"/>
      <c r="P54" s="162" t="s">
        <v>97</v>
      </c>
      <c r="Q54" s="155"/>
      <c r="R54" s="155"/>
      <c r="S54" s="154">
        <v>7.8</v>
      </c>
      <c r="T54" s="155"/>
      <c r="U54" s="155"/>
      <c r="V54" s="154">
        <v>8.6</v>
      </c>
      <c r="W54" s="155"/>
      <c r="X54" s="155"/>
      <c r="Y54" s="154">
        <v>7.7</v>
      </c>
      <c r="Z54" s="155"/>
      <c r="AA54" s="155"/>
      <c r="AB54" s="154">
        <v>7.5</v>
      </c>
      <c r="AC54" s="155"/>
      <c r="AD54" s="154">
        <v>9.5</v>
      </c>
      <c r="AE54" s="154">
        <v>8.4</v>
      </c>
      <c r="AF54" s="154">
        <v>8.1999999999999993</v>
      </c>
      <c r="AG54" s="154">
        <v>9.1</v>
      </c>
      <c r="AH54" s="155"/>
      <c r="AI54" s="154">
        <v>7.1</v>
      </c>
      <c r="AJ54" s="155"/>
      <c r="AK54" s="154">
        <v>9.3000000000000007</v>
      </c>
      <c r="AL54" s="154">
        <v>8.6</v>
      </c>
      <c r="AM54" s="154">
        <v>8.6</v>
      </c>
      <c r="AN54" s="154">
        <v>7.4</v>
      </c>
      <c r="AO54" s="154">
        <v>6.3</v>
      </c>
      <c r="AP54" s="154">
        <v>7.4</v>
      </c>
      <c r="AQ54" s="154">
        <v>7.3</v>
      </c>
      <c r="AR54" s="157">
        <v>47</v>
      </c>
      <c r="AS54" s="158">
        <v>0</v>
      </c>
      <c r="AT54" s="154">
        <v>8.1</v>
      </c>
      <c r="AU54" s="154">
        <v>8.4</v>
      </c>
      <c r="AV54" s="154">
        <v>8.6999999999999993</v>
      </c>
      <c r="AW54" s="155"/>
      <c r="AX54" s="155"/>
      <c r="AY54" s="155"/>
      <c r="AZ54" s="154">
        <v>7.4</v>
      </c>
      <c r="BA54" s="155"/>
      <c r="BB54" s="155"/>
      <c r="BC54" s="155"/>
      <c r="BD54" s="154">
        <v>6.7</v>
      </c>
      <c r="BE54" s="157">
        <v>5</v>
      </c>
      <c r="BF54" s="158">
        <v>0</v>
      </c>
      <c r="BG54" s="154">
        <v>9.1999999999999993</v>
      </c>
      <c r="BH54" s="154">
        <v>7.9</v>
      </c>
      <c r="BI54" s="154">
        <v>7.5</v>
      </c>
      <c r="BJ54" s="154">
        <v>9</v>
      </c>
      <c r="BK54" s="154">
        <v>9</v>
      </c>
      <c r="BL54" s="154">
        <v>8.6</v>
      </c>
      <c r="BM54" s="154">
        <v>8.9</v>
      </c>
      <c r="BN54" s="154">
        <v>6.6</v>
      </c>
      <c r="BO54" s="154">
        <v>9.1</v>
      </c>
      <c r="BP54" s="154">
        <v>9.1</v>
      </c>
      <c r="BQ54" s="154">
        <v>7.9</v>
      </c>
      <c r="BR54" s="154">
        <v>8.9</v>
      </c>
      <c r="BS54" s="154">
        <v>8.1999999999999993</v>
      </c>
      <c r="BT54" s="154">
        <v>9.1</v>
      </c>
      <c r="BU54" s="154">
        <v>7.3</v>
      </c>
      <c r="BV54" s="155"/>
      <c r="BW54" s="154">
        <v>8.4</v>
      </c>
      <c r="BX54" s="154">
        <v>7.5</v>
      </c>
      <c r="BY54" s="154">
        <v>6.3</v>
      </c>
      <c r="BZ54" s="154">
        <v>8.8000000000000007</v>
      </c>
      <c r="CA54" s="154">
        <v>8.5</v>
      </c>
      <c r="CB54" s="154">
        <v>8.6</v>
      </c>
      <c r="CC54" s="157">
        <v>55</v>
      </c>
      <c r="CD54" s="158">
        <v>0</v>
      </c>
      <c r="CE54" s="155"/>
      <c r="CF54" s="154">
        <v>9</v>
      </c>
      <c r="CG54" s="155"/>
      <c r="CH54" s="155"/>
      <c r="CI54" s="154">
        <v>9.9</v>
      </c>
      <c r="CJ54" s="155"/>
      <c r="CK54" s="155"/>
      <c r="CL54" s="154">
        <v>9.4</v>
      </c>
      <c r="CM54" s="154">
        <v>7.5</v>
      </c>
      <c r="CN54" s="154">
        <v>8.1999999999999993</v>
      </c>
      <c r="CO54" s="154">
        <v>8.4499999999999993</v>
      </c>
      <c r="CP54" s="154">
        <v>9.6</v>
      </c>
      <c r="CQ54" s="154">
        <v>9.3000000000000007</v>
      </c>
      <c r="CR54" s="154">
        <v>8.8000000000000007</v>
      </c>
      <c r="CS54" s="154">
        <v>8.8000000000000007</v>
      </c>
      <c r="CT54" s="157">
        <v>24</v>
      </c>
      <c r="CU54" s="158">
        <v>0</v>
      </c>
      <c r="CV54" s="155"/>
      <c r="CW54" s="155" t="s">
        <v>93</v>
      </c>
      <c r="CX54" s="157">
        <v>0</v>
      </c>
      <c r="CY54" s="158">
        <v>5</v>
      </c>
      <c r="CZ54" s="157">
        <v>131</v>
      </c>
      <c r="DA54" s="158">
        <v>5</v>
      </c>
      <c r="DB54" s="159">
        <v>134</v>
      </c>
      <c r="DC54" s="160">
        <v>131</v>
      </c>
      <c r="DD54" s="160">
        <v>8.35</v>
      </c>
      <c r="DE54" s="160">
        <v>3.64</v>
      </c>
      <c r="DF54" s="152" t="s">
        <v>463</v>
      </c>
    </row>
    <row r="55" spans="1:110" s="161" customFormat="1" ht="20.25" customHeight="1">
      <c r="A55" s="150">
        <f t="shared" si="0"/>
        <v>49</v>
      </c>
      <c r="B55" s="151">
        <v>1820264378</v>
      </c>
      <c r="C55" s="152" t="s">
        <v>3</v>
      </c>
      <c r="D55" s="152" t="s">
        <v>30</v>
      </c>
      <c r="E55" s="152" t="s">
        <v>45</v>
      </c>
      <c r="F55" s="153">
        <v>34579</v>
      </c>
      <c r="G55" s="152" t="s">
        <v>84</v>
      </c>
      <c r="H55" s="152" t="s">
        <v>86</v>
      </c>
      <c r="I55" s="154">
        <v>8.5</v>
      </c>
      <c r="J55" s="154">
        <v>7</v>
      </c>
      <c r="K55" s="154">
        <v>7.9</v>
      </c>
      <c r="L55" s="155"/>
      <c r="M55" s="154">
        <v>5.8</v>
      </c>
      <c r="N55" s="155"/>
      <c r="O55" s="155"/>
      <c r="P55" s="154">
        <v>6.6</v>
      </c>
      <c r="Q55" s="155"/>
      <c r="R55" s="155"/>
      <c r="S55" s="154">
        <v>6.8</v>
      </c>
      <c r="T55" s="155"/>
      <c r="U55" s="155"/>
      <c r="V55" s="154">
        <v>6.4</v>
      </c>
      <c r="W55" s="155"/>
      <c r="X55" s="155"/>
      <c r="Y55" s="154">
        <v>7.5</v>
      </c>
      <c r="Z55" s="155"/>
      <c r="AA55" s="155"/>
      <c r="AB55" s="154">
        <v>6.7</v>
      </c>
      <c r="AC55" s="155"/>
      <c r="AD55" s="154">
        <v>8.6999999999999993</v>
      </c>
      <c r="AE55" s="154">
        <v>7.4</v>
      </c>
      <c r="AF55" s="154">
        <v>6.4</v>
      </c>
      <c r="AG55" s="154">
        <v>7.2</v>
      </c>
      <c r="AH55" s="155"/>
      <c r="AI55" s="154">
        <v>7</v>
      </c>
      <c r="AJ55" s="155"/>
      <c r="AK55" s="154">
        <v>8.1</v>
      </c>
      <c r="AL55" s="154">
        <v>6.8</v>
      </c>
      <c r="AM55" s="154">
        <v>7.6</v>
      </c>
      <c r="AN55" s="154">
        <v>6.8</v>
      </c>
      <c r="AO55" s="154">
        <v>6.2</v>
      </c>
      <c r="AP55" s="154">
        <v>7.6</v>
      </c>
      <c r="AQ55" s="154">
        <v>8.4</v>
      </c>
      <c r="AR55" s="157">
        <v>47</v>
      </c>
      <c r="AS55" s="158">
        <v>0</v>
      </c>
      <c r="AT55" s="154">
        <v>7.3</v>
      </c>
      <c r="AU55" s="154">
        <v>6</v>
      </c>
      <c r="AV55" s="154">
        <v>7.3</v>
      </c>
      <c r="AW55" s="155"/>
      <c r="AX55" s="155"/>
      <c r="AY55" s="155"/>
      <c r="AZ55" s="154">
        <v>5.6</v>
      </c>
      <c r="BA55" s="155"/>
      <c r="BB55" s="155"/>
      <c r="BC55" s="155"/>
      <c r="BD55" s="154">
        <v>6.9</v>
      </c>
      <c r="BE55" s="157">
        <v>5</v>
      </c>
      <c r="BF55" s="158">
        <v>0</v>
      </c>
      <c r="BG55" s="154">
        <v>8.1</v>
      </c>
      <c r="BH55" s="154">
        <v>9.1999999999999993</v>
      </c>
      <c r="BI55" s="154">
        <v>8</v>
      </c>
      <c r="BJ55" s="154">
        <v>8.8000000000000007</v>
      </c>
      <c r="BK55" s="154">
        <v>8.5</v>
      </c>
      <c r="BL55" s="154">
        <v>7.3</v>
      </c>
      <c r="BM55" s="154">
        <v>7.9</v>
      </c>
      <c r="BN55" s="154">
        <v>7.2</v>
      </c>
      <c r="BO55" s="154">
        <v>7.5</v>
      </c>
      <c r="BP55" s="154">
        <v>8.6999999999999993</v>
      </c>
      <c r="BQ55" s="154">
        <v>6.2</v>
      </c>
      <c r="BR55" s="154">
        <v>5.8</v>
      </c>
      <c r="BS55" s="154">
        <v>6.8</v>
      </c>
      <c r="BT55" s="154">
        <v>7.7</v>
      </c>
      <c r="BU55" s="154">
        <v>7.5</v>
      </c>
      <c r="BV55" s="155"/>
      <c r="BW55" s="154">
        <v>7.6</v>
      </c>
      <c r="BX55" s="154">
        <v>6</v>
      </c>
      <c r="BY55" s="154">
        <v>7</v>
      </c>
      <c r="BZ55" s="154">
        <v>7.3</v>
      </c>
      <c r="CA55" s="154">
        <v>8.1999999999999993</v>
      </c>
      <c r="CB55" s="154">
        <v>8.5</v>
      </c>
      <c r="CC55" s="157">
        <v>55</v>
      </c>
      <c r="CD55" s="158">
        <v>0</v>
      </c>
      <c r="CE55" s="155"/>
      <c r="CF55" s="154">
        <v>6.7</v>
      </c>
      <c r="CG55" s="155"/>
      <c r="CH55" s="155"/>
      <c r="CI55" s="154">
        <v>8.5</v>
      </c>
      <c r="CJ55" s="155"/>
      <c r="CK55" s="155"/>
      <c r="CL55" s="154">
        <v>8.6</v>
      </c>
      <c r="CM55" s="154">
        <v>6</v>
      </c>
      <c r="CN55" s="154">
        <v>8.6999999999999993</v>
      </c>
      <c r="CO55" s="154">
        <v>7.95</v>
      </c>
      <c r="CP55" s="154">
        <v>7.8</v>
      </c>
      <c r="CQ55" s="154">
        <v>9.1</v>
      </c>
      <c r="CR55" s="154">
        <v>8.6</v>
      </c>
      <c r="CS55" s="154">
        <v>7.7</v>
      </c>
      <c r="CT55" s="157">
        <v>24</v>
      </c>
      <c r="CU55" s="158">
        <v>0</v>
      </c>
      <c r="CV55" s="155"/>
      <c r="CW55" s="155" t="s">
        <v>93</v>
      </c>
      <c r="CX55" s="157">
        <v>0</v>
      </c>
      <c r="CY55" s="158">
        <v>5</v>
      </c>
      <c r="CZ55" s="157">
        <v>131</v>
      </c>
      <c r="DA55" s="158">
        <v>5</v>
      </c>
      <c r="DB55" s="159">
        <v>134</v>
      </c>
      <c r="DC55" s="160">
        <v>131</v>
      </c>
      <c r="DD55" s="160">
        <v>7.53</v>
      </c>
      <c r="DE55" s="160">
        <v>3.22</v>
      </c>
      <c r="DF55" s="152" t="s">
        <v>202</v>
      </c>
    </row>
    <row r="56" spans="1:110" s="161" customFormat="1" ht="20.25" customHeight="1">
      <c r="A56" s="150">
        <f t="shared" si="0"/>
        <v>50</v>
      </c>
      <c r="B56" s="151">
        <v>1820265725</v>
      </c>
      <c r="C56" s="152" t="s">
        <v>389</v>
      </c>
      <c r="D56" s="152" t="s">
        <v>43</v>
      </c>
      <c r="E56" s="152" t="s">
        <v>45</v>
      </c>
      <c r="F56" s="153">
        <v>34454</v>
      </c>
      <c r="G56" s="152" t="s">
        <v>84</v>
      </c>
      <c r="H56" s="152" t="s">
        <v>86</v>
      </c>
      <c r="I56" s="154">
        <v>9.1999999999999993</v>
      </c>
      <c r="J56" s="154">
        <v>7.1</v>
      </c>
      <c r="K56" s="154">
        <v>8.1999999999999993</v>
      </c>
      <c r="L56" s="155"/>
      <c r="M56" s="162" t="s">
        <v>97</v>
      </c>
      <c r="N56" s="155"/>
      <c r="O56" s="155"/>
      <c r="P56" s="162" t="s">
        <v>97</v>
      </c>
      <c r="Q56" s="155"/>
      <c r="R56" s="155"/>
      <c r="S56" s="154">
        <v>7.2</v>
      </c>
      <c r="T56" s="155"/>
      <c r="U56" s="155"/>
      <c r="V56" s="154">
        <v>7</v>
      </c>
      <c r="W56" s="155"/>
      <c r="X56" s="155"/>
      <c r="Y56" s="154">
        <v>7.4</v>
      </c>
      <c r="Z56" s="155"/>
      <c r="AA56" s="155"/>
      <c r="AB56" s="154">
        <v>7.3</v>
      </c>
      <c r="AC56" s="155"/>
      <c r="AD56" s="154">
        <v>6.5</v>
      </c>
      <c r="AE56" s="154">
        <v>7.6</v>
      </c>
      <c r="AF56" s="154">
        <v>5.2</v>
      </c>
      <c r="AG56" s="154">
        <v>6.1</v>
      </c>
      <c r="AH56" s="155"/>
      <c r="AI56" s="154">
        <v>7</v>
      </c>
      <c r="AJ56" s="155"/>
      <c r="AK56" s="154">
        <v>8.8000000000000007</v>
      </c>
      <c r="AL56" s="154">
        <v>8.9</v>
      </c>
      <c r="AM56" s="154">
        <v>7.9</v>
      </c>
      <c r="AN56" s="154">
        <v>7.9</v>
      </c>
      <c r="AO56" s="154">
        <v>5.7</v>
      </c>
      <c r="AP56" s="154">
        <v>7.7</v>
      </c>
      <c r="AQ56" s="154">
        <v>8</v>
      </c>
      <c r="AR56" s="157">
        <v>47</v>
      </c>
      <c r="AS56" s="158">
        <v>0</v>
      </c>
      <c r="AT56" s="154">
        <v>6.8</v>
      </c>
      <c r="AU56" s="154">
        <v>7.6</v>
      </c>
      <c r="AV56" s="154">
        <v>8</v>
      </c>
      <c r="AW56" s="155"/>
      <c r="AX56" s="155"/>
      <c r="AY56" s="155"/>
      <c r="AZ56" s="154">
        <v>5.6</v>
      </c>
      <c r="BA56" s="155"/>
      <c r="BB56" s="155"/>
      <c r="BC56" s="155"/>
      <c r="BD56" s="154">
        <v>7.3</v>
      </c>
      <c r="BE56" s="157">
        <v>5</v>
      </c>
      <c r="BF56" s="158">
        <v>0</v>
      </c>
      <c r="BG56" s="154">
        <v>7.6</v>
      </c>
      <c r="BH56" s="154">
        <v>8</v>
      </c>
      <c r="BI56" s="154">
        <v>8</v>
      </c>
      <c r="BJ56" s="154">
        <v>9.3000000000000007</v>
      </c>
      <c r="BK56" s="154">
        <v>6.5</v>
      </c>
      <c r="BL56" s="154">
        <v>8.4</v>
      </c>
      <c r="BM56" s="154">
        <v>8.6</v>
      </c>
      <c r="BN56" s="154">
        <v>7.6</v>
      </c>
      <c r="BO56" s="154">
        <v>6.6</v>
      </c>
      <c r="BP56" s="154">
        <v>7.8</v>
      </c>
      <c r="BQ56" s="154">
        <v>7.1</v>
      </c>
      <c r="BR56" s="154">
        <v>8.1999999999999993</v>
      </c>
      <c r="BS56" s="154">
        <v>8.1</v>
      </c>
      <c r="BT56" s="154">
        <v>6.9</v>
      </c>
      <c r="BU56" s="154">
        <v>7.2</v>
      </c>
      <c r="BV56" s="155"/>
      <c r="BW56" s="154">
        <v>8</v>
      </c>
      <c r="BX56" s="154">
        <v>8.1999999999999993</v>
      </c>
      <c r="BY56" s="154">
        <v>6.6</v>
      </c>
      <c r="BZ56" s="154">
        <v>8.3000000000000007</v>
      </c>
      <c r="CA56" s="154">
        <v>8.5</v>
      </c>
      <c r="CB56" s="154">
        <v>7.9</v>
      </c>
      <c r="CC56" s="157">
        <v>55</v>
      </c>
      <c r="CD56" s="158">
        <v>0</v>
      </c>
      <c r="CE56" s="155"/>
      <c r="CF56" s="155"/>
      <c r="CG56" s="154">
        <v>8.4</v>
      </c>
      <c r="CH56" s="155"/>
      <c r="CI56" s="154">
        <v>8.9</v>
      </c>
      <c r="CJ56" s="155"/>
      <c r="CK56" s="155"/>
      <c r="CL56" s="154">
        <v>7.5</v>
      </c>
      <c r="CM56" s="154">
        <v>6.8</v>
      </c>
      <c r="CN56" s="154">
        <v>6.3</v>
      </c>
      <c r="CO56" s="154">
        <v>7.95</v>
      </c>
      <c r="CP56" s="154">
        <v>7.7</v>
      </c>
      <c r="CQ56" s="154">
        <v>8.6999999999999993</v>
      </c>
      <c r="CR56" s="154">
        <v>8.1</v>
      </c>
      <c r="CS56" s="154">
        <v>8.3000000000000007</v>
      </c>
      <c r="CT56" s="157">
        <v>24</v>
      </c>
      <c r="CU56" s="158">
        <v>0</v>
      </c>
      <c r="CV56" s="155"/>
      <c r="CW56" s="155" t="s">
        <v>93</v>
      </c>
      <c r="CX56" s="157">
        <v>0</v>
      </c>
      <c r="CY56" s="158">
        <v>5</v>
      </c>
      <c r="CZ56" s="157">
        <v>131</v>
      </c>
      <c r="DA56" s="158">
        <v>5</v>
      </c>
      <c r="DB56" s="159">
        <v>134</v>
      </c>
      <c r="DC56" s="160">
        <v>131</v>
      </c>
      <c r="DD56" s="160">
        <v>7.62</v>
      </c>
      <c r="DE56" s="160">
        <v>3.27</v>
      </c>
      <c r="DF56" s="152" t="s">
        <v>202</v>
      </c>
    </row>
    <row r="57" spans="1:110" s="161" customFormat="1" ht="20.25" customHeight="1">
      <c r="A57" s="150">
        <f t="shared" si="0"/>
        <v>51</v>
      </c>
      <c r="B57" s="151">
        <v>1820263906</v>
      </c>
      <c r="C57" s="152" t="s">
        <v>6</v>
      </c>
      <c r="D57" s="152" t="s">
        <v>31</v>
      </c>
      <c r="E57" s="152" t="s">
        <v>486</v>
      </c>
      <c r="F57" s="153">
        <v>34446</v>
      </c>
      <c r="G57" s="152" t="s">
        <v>84</v>
      </c>
      <c r="H57" s="152" t="s">
        <v>86</v>
      </c>
      <c r="I57" s="154">
        <v>7.8</v>
      </c>
      <c r="J57" s="154">
        <v>7.1</v>
      </c>
      <c r="K57" s="154">
        <v>7.6</v>
      </c>
      <c r="L57" s="155"/>
      <c r="M57" s="154">
        <v>5.8</v>
      </c>
      <c r="N57" s="155"/>
      <c r="O57" s="155"/>
      <c r="P57" s="154">
        <v>6.4</v>
      </c>
      <c r="Q57" s="155"/>
      <c r="R57" s="155"/>
      <c r="S57" s="154">
        <v>5.8</v>
      </c>
      <c r="T57" s="155"/>
      <c r="U57" s="155"/>
      <c r="V57" s="154">
        <v>5.7</v>
      </c>
      <c r="W57" s="155"/>
      <c r="X57" s="155"/>
      <c r="Y57" s="154">
        <v>6</v>
      </c>
      <c r="Z57" s="155"/>
      <c r="AA57" s="155"/>
      <c r="AB57" s="154">
        <v>6</v>
      </c>
      <c r="AC57" s="155"/>
      <c r="AD57" s="154">
        <v>7.7</v>
      </c>
      <c r="AE57" s="154">
        <v>6.7</v>
      </c>
      <c r="AF57" s="154">
        <v>6.6</v>
      </c>
      <c r="AG57" s="154">
        <v>7.1</v>
      </c>
      <c r="AH57" s="155"/>
      <c r="AI57" s="154">
        <v>7.8</v>
      </c>
      <c r="AJ57" s="155"/>
      <c r="AK57" s="154">
        <v>7.1</v>
      </c>
      <c r="AL57" s="154">
        <v>8.4</v>
      </c>
      <c r="AM57" s="154">
        <v>7.6</v>
      </c>
      <c r="AN57" s="154">
        <v>7.4</v>
      </c>
      <c r="AO57" s="154">
        <v>5.4</v>
      </c>
      <c r="AP57" s="154">
        <v>7.5</v>
      </c>
      <c r="AQ57" s="154">
        <v>6.2</v>
      </c>
      <c r="AR57" s="157">
        <v>47</v>
      </c>
      <c r="AS57" s="158">
        <v>0</v>
      </c>
      <c r="AT57" s="154">
        <v>7.6</v>
      </c>
      <c r="AU57" s="154">
        <v>7.2</v>
      </c>
      <c r="AV57" s="154">
        <v>8.4</v>
      </c>
      <c r="AW57" s="155"/>
      <c r="AX57" s="155"/>
      <c r="AY57" s="155"/>
      <c r="AZ57" s="154">
        <v>6.6</v>
      </c>
      <c r="BA57" s="155"/>
      <c r="BB57" s="155"/>
      <c r="BC57" s="155"/>
      <c r="BD57" s="154">
        <v>8.6</v>
      </c>
      <c r="BE57" s="157">
        <v>5</v>
      </c>
      <c r="BF57" s="158">
        <v>0</v>
      </c>
      <c r="BG57" s="154">
        <v>6.5</v>
      </c>
      <c r="BH57" s="154">
        <v>8.1</v>
      </c>
      <c r="BI57" s="154">
        <v>7.9</v>
      </c>
      <c r="BJ57" s="154">
        <v>8.1</v>
      </c>
      <c r="BK57" s="154">
        <v>5.7</v>
      </c>
      <c r="BL57" s="154">
        <v>7</v>
      </c>
      <c r="BM57" s="154">
        <v>8.5</v>
      </c>
      <c r="BN57" s="154">
        <v>7.8</v>
      </c>
      <c r="BO57" s="154">
        <v>7.4</v>
      </c>
      <c r="BP57" s="154">
        <v>8.4</v>
      </c>
      <c r="BQ57" s="154">
        <v>6.7</v>
      </c>
      <c r="BR57" s="154">
        <v>6.9</v>
      </c>
      <c r="BS57" s="154">
        <v>7.6</v>
      </c>
      <c r="BT57" s="154">
        <v>9.1999999999999993</v>
      </c>
      <c r="BU57" s="154">
        <v>7.3</v>
      </c>
      <c r="BV57" s="154">
        <v>7.3</v>
      </c>
      <c r="BW57" s="155"/>
      <c r="BX57" s="154">
        <v>9.1</v>
      </c>
      <c r="BY57" s="154">
        <v>6.5</v>
      </c>
      <c r="BZ57" s="154">
        <v>6.9</v>
      </c>
      <c r="CA57" s="154">
        <v>7.1</v>
      </c>
      <c r="CB57" s="154">
        <v>8.4</v>
      </c>
      <c r="CC57" s="157">
        <v>55</v>
      </c>
      <c r="CD57" s="158">
        <v>0</v>
      </c>
      <c r="CE57" s="155"/>
      <c r="CF57" s="154">
        <v>8.6</v>
      </c>
      <c r="CG57" s="155"/>
      <c r="CH57" s="155"/>
      <c r="CI57" s="154">
        <v>9.6</v>
      </c>
      <c r="CJ57" s="155"/>
      <c r="CK57" s="155"/>
      <c r="CL57" s="154">
        <v>7.9</v>
      </c>
      <c r="CM57" s="154">
        <v>7</v>
      </c>
      <c r="CN57" s="154">
        <v>8.1</v>
      </c>
      <c r="CO57" s="154">
        <v>7.3</v>
      </c>
      <c r="CP57" s="154">
        <v>7.7</v>
      </c>
      <c r="CQ57" s="154">
        <v>9.1</v>
      </c>
      <c r="CR57" s="154">
        <v>9.1</v>
      </c>
      <c r="CS57" s="154">
        <v>7.2</v>
      </c>
      <c r="CT57" s="157">
        <v>24</v>
      </c>
      <c r="CU57" s="158">
        <v>0</v>
      </c>
      <c r="CV57" s="155" t="s">
        <v>93</v>
      </c>
      <c r="CW57" s="155"/>
      <c r="CX57" s="157">
        <v>0</v>
      </c>
      <c r="CY57" s="158">
        <v>5</v>
      </c>
      <c r="CZ57" s="157">
        <v>131</v>
      </c>
      <c r="DA57" s="158">
        <v>5</v>
      </c>
      <c r="DB57" s="159">
        <v>134</v>
      </c>
      <c r="DC57" s="160">
        <v>131</v>
      </c>
      <c r="DD57" s="160">
        <v>7.39</v>
      </c>
      <c r="DE57" s="160">
        <v>3.08</v>
      </c>
      <c r="DF57" s="152" t="s">
        <v>202</v>
      </c>
    </row>
    <row r="58" spans="1:110" s="161" customFormat="1" ht="20.25" customHeight="1">
      <c r="A58" s="150">
        <f t="shared" si="0"/>
        <v>52</v>
      </c>
      <c r="B58" s="151">
        <v>1820264936</v>
      </c>
      <c r="C58" s="152" t="s">
        <v>10</v>
      </c>
      <c r="D58" s="152" t="s">
        <v>487</v>
      </c>
      <c r="E58" s="152" t="s">
        <v>486</v>
      </c>
      <c r="F58" s="153">
        <v>34582</v>
      </c>
      <c r="G58" s="152" t="s">
        <v>84</v>
      </c>
      <c r="H58" s="152" t="s">
        <v>86</v>
      </c>
      <c r="I58" s="154">
        <v>8.4</v>
      </c>
      <c r="J58" s="154">
        <v>6.7</v>
      </c>
      <c r="K58" s="154">
        <v>7.9</v>
      </c>
      <c r="L58" s="155"/>
      <c r="M58" s="162" t="s">
        <v>97</v>
      </c>
      <c r="N58" s="155"/>
      <c r="O58" s="155"/>
      <c r="P58" s="162" t="s">
        <v>97</v>
      </c>
      <c r="Q58" s="155"/>
      <c r="R58" s="155"/>
      <c r="S58" s="154">
        <v>7</v>
      </c>
      <c r="T58" s="155"/>
      <c r="U58" s="155"/>
      <c r="V58" s="154">
        <v>6.8</v>
      </c>
      <c r="W58" s="155"/>
      <c r="X58" s="155"/>
      <c r="Y58" s="154">
        <v>5.6</v>
      </c>
      <c r="Z58" s="155"/>
      <c r="AA58" s="155"/>
      <c r="AB58" s="154">
        <v>6.9</v>
      </c>
      <c r="AC58" s="155"/>
      <c r="AD58" s="154">
        <v>8</v>
      </c>
      <c r="AE58" s="154">
        <v>7.5</v>
      </c>
      <c r="AF58" s="154">
        <v>7.5</v>
      </c>
      <c r="AG58" s="154">
        <v>8.8000000000000007</v>
      </c>
      <c r="AH58" s="155"/>
      <c r="AI58" s="154">
        <v>7.4</v>
      </c>
      <c r="AJ58" s="155"/>
      <c r="AK58" s="154">
        <v>7.9</v>
      </c>
      <c r="AL58" s="154">
        <v>7.1</v>
      </c>
      <c r="AM58" s="154">
        <v>7.8</v>
      </c>
      <c r="AN58" s="154">
        <v>7.6</v>
      </c>
      <c r="AO58" s="154">
        <v>5.6</v>
      </c>
      <c r="AP58" s="154">
        <v>8.1</v>
      </c>
      <c r="AQ58" s="154">
        <v>8.8000000000000007</v>
      </c>
      <c r="AR58" s="157">
        <v>47</v>
      </c>
      <c r="AS58" s="158">
        <v>0</v>
      </c>
      <c r="AT58" s="154">
        <v>7.9</v>
      </c>
      <c r="AU58" s="154">
        <v>8.4</v>
      </c>
      <c r="AV58" s="154">
        <v>9.6</v>
      </c>
      <c r="AW58" s="155"/>
      <c r="AX58" s="155"/>
      <c r="AY58" s="155"/>
      <c r="AZ58" s="154">
        <v>6.8</v>
      </c>
      <c r="BA58" s="155"/>
      <c r="BB58" s="155"/>
      <c r="BC58" s="155"/>
      <c r="BD58" s="154">
        <v>8</v>
      </c>
      <c r="BE58" s="157">
        <v>5</v>
      </c>
      <c r="BF58" s="158">
        <v>0</v>
      </c>
      <c r="BG58" s="154">
        <v>6.6</v>
      </c>
      <c r="BH58" s="154">
        <v>9.1</v>
      </c>
      <c r="BI58" s="154">
        <v>7.7</v>
      </c>
      <c r="BJ58" s="154">
        <v>8.9</v>
      </c>
      <c r="BK58" s="154">
        <v>8.5</v>
      </c>
      <c r="BL58" s="154">
        <v>8.9</v>
      </c>
      <c r="BM58" s="154">
        <v>9</v>
      </c>
      <c r="BN58" s="154">
        <v>7.6</v>
      </c>
      <c r="BO58" s="154">
        <v>6.5</v>
      </c>
      <c r="BP58" s="154">
        <v>9.3000000000000007</v>
      </c>
      <c r="BQ58" s="154">
        <v>7.6</v>
      </c>
      <c r="BR58" s="154">
        <v>7.5</v>
      </c>
      <c r="BS58" s="154">
        <v>7.8</v>
      </c>
      <c r="BT58" s="154">
        <v>8.9</v>
      </c>
      <c r="BU58" s="154">
        <v>7.5</v>
      </c>
      <c r="BV58" s="155"/>
      <c r="BW58" s="154">
        <v>8.1</v>
      </c>
      <c r="BX58" s="154">
        <v>7.9</v>
      </c>
      <c r="BY58" s="154">
        <v>6.7</v>
      </c>
      <c r="BZ58" s="154">
        <v>8.6999999999999993</v>
      </c>
      <c r="CA58" s="154">
        <v>8.8000000000000007</v>
      </c>
      <c r="CB58" s="154">
        <v>8.1999999999999993</v>
      </c>
      <c r="CC58" s="157">
        <v>55</v>
      </c>
      <c r="CD58" s="158">
        <v>0</v>
      </c>
      <c r="CE58" s="155"/>
      <c r="CF58" s="154">
        <v>8.6</v>
      </c>
      <c r="CG58" s="155"/>
      <c r="CH58" s="155"/>
      <c r="CI58" s="154">
        <v>9.1999999999999993</v>
      </c>
      <c r="CJ58" s="155"/>
      <c r="CK58" s="155"/>
      <c r="CL58" s="154">
        <v>7.9</v>
      </c>
      <c r="CM58" s="154">
        <v>7.7</v>
      </c>
      <c r="CN58" s="154">
        <v>9</v>
      </c>
      <c r="CO58" s="154">
        <v>8.5</v>
      </c>
      <c r="CP58" s="154">
        <v>8.6999999999999993</v>
      </c>
      <c r="CQ58" s="154">
        <v>9.1</v>
      </c>
      <c r="CR58" s="154">
        <v>8.5</v>
      </c>
      <c r="CS58" s="154">
        <v>8</v>
      </c>
      <c r="CT58" s="157">
        <v>24</v>
      </c>
      <c r="CU58" s="158">
        <v>0</v>
      </c>
      <c r="CV58" s="155"/>
      <c r="CW58" s="155" t="s">
        <v>93</v>
      </c>
      <c r="CX58" s="157">
        <v>0</v>
      </c>
      <c r="CY58" s="158">
        <v>5</v>
      </c>
      <c r="CZ58" s="157">
        <v>131</v>
      </c>
      <c r="DA58" s="158">
        <v>5</v>
      </c>
      <c r="DB58" s="159">
        <v>134</v>
      </c>
      <c r="DC58" s="160">
        <v>131</v>
      </c>
      <c r="DD58" s="160">
        <v>7.95</v>
      </c>
      <c r="DE58" s="160">
        <v>3.47</v>
      </c>
      <c r="DF58" s="152" t="s">
        <v>463</v>
      </c>
    </row>
    <row r="59" spans="1:110" s="161" customFormat="1" ht="20.25" customHeight="1">
      <c r="A59" s="150">
        <f t="shared" si="0"/>
        <v>53</v>
      </c>
      <c r="B59" s="151">
        <v>1820266450</v>
      </c>
      <c r="C59" s="152" t="s">
        <v>3</v>
      </c>
      <c r="D59" s="152" t="s">
        <v>31</v>
      </c>
      <c r="E59" s="152" t="s">
        <v>486</v>
      </c>
      <c r="F59" s="153">
        <v>34434</v>
      </c>
      <c r="G59" s="152" t="s">
        <v>84</v>
      </c>
      <c r="H59" s="152" t="s">
        <v>86</v>
      </c>
      <c r="I59" s="154">
        <v>8</v>
      </c>
      <c r="J59" s="154">
        <v>7.7</v>
      </c>
      <c r="K59" s="154">
        <v>8</v>
      </c>
      <c r="L59" s="155"/>
      <c r="M59" s="154">
        <v>6.1</v>
      </c>
      <c r="N59" s="155"/>
      <c r="O59" s="155"/>
      <c r="P59" s="154">
        <v>6.2</v>
      </c>
      <c r="Q59" s="155"/>
      <c r="R59" s="155"/>
      <c r="S59" s="154">
        <v>6.7</v>
      </c>
      <c r="T59" s="155"/>
      <c r="U59" s="155"/>
      <c r="V59" s="154">
        <v>5.5</v>
      </c>
      <c r="W59" s="155"/>
      <c r="X59" s="155"/>
      <c r="Y59" s="154">
        <v>7.1</v>
      </c>
      <c r="Z59" s="155"/>
      <c r="AA59" s="155"/>
      <c r="AB59" s="154">
        <v>6.4</v>
      </c>
      <c r="AC59" s="155"/>
      <c r="AD59" s="154">
        <v>7.6</v>
      </c>
      <c r="AE59" s="154">
        <v>8.8000000000000007</v>
      </c>
      <c r="AF59" s="154">
        <v>6.4</v>
      </c>
      <c r="AG59" s="154">
        <v>8.5</v>
      </c>
      <c r="AH59" s="155"/>
      <c r="AI59" s="154">
        <v>6.7</v>
      </c>
      <c r="AJ59" s="154">
        <v>7.8</v>
      </c>
      <c r="AK59" s="154">
        <v>7.2</v>
      </c>
      <c r="AL59" s="155"/>
      <c r="AM59" s="154">
        <v>8.4</v>
      </c>
      <c r="AN59" s="154">
        <v>8</v>
      </c>
      <c r="AO59" s="154">
        <v>7</v>
      </c>
      <c r="AP59" s="154">
        <v>6.5</v>
      </c>
      <c r="AQ59" s="154">
        <v>7.1</v>
      </c>
      <c r="AR59" s="157">
        <v>47</v>
      </c>
      <c r="AS59" s="158">
        <v>0</v>
      </c>
      <c r="AT59" s="154">
        <v>7</v>
      </c>
      <c r="AU59" s="154">
        <v>6.9</v>
      </c>
      <c r="AV59" s="154">
        <v>8.1999999999999993</v>
      </c>
      <c r="AW59" s="155"/>
      <c r="AX59" s="155"/>
      <c r="AY59" s="155"/>
      <c r="AZ59" s="154">
        <v>7.4</v>
      </c>
      <c r="BA59" s="155"/>
      <c r="BB59" s="155"/>
      <c r="BC59" s="155"/>
      <c r="BD59" s="154">
        <v>7.5</v>
      </c>
      <c r="BE59" s="157">
        <v>5</v>
      </c>
      <c r="BF59" s="158">
        <v>0</v>
      </c>
      <c r="BG59" s="154">
        <v>6.2</v>
      </c>
      <c r="BH59" s="154">
        <v>9.1999999999999993</v>
      </c>
      <c r="BI59" s="154">
        <v>7.4</v>
      </c>
      <c r="BJ59" s="154">
        <v>8.1</v>
      </c>
      <c r="BK59" s="154">
        <v>6.4</v>
      </c>
      <c r="BL59" s="154">
        <v>8.3000000000000007</v>
      </c>
      <c r="BM59" s="154">
        <v>8.1</v>
      </c>
      <c r="BN59" s="154">
        <v>7.1</v>
      </c>
      <c r="BO59" s="154">
        <v>7.2</v>
      </c>
      <c r="BP59" s="154">
        <v>7.5</v>
      </c>
      <c r="BQ59" s="154">
        <v>6.3</v>
      </c>
      <c r="BR59" s="154">
        <v>8.9</v>
      </c>
      <c r="BS59" s="154">
        <v>7.1</v>
      </c>
      <c r="BT59" s="154">
        <v>9.3000000000000007</v>
      </c>
      <c r="BU59" s="154">
        <v>7.1</v>
      </c>
      <c r="BV59" s="154">
        <v>8.1999999999999993</v>
      </c>
      <c r="BW59" s="155"/>
      <c r="BX59" s="154">
        <v>6.5</v>
      </c>
      <c r="BY59" s="154">
        <v>6.3</v>
      </c>
      <c r="BZ59" s="154">
        <v>5.8</v>
      </c>
      <c r="CA59" s="154">
        <v>8.8000000000000007</v>
      </c>
      <c r="CB59" s="154">
        <v>8.6999999999999993</v>
      </c>
      <c r="CC59" s="157">
        <v>55</v>
      </c>
      <c r="CD59" s="158">
        <v>0</v>
      </c>
      <c r="CE59" s="155"/>
      <c r="CF59" s="154">
        <v>8</v>
      </c>
      <c r="CG59" s="155"/>
      <c r="CH59" s="155"/>
      <c r="CI59" s="155"/>
      <c r="CJ59" s="154">
        <v>8.9</v>
      </c>
      <c r="CK59" s="155"/>
      <c r="CL59" s="154">
        <v>8.3000000000000007</v>
      </c>
      <c r="CM59" s="154">
        <v>8.4</v>
      </c>
      <c r="CN59" s="154">
        <v>8.3000000000000007</v>
      </c>
      <c r="CO59" s="154">
        <v>7.45</v>
      </c>
      <c r="CP59" s="154">
        <v>7.7</v>
      </c>
      <c r="CQ59" s="154">
        <v>8.5</v>
      </c>
      <c r="CR59" s="154">
        <v>6.9</v>
      </c>
      <c r="CS59" s="154">
        <v>7.5</v>
      </c>
      <c r="CT59" s="157">
        <v>23</v>
      </c>
      <c r="CU59" s="158">
        <v>0</v>
      </c>
      <c r="CV59" s="155" t="s">
        <v>93</v>
      </c>
      <c r="CW59" s="155"/>
      <c r="CX59" s="157">
        <v>0</v>
      </c>
      <c r="CY59" s="158">
        <v>5</v>
      </c>
      <c r="CZ59" s="157">
        <v>130</v>
      </c>
      <c r="DA59" s="158">
        <v>5</v>
      </c>
      <c r="DB59" s="159">
        <v>134</v>
      </c>
      <c r="DC59" s="160">
        <v>130</v>
      </c>
      <c r="DD59" s="160">
        <v>7.51</v>
      </c>
      <c r="DE59" s="160">
        <v>3.19</v>
      </c>
      <c r="DF59" s="152" t="s">
        <v>202</v>
      </c>
    </row>
    <row r="60" spans="1:110" s="161" customFormat="1" ht="20.25" customHeight="1">
      <c r="A60" s="150">
        <f t="shared" si="0"/>
        <v>54</v>
      </c>
      <c r="B60" s="151">
        <v>1820266455</v>
      </c>
      <c r="C60" s="152" t="s">
        <v>3</v>
      </c>
      <c r="D60" s="152" t="s">
        <v>488</v>
      </c>
      <c r="E60" s="152" t="s">
        <v>486</v>
      </c>
      <c r="F60" s="153">
        <v>34396</v>
      </c>
      <c r="G60" s="152" t="s">
        <v>84</v>
      </c>
      <c r="H60" s="152" t="s">
        <v>86</v>
      </c>
      <c r="I60" s="154">
        <v>8</v>
      </c>
      <c r="J60" s="154">
        <v>4.7</v>
      </c>
      <c r="K60" s="154">
        <v>6.4</v>
      </c>
      <c r="L60" s="155"/>
      <c r="M60" s="154">
        <v>5.4</v>
      </c>
      <c r="N60" s="155"/>
      <c r="O60" s="155"/>
      <c r="P60" s="154">
        <v>5.8</v>
      </c>
      <c r="Q60" s="155"/>
      <c r="R60" s="155"/>
      <c r="S60" s="154">
        <v>5.3</v>
      </c>
      <c r="T60" s="155"/>
      <c r="U60" s="155"/>
      <c r="V60" s="154">
        <v>4.5999999999999996</v>
      </c>
      <c r="W60" s="155"/>
      <c r="X60" s="155"/>
      <c r="Y60" s="156">
        <v>0</v>
      </c>
      <c r="Z60" s="155"/>
      <c r="AA60" s="155"/>
      <c r="AB60" s="155"/>
      <c r="AC60" s="155"/>
      <c r="AD60" s="154">
        <v>7.7</v>
      </c>
      <c r="AE60" s="154">
        <v>6.6</v>
      </c>
      <c r="AF60" s="154">
        <v>4.4000000000000004</v>
      </c>
      <c r="AG60" s="154">
        <v>5</v>
      </c>
      <c r="AH60" s="155"/>
      <c r="AI60" s="154">
        <v>6.2</v>
      </c>
      <c r="AJ60" s="155"/>
      <c r="AK60" s="154">
        <v>6.1</v>
      </c>
      <c r="AL60" s="155"/>
      <c r="AM60" s="154">
        <v>5.4</v>
      </c>
      <c r="AN60" s="154">
        <v>6.7</v>
      </c>
      <c r="AO60" s="154">
        <v>5.4</v>
      </c>
      <c r="AP60" s="154">
        <v>6.1</v>
      </c>
      <c r="AQ60" s="156">
        <v>0</v>
      </c>
      <c r="AR60" s="157">
        <v>39</v>
      </c>
      <c r="AS60" s="158">
        <v>8</v>
      </c>
      <c r="AT60" s="154">
        <v>5.4</v>
      </c>
      <c r="AU60" s="154">
        <v>5.0999999999999996</v>
      </c>
      <c r="AV60" s="154">
        <v>7.1</v>
      </c>
      <c r="AW60" s="155"/>
      <c r="AX60" s="155"/>
      <c r="AY60" s="155"/>
      <c r="AZ60" s="154">
        <v>6.1</v>
      </c>
      <c r="BA60" s="155"/>
      <c r="BB60" s="155"/>
      <c r="BC60" s="155"/>
      <c r="BD60" s="154">
        <v>6.3</v>
      </c>
      <c r="BE60" s="157">
        <v>5</v>
      </c>
      <c r="BF60" s="158">
        <v>0</v>
      </c>
      <c r="BG60" s="154">
        <v>8.1</v>
      </c>
      <c r="BH60" s="156">
        <v>0</v>
      </c>
      <c r="BI60" s="154">
        <v>5.4</v>
      </c>
      <c r="BJ60" s="155"/>
      <c r="BK60" s="154">
        <v>7</v>
      </c>
      <c r="BL60" s="154">
        <v>5.4</v>
      </c>
      <c r="BM60" s="154">
        <v>6</v>
      </c>
      <c r="BN60" s="156">
        <v>0</v>
      </c>
      <c r="BO60" s="154">
        <v>4.7</v>
      </c>
      <c r="BP60" s="154">
        <v>4.3</v>
      </c>
      <c r="BQ60" s="154">
        <v>4.7</v>
      </c>
      <c r="BR60" s="154">
        <v>4</v>
      </c>
      <c r="BS60" s="155"/>
      <c r="BT60" s="156">
        <v>0</v>
      </c>
      <c r="BU60" s="154">
        <v>6.2</v>
      </c>
      <c r="BV60" s="156">
        <v>0</v>
      </c>
      <c r="BW60" s="156">
        <v>0</v>
      </c>
      <c r="BX60" s="154">
        <v>4.9000000000000004</v>
      </c>
      <c r="BY60" s="154">
        <v>7.6</v>
      </c>
      <c r="BZ60" s="154">
        <v>5.3</v>
      </c>
      <c r="CA60" s="156">
        <v>0</v>
      </c>
      <c r="CB60" s="154">
        <v>8.1</v>
      </c>
      <c r="CC60" s="157">
        <v>34</v>
      </c>
      <c r="CD60" s="158">
        <v>21</v>
      </c>
      <c r="CE60" s="155"/>
      <c r="CF60" s="155"/>
      <c r="CG60" s="155"/>
      <c r="CH60" s="155"/>
      <c r="CI60" s="155"/>
      <c r="CJ60" s="156">
        <v>0</v>
      </c>
      <c r="CK60" s="155"/>
      <c r="CL60" s="155"/>
      <c r="CM60" s="156">
        <v>0</v>
      </c>
      <c r="CN60" s="155"/>
      <c r="CO60" s="156">
        <v>0</v>
      </c>
      <c r="CP60" s="155"/>
      <c r="CQ60" s="156">
        <v>0</v>
      </c>
      <c r="CR60" s="156">
        <v>0</v>
      </c>
      <c r="CS60" s="155"/>
      <c r="CT60" s="157">
        <v>0</v>
      </c>
      <c r="CU60" s="158">
        <v>22</v>
      </c>
      <c r="CV60" s="155"/>
      <c r="CW60" s="155"/>
      <c r="CX60" s="157">
        <v>0</v>
      </c>
      <c r="CY60" s="158">
        <v>5</v>
      </c>
      <c r="CZ60" s="157">
        <v>78</v>
      </c>
      <c r="DA60" s="158">
        <v>56</v>
      </c>
      <c r="DB60" s="159">
        <v>134</v>
      </c>
      <c r="DC60" s="160">
        <v>109</v>
      </c>
      <c r="DD60" s="160">
        <v>4.0999999999999996</v>
      </c>
      <c r="DE60" s="160">
        <v>1.5</v>
      </c>
      <c r="DF60" s="152" t="s">
        <v>202</v>
      </c>
    </row>
    <row r="61" spans="1:110" s="161" customFormat="1" ht="20.25" customHeight="1">
      <c r="A61" s="150">
        <f t="shared" si="0"/>
        <v>55</v>
      </c>
      <c r="B61" s="151">
        <v>1820266087</v>
      </c>
      <c r="C61" s="152" t="s">
        <v>3</v>
      </c>
      <c r="D61" s="152" t="s">
        <v>398</v>
      </c>
      <c r="E61" s="152" t="s">
        <v>489</v>
      </c>
      <c r="F61" s="153">
        <v>34623</v>
      </c>
      <c r="G61" s="152" t="s">
        <v>84</v>
      </c>
      <c r="H61" s="152" t="s">
        <v>86</v>
      </c>
      <c r="I61" s="154">
        <v>8</v>
      </c>
      <c r="J61" s="154">
        <v>6.7</v>
      </c>
      <c r="K61" s="154">
        <v>6.1</v>
      </c>
      <c r="L61" s="155"/>
      <c r="M61" s="162" t="s">
        <v>97</v>
      </c>
      <c r="N61" s="155"/>
      <c r="O61" s="155"/>
      <c r="P61" s="162" t="s">
        <v>97</v>
      </c>
      <c r="Q61" s="155"/>
      <c r="R61" s="155"/>
      <c r="S61" s="154">
        <v>7.2</v>
      </c>
      <c r="T61" s="155"/>
      <c r="U61" s="155"/>
      <c r="V61" s="154">
        <v>7.1</v>
      </c>
      <c r="W61" s="155"/>
      <c r="X61" s="155"/>
      <c r="Y61" s="154">
        <v>7.4</v>
      </c>
      <c r="Z61" s="155"/>
      <c r="AA61" s="155"/>
      <c r="AB61" s="154">
        <v>7.3</v>
      </c>
      <c r="AC61" s="155"/>
      <c r="AD61" s="154">
        <v>9.1</v>
      </c>
      <c r="AE61" s="154">
        <v>9</v>
      </c>
      <c r="AF61" s="154">
        <v>8.3000000000000007</v>
      </c>
      <c r="AG61" s="154">
        <v>9.3000000000000007</v>
      </c>
      <c r="AH61" s="155"/>
      <c r="AI61" s="154">
        <v>6</v>
      </c>
      <c r="AJ61" s="155"/>
      <c r="AK61" s="154">
        <v>8.3000000000000007</v>
      </c>
      <c r="AL61" s="154">
        <v>8.6</v>
      </c>
      <c r="AM61" s="154">
        <v>8.3000000000000007</v>
      </c>
      <c r="AN61" s="154">
        <v>7.8</v>
      </c>
      <c r="AO61" s="154">
        <v>6.7</v>
      </c>
      <c r="AP61" s="154">
        <v>8.6999999999999993</v>
      </c>
      <c r="AQ61" s="154">
        <v>8.8000000000000007</v>
      </c>
      <c r="AR61" s="157">
        <v>47</v>
      </c>
      <c r="AS61" s="158">
        <v>0</v>
      </c>
      <c r="AT61" s="154">
        <v>7.1</v>
      </c>
      <c r="AU61" s="154">
        <v>5.6</v>
      </c>
      <c r="AV61" s="154">
        <v>6.9</v>
      </c>
      <c r="AW61" s="155"/>
      <c r="AX61" s="155"/>
      <c r="AY61" s="155"/>
      <c r="AZ61" s="154">
        <v>6.2</v>
      </c>
      <c r="BA61" s="155"/>
      <c r="BB61" s="155"/>
      <c r="BC61" s="155"/>
      <c r="BD61" s="154">
        <v>5.9</v>
      </c>
      <c r="BE61" s="157">
        <v>5</v>
      </c>
      <c r="BF61" s="158">
        <v>0</v>
      </c>
      <c r="BG61" s="154">
        <v>8.8000000000000007</v>
      </c>
      <c r="BH61" s="154">
        <v>8.6999999999999993</v>
      </c>
      <c r="BI61" s="154">
        <v>8.1</v>
      </c>
      <c r="BJ61" s="154">
        <v>7.9</v>
      </c>
      <c r="BK61" s="154">
        <v>9.5</v>
      </c>
      <c r="BL61" s="154">
        <v>9.6999999999999993</v>
      </c>
      <c r="BM61" s="154">
        <v>8.4</v>
      </c>
      <c r="BN61" s="154">
        <v>8.6999999999999993</v>
      </c>
      <c r="BO61" s="154">
        <v>9.4</v>
      </c>
      <c r="BP61" s="154">
        <v>9.4</v>
      </c>
      <c r="BQ61" s="154">
        <v>8.6999999999999993</v>
      </c>
      <c r="BR61" s="154">
        <v>8.6999999999999993</v>
      </c>
      <c r="BS61" s="154">
        <v>8.4</v>
      </c>
      <c r="BT61" s="154">
        <v>9.1</v>
      </c>
      <c r="BU61" s="154">
        <v>8.9</v>
      </c>
      <c r="BV61" s="154">
        <v>9.1</v>
      </c>
      <c r="BW61" s="155"/>
      <c r="BX61" s="154">
        <v>9.1999999999999993</v>
      </c>
      <c r="BY61" s="154">
        <v>9</v>
      </c>
      <c r="BZ61" s="154">
        <v>9.1</v>
      </c>
      <c r="CA61" s="154">
        <v>8.5</v>
      </c>
      <c r="CB61" s="154">
        <v>8.1</v>
      </c>
      <c r="CC61" s="157">
        <v>55</v>
      </c>
      <c r="CD61" s="158">
        <v>0</v>
      </c>
      <c r="CE61" s="155"/>
      <c r="CF61" s="154">
        <v>9</v>
      </c>
      <c r="CG61" s="155"/>
      <c r="CH61" s="155"/>
      <c r="CI61" s="154">
        <v>9.5</v>
      </c>
      <c r="CJ61" s="155"/>
      <c r="CK61" s="155"/>
      <c r="CL61" s="154">
        <v>9.3000000000000007</v>
      </c>
      <c r="CM61" s="154">
        <v>9.6999999999999993</v>
      </c>
      <c r="CN61" s="154">
        <v>8.6999999999999993</v>
      </c>
      <c r="CO61" s="154">
        <v>8.6999999999999993</v>
      </c>
      <c r="CP61" s="154">
        <v>9.3000000000000007</v>
      </c>
      <c r="CQ61" s="154">
        <v>9.4</v>
      </c>
      <c r="CR61" s="154">
        <v>8.8000000000000007</v>
      </c>
      <c r="CS61" s="154">
        <v>8.4</v>
      </c>
      <c r="CT61" s="157">
        <v>24</v>
      </c>
      <c r="CU61" s="158">
        <v>0</v>
      </c>
      <c r="CV61" s="155"/>
      <c r="CW61" s="155" t="s">
        <v>93</v>
      </c>
      <c r="CX61" s="157">
        <v>0</v>
      </c>
      <c r="CY61" s="158">
        <v>5</v>
      </c>
      <c r="CZ61" s="157">
        <v>131</v>
      </c>
      <c r="DA61" s="158">
        <v>5</v>
      </c>
      <c r="DB61" s="159">
        <v>134</v>
      </c>
      <c r="DC61" s="160">
        <v>131</v>
      </c>
      <c r="DD61" s="160">
        <v>8.57</v>
      </c>
      <c r="DE61" s="160">
        <v>3.75</v>
      </c>
      <c r="DF61" s="152" t="s">
        <v>202</v>
      </c>
    </row>
    <row r="62" spans="1:110" s="161" customFormat="1" ht="20.25" customHeight="1">
      <c r="A62" s="150">
        <f t="shared" si="0"/>
        <v>56</v>
      </c>
      <c r="B62" s="151">
        <v>1820266232</v>
      </c>
      <c r="C62" s="152" t="s">
        <v>3</v>
      </c>
      <c r="D62" s="152" t="s">
        <v>490</v>
      </c>
      <c r="E62" s="152" t="s">
        <v>414</v>
      </c>
      <c r="F62" s="153">
        <v>34496</v>
      </c>
      <c r="G62" s="152" t="s">
        <v>84</v>
      </c>
      <c r="H62" s="152" t="s">
        <v>86</v>
      </c>
      <c r="I62" s="154">
        <v>8.5</v>
      </c>
      <c r="J62" s="154">
        <v>8.1</v>
      </c>
      <c r="K62" s="154">
        <v>8</v>
      </c>
      <c r="L62" s="155"/>
      <c r="M62" s="154">
        <v>6.3</v>
      </c>
      <c r="N62" s="155"/>
      <c r="O62" s="155"/>
      <c r="P62" s="154">
        <v>7.1</v>
      </c>
      <c r="Q62" s="155"/>
      <c r="R62" s="155"/>
      <c r="S62" s="154">
        <v>7.1</v>
      </c>
      <c r="T62" s="155"/>
      <c r="U62" s="155"/>
      <c r="V62" s="154">
        <v>6.4</v>
      </c>
      <c r="W62" s="155"/>
      <c r="X62" s="155"/>
      <c r="Y62" s="154">
        <v>6.9</v>
      </c>
      <c r="Z62" s="155"/>
      <c r="AA62" s="155"/>
      <c r="AB62" s="154">
        <v>6.5</v>
      </c>
      <c r="AC62" s="155"/>
      <c r="AD62" s="154">
        <v>8.1999999999999993</v>
      </c>
      <c r="AE62" s="154">
        <v>8</v>
      </c>
      <c r="AF62" s="154">
        <v>7.6</v>
      </c>
      <c r="AG62" s="154">
        <v>9.1999999999999993</v>
      </c>
      <c r="AH62" s="155"/>
      <c r="AI62" s="154">
        <v>8.1</v>
      </c>
      <c r="AJ62" s="155"/>
      <c r="AK62" s="154">
        <v>7.8</v>
      </c>
      <c r="AL62" s="154">
        <v>9.1999999999999993</v>
      </c>
      <c r="AM62" s="154">
        <v>8.1999999999999993</v>
      </c>
      <c r="AN62" s="154">
        <v>8.3000000000000007</v>
      </c>
      <c r="AO62" s="154">
        <v>6.8</v>
      </c>
      <c r="AP62" s="154">
        <v>8</v>
      </c>
      <c r="AQ62" s="154">
        <v>8.9</v>
      </c>
      <c r="AR62" s="157">
        <v>47</v>
      </c>
      <c r="AS62" s="158">
        <v>0</v>
      </c>
      <c r="AT62" s="154">
        <v>7.6</v>
      </c>
      <c r="AU62" s="154">
        <v>5.3</v>
      </c>
      <c r="AV62" s="154">
        <v>7.9</v>
      </c>
      <c r="AW62" s="155"/>
      <c r="AX62" s="155"/>
      <c r="AY62" s="155"/>
      <c r="AZ62" s="154">
        <v>6.3</v>
      </c>
      <c r="BA62" s="155"/>
      <c r="BB62" s="155"/>
      <c r="BC62" s="155"/>
      <c r="BD62" s="154">
        <v>6.4</v>
      </c>
      <c r="BE62" s="157">
        <v>5</v>
      </c>
      <c r="BF62" s="158">
        <v>0</v>
      </c>
      <c r="BG62" s="154">
        <v>8.9</v>
      </c>
      <c r="BH62" s="156">
        <v>10</v>
      </c>
      <c r="BI62" s="154">
        <v>7.8</v>
      </c>
      <c r="BJ62" s="154">
        <v>9.6</v>
      </c>
      <c r="BK62" s="154">
        <v>8.3000000000000007</v>
      </c>
      <c r="BL62" s="154">
        <v>9.6</v>
      </c>
      <c r="BM62" s="154">
        <v>9.3000000000000007</v>
      </c>
      <c r="BN62" s="154">
        <v>8.4</v>
      </c>
      <c r="BO62" s="154">
        <v>9.6</v>
      </c>
      <c r="BP62" s="154">
        <v>9.6</v>
      </c>
      <c r="BQ62" s="154">
        <v>7.9</v>
      </c>
      <c r="BR62" s="154">
        <v>8.4</v>
      </c>
      <c r="BS62" s="154">
        <v>8.1999999999999993</v>
      </c>
      <c r="BT62" s="154">
        <v>9.3000000000000007</v>
      </c>
      <c r="BU62" s="154">
        <v>8.1999999999999993</v>
      </c>
      <c r="BV62" s="154">
        <v>7.6</v>
      </c>
      <c r="BW62" s="155"/>
      <c r="BX62" s="154">
        <v>9</v>
      </c>
      <c r="BY62" s="154">
        <v>7.3</v>
      </c>
      <c r="BZ62" s="154">
        <v>7</v>
      </c>
      <c r="CA62" s="154">
        <v>8.8000000000000007</v>
      </c>
      <c r="CB62" s="154">
        <v>9</v>
      </c>
      <c r="CC62" s="157">
        <v>55</v>
      </c>
      <c r="CD62" s="158">
        <v>0</v>
      </c>
      <c r="CE62" s="155"/>
      <c r="CF62" s="154">
        <v>8.8000000000000007</v>
      </c>
      <c r="CG62" s="155"/>
      <c r="CH62" s="155"/>
      <c r="CI62" s="154">
        <v>8.3000000000000007</v>
      </c>
      <c r="CJ62" s="155"/>
      <c r="CK62" s="155"/>
      <c r="CL62" s="154">
        <v>9.3000000000000007</v>
      </c>
      <c r="CM62" s="154">
        <v>9.4</v>
      </c>
      <c r="CN62" s="154">
        <v>6.5</v>
      </c>
      <c r="CO62" s="154">
        <v>7.45</v>
      </c>
      <c r="CP62" s="154">
        <v>8.6999999999999993</v>
      </c>
      <c r="CQ62" s="154">
        <v>9.1</v>
      </c>
      <c r="CR62" s="154">
        <v>9.1</v>
      </c>
      <c r="CS62" s="154">
        <v>8.8000000000000007</v>
      </c>
      <c r="CT62" s="157">
        <v>24</v>
      </c>
      <c r="CU62" s="158">
        <v>0</v>
      </c>
      <c r="CV62" s="155"/>
      <c r="CW62" s="155" t="s">
        <v>93</v>
      </c>
      <c r="CX62" s="157">
        <v>0</v>
      </c>
      <c r="CY62" s="158">
        <v>5</v>
      </c>
      <c r="CZ62" s="157">
        <v>131</v>
      </c>
      <c r="DA62" s="158">
        <v>5</v>
      </c>
      <c r="DB62" s="159">
        <v>134</v>
      </c>
      <c r="DC62" s="160">
        <v>131</v>
      </c>
      <c r="DD62" s="160">
        <v>8.31</v>
      </c>
      <c r="DE62" s="160">
        <v>3.6</v>
      </c>
      <c r="DF62" s="152" t="s">
        <v>202</v>
      </c>
    </row>
    <row r="63" spans="1:110" s="161" customFormat="1" ht="20.25" customHeight="1">
      <c r="A63" s="150">
        <f t="shared" si="0"/>
        <v>57</v>
      </c>
      <c r="B63" s="151">
        <v>1820265730</v>
      </c>
      <c r="C63" s="152" t="s">
        <v>15</v>
      </c>
      <c r="D63" s="152" t="s">
        <v>26</v>
      </c>
      <c r="E63" s="152" t="s">
        <v>491</v>
      </c>
      <c r="F63" s="153">
        <v>34507</v>
      </c>
      <c r="G63" s="152" t="s">
        <v>84</v>
      </c>
      <c r="H63" s="152" t="s">
        <v>86</v>
      </c>
      <c r="I63" s="154">
        <v>6.9</v>
      </c>
      <c r="J63" s="154">
        <v>6.1</v>
      </c>
      <c r="K63" s="154">
        <v>7.5</v>
      </c>
      <c r="L63" s="155"/>
      <c r="M63" s="154">
        <v>6.5</v>
      </c>
      <c r="N63" s="155"/>
      <c r="O63" s="155"/>
      <c r="P63" s="154">
        <v>7.7</v>
      </c>
      <c r="Q63" s="155"/>
      <c r="R63" s="155"/>
      <c r="S63" s="154">
        <v>7</v>
      </c>
      <c r="T63" s="155"/>
      <c r="U63" s="155"/>
      <c r="V63" s="154">
        <v>6.7</v>
      </c>
      <c r="W63" s="155"/>
      <c r="X63" s="155"/>
      <c r="Y63" s="154">
        <v>6.4</v>
      </c>
      <c r="Z63" s="155"/>
      <c r="AA63" s="155"/>
      <c r="AB63" s="154">
        <v>5.8</v>
      </c>
      <c r="AC63" s="155"/>
      <c r="AD63" s="154">
        <v>9.5</v>
      </c>
      <c r="AE63" s="154">
        <v>9.5</v>
      </c>
      <c r="AF63" s="154">
        <v>7.3</v>
      </c>
      <c r="AG63" s="154">
        <v>8.3000000000000007</v>
      </c>
      <c r="AH63" s="155"/>
      <c r="AI63" s="154">
        <v>7.8</v>
      </c>
      <c r="AJ63" s="154">
        <v>8.1</v>
      </c>
      <c r="AK63" s="154">
        <v>7.6</v>
      </c>
      <c r="AL63" s="155"/>
      <c r="AM63" s="154">
        <v>8.1</v>
      </c>
      <c r="AN63" s="154">
        <v>7.4</v>
      </c>
      <c r="AO63" s="154">
        <v>6.7</v>
      </c>
      <c r="AP63" s="154">
        <v>7.3</v>
      </c>
      <c r="AQ63" s="154">
        <v>7.5</v>
      </c>
      <c r="AR63" s="157">
        <v>47</v>
      </c>
      <c r="AS63" s="158">
        <v>0</v>
      </c>
      <c r="AT63" s="154">
        <v>7.1</v>
      </c>
      <c r="AU63" s="154">
        <v>5.9</v>
      </c>
      <c r="AV63" s="154">
        <v>9.5</v>
      </c>
      <c r="AW63" s="155"/>
      <c r="AX63" s="155"/>
      <c r="AY63" s="155"/>
      <c r="AZ63" s="154">
        <v>9.3000000000000007</v>
      </c>
      <c r="BA63" s="155"/>
      <c r="BB63" s="155"/>
      <c r="BC63" s="155"/>
      <c r="BD63" s="154">
        <v>6</v>
      </c>
      <c r="BE63" s="157">
        <v>5</v>
      </c>
      <c r="BF63" s="158">
        <v>0</v>
      </c>
      <c r="BG63" s="154">
        <v>7.5</v>
      </c>
      <c r="BH63" s="154">
        <v>9.1</v>
      </c>
      <c r="BI63" s="154">
        <v>7.9</v>
      </c>
      <c r="BJ63" s="154">
        <v>8.4</v>
      </c>
      <c r="BK63" s="154">
        <v>6.3</v>
      </c>
      <c r="BL63" s="154">
        <v>9.1</v>
      </c>
      <c r="BM63" s="154">
        <v>8.1999999999999993</v>
      </c>
      <c r="BN63" s="154">
        <v>7.5</v>
      </c>
      <c r="BO63" s="154">
        <v>8.3000000000000007</v>
      </c>
      <c r="BP63" s="154">
        <v>9</v>
      </c>
      <c r="BQ63" s="154">
        <v>7.9</v>
      </c>
      <c r="BR63" s="154">
        <v>9.4</v>
      </c>
      <c r="BS63" s="154">
        <v>6.9</v>
      </c>
      <c r="BT63" s="154">
        <v>9.1999999999999993</v>
      </c>
      <c r="BU63" s="154">
        <v>8.6</v>
      </c>
      <c r="BV63" s="154">
        <v>8.4</v>
      </c>
      <c r="BW63" s="155"/>
      <c r="BX63" s="154">
        <v>6.5</v>
      </c>
      <c r="BY63" s="154">
        <v>7.4</v>
      </c>
      <c r="BZ63" s="154">
        <v>8.5</v>
      </c>
      <c r="CA63" s="154">
        <v>8.1999999999999993</v>
      </c>
      <c r="CB63" s="154">
        <v>9</v>
      </c>
      <c r="CC63" s="157">
        <v>55</v>
      </c>
      <c r="CD63" s="158">
        <v>0</v>
      </c>
      <c r="CE63" s="155"/>
      <c r="CF63" s="154">
        <v>8.6999999999999993</v>
      </c>
      <c r="CG63" s="155"/>
      <c r="CH63" s="155"/>
      <c r="CI63" s="155"/>
      <c r="CJ63" s="154">
        <v>9</v>
      </c>
      <c r="CK63" s="155"/>
      <c r="CL63" s="154">
        <v>8.5</v>
      </c>
      <c r="CM63" s="154">
        <v>8.4</v>
      </c>
      <c r="CN63" s="154">
        <v>6.9</v>
      </c>
      <c r="CO63" s="154">
        <v>7.8</v>
      </c>
      <c r="CP63" s="154">
        <v>7.7</v>
      </c>
      <c r="CQ63" s="154">
        <v>8.5</v>
      </c>
      <c r="CR63" s="154">
        <v>8.5</v>
      </c>
      <c r="CS63" s="154">
        <v>8.4</v>
      </c>
      <c r="CT63" s="157">
        <v>23</v>
      </c>
      <c r="CU63" s="158">
        <v>0</v>
      </c>
      <c r="CV63" s="155"/>
      <c r="CW63" s="155" t="s">
        <v>93</v>
      </c>
      <c r="CX63" s="157">
        <v>0</v>
      </c>
      <c r="CY63" s="158">
        <v>5</v>
      </c>
      <c r="CZ63" s="157">
        <v>130</v>
      </c>
      <c r="DA63" s="158">
        <v>5</v>
      </c>
      <c r="DB63" s="159">
        <v>134</v>
      </c>
      <c r="DC63" s="160">
        <v>130</v>
      </c>
      <c r="DD63" s="160">
        <v>7.89</v>
      </c>
      <c r="DE63" s="160">
        <v>3.38</v>
      </c>
      <c r="DF63" s="152" t="s">
        <v>202</v>
      </c>
    </row>
    <row r="64" spans="1:110" s="161" customFormat="1" ht="20.25" customHeight="1">
      <c r="A64" s="150">
        <f t="shared" si="0"/>
        <v>58</v>
      </c>
      <c r="B64" s="151">
        <v>1821266335</v>
      </c>
      <c r="C64" s="152" t="s">
        <v>14</v>
      </c>
      <c r="D64" s="152" t="s">
        <v>42</v>
      </c>
      <c r="E64" s="152" t="s">
        <v>492</v>
      </c>
      <c r="F64" s="153">
        <v>34160</v>
      </c>
      <c r="G64" s="152" t="s">
        <v>83</v>
      </c>
      <c r="H64" s="152" t="s">
        <v>86</v>
      </c>
      <c r="I64" s="154">
        <v>8.4</v>
      </c>
      <c r="J64" s="154">
        <v>6.8</v>
      </c>
      <c r="K64" s="154">
        <v>7.7</v>
      </c>
      <c r="L64" s="155"/>
      <c r="M64" s="154">
        <v>6.2</v>
      </c>
      <c r="N64" s="155"/>
      <c r="O64" s="155"/>
      <c r="P64" s="154">
        <v>6.1</v>
      </c>
      <c r="Q64" s="155"/>
      <c r="R64" s="155"/>
      <c r="S64" s="154">
        <v>5.4</v>
      </c>
      <c r="T64" s="155"/>
      <c r="U64" s="155"/>
      <c r="V64" s="154">
        <v>5.8</v>
      </c>
      <c r="W64" s="155"/>
      <c r="X64" s="155"/>
      <c r="Y64" s="154">
        <v>5.3</v>
      </c>
      <c r="Z64" s="155"/>
      <c r="AA64" s="155"/>
      <c r="AB64" s="154">
        <v>5.4</v>
      </c>
      <c r="AC64" s="155"/>
      <c r="AD64" s="154">
        <v>9.1999999999999993</v>
      </c>
      <c r="AE64" s="154">
        <v>7.1</v>
      </c>
      <c r="AF64" s="154">
        <v>5.9</v>
      </c>
      <c r="AG64" s="154">
        <v>6.7</v>
      </c>
      <c r="AH64" s="155"/>
      <c r="AI64" s="154">
        <v>4.5999999999999996</v>
      </c>
      <c r="AJ64" s="155"/>
      <c r="AK64" s="154">
        <v>7</v>
      </c>
      <c r="AL64" s="154">
        <v>6.3</v>
      </c>
      <c r="AM64" s="154">
        <v>7.5</v>
      </c>
      <c r="AN64" s="154">
        <v>6.7</v>
      </c>
      <c r="AO64" s="154">
        <v>5.0999999999999996</v>
      </c>
      <c r="AP64" s="154">
        <v>5.6</v>
      </c>
      <c r="AQ64" s="154">
        <v>7.1</v>
      </c>
      <c r="AR64" s="157">
        <v>47</v>
      </c>
      <c r="AS64" s="158">
        <v>0</v>
      </c>
      <c r="AT64" s="154">
        <v>8.1</v>
      </c>
      <c r="AU64" s="154">
        <v>7</v>
      </c>
      <c r="AV64" s="155"/>
      <c r="AW64" s="155"/>
      <c r="AX64" s="154">
        <v>7.3</v>
      </c>
      <c r="AY64" s="155"/>
      <c r="AZ64" s="155"/>
      <c r="BA64" s="155"/>
      <c r="BB64" s="154">
        <v>7.7</v>
      </c>
      <c r="BC64" s="155"/>
      <c r="BD64" s="154">
        <v>7.8</v>
      </c>
      <c r="BE64" s="157">
        <v>5</v>
      </c>
      <c r="BF64" s="158">
        <v>0</v>
      </c>
      <c r="BG64" s="154">
        <v>7.3</v>
      </c>
      <c r="BH64" s="154">
        <v>8.1</v>
      </c>
      <c r="BI64" s="154">
        <v>5.2</v>
      </c>
      <c r="BJ64" s="154">
        <v>5.6</v>
      </c>
      <c r="BK64" s="154">
        <v>7.7</v>
      </c>
      <c r="BL64" s="154">
        <v>7.9</v>
      </c>
      <c r="BM64" s="154">
        <v>7.1</v>
      </c>
      <c r="BN64" s="154">
        <v>6.1</v>
      </c>
      <c r="BO64" s="154">
        <v>6</v>
      </c>
      <c r="BP64" s="154">
        <v>7.8</v>
      </c>
      <c r="BQ64" s="154">
        <v>6.5</v>
      </c>
      <c r="BR64" s="154">
        <v>6.2</v>
      </c>
      <c r="BS64" s="154">
        <v>5.5</v>
      </c>
      <c r="BT64" s="154">
        <v>6.8</v>
      </c>
      <c r="BU64" s="154">
        <v>5</v>
      </c>
      <c r="BV64" s="155"/>
      <c r="BW64" s="154">
        <v>8.6</v>
      </c>
      <c r="BX64" s="154">
        <v>7.2</v>
      </c>
      <c r="BY64" s="154">
        <v>6.1</v>
      </c>
      <c r="BZ64" s="154">
        <v>6</v>
      </c>
      <c r="CA64" s="154">
        <v>7.2</v>
      </c>
      <c r="CB64" s="154">
        <v>7.3</v>
      </c>
      <c r="CC64" s="157">
        <v>55</v>
      </c>
      <c r="CD64" s="158">
        <v>0</v>
      </c>
      <c r="CE64" s="155"/>
      <c r="CF64" s="155"/>
      <c r="CG64" s="154">
        <v>5.5</v>
      </c>
      <c r="CH64" s="155"/>
      <c r="CI64" s="155"/>
      <c r="CJ64" s="154">
        <v>5.3</v>
      </c>
      <c r="CK64" s="155"/>
      <c r="CL64" s="154">
        <v>7</v>
      </c>
      <c r="CM64" s="154">
        <v>5.4</v>
      </c>
      <c r="CN64" s="154">
        <v>4.5</v>
      </c>
      <c r="CO64" s="154">
        <v>7.3</v>
      </c>
      <c r="CP64" s="154">
        <v>7.6</v>
      </c>
      <c r="CQ64" s="154">
        <v>7.9</v>
      </c>
      <c r="CR64" s="154">
        <v>6.8</v>
      </c>
      <c r="CS64" s="154">
        <v>7.4</v>
      </c>
      <c r="CT64" s="157">
        <v>23</v>
      </c>
      <c r="CU64" s="158">
        <v>0</v>
      </c>
      <c r="CV64" s="155" t="s">
        <v>93</v>
      </c>
      <c r="CW64" s="155"/>
      <c r="CX64" s="157">
        <v>0</v>
      </c>
      <c r="CY64" s="158">
        <v>5</v>
      </c>
      <c r="CZ64" s="157">
        <v>130</v>
      </c>
      <c r="DA64" s="158">
        <v>5</v>
      </c>
      <c r="DB64" s="159">
        <v>134</v>
      </c>
      <c r="DC64" s="160">
        <v>130</v>
      </c>
      <c r="DD64" s="160">
        <v>6.58</v>
      </c>
      <c r="DE64" s="160">
        <v>2.6</v>
      </c>
      <c r="DF64" s="152" t="s">
        <v>202</v>
      </c>
    </row>
    <row r="65" spans="1:110" s="161" customFormat="1" ht="20.25" customHeight="1">
      <c r="A65" s="150">
        <f t="shared" si="0"/>
        <v>59</v>
      </c>
      <c r="B65" s="151">
        <v>1820264375</v>
      </c>
      <c r="C65" s="152" t="s">
        <v>3</v>
      </c>
      <c r="D65" s="152" t="s">
        <v>44</v>
      </c>
      <c r="E65" s="152" t="s">
        <v>74</v>
      </c>
      <c r="F65" s="153">
        <v>34493</v>
      </c>
      <c r="G65" s="152" t="s">
        <v>84</v>
      </c>
      <c r="H65" s="152" t="s">
        <v>86</v>
      </c>
      <c r="I65" s="154">
        <v>7.4</v>
      </c>
      <c r="J65" s="154">
        <v>5.2</v>
      </c>
      <c r="K65" s="154">
        <v>6.1</v>
      </c>
      <c r="L65" s="155"/>
      <c r="M65" s="162" t="s">
        <v>97</v>
      </c>
      <c r="N65" s="155"/>
      <c r="O65" s="155"/>
      <c r="P65" s="162" t="s">
        <v>97</v>
      </c>
      <c r="Q65" s="155"/>
      <c r="R65" s="155"/>
      <c r="S65" s="154">
        <v>6.9</v>
      </c>
      <c r="T65" s="155"/>
      <c r="U65" s="155"/>
      <c r="V65" s="154">
        <v>6</v>
      </c>
      <c r="W65" s="155"/>
      <c r="X65" s="155"/>
      <c r="Y65" s="154">
        <v>5.4</v>
      </c>
      <c r="Z65" s="155"/>
      <c r="AA65" s="155"/>
      <c r="AB65" s="154">
        <v>5.7</v>
      </c>
      <c r="AC65" s="155"/>
      <c r="AD65" s="154">
        <v>7</v>
      </c>
      <c r="AE65" s="154">
        <v>5.3</v>
      </c>
      <c r="AF65" s="154">
        <v>5</v>
      </c>
      <c r="AG65" s="154">
        <v>6.3</v>
      </c>
      <c r="AH65" s="155"/>
      <c r="AI65" s="154">
        <v>5.6</v>
      </c>
      <c r="AJ65" s="155"/>
      <c r="AK65" s="154">
        <v>6.4</v>
      </c>
      <c r="AL65" s="154">
        <v>5.8</v>
      </c>
      <c r="AM65" s="154">
        <v>5.7</v>
      </c>
      <c r="AN65" s="154">
        <v>5.7</v>
      </c>
      <c r="AO65" s="154">
        <v>5.6</v>
      </c>
      <c r="AP65" s="154">
        <v>5.7</v>
      </c>
      <c r="AQ65" s="154">
        <v>5.7</v>
      </c>
      <c r="AR65" s="157">
        <v>47</v>
      </c>
      <c r="AS65" s="158">
        <v>0</v>
      </c>
      <c r="AT65" s="154">
        <v>6.5</v>
      </c>
      <c r="AU65" s="154">
        <v>5.7</v>
      </c>
      <c r="AV65" s="155"/>
      <c r="AW65" s="154">
        <v>5.0999999999999996</v>
      </c>
      <c r="AX65" s="155"/>
      <c r="AY65" s="155"/>
      <c r="AZ65" s="155"/>
      <c r="BA65" s="154">
        <v>6.6</v>
      </c>
      <c r="BB65" s="155"/>
      <c r="BC65" s="155"/>
      <c r="BD65" s="154">
        <v>5.8</v>
      </c>
      <c r="BE65" s="157">
        <v>5</v>
      </c>
      <c r="BF65" s="158">
        <v>0</v>
      </c>
      <c r="BG65" s="154">
        <v>7.6</v>
      </c>
      <c r="BH65" s="154">
        <v>5.8</v>
      </c>
      <c r="BI65" s="154">
        <v>5.9</v>
      </c>
      <c r="BJ65" s="154">
        <v>5.9</v>
      </c>
      <c r="BK65" s="154">
        <v>5.6</v>
      </c>
      <c r="BL65" s="154">
        <v>6.9</v>
      </c>
      <c r="BM65" s="154">
        <v>7.3</v>
      </c>
      <c r="BN65" s="154">
        <v>7</v>
      </c>
      <c r="BO65" s="154">
        <v>5.9</v>
      </c>
      <c r="BP65" s="154">
        <v>6.1</v>
      </c>
      <c r="BQ65" s="154">
        <v>5.5</v>
      </c>
      <c r="BR65" s="163" t="s">
        <v>93</v>
      </c>
      <c r="BS65" s="154">
        <v>8</v>
      </c>
      <c r="BT65" s="155"/>
      <c r="BU65" s="154">
        <v>6.9</v>
      </c>
      <c r="BV65" s="155"/>
      <c r="BW65" s="154">
        <v>7.4</v>
      </c>
      <c r="BX65" s="154">
        <v>5.8</v>
      </c>
      <c r="BY65" s="154">
        <v>6.5</v>
      </c>
      <c r="BZ65" s="154">
        <v>6.5</v>
      </c>
      <c r="CA65" s="154">
        <v>7.2</v>
      </c>
      <c r="CB65" s="154">
        <v>7.8</v>
      </c>
      <c r="CC65" s="157">
        <v>50</v>
      </c>
      <c r="CD65" s="158">
        <v>5</v>
      </c>
      <c r="CE65" s="155"/>
      <c r="CF65" s="155"/>
      <c r="CG65" s="154">
        <v>5.7</v>
      </c>
      <c r="CH65" s="155"/>
      <c r="CI65" s="155"/>
      <c r="CJ65" s="154">
        <v>5.9</v>
      </c>
      <c r="CK65" s="155"/>
      <c r="CL65" s="155"/>
      <c r="CM65" s="154">
        <v>6.2</v>
      </c>
      <c r="CN65" s="155"/>
      <c r="CO65" s="154">
        <v>5.25</v>
      </c>
      <c r="CP65" s="154">
        <v>7.4</v>
      </c>
      <c r="CQ65" s="154">
        <v>7.9</v>
      </c>
      <c r="CR65" s="154">
        <v>6.8</v>
      </c>
      <c r="CS65" s="156">
        <v>6.6</v>
      </c>
      <c r="CT65" s="157">
        <v>17</v>
      </c>
      <c r="CU65" s="158">
        <v>5</v>
      </c>
      <c r="CV65" s="155" t="s">
        <v>93</v>
      </c>
      <c r="CW65" s="155"/>
      <c r="CX65" s="157">
        <v>0</v>
      </c>
      <c r="CY65" s="158">
        <v>5</v>
      </c>
      <c r="CZ65" s="157">
        <v>119</v>
      </c>
      <c r="DA65" s="158">
        <v>15</v>
      </c>
      <c r="DB65" s="159">
        <v>134</v>
      </c>
      <c r="DC65" s="160">
        <v>121</v>
      </c>
      <c r="DD65" s="160">
        <v>6.18</v>
      </c>
      <c r="DE65" s="160">
        <v>2.34</v>
      </c>
      <c r="DF65" s="152" t="s">
        <v>463</v>
      </c>
    </row>
    <row r="66" spans="1:110" s="161" customFormat="1" ht="20.25" customHeight="1">
      <c r="A66" s="150">
        <f t="shared" si="0"/>
        <v>60</v>
      </c>
      <c r="B66" s="151">
        <v>1820266233</v>
      </c>
      <c r="C66" s="152" t="s">
        <v>370</v>
      </c>
      <c r="D66" s="152" t="s">
        <v>44</v>
      </c>
      <c r="E66" s="152" t="s">
        <v>74</v>
      </c>
      <c r="F66" s="153">
        <v>34001</v>
      </c>
      <c r="G66" s="152" t="s">
        <v>84</v>
      </c>
      <c r="H66" s="152" t="s">
        <v>86</v>
      </c>
      <c r="I66" s="156">
        <v>0</v>
      </c>
      <c r="J66" s="154">
        <v>7.3</v>
      </c>
      <c r="K66" s="154">
        <v>4.5999999999999996</v>
      </c>
      <c r="L66" s="155"/>
      <c r="M66" s="162" t="s">
        <v>97</v>
      </c>
      <c r="N66" s="155"/>
      <c r="O66" s="155"/>
      <c r="P66" s="162" t="s">
        <v>97</v>
      </c>
      <c r="Q66" s="155"/>
      <c r="R66" s="155"/>
      <c r="S66" s="154">
        <v>7</v>
      </c>
      <c r="T66" s="155"/>
      <c r="U66" s="155"/>
      <c r="V66" s="154">
        <v>5.3</v>
      </c>
      <c r="W66" s="155"/>
      <c r="X66" s="155"/>
      <c r="Y66" s="154">
        <v>6.2</v>
      </c>
      <c r="Z66" s="155"/>
      <c r="AA66" s="155"/>
      <c r="AB66" s="156">
        <v>0</v>
      </c>
      <c r="AC66" s="155"/>
      <c r="AD66" s="154">
        <v>6.5</v>
      </c>
      <c r="AE66" s="156">
        <v>0</v>
      </c>
      <c r="AF66" s="154">
        <v>6</v>
      </c>
      <c r="AG66" s="154">
        <v>7.2</v>
      </c>
      <c r="AH66" s="155"/>
      <c r="AI66" s="154">
        <v>6.3</v>
      </c>
      <c r="AJ66" s="155"/>
      <c r="AK66" s="156">
        <v>0</v>
      </c>
      <c r="AL66" s="155"/>
      <c r="AM66" s="155"/>
      <c r="AN66" s="154">
        <v>6.6</v>
      </c>
      <c r="AO66" s="154">
        <v>6.5</v>
      </c>
      <c r="AP66" s="154">
        <v>7.9</v>
      </c>
      <c r="AQ66" s="155"/>
      <c r="AR66" s="157">
        <v>32</v>
      </c>
      <c r="AS66" s="158">
        <v>15</v>
      </c>
      <c r="AT66" s="154">
        <v>5.4</v>
      </c>
      <c r="AU66" s="156">
        <v>0</v>
      </c>
      <c r="AV66" s="155"/>
      <c r="AW66" s="155"/>
      <c r="AX66" s="155"/>
      <c r="AY66" s="155"/>
      <c r="AZ66" s="156">
        <v>0</v>
      </c>
      <c r="BA66" s="155"/>
      <c r="BB66" s="155"/>
      <c r="BC66" s="155"/>
      <c r="BD66" s="156">
        <v>0</v>
      </c>
      <c r="BE66" s="157">
        <v>1</v>
      </c>
      <c r="BF66" s="158">
        <v>4</v>
      </c>
      <c r="BG66" s="156">
        <v>0</v>
      </c>
      <c r="BH66" s="156">
        <v>0</v>
      </c>
      <c r="BI66" s="156">
        <v>0</v>
      </c>
      <c r="BJ66" s="155"/>
      <c r="BK66" s="154">
        <v>6.3</v>
      </c>
      <c r="BL66" s="156">
        <v>0</v>
      </c>
      <c r="BM66" s="154">
        <v>7.1</v>
      </c>
      <c r="BN66" s="155"/>
      <c r="BO66" s="156">
        <v>0</v>
      </c>
      <c r="BP66" s="155"/>
      <c r="BQ66" s="155"/>
      <c r="BR66" s="155"/>
      <c r="BS66" s="155"/>
      <c r="BT66" s="155"/>
      <c r="BU66" s="155"/>
      <c r="BV66" s="155"/>
      <c r="BW66" s="155"/>
      <c r="BX66" s="155"/>
      <c r="BY66" s="154">
        <v>6.3</v>
      </c>
      <c r="BZ66" s="155"/>
      <c r="CA66" s="156">
        <v>0</v>
      </c>
      <c r="CB66" s="156">
        <v>0</v>
      </c>
      <c r="CC66" s="157">
        <v>7</v>
      </c>
      <c r="CD66" s="158">
        <v>48</v>
      </c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7">
        <v>0</v>
      </c>
      <c r="CU66" s="158">
        <v>22</v>
      </c>
      <c r="CV66" s="155"/>
      <c r="CW66" s="155"/>
      <c r="CX66" s="157">
        <v>0</v>
      </c>
      <c r="CY66" s="158">
        <v>5</v>
      </c>
      <c r="CZ66" s="157">
        <v>40</v>
      </c>
      <c r="DA66" s="158">
        <v>94</v>
      </c>
      <c r="DB66" s="159">
        <v>134</v>
      </c>
      <c r="DC66" s="160">
        <v>66</v>
      </c>
      <c r="DD66" s="160">
        <v>3.73</v>
      </c>
      <c r="DE66" s="160">
        <v>1.47</v>
      </c>
      <c r="DF66" s="152" t="s">
        <v>202</v>
      </c>
    </row>
    <row r="67" spans="1:110" s="161" customFormat="1" ht="20.25" customHeight="1">
      <c r="A67" s="150">
        <f t="shared" si="0"/>
        <v>61</v>
      </c>
      <c r="B67" s="151">
        <v>1820265726</v>
      </c>
      <c r="C67" s="152" t="s">
        <v>9</v>
      </c>
      <c r="D67" s="152" t="s">
        <v>25</v>
      </c>
      <c r="E67" s="152" t="s">
        <v>493</v>
      </c>
      <c r="F67" s="153">
        <v>34581</v>
      </c>
      <c r="G67" s="152" t="s">
        <v>84</v>
      </c>
      <c r="H67" s="152" t="s">
        <v>86</v>
      </c>
      <c r="I67" s="154">
        <v>8.3000000000000007</v>
      </c>
      <c r="J67" s="154">
        <v>8</v>
      </c>
      <c r="K67" s="154">
        <v>8</v>
      </c>
      <c r="L67" s="155"/>
      <c r="M67" s="162" t="s">
        <v>97</v>
      </c>
      <c r="N67" s="155"/>
      <c r="O67" s="155"/>
      <c r="P67" s="162" t="s">
        <v>97</v>
      </c>
      <c r="Q67" s="155"/>
      <c r="R67" s="155"/>
      <c r="S67" s="154">
        <v>6.9</v>
      </c>
      <c r="T67" s="155"/>
      <c r="U67" s="155"/>
      <c r="V67" s="154">
        <v>7.5</v>
      </c>
      <c r="W67" s="155"/>
      <c r="X67" s="155"/>
      <c r="Y67" s="154">
        <v>6.9</v>
      </c>
      <c r="Z67" s="155"/>
      <c r="AA67" s="155"/>
      <c r="AB67" s="154">
        <v>5.8</v>
      </c>
      <c r="AC67" s="155"/>
      <c r="AD67" s="154">
        <v>9.1</v>
      </c>
      <c r="AE67" s="154">
        <v>8.4</v>
      </c>
      <c r="AF67" s="154">
        <v>7.1</v>
      </c>
      <c r="AG67" s="154">
        <v>7.8</v>
      </c>
      <c r="AH67" s="155"/>
      <c r="AI67" s="154">
        <v>7.1</v>
      </c>
      <c r="AJ67" s="155"/>
      <c r="AK67" s="154">
        <v>8.5</v>
      </c>
      <c r="AL67" s="154">
        <v>7.2</v>
      </c>
      <c r="AM67" s="154">
        <v>7.9</v>
      </c>
      <c r="AN67" s="154">
        <v>8.3000000000000007</v>
      </c>
      <c r="AO67" s="154">
        <v>6.6</v>
      </c>
      <c r="AP67" s="154">
        <v>7.9</v>
      </c>
      <c r="AQ67" s="154">
        <v>7.3</v>
      </c>
      <c r="AR67" s="157">
        <v>47</v>
      </c>
      <c r="AS67" s="158">
        <v>0</v>
      </c>
      <c r="AT67" s="154">
        <v>8.1</v>
      </c>
      <c r="AU67" s="154">
        <v>7.6</v>
      </c>
      <c r="AV67" s="154">
        <v>9.1</v>
      </c>
      <c r="AW67" s="155"/>
      <c r="AX67" s="155"/>
      <c r="AY67" s="155"/>
      <c r="AZ67" s="154">
        <v>5.3</v>
      </c>
      <c r="BA67" s="155"/>
      <c r="BB67" s="155"/>
      <c r="BC67" s="155"/>
      <c r="BD67" s="154">
        <v>7.3</v>
      </c>
      <c r="BE67" s="157">
        <v>5</v>
      </c>
      <c r="BF67" s="158">
        <v>0</v>
      </c>
      <c r="BG67" s="154">
        <v>7.2</v>
      </c>
      <c r="BH67" s="154">
        <v>6.6</v>
      </c>
      <c r="BI67" s="154">
        <v>7.5</v>
      </c>
      <c r="BJ67" s="154">
        <v>8.1999999999999993</v>
      </c>
      <c r="BK67" s="154">
        <v>9.1</v>
      </c>
      <c r="BL67" s="154">
        <v>6.8</v>
      </c>
      <c r="BM67" s="154">
        <v>9.1</v>
      </c>
      <c r="BN67" s="154">
        <v>7.1</v>
      </c>
      <c r="BO67" s="154">
        <v>8</v>
      </c>
      <c r="BP67" s="154">
        <v>8</v>
      </c>
      <c r="BQ67" s="154">
        <v>7.2</v>
      </c>
      <c r="BR67" s="154">
        <v>7.9</v>
      </c>
      <c r="BS67" s="154">
        <v>7.3</v>
      </c>
      <c r="BT67" s="154">
        <v>8.6</v>
      </c>
      <c r="BU67" s="154">
        <v>7.5</v>
      </c>
      <c r="BV67" s="155"/>
      <c r="BW67" s="154">
        <v>8.9</v>
      </c>
      <c r="BX67" s="154">
        <v>7.1</v>
      </c>
      <c r="BY67" s="154">
        <v>7</v>
      </c>
      <c r="BZ67" s="154">
        <v>8.4</v>
      </c>
      <c r="CA67" s="154">
        <v>8.8000000000000007</v>
      </c>
      <c r="CB67" s="154">
        <v>8.6</v>
      </c>
      <c r="CC67" s="157">
        <v>55</v>
      </c>
      <c r="CD67" s="158">
        <v>0</v>
      </c>
      <c r="CE67" s="155"/>
      <c r="CF67" s="155"/>
      <c r="CG67" s="154">
        <v>7.7</v>
      </c>
      <c r="CH67" s="155"/>
      <c r="CI67" s="154">
        <v>9.4</v>
      </c>
      <c r="CJ67" s="155"/>
      <c r="CK67" s="155"/>
      <c r="CL67" s="154">
        <v>9.3000000000000007</v>
      </c>
      <c r="CM67" s="154">
        <v>7.1</v>
      </c>
      <c r="CN67" s="154">
        <v>7.3</v>
      </c>
      <c r="CO67" s="154">
        <v>7.75</v>
      </c>
      <c r="CP67" s="154">
        <v>9.6</v>
      </c>
      <c r="CQ67" s="154">
        <v>8.9</v>
      </c>
      <c r="CR67" s="154">
        <v>8.6999999999999993</v>
      </c>
      <c r="CS67" s="154">
        <v>8.1999999999999993</v>
      </c>
      <c r="CT67" s="157">
        <v>24</v>
      </c>
      <c r="CU67" s="158">
        <v>0</v>
      </c>
      <c r="CV67" s="155"/>
      <c r="CW67" s="155" t="s">
        <v>93</v>
      </c>
      <c r="CX67" s="157">
        <v>0</v>
      </c>
      <c r="CY67" s="158">
        <v>5</v>
      </c>
      <c r="CZ67" s="157">
        <v>131</v>
      </c>
      <c r="DA67" s="158">
        <v>5</v>
      </c>
      <c r="DB67" s="159">
        <v>134</v>
      </c>
      <c r="DC67" s="160">
        <v>131</v>
      </c>
      <c r="DD67" s="160">
        <v>7.9</v>
      </c>
      <c r="DE67" s="160">
        <v>3.4</v>
      </c>
      <c r="DF67" s="152" t="s">
        <v>463</v>
      </c>
    </row>
    <row r="68" spans="1:110" s="161" customFormat="1" ht="20.25" customHeight="1">
      <c r="A68" s="150">
        <f t="shared" si="0"/>
        <v>62</v>
      </c>
      <c r="B68" s="151">
        <v>1820265398</v>
      </c>
      <c r="C68" s="152" t="s">
        <v>16</v>
      </c>
      <c r="D68" s="152" t="s">
        <v>26</v>
      </c>
      <c r="E68" s="152" t="s">
        <v>473</v>
      </c>
      <c r="F68" s="153">
        <v>34688</v>
      </c>
      <c r="G68" s="152" t="s">
        <v>84</v>
      </c>
      <c r="H68" s="152" t="s">
        <v>86</v>
      </c>
      <c r="I68" s="154">
        <v>8.3000000000000007</v>
      </c>
      <c r="J68" s="154">
        <v>7.2</v>
      </c>
      <c r="K68" s="154">
        <v>8.4</v>
      </c>
      <c r="L68" s="155"/>
      <c r="M68" s="154">
        <v>6.4</v>
      </c>
      <c r="N68" s="155"/>
      <c r="O68" s="155"/>
      <c r="P68" s="154">
        <v>6.3</v>
      </c>
      <c r="Q68" s="155"/>
      <c r="R68" s="155"/>
      <c r="S68" s="154">
        <v>6.8</v>
      </c>
      <c r="T68" s="155"/>
      <c r="U68" s="155"/>
      <c r="V68" s="154">
        <v>6.8</v>
      </c>
      <c r="W68" s="155"/>
      <c r="X68" s="155"/>
      <c r="Y68" s="154">
        <v>5.8</v>
      </c>
      <c r="Z68" s="155"/>
      <c r="AA68" s="155"/>
      <c r="AB68" s="154">
        <v>6.5</v>
      </c>
      <c r="AC68" s="155"/>
      <c r="AD68" s="154">
        <v>6.8</v>
      </c>
      <c r="AE68" s="154">
        <v>8.4</v>
      </c>
      <c r="AF68" s="154">
        <v>6.4</v>
      </c>
      <c r="AG68" s="154">
        <v>6.5</v>
      </c>
      <c r="AH68" s="155"/>
      <c r="AI68" s="154">
        <v>8.9</v>
      </c>
      <c r="AJ68" s="155"/>
      <c r="AK68" s="154">
        <v>7.4</v>
      </c>
      <c r="AL68" s="154">
        <v>7.4</v>
      </c>
      <c r="AM68" s="154">
        <v>8.1</v>
      </c>
      <c r="AN68" s="154">
        <v>7.4</v>
      </c>
      <c r="AO68" s="154">
        <v>6</v>
      </c>
      <c r="AP68" s="154">
        <v>7.1</v>
      </c>
      <c r="AQ68" s="154">
        <v>8.6999999999999993</v>
      </c>
      <c r="AR68" s="157">
        <v>47</v>
      </c>
      <c r="AS68" s="158">
        <v>0</v>
      </c>
      <c r="AT68" s="154">
        <v>7.3</v>
      </c>
      <c r="AU68" s="154">
        <v>9.6</v>
      </c>
      <c r="AV68" s="155"/>
      <c r="AW68" s="155"/>
      <c r="AX68" s="154">
        <v>8.5</v>
      </c>
      <c r="AY68" s="155"/>
      <c r="AZ68" s="155"/>
      <c r="BA68" s="155"/>
      <c r="BB68" s="154">
        <v>7.6</v>
      </c>
      <c r="BC68" s="155"/>
      <c r="BD68" s="154">
        <v>6.7</v>
      </c>
      <c r="BE68" s="157">
        <v>5</v>
      </c>
      <c r="BF68" s="158">
        <v>0</v>
      </c>
      <c r="BG68" s="154">
        <v>6.6</v>
      </c>
      <c r="BH68" s="154">
        <v>7.2</v>
      </c>
      <c r="BI68" s="154">
        <v>6.9</v>
      </c>
      <c r="BJ68" s="154">
        <v>7.9</v>
      </c>
      <c r="BK68" s="154">
        <v>5.9</v>
      </c>
      <c r="BL68" s="154">
        <v>6.7</v>
      </c>
      <c r="BM68" s="154">
        <v>8</v>
      </c>
      <c r="BN68" s="154">
        <v>8.4</v>
      </c>
      <c r="BO68" s="154">
        <v>5.7</v>
      </c>
      <c r="BP68" s="154">
        <v>8.1999999999999993</v>
      </c>
      <c r="BQ68" s="154">
        <v>7.6</v>
      </c>
      <c r="BR68" s="154">
        <v>7.3</v>
      </c>
      <c r="BS68" s="154">
        <v>7.5</v>
      </c>
      <c r="BT68" s="154">
        <v>8.9</v>
      </c>
      <c r="BU68" s="154">
        <v>6.7</v>
      </c>
      <c r="BV68" s="155"/>
      <c r="BW68" s="154">
        <v>6.3</v>
      </c>
      <c r="BX68" s="154">
        <v>6.7</v>
      </c>
      <c r="BY68" s="154">
        <v>7</v>
      </c>
      <c r="BZ68" s="154">
        <v>5.4</v>
      </c>
      <c r="CA68" s="154">
        <v>6.7</v>
      </c>
      <c r="CB68" s="154">
        <v>9.1999999999999993</v>
      </c>
      <c r="CC68" s="157">
        <v>55</v>
      </c>
      <c r="CD68" s="158">
        <v>0</v>
      </c>
      <c r="CE68" s="155"/>
      <c r="CF68" s="154">
        <v>7.5</v>
      </c>
      <c r="CG68" s="155"/>
      <c r="CH68" s="155"/>
      <c r="CI68" s="155"/>
      <c r="CJ68" s="154">
        <v>7.3</v>
      </c>
      <c r="CK68" s="155"/>
      <c r="CL68" s="163">
        <v>6.1</v>
      </c>
      <c r="CM68" s="154">
        <v>8.1</v>
      </c>
      <c r="CN68" s="155"/>
      <c r="CO68" s="154">
        <v>6.6</v>
      </c>
      <c r="CP68" s="154">
        <v>8.6999999999999993</v>
      </c>
      <c r="CQ68" s="154">
        <v>9.4</v>
      </c>
      <c r="CR68" s="154">
        <v>8.5</v>
      </c>
      <c r="CS68" s="154">
        <v>6.9</v>
      </c>
      <c r="CT68" s="157">
        <v>20</v>
      </c>
      <c r="CU68" s="158">
        <v>3</v>
      </c>
      <c r="CV68" s="155" t="s">
        <v>93</v>
      </c>
      <c r="CW68" s="155"/>
      <c r="CX68" s="157">
        <v>0</v>
      </c>
      <c r="CY68" s="158">
        <v>5</v>
      </c>
      <c r="CZ68" s="157">
        <v>127</v>
      </c>
      <c r="DA68" s="158">
        <v>8</v>
      </c>
      <c r="DB68" s="159">
        <v>134</v>
      </c>
      <c r="DC68" s="160">
        <v>127</v>
      </c>
      <c r="DD68" s="160">
        <v>7.21</v>
      </c>
      <c r="DE68" s="160">
        <v>2.97</v>
      </c>
      <c r="DF68" s="152" t="s">
        <v>202</v>
      </c>
    </row>
    <row r="69" spans="1:110" s="161" customFormat="1" ht="20.25" customHeight="1">
      <c r="A69" s="150">
        <f t="shared" si="0"/>
        <v>63</v>
      </c>
      <c r="B69" s="151">
        <v>1820214217</v>
      </c>
      <c r="C69" s="152" t="s">
        <v>4</v>
      </c>
      <c r="D69" s="152" t="s">
        <v>26</v>
      </c>
      <c r="E69" s="152" t="s">
        <v>424</v>
      </c>
      <c r="F69" s="153">
        <v>34225</v>
      </c>
      <c r="G69" s="152" t="s">
        <v>84</v>
      </c>
      <c r="H69" s="152" t="s">
        <v>86</v>
      </c>
      <c r="I69" s="154">
        <v>7.9</v>
      </c>
      <c r="J69" s="154">
        <v>6.2</v>
      </c>
      <c r="K69" s="154">
        <v>7.8</v>
      </c>
      <c r="L69" s="155"/>
      <c r="M69" s="162" t="s">
        <v>97</v>
      </c>
      <c r="N69" s="155"/>
      <c r="O69" s="155"/>
      <c r="P69" s="162" t="s">
        <v>97</v>
      </c>
      <c r="Q69" s="155"/>
      <c r="R69" s="155"/>
      <c r="S69" s="154">
        <v>6.8</v>
      </c>
      <c r="T69" s="155"/>
      <c r="U69" s="155"/>
      <c r="V69" s="154">
        <v>6.1</v>
      </c>
      <c r="W69" s="155"/>
      <c r="X69" s="155"/>
      <c r="Y69" s="154">
        <v>5.0999999999999996</v>
      </c>
      <c r="Z69" s="155"/>
      <c r="AA69" s="155"/>
      <c r="AB69" s="154">
        <v>5.8</v>
      </c>
      <c r="AC69" s="155"/>
      <c r="AD69" s="154">
        <v>8.5</v>
      </c>
      <c r="AE69" s="154">
        <v>7.8</v>
      </c>
      <c r="AF69" s="154">
        <v>7.8</v>
      </c>
      <c r="AG69" s="154">
        <v>7.8</v>
      </c>
      <c r="AH69" s="155"/>
      <c r="AI69" s="154">
        <v>7.3</v>
      </c>
      <c r="AJ69" s="155"/>
      <c r="AK69" s="154">
        <v>8.1999999999999993</v>
      </c>
      <c r="AL69" s="154">
        <v>8.3000000000000007</v>
      </c>
      <c r="AM69" s="154">
        <v>8.4</v>
      </c>
      <c r="AN69" s="154">
        <v>6.3</v>
      </c>
      <c r="AO69" s="154">
        <v>6.8</v>
      </c>
      <c r="AP69" s="154">
        <v>7.2</v>
      </c>
      <c r="AQ69" s="154">
        <v>8.3000000000000007</v>
      </c>
      <c r="AR69" s="157">
        <v>47</v>
      </c>
      <c r="AS69" s="158">
        <v>0</v>
      </c>
      <c r="AT69" s="154">
        <v>8.1</v>
      </c>
      <c r="AU69" s="154">
        <v>7</v>
      </c>
      <c r="AV69" s="154">
        <v>9</v>
      </c>
      <c r="AW69" s="155"/>
      <c r="AX69" s="155"/>
      <c r="AY69" s="155"/>
      <c r="AZ69" s="154">
        <v>5.8</v>
      </c>
      <c r="BA69" s="155"/>
      <c r="BB69" s="155"/>
      <c r="BC69" s="155"/>
      <c r="BD69" s="154">
        <v>5.7</v>
      </c>
      <c r="BE69" s="157">
        <v>5</v>
      </c>
      <c r="BF69" s="158">
        <v>0</v>
      </c>
      <c r="BG69" s="154">
        <v>6.4</v>
      </c>
      <c r="BH69" s="154">
        <v>7.6</v>
      </c>
      <c r="BI69" s="154">
        <v>7.2</v>
      </c>
      <c r="BJ69" s="154">
        <v>7.3</v>
      </c>
      <c r="BK69" s="154">
        <v>7.7</v>
      </c>
      <c r="BL69" s="154">
        <v>8.6</v>
      </c>
      <c r="BM69" s="154">
        <v>8.6</v>
      </c>
      <c r="BN69" s="154">
        <v>7.4</v>
      </c>
      <c r="BO69" s="154">
        <v>7</v>
      </c>
      <c r="BP69" s="154">
        <v>9.3000000000000007</v>
      </c>
      <c r="BQ69" s="154">
        <v>7.7</v>
      </c>
      <c r="BR69" s="154">
        <v>6.8</v>
      </c>
      <c r="BS69" s="154">
        <v>6.4</v>
      </c>
      <c r="BT69" s="154">
        <v>7.1</v>
      </c>
      <c r="BU69" s="154">
        <v>7.7</v>
      </c>
      <c r="BV69" s="155"/>
      <c r="BW69" s="154">
        <v>8</v>
      </c>
      <c r="BX69" s="154">
        <v>6.8</v>
      </c>
      <c r="BY69" s="154">
        <v>7.8</v>
      </c>
      <c r="BZ69" s="154">
        <v>7.8</v>
      </c>
      <c r="CA69" s="154">
        <v>8.6</v>
      </c>
      <c r="CB69" s="154">
        <v>9</v>
      </c>
      <c r="CC69" s="157">
        <v>55</v>
      </c>
      <c r="CD69" s="158">
        <v>0</v>
      </c>
      <c r="CE69" s="155"/>
      <c r="CF69" s="155"/>
      <c r="CG69" s="154">
        <v>7.1</v>
      </c>
      <c r="CH69" s="155"/>
      <c r="CI69" s="155"/>
      <c r="CJ69" s="154">
        <v>8.3000000000000007</v>
      </c>
      <c r="CK69" s="155"/>
      <c r="CL69" s="154">
        <v>6.2</v>
      </c>
      <c r="CM69" s="154">
        <v>9.1</v>
      </c>
      <c r="CN69" s="154">
        <v>5.7</v>
      </c>
      <c r="CO69" s="154">
        <v>7.5</v>
      </c>
      <c r="CP69" s="154">
        <v>6.7</v>
      </c>
      <c r="CQ69" s="154">
        <v>8</v>
      </c>
      <c r="CR69" s="154">
        <v>8.6999999999999993</v>
      </c>
      <c r="CS69" s="154">
        <v>8.6</v>
      </c>
      <c r="CT69" s="157">
        <v>23</v>
      </c>
      <c r="CU69" s="158">
        <v>0</v>
      </c>
      <c r="CV69" s="155" t="s">
        <v>93</v>
      </c>
      <c r="CW69" s="155"/>
      <c r="CX69" s="157">
        <v>0</v>
      </c>
      <c r="CY69" s="158">
        <v>5</v>
      </c>
      <c r="CZ69" s="157">
        <v>130</v>
      </c>
      <c r="DA69" s="158">
        <v>5</v>
      </c>
      <c r="DB69" s="159">
        <v>134</v>
      </c>
      <c r="DC69" s="160">
        <v>130</v>
      </c>
      <c r="DD69" s="160">
        <v>7.47</v>
      </c>
      <c r="DE69" s="160">
        <v>3.14</v>
      </c>
      <c r="DF69" s="152" t="s">
        <v>202</v>
      </c>
    </row>
    <row r="70" spans="1:110" s="161" customFormat="1" ht="20.25" customHeight="1">
      <c r="A70" s="150">
        <f t="shared" si="0"/>
        <v>64</v>
      </c>
      <c r="B70" s="151">
        <v>1820263693</v>
      </c>
      <c r="C70" s="152" t="s">
        <v>8</v>
      </c>
      <c r="D70" s="152" t="s">
        <v>45</v>
      </c>
      <c r="E70" s="152" t="s">
        <v>424</v>
      </c>
      <c r="F70" s="153">
        <v>34401</v>
      </c>
      <c r="G70" s="152" t="s">
        <v>84</v>
      </c>
      <c r="H70" s="152" t="s">
        <v>86</v>
      </c>
      <c r="I70" s="154">
        <v>8.4</v>
      </c>
      <c r="J70" s="154">
        <v>7.1</v>
      </c>
      <c r="K70" s="154">
        <v>8</v>
      </c>
      <c r="L70" s="155"/>
      <c r="M70" s="154">
        <v>6.2</v>
      </c>
      <c r="N70" s="155"/>
      <c r="O70" s="155"/>
      <c r="P70" s="154">
        <v>7.6</v>
      </c>
      <c r="Q70" s="155"/>
      <c r="R70" s="155"/>
      <c r="S70" s="154">
        <v>7.8</v>
      </c>
      <c r="T70" s="155"/>
      <c r="U70" s="155"/>
      <c r="V70" s="154">
        <v>7.2</v>
      </c>
      <c r="W70" s="155"/>
      <c r="X70" s="155"/>
      <c r="Y70" s="154">
        <v>7.6</v>
      </c>
      <c r="Z70" s="155"/>
      <c r="AA70" s="155"/>
      <c r="AB70" s="154">
        <v>7.1</v>
      </c>
      <c r="AC70" s="155"/>
      <c r="AD70" s="154">
        <v>9.8000000000000007</v>
      </c>
      <c r="AE70" s="154">
        <v>8.6999999999999993</v>
      </c>
      <c r="AF70" s="154">
        <v>7.1</v>
      </c>
      <c r="AG70" s="154">
        <v>7.7</v>
      </c>
      <c r="AH70" s="155"/>
      <c r="AI70" s="154">
        <v>7.3</v>
      </c>
      <c r="AJ70" s="155"/>
      <c r="AK70" s="154">
        <v>9</v>
      </c>
      <c r="AL70" s="154">
        <v>8.8000000000000007</v>
      </c>
      <c r="AM70" s="154">
        <v>8.4</v>
      </c>
      <c r="AN70" s="154">
        <v>8</v>
      </c>
      <c r="AO70" s="154">
        <v>6.7</v>
      </c>
      <c r="AP70" s="154">
        <v>8.1999999999999993</v>
      </c>
      <c r="AQ70" s="154">
        <v>8.9</v>
      </c>
      <c r="AR70" s="157">
        <v>47</v>
      </c>
      <c r="AS70" s="158">
        <v>0</v>
      </c>
      <c r="AT70" s="154">
        <v>7</v>
      </c>
      <c r="AU70" s="154">
        <v>7.3</v>
      </c>
      <c r="AV70" s="154">
        <v>8</v>
      </c>
      <c r="AW70" s="155"/>
      <c r="AX70" s="155"/>
      <c r="AY70" s="155"/>
      <c r="AZ70" s="154">
        <v>6.1</v>
      </c>
      <c r="BA70" s="155"/>
      <c r="BB70" s="155"/>
      <c r="BC70" s="155"/>
      <c r="BD70" s="154">
        <v>8.4</v>
      </c>
      <c r="BE70" s="157">
        <v>5</v>
      </c>
      <c r="BF70" s="158">
        <v>0</v>
      </c>
      <c r="BG70" s="154">
        <v>9.4</v>
      </c>
      <c r="BH70" s="156">
        <v>10</v>
      </c>
      <c r="BI70" s="154">
        <v>7</v>
      </c>
      <c r="BJ70" s="154">
        <v>8.6</v>
      </c>
      <c r="BK70" s="154">
        <v>9.1</v>
      </c>
      <c r="BL70" s="154">
        <v>8</v>
      </c>
      <c r="BM70" s="154">
        <v>9.3000000000000007</v>
      </c>
      <c r="BN70" s="154">
        <v>6.5</v>
      </c>
      <c r="BO70" s="154">
        <v>7.9</v>
      </c>
      <c r="BP70" s="156">
        <v>10</v>
      </c>
      <c r="BQ70" s="154">
        <v>8.1</v>
      </c>
      <c r="BR70" s="154">
        <v>7.8</v>
      </c>
      <c r="BS70" s="154">
        <v>7.6</v>
      </c>
      <c r="BT70" s="154">
        <v>8.1999999999999993</v>
      </c>
      <c r="BU70" s="154">
        <v>8.3000000000000007</v>
      </c>
      <c r="BV70" s="155"/>
      <c r="BW70" s="154">
        <v>7.4</v>
      </c>
      <c r="BX70" s="154">
        <v>7.7</v>
      </c>
      <c r="BY70" s="154">
        <v>7.4</v>
      </c>
      <c r="BZ70" s="154">
        <v>6.4</v>
      </c>
      <c r="CA70" s="154">
        <v>8.8000000000000007</v>
      </c>
      <c r="CB70" s="154">
        <v>9.1</v>
      </c>
      <c r="CC70" s="157">
        <v>55</v>
      </c>
      <c r="CD70" s="158">
        <v>0</v>
      </c>
      <c r="CE70" s="155"/>
      <c r="CF70" s="154">
        <v>8.1999999999999993</v>
      </c>
      <c r="CG70" s="155"/>
      <c r="CH70" s="155"/>
      <c r="CI70" s="154">
        <v>8.3000000000000007</v>
      </c>
      <c r="CJ70" s="155"/>
      <c r="CK70" s="155"/>
      <c r="CL70" s="154">
        <v>9.4</v>
      </c>
      <c r="CM70" s="154">
        <v>8.5</v>
      </c>
      <c r="CN70" s="154">
        <v>6.7</v>
      </c>
      <c r="CO70" s="154">
        <v>8.1999999999999993</v>
      </c>
      <c r="CP70" s="154">
        <v>8.6</v>
      </c>
      <c r="CQ70" s="154">
        <v>9.3000000000000007</v>
      </c>
      <c r="CR70" s="154">
        <v>8.5</v>
      </c>
      <c r="CS70" s="154">
        <v>8.6999999999999993</v>
      </c>
      <c r="CT70" s="157">
        <v>24</v>
      </c>
      <c r="CU70" s="158">
        <v>0</v>
      </c>
      <c r="CV70" s="155"/>
      <c r="CW70" s="155" t="s">
        <v>93</v>
      </c>
      <c r="CX70" s="157">
        <v>0</v>
      </c>
      <c r="CY70" s="158">
        <v>5</v>
      </c>
      <c r="CZ70" s="157">
        <v>131</v>
      </c>
      <c r="DA70" s="158">
        <v>5</v>
      </c>
      <c r="DB70" s="159">
        <v>134</v>
      </c>
      <c r="DC70" s="160">
        <v>131</v>
      </c>
      <c r="DD70" s="160">
        <v>8.14</v>
      </c>
      <c r="DE70" s="160">
        <v>3.52</v>
      </c>
      <c r="DF70" s="152" t="s">
        <v>202</v>
      </c>
    </row>
    <row r="71" spans="1:110" s="161" customFormat="1" ht="20.25" customHeight="1">
      <c r="A71" s="150">
        <f t="shared" si="0"/>
        <v>65</v>
      </c>
      <c r="B71" s="151">
        <v>1820266521</v>
      </c>
      <c r="C71" s="152" t="s">
        <v>3</v>
      </c>
      <c r="D71" s="152" t="s">
        <v>327</v>
      </c>
      <c r="E71" s="152" t="s">
        <v>424</v>
      </c>
      <c r="F71" s="153">
        <v>34367</v>
      </c>
      <c r="G71" s="152" t="s">
        <v>84</v>
      </c>
      <c r="H71" s="152" t="s">
        <v>86</v>
      </c>
      <c r="I71" s="154">
        <v>8.3000000000000007</v>
      </c>
      <c r="J71" s="154">
        <v>7.2</v>
      </c>
      <c r="K71" s="154">
        <v>7.5</v>
      </c>
      <c r="L71" s="155"/>
      <c r="M71" s="154">
        <v>6.2</v>
      </c>
      <c r="N71" s="155"/>
      <c r="O71" s="155"/>
      <c r="P71" s="154">
        <v>6.3</v>
      </c>
      <c r="Q71" s="155"/>
      <c r="R71" s="155"/>
      <c r="S71" s="154">
        <v>6.4</v>
      </c>
      <c r="T71" s="155"/>
      <c r="U71" s="155"/>
      <c r="V71" s="154">
        <v>6.3</v>
      </c>
      <c r="W71" s="155"/>
      <c r="X71" s="155"/>
      <c r="Y71" s="156">
        <v>0</v>
      </c>
      <c r="Z71" s="155"/>
      <c r="AA71" s="155"/>
      <c r="AB71" s="155"/>
      <c r="AC71" s="155"/>
      <c r="AD71" s="154">
        <v>7.4</v>
      </c>
      <c r="AE71" s="154">
        <v>8.8000000000000007</v>
      </c>
      <c r="AF71" s="154">
        <v>5.7</v>
      </c>
      <c r="AG71" s="154">
        <v>5.7</v>
      </c>
      <c r="AH71" s="155"/>
      <c r="AI71" s="154">
        <v>7.2</v>
      </c>
      <c r="AJ71" s="154">
        <v>6.7</v>
      </c>
      <c r="AK71" s="154">
        <v>6.7</v>
      </c>
      <c r="AL71" s="155"/>
      <c r="AM71" s="154">
        <v>5.2</v>
      </c>
      <c r="AN71" s="154">
        <v>7.3</v>
      </c>
      <c r="AO71" s="154">
        <v>6.5</v>
      </c>
      <c r="AP71" s="154">
        <v>6.8</v>
      </c>
      <c r="AQ71" s="154">
        <v>7.1</v>
      </c>
      <c r="AR71" s="157">
        <v>43</v>
      </c>
      <c r="AS71" s="158">
        <v>4</v>
      </c>
      <c r="AT71" s="154">
        <v>6.5</v>
      </c>
      <c r="AU71" s="154">
        <v>6.9</v>
      </c>
      <c r="AV71" s="155"/>
      <c r="AW71" s="155"/>
      <c r="AX71" s="154">
        <v>6.3</v>
      </c>
      <c r="AY71" s="155"/>
      <c r="AZ71" s="155"/>
      <c r="BA71" s="155"/>
      <c r="BB71" s="154">
        <v>6.8</v>
      </c>
      <c r="BC71" s="155"/>
      <c r="BD71" s="154">
        <v>6.2</v>
      </c>
      <c r="BE71" s="157">
        <v>5</v>
      </c>
      <c r="BF71" s="158">
        <v>0</v>
      </c>
      <c r="BG71" s="154">
        <v>6.5</v>
      </c>
      <c r="BH71" s="154">
        <v>9</v>
      </c>
      <c r="BI71" s="156">
        <v>0</v>
      </c>
      <c r="BJ71" s="156">
        <v>0</v>
      </c>
      <c r="BK71" s="154">
        <v>7</v>
      </c>
      <c r="BL71" s="154">
        <v>7.9</v>
      </c>
      <c r="BM71" s="154">
        <v>8.1</v>
      </c>
      <c r="BN71" s="155"/>
      <c r="BO71" s="154">
        <v>6.4</v>
      </c>
      <c r="BP71" s="154">
        <v>7.4</v>
      </c>
      <c r="BQ71" s="154">
        <v>7.2</v>
      </c>
      <c r="BR71" s="154">
        <v>8</v>
      </c>
      <c r="BS71" s="154">
        <v>5.8</v>
      </c>
      <c r="BT71" s="154">
        <v>5.6</v>
      </c>
      <c r="BU71" s="154">
        <v>6</v>
      </c>
      <c r="BV71" s="155"/>
      <c r="BW71" s="154">
        <v>6.6</v>
      </c>
      <c r="BX71" s="156">
        <v>0</v>
      </c>
      <c r="BY71" s="154">
        <v>7</v>
      </c>
      <c r="BZ71" s="156">
        <v>0</v>
      </c>
      <c r="CA71" s="154">
        <v>7</v>
      </c>
      <c r="CB71" s="154">
        <v>6.2</v>
      </c>
      <c r="CC71" s="157">
        <v>41</v>
      </c>
      <c r="CD71" s="158">
        <v>14</v>
      </c>
      <c r="CE71" s="155"/>
      <c r="CF71" s="155"/>
      <c r="CG71" s="155"/>
      <c r="CH71" s="156">
        <v>0</v>
      </c>
      <c r="CI71" s="155"/>
      <c r="CJ71" s="155"/>
      <c r="CK71" s="155"/>
      <c r="CL71" s="155"/>
      <c r="CM71" s="155"/>
      <c r="CN71" s="155"/>
      <c r="CO71" s="154">
        <v>6.35</v>
      </c>
      <c r="CP71" s="155"/>
      <c r="CQ71" s="155"/>
      <c r="CR71" s="155"/>
      <c r="CS71" s="155"/>
      <c r="CT71" s="157">
        <v>2</v>
      </c>
      <c r="CU71" s="158">
        <v>20</v>
      </c>
      <c r="CV71" s="155"/>
      <c r="CW71" s="155"/>
      <c r="CX71" s="157">
        <v>0</v>
      </c>
      <c r="CY71" s="158">
        <v>5</v>
      </c>
      <c r="CZ71" s="157">
        <v>91</v>
      </c>
      <c r="DA71" s="158">
        <v>43</v>
      </c>
      <c r="DB71" s="159">
        <v>134</v>
      </c>
      <c r="DC71" s="160">
        <v>107</v>
      </c>
      <c r="DD71" s="160">
        <v>5.8</v>
      </c>
      <c r="DE71" s="160">
        <v>2.35</v>
      </c>
      <c r="DF71" s="152" t="s">
        <v>202</v>
      </c>
    </row>
    <row r="72" spans="1:110" s="161" customFormat="1" ht="20.25" customHeight="1">
      <c r="A72" s="150">
        <f t="shared" si="0"/>
        <v>66</v>
      </c>
      <c r="B72" s="151">
        <v>1820264376</v>
      </c>
      <c r="C72" s="152" t="s">
        <v>14</v>
      </c>
      <c r="D72" s="152" t="s">
        <v>35</v>
      </c>
      <c r="E72" s="152" t="s">
        <v>430</v>
      </c>
      <c r="F72" s="153">
        <v>34469</v>
      </c>
      <c r="G72" s="152" t="s">
        <v>84</v>
      </c>
      <c r="H72" s="152" t="s">
        <v>86</v>
      </c>
      <c r="I72" s="154">
        <v>8.1</v>
      </c>
      <c r="J72" s="154">
        <v>6.2</v>
      </c>
      <c r="K72" s="154">
        <v>7.4</v>
      </c>
      <c r="L72" s="155"/>
      <c r="M72" s="154">
        <v>6.7</v>
      </c>
      <c r="N72" s="155"/>
      <c r="O72" s="155"/>
      <c r="P72" s="154">
        <v>8.5</v>
      </c>
      <c r="Q72" s="155"/>
      <c r="R72" s="155"/>
      <c r="S72" s="154">
        <v>7</v>
      </c>
      <c r="T72" s="155"/>
      <c r="U72" s="155"/>
      <c r="V72" s="154">
        <v>6.5</v>
      </c>
      <c r="W72" s="155"/>
      <c r="X72" s="155"/>
      <c r="Y72" s="154">
        <v>6.5</v>
      </c>
      <c r="Z72" s="155"/>
      <c r="AA72" s="155"/>
      <c r="AB72" s="154">
        <v>6.5</v>
      </c>
      <c r="AC72" s="155"/>
      <c r="AD72" s="154">
        <v>9.1999999999999993</v>
      </c>
      <c r="AE72" s="154">
        <v>9.3000000000000007</v>
      </c>
      <c r="AF72" s="154">
        <v>7.3</v>
      </c>
      <c r="AG72" s="154">
        <v>7</v>
      </c>
      <c r="AH72" s="155"/>
      <c r="AI72" s="154">
        <v>5.6</v>
      </c>
      <c r="AJ72" s="154">
        <v>8.4</v>
      </c>
      <c r="AK72" s="154">
        <v>8</v>
      </c>
      <c r="AL72" s="155"/>
      <c r="AM72" s="154">
        <v>7.8</v>
      </c>
      <c r="AN72" s="154">
        <v>7.8</v>
      </c>
      <c r="AO72" s="154">
        <v>7.5</v>
      </c>
      <c r="AP72" s="154">
        <v>8</v>
      </c>
      <c r="AQ72" s="154">
        <v>8.6</v>
      </c>
      <c r="AR72" s="157">
        <v>47</v>
      </c>
      <c r="AS72" s="158">
        <v>0</v>
      </c>
      <c r="AT72" s="154">
        <v>6.9</v>
      </c>
      <c r="AU72" s="154">
        <v>7.6</v>
      </c>
      <c r="AV72" s="154">
        <v>8.9</v>
      </c>
      <c r="AW72" s="155"/>
      <c r="AX72" s="155"/>
      <c r="AY72" s="155"/>
      <c r="AZ72" s="154">
        <v>7.9</v>
      </c>
      <c r="BA72" s="155"/>
      <c r="BB72" s="155"/>
      <c r="BC72" s="155"/>
      <c r="BD72" s="154">
        <v>8.9</v>
      </c>
      <c r="BE72" s="157">
        <v>5</v>
      </c>
      <c r="BF72" s="158">
        <v>0</v>
      </c>
      <c r="BG72" s="154">
        <v>8</v>
      </c>
      <c r="BH72" s="154">
        <v>9.8000000000000007</v>
      </c>
      <c r="BI72" s="154">
        <v>7.9</v>
      </c>
      <c r="BJ72" s="154">
        <v>9</v>
      </c>
      <c r="BK72" s="154">
        <v>8.1</v>
      </c>
      <c r="BL72" s="154">
        <v>8.1</v>
      </c>
      <c r="BM72" s="154">
        <v>8.8000000000000007</v>
      </c>
      <c r="BN72" s="154">
        <v>7.6</v>
      </c>
      <c r="BO72" s="154">
        <v>8.1999999999999993</v>
      </c>
      <c r="BP72" s="154">
        <v>9.4</v>
      </c>
      <c r="BQ72" s="154">
        <v>7.5</v>
      </c>
      <c r="BR72" s="154">
        <v>7.6</v>
      </c>
      <c r="BS72" s="154">
        <v>7.2</v>
      </c>
      <c r="BT72" s="154">
        <v>9</v>
      </c>
      <c r="BU72" s="154">
        <v>8.5</v>
      </c>
      <c r="BV72" s="154">
        <v>8.4</v>
      </c>
      <c r="BW72" s="155"/>
      <c r="BX72" s="154">
        <v>7.5</v>
      </c>
      <c r="BY72" s="154">
        <v>7.3</v>
      </c>
      <c r="BZ72" s="154">
        <v>7.6</v>
      </c>
      <c r="CA72" s="154">
        <v>8.3000000000000007</v>
      </c>
      <c r="CB72" s="154">
        <v>9</v>
      </c>
      <c r="CC72" s="157">
        <v>55</v>
      </c>
      <c r="CD72" s="158">
        <v>0</v>
      </c>
      <c r="CE72" s="155"/>
      <c r="CF72" s="154">
        <v>9</v>
      </c>
      <c r="CG72" s="155"/>
      <c r="CH72" s="155"/>
      <c r="CI72" s="155"/>
      <c r="CJ72" s="154">
        <v>8.6</v>
      </c>
      <c r="CK72" s="155"/>
      <c r="CL72" s="154">
        <v>8.1999999999999993</v>
      </c>
      <c r="CM72" s="154">
        <v>7.7</v>
      </c>
      <c r="CN72" s="154">
        <v>8.5</v>
      </c>
      <c r="CO72" s="154">
        <v>8.5500000000000007</v>
      </c>
      <c r="CP72" s="154">
        <v>8.1</v>
      </c>
      <c r="CQ72" s="154">
        <v>8.6999999999999993</v>
      </c>
      <c r="CR72" s="154">
        <v>8.6999999999999993</v>
      </c>
      <c r="CS72" s="154">
        <v>9.1</v>
      </c>
      <c r="CT72" s="157">
        <v>23</v>
      </c>
      <c r="CU72" s="158">
        <v>0</v>
      </c>
      <c r="CV72" s="155"/>
      <c r="CW72" s="155" t="s">
        <v>93</v>
      </c>
      <c r="CX72" s="157">
        <v>0</v>
      </c>
      <c r="CY72" s="158">
        <v>5</v>
      </c>
      <c r="CZ72" s="157">
        <v>130</v>
      </c>
      <c r="DA72" s="158">
        <v>5</v>
      </c>
      <c r="DB72" s="159">
        <v>134</v>
      </c>
      <c r="DC72" s="160">
        <v>130</v>
      </c>
      <c r="DD72" s="160">
        <v>8.0399999999999991</v>
      </c>
      <c r="DE72" s="160">
        <v>3.52</v>
      </c>
      <c r="DF72" s="152" t="s">
        <v>202</v>
      </c>
    </row>
    <row r="73" spans="1:110" s="161" customFormat="1" ht="20.25" customHeight="1">
      <c r="A73" s="150">
        <f t="shared" ref="A73:A94" si="1">1+A72</f>
        <v>67</v>
      </c>
      <c r="B73" s="151">
        <v>1820234283</v>
      </c>
      <c r="C73" s="152" t="s">
        <v>14</v>
      </c>
      <c r="D73" s="152" t="s">
        <v>327</v>
      </c>
      <c r="E73" s="152" t="s">
        <v>77</v>
      </c>
      <c r="F73" s="153">
        <v>33970</v>
      </c>
      <c r="G73" s="152" t="s">
        <v>84</v>
      </c>
      <c r="H73" s="152" t="s">
        <v>86</v>
      </c>
      <c r="I73" s="154">
        <v>7.7</v>
      </c>
      <c r="J73" s="154">
        <v>7.7</v>
      </c>
      <c r="K73" s="154">
        <v>6.2</v>
      </c>
      <c r="L73" s="155"/>
      <c r="M73" s="154">
        <v>5.5</v>
      </c>
      <c r="N73" s="155"/>
      <c r="O73" s="155"/>
      <c r="P73" s="154">
        <v>5.9</v>
      </c>
      <c r="Q73" s="155"/>
      <c r="R73" s="155"/>
      <c r="S73" s="154">
        <v>5.4</v>
      </c>
      <c r="T73" s="155"/>
      <c r="U73" s="155"/>
      <c r="V73" s="154">
        <v>5.4</v>
      </c>
      <c r="W73" s="155"/>
      <c r="X73" s="155"/>
      <c r="Y73" s="154">
        <v>6.4</v>
      </c>
      <c r="Z73" s="155"/>
      <c r="AA73" s="155"/>
      <c r="AB73" s="154">
        <v>5.8</v>
      </c>
      <c r="AC73" s="155"/>
      <c r="AD73" s="154">
        <v>7</v>
      </c>
      <c r="AE73" s="154">
        <v>6.3</v>
      </c>
      <c r="AF73" s="154">
        <v>6.4</v>
      </c>
      <c r="AG73" s="154">
        <v>8.1</v>
      </c>
      <c r="AH73" s="155"/>
      <c r="AI73" s="154">
        <v>6.2</v>
      </c>
      <c r="AJ73" s="155"/>
      <c r="AK73" s="154">
        <v>8.5</v>
      </c>
      <c r="AL73" s="154">
        <v>9</v>
      </c>
      <c r="AM73" s="154">
        <v>7.8</v>
      </c>
      <c r="AN73" s="154">
        <v>7.1</v>
      </c>
      <c r="AO73" s="154">
        <v>5.7</v>
      </c>
      <c r="AP73" s="154">
        <v>7.5</v>
      </c>
      <c r="AQ73" s="154">
        <v>7.1</v>
      </c>
      <c r="AR73" s="157">
        <v>47</v>
      </c>
      <c r="AS73" s="158">
        <v>0</v>
      </c>
      <c r="AT73" s="154">
        <v>6.3</v>
      </c>
      <c r="AU73" s="154">
        <v>7.3</v>
      </c>
      <c r="AV73" s="154">
        <v>9.3000000000000007</v>
      </c>
      <c r="AW73" s="155"/>
      <c r="AX73" s="155"/>
      <c r="AY73" s="155"/>
      <c r="AZ73" s="154">
        <v>6.2</v>
      </c>
      <c r="BA73" s="155"/>
      <c r="BB73" s="155"/>
      <c r="BC73" s="155"/>
      <c r="BD73" s="154">
        <v>5.6</v>
      </c>
      <c r="BE73" s="157">
        <v>5</v>
      </c>
      <c r="BF73" s="158">
        <v>0</v>
      </c>
      <c r="BG73" s="154">
        <v>7.4</v>
      </c>
      <c r="BH73" s="154">
        <v>5.9</v>
      </c>
      <c r="BI73" s="154">
        <v>7.8</v>
      </c>
      <c r="BJ73" s="154">
        <v>6.5</v>
      </c>
      <c r="BK73" s="154">
        <v>8.1999999999999993</v>
      </c>
      <c r="BL73" s="154">
        <v>7.9</v>
      </c>
      <c r="BM73" s="154">
        <v>8</v>
      </c>
      <c r="BN73" s="154">
        <v>6.9</v>
      </c>
      <c r="BO73" s="154">
        <v>6.5</v>
      </c>
      <c r="BP73" s="154">
        <v>9.1999999999999993</v>
      </c>
      <c r="BQ73" s="154">
        <v>7.2</v>
      </c>
      <c r="BR73" s="154">
        <v>6.2</v>
      </c>
      <c r="BS73" s="154">
        <v>7.2</v>
      </c>
      <c r="BT73" s="154">
        <v>8.5</v>
      </c>
      <c r="BU73" s="154">
        <v>6.6</v>
      </c>
      <c r="BV73" s="155"/>
      <c r="BW73" s="154">
        <v>8.8000000000000007</v>
      </c>
      <c r="BX73" s="154">
        <v>6.8</v>
      </c>
      <c r="BY73" s="154">
        <v>7.5</v>
      </c>
      <c r="BZ73" s="154">
        <v>8.1</v>
      </c>
      <c r="CA73" s="154">
        <v>9</v>
      </c>
      <c r="CB73" s="154">
        <v>9.1999999999999993</v>
      </c>
      <c r="CC73" s="157">
        <v>55</v>
      </c>
      <c r="CD73" s="158">
        <v>0</v>
      </c>
      <c r="CE73" s="155"/>
      <c r="CF73" s="154">
        <v>9</v>
      </c>
      <c r="CG73" s="155"/>
      <c r="CH73" s="155"/>
      <c r="CI73" s="154">
        <v>8.6999999999999993</v>
      </c>
      <c r="CJ73" s="155"/>
      <c r="CK73" s="155"/>
      <c r="CL73" s="154">
        <v>9.3000000000000007</v>
      </c>
      <c r="CM73" s="154">
        <v>6.3</v>
      </c>
      <c r="CN73" s="154">
        <v>6.6</v>
      </c>
      <c r="CO73" s="154">
        <v>7.15</v>
      </c>
      <c r="CP73" s="154">
        <v>9</v>
      </c>
      <c r="CQ73" s="154">
        <v>8.8000000000000007</v>
      </c>
      <c r="CR73" s="154">
        <v>8.3000000000000007</v>
      </c>
      <c r="CS73" s="154">
        <v>7.5</v>
      </c>
      <c r="CT73" s="157">
        <v>24</v>
      </c>
      <c r="CU73" s="158">
        <v>0</v>
      </c>
      <c r="CV73" s="155" t="s">
        <v>93</v>
      </c>
      <c r="CW73" s="155"/>
      <c r="CX73" s="157">
        <v>0</v>
      </c>
      <c r="CY73" s="158">
        <v>5</v>
      </c>
      <c r="CZ73" s="157">
        <v>131</v>
      </c>
      <c r="DA73" s="158">
        <v>5</v>
      </c>
      <c r="DB73" s="159">
        <v>134</v>
      </c>
      <c r="DC73" s="160">
        <v>131</v>
      </c>
      <c r="DD73" s="160">
        <v>7.35</v>
      </c>
      <c r="DE73" s="160">
        <v>3.06</v>
      </c>
      <c r="DF73" s="152" t="s">
        <v>341</v>
      </c>
    </row>
    <row r="74" spans="1:110" s="161" customFormat="1" ht="20.25" customHeight="1">
      <c r="A74" s="150">
        <f t="shared" si="1"/>
        <v>68</v>
      </c>
      <c r="B74" s="151">
        <v>1820263696</v>
      </c>
      <c r="C74" s="152" t="s">
        <v>331</v>
      </c>
      <c r="D74" s="152" t="s">
        <v>494</v>
      </c>
      <c r="E74" s="152" t="s">
        <v>77</v>
      </c>
      <c r="F74" s="153">
        <v>34492</v>
      </c>
      <c r="G74" s="152" t="s">
        <v>84</v>
      </c>
      <c r="H74" s="152" t="s">
        <v>86</v>
      </c>
      <c r="I74" s="154">
        <v>8</v>
      </c>
      <c r="J74" s="154">
        <v>7.7</v>
      </c>
      <c r="K74" s="154">
        <v>8</v>
      </c>
      <c r="L74" s="155"/>
      <c r="M74" s="162" t="s">
        <v>97</v>
      </c>
      <c r="N74" s="155"/>
      <c r="O74" s="155"/>
      <c r="P74" s="162" t="s">
        <v>97</v>
      </c>
      <c r="Q74" s="155"/>
      <c r="R74" s="155"/>
      <c r="S74" s="154">
        <v>7.5</v>
      </c>
      <c r="T74" s="155"/>
      <c r="U74" s="155"/>
      <c r="V74" s="154">
        <v>7.8</v>
      </c>
      <c r="W74" s="155"/>
      <c r="X74" s="155"/>
      <c r="Y74" s="154">
        <v>7.6</v>
      </c>
      <c r="Z74" s="155"/>
      <c r="AA74" s="155"/>
      <c r="AB74" s="154">
        <v>6.5</v>
      </c>
      <c r="AC74" s="155"/>
      <c r="AD74" s="154">
        <v>9.1999999999999993</v>
      </c>
      <c r="AE74" s="154">
        <v>8.5</v>
      </c>
      <c r="AF74" s="154">
        <v>7.1</v>
      </c>
      <c r="AG74" s="154">
        <v>8.6</v>
      </c>
      <c r="AH74" s="155"/>
      <c r="AI74" s="154">
        <v>6.8</v>
      </c>
      <c r="AJ74" s="155"/>
      <c r="AK74" s="154">
        <v>9.1999999999999993</v>
      </c>
      <c r="AL74" s="154">
        <v>8</v>
      </c>
      <c r="AM74" s="154">
        <v>8.1</v>
      </c>
      <c r="AN74" s="154">
        <v>8.3000000000000007</v>
      </c>
      <c r="AO74" s="154">
        <v>5.8</v>
      </c>
      <c r="AP74" s="154">
        <v>6.5</v>
      </c>
      <c r="AQ74" s="154">
        <v>7</v>
      </c>
      <c r="AR74" s="157">
        <v>47</v>
      </c>
      <c r="AS74" s="158">
        <v>0</v>
      </c>
      <c r="AT74" s="154">
        <v>6.5</v>
      </c>
      <c r="AU74" s="154">
        <v>6.8</v>
      </c>
      <c r="AV74" s="154">
        <v>8.9</v>
      </c>
      <c r="AW74" s="155"/>
      <c r="AX74" s="155"/>
      <c r="AY74" s="155"/>
      <c r="AZ74" s="154">
        <v>7.3</v>
      </c>
      <c r="BA74" s="155"/>
      <c r="BB74" s="155"/>
      <c r="BC74" s="155"/>
      <c r="BD74" s="154">
        <v>9</v>
      </c>
      <c r="BE74" s="157">
        <v>5</v>
      </c>
      <c r="BF74" s="158">
        <v>0</v>
      </c>
      <c r="BG74" s="154">
        <v>8.6</v>
      </c>
      <c r="BH74" s="154">
        <v>6.9</v>
      </c>
      <c r="BI74" s="154">
        <v>7.8</v>
      </c>
      <c r="BJ74" s="154">
        <v>9.1</v>
      </c>
      <c r="BK74" s="154">
        <v>7.3</v>
      </c>
      <c r="BL74" s="154">
        <v>9.1</v>
      </c>
      <c r="BM74" s="154">
        <v>8.6</v>
      </c>
      <c r="BN74" s="154">
        <v>8.3000000000000007</v>
      </c>
      <c r="BO74" s="154">
        <v>9.1</v>
      </c>
      <c r="BP74" s="154">
        <v>8.9</v>
      </c>
      <c r="BQ74" s="154">
        <v>8.3000000000000007</v>
      </c>
      <c r="BR74" s="154">
        <v>8.9</v>
      </c>
      <c r="BS74" s="154">
        <v>7.5</v>
      </c>
      <c r="BT74" s="154">
        <v>9.1</v>
      </c>
      <c r="BU74" s="154">
        <v>7.5</v>
      </c>
      <c r="BV74" s="155"/>
      <c r="BW74" s="154">
        <v>8.5</v>
      </c>
      <c r="BX74" s="154">
        <v>8.6</v>
      </c>
      <c r="BY74" s="154">
        <v>7.2</v>
      </c>
      <c r="BZ74" s="154">
        <v>8.1</v>
      </c>
      <c r="CA74" s="154">
        <v>8.5</v>
      </c>
      <c r="CB74" s="154">
        <v>8.3000000000000007</v>
      </c>
      <c r="CC74" s="157">
        <v>55</v>
      </c>
      <c r="CD74" s="158">
        <v>0</v>
      </c>
      <c r="CE74" s="155"/>
      <c r="CF74" s="155"/>
      <c r="CG74" s="154">
        <v>8.5</v>
      </c>
      <c r="CH74" s="155"/>
      <c r="CI74" s="154">
        <v>9.4</v>
      </c>
      <c r="CJ74" s="155"/>
      <c r="CK74" s="155"/>
      <c r="CL74" s="154">
        <v>9.5</v>
      </c>
      <c r="CM74" s="154">
        <v>8</v>
      </c>
      <c r="CN74" s="154">
        <v>8.3000000000000007</v>
      </c>
      <c r="CO74" s="154">
        <v>8.65</v>
      </c>
      <c r="CP74" s="154">
        <v>9.4</v>
      </c>
      <c r="CQ74" s="154">
        <v>9.1</v>
      </c>
      <c r="CR74" s="154">
        <v>8.5</v>
      </c>
      <c r="CS74" s="154">
        <v>7.7</v>
      </c>
      <c r="CT74" s="157">
        <v>24</v>
      </c>
      <c r="CU74" s="158">
        <v>0</v>
      </c>
      <c r="CV74" s="155"/>
      <c r="CW74" s="155" t="s">
        <v>93</v>
      </c>
      <c r="CX74" s="157">
        <v>0</v>
      </c>
      <c r="CY74" s="158">
        <v>5</v>
      </c>
      <c r="CZ74" s="157">
        <v>131</v>
      </c>
      <c r="DA74" s="158">
        <v>5</v>
      </c>
      <c r="DB74" s="159">
        <v>134</v>
      </c>
      <c r="DC74" s="160">
        <v>131</v>
      </c>
      <c r="DD74" s="160">
        <v>8.17</v>
      </c>
      <c r="DE74" s="160">
        <v>3.59</v>
      </c>
      <c r="DF74" s="152" t="s">
        <v>463</v>
      </c>
    </row>
    <row r="75" spans="1:110" s="161" customFormat="1" ht="20.25" customHeight="1">
      <c r="A75" s="150">
        <f t="shared" si="1"/>
        <v>69</v>
      </c>
      <c r="B75" s="151">
        <v>1820263904</v>
      </c>
      <c r="C75" s="152" t="s">
        <v>389</v>
      </c>
      <c r="D75" s="152" t="s">
        <v>337</v>
      </c>
      <c r="E75" s="152" t="s">
        <v>78</v>
      </c>
      <c r="F75" s="153">
        <v>33470</v>
      </c>
      <c r="G75" s="152" t="s">
        <v>84</v>
      </c>
      <c r="H75" s="152" t="s">
        <v>86</v>
      </c>
      <c r="I75" s="154">
        <v>9.3000000000000007</v>
      </c>
      <c r="J75" s="154">
        <v>8.3000000000000007</v>
      </c>
      <c r="K75" s="154">
        <v>7.9</v>
      </c>
      <c r="L75" s="155"/>
      <c r="M75" s="154">
        <v>6.5</v>
      </c>
      <c r="N75" s="155"/>
      <c r="O75" s="155"/>
      <c r="P75" s="154">
        <v>7.3</v>
      </c>
      <c r="Q75" s="155"/>
      <c r="R75" s="155"/>
      <c r="S75" s="154">
        <v>7.8</v>
      </c>
      <c r="T75" s="155"/>
      <c r="U75" s="155"/>
      <c r="V75" s="154">
        <v>6.9</v>
      </c>
      <c r="W75" s="155"/>
      <c r="X75" s="155"/>
      <c r="Y75" s="154">
        <v>5.9</v>
      </c>
      <c r="Z75" s="155"/>
      <c r="AA75" s="155"/>
      <c r="AB75" s="154">
        <v>6.7</v>
      </c>
      <c r="AC75" s="155"/>
      <c r="AD75" s="156">
        <v>10</v>
      </c>
      <c r="AE75" s="154">
        <v>9.5</v>
      </c>
      <c r="AF75" s="154">
        <v>8</v>
      </c>
      <c r="AG75" s="154">
        <v>9.6999999999999993</v>
      </c>
      <c r="AH75" s="155"/>
      <c r="AI75" s="154">
        <v>7.8</v>
      </c>
      <c r="AJ75" s="154">
        <v>8</v>
      </c>
      <c r="AK75" s="154">
        <v>7.8</v>
      </c>
      <c r="AL75" s="155"/>
      <c r="AM75" s="154">
        <v>8</v>
      </c>
      <c r="AN75" s="154">
        <v>8.9</v>
      </c>
      <c r="AO75" s="154">
        <v>7.2</v>
      </c>
      <c r="AP75" s="154">
        <v>8.1</v>
      </c>
      <c r="AQ75" s="154">
        <v>8.8000000000000007</v>
      </c>
      <c r="AR75" s="157">
        <v>47</v>
      </c>
      <c r="AS75" s="158">
        <v>0</v>
      </c>
      <c r="AT75" s="154">
        <v>7.6</v>
      </c>
      <c r="AU75" s="154">
        <v>8.6999999999999993</v>
      </c>
      <c r="AV75" s="155"/>
      <c r="AW75" s="155"/>
      <c r="AX75" s="154">
        <v>7.4</v>
      </c>
      <c r="AY75" s="155"/>
      <c r="AZ75" s="155"/>
      <c r="BA75" s="155"/>
      <c r="BB75" s="154">
        <v>6</v>
      </c>
      <c r="BC75" s="155"/>
      <c r="BD75" s="154">
        <v>8.4</v>
      </c>
      <c r="BE75" s="157">
        <v>5</v>
      </c>
      <c r="BF75" s="158">
        <v>0</v>
      </c>
      <c r="BG75" s="154">
        <v>8</v>
      </c>
      <c r="BH75" s="154">
        <v>9.1999999999999993</v>
      </c>
      <c r="BI75" s="154">
        <v>8.4</v>
      </c>
      <c r="BJ75" s="154">
        <v>7.9</v>
      </c>
      <c r="BK75" s="154">
        <v>8.5</v>
      </c>
      <c r="BL75" s="154">
        <v>7.9</v>
      </c>
      <c r="BM75" s="154">
        <v>7.1</v>
      </c>
      <c r="BN75" s="154">
        <v>8.8000000000000007</v>
      </c>
      <c r="BO75" s="154">
        <v>7.5</v>
      </c>
      <c r="BP75" s="154">
        <v>9.6</v>
      </c>
      <c r="BQ75" s="154">
        <v>6.6</v>
      </c>
      <c r="BR75" s="154">
        <v>9.5</v>
      </c>
      <c r="BS75" s="154">
        <v>8.4</v>
      </c>
      <c r="BT75" s="154">
        <v>6.4</v>
      </c>
      <c r="BU75" s="154">
        <v>7</v>
      </c>
      <c r="BV75" s="155"/>
      <c r="BW75" s="154">
        <v>8.8000000000000007</v>
      </c>
      <c r="BX75" s="154">
        <v>7.6</v>
      </c>
      <c r="BY75" s="154">
        <v>7</v>
      </c>
      <c r="BZ75" s="154">
        <v>8.1999999999999993</v>
      </c>
      <c r="CA75" s="154">
        <v>8.3000000000000007</v>
      </c>
      <c r="CB75" s="154">
        <v>9.1999999999999993</v>
      </c>
      <c r="CC75" s="157">
        <v>55</v>
      </c>
      <c r="CD75" s="158">
        <v>0</v>
      </c>
      <c r="CE75" s="155"/>
      <c r="CF75" s="155"/>
      <c r="CG75" s="154">
        <v>9.1999999999999993</v>
      </c>
      <c r="CH75" s="155"/>
      <c r="CI75" s="155"/>
      <c r="CJ75" s="154">
        <v>8.1999999999999993</v>
      </c>
      <c r="CK75" s="155"/>
      <c r="CL75" s="154">
        <v>8.3000000000000007</v>
      </c>
      <c r="CM75" s="154">
        <v>9</v>
      </c>
      <c r="CN75" s="154">
        <v>7.3</v>
      </c>
      <c r="CO75" s="154">
        <v>8.8000000000000007</v>
      </c>
      <c r="CP75" s="154">
        <v>9.8000000000000007</v>
      </c>
      <c r="CQ75" s="154">
        <v>9.6</v>
      </c>
      <c r="CR75" s="154">
        <v>9.3000000000000007</v>
      </c>
      <c r="CS75" s="154">
        <v>8.3000000000000007</v>
      </c>
      <c r="CT75" s="157">
        <v>23</v>
      </c>
      <c r="CU75" s="158">
        <v>0</v>
      </c>
      <c r="CV75" s="155"/>
      <c r="CW75" s="155" t="s">
        <v>93</v>
      </c>
      <c r="CX75" s="157">
        <v>0</v>
      </c>
      <c r="CY75" s="158">
        <v>5</v>
      </c>
      <c r="CZ75" s="157">
        <v>130</v>
      </c>
      <c r="DA75" s="158">
        <v>5</v>
      </c>
      <c r="DB75" s="159">
        <v>134</v>
      </c>
      <c r="DC75" s="160">
        <v>130</v>
      </c>
      <c r="DD75" s="160">
        <v>8.1999999999999993</v>
      </c>
      <c r="DE75" s="160">
        <v>3.53</v>
      </c>
      <c r="DF75" s="152" t="s">
        <v>202</v>
      </c>
    </row>
    <row r="76" spans="1:110" s="161" customFormat="1" ht="20.25" customHeight="1">
      <c r="A76" s="150">
        <f t="shared" si="1"/>
        <v>70</v>
      </c>
      <c r="B76" s="151">
        <v>1820263905</v>
      </c>
      <c r="C76" s="152" t="s">
        <v>389</v>
      </c>
      <c r="D76" s="152" t="s">
        <v>419</v>
      </c>
      <c r="E76" s="152" t="s">
        <v>78</v>
      </c>
      <c r="F76" s="153">
        <v>34676</v>
      </c>
      <c r="G76" s="152" t="s">
        <v>84</v>
      </c>
      <c r="H76" s="152" t="s">
        <v>86</v>
      </c>
      <c r="I76" s="154">
        <v>7.8</v>
      </c>
      <c r="J76" s="154">
        <v>6.3</v>
      </c>
      <c r="K76" s="154">
        <v>7.7</v>
      </c>
      <c r="L76" s="155"/>
      <c r="M76" s="162" t="s">
        <v>97</v>
      </c>
      <c r="N76" s="155"/>
      <c r="O76" s="155"/>
      <c r="P76" s="162" t="s">
        <v>97</v>
      </c>
      <c r="Q76" s="155"/>
      <c r="R76" s="155"/>
      <c r="S76" s="154">
        <v>6.7</v>
      </c>
      <c r="T76" s="155"/>
      <c r="U76" s="155"/>
      <c r="V76" s="154">
        <v>5.3</v>
      </c>
      <c r="W76" s="155"/>
      <c r="X76" s="155"/>
      <c r="Y76" s="163">
        <v>0</v>
      </c>
      <c r="Z76" s="155"/>
      <c r="AA76" s="155"/>
      <c r="AB76" s="155"/>
      <c r="AC76" s="155"/>
      <c r="AD76" s="154">
        <v>6.6</v>
      </c>
      <c r="AE76" s="154">
        <v>6.7</v>
      </c>
      <c r="AF76" s="154">
        <v>5.8</v>
      </c>
      <c r="AG76" s="154">
        <v>6.1</v>
      </c>
      <c r="AH76" s="155"/>
      <c r="AI76" s="154">
        <v>5.7</v>
      </c>
      <c r="AJ76" s="155"/>
      <c r="AK76" s="154">
        <v>6.6</v>
      </c>
      <c r="AL76" s="156">
        <v>0</v>
      </c>
      <c r="AM76" s="154">
        <v>5.5</v>
      </c>
      <c r="AN76" s="154">
        <v>7.2</v>
      </c>
      <c r="AO76" s="154">
        <v>6.5</v>
      </c>
      <c r="AP76" s="155"/>
      <c r="AQ76" s="154">
        <v>7.3</v>
      </c>
      <c r="AR76" s="157">
        <v>38</v>
      </c>
      <c r="AS76" s="158">
        <v>9</v>
      </c>
      <c r="AT76" s="154">
        <v>6.2</v>
      </c>
      <c r="AU76" s="154">
        <v>4.5999999999999996</v>
      </c>
      <c r="AV76" s="154">
        <v>6.3</v>
      </c>
      <c r="AW76" s="155"/>
      <c r="AX76" s="155"/>
      <c r="AY76" s="155"/>
      <c r="AZ76" s="154">
        <v>4</v>
      </c>
      <c r="BA76" s="155"/>
      <c r="BB76" s="155"/>
      <c r="BC76" s="155"/>
      <c r="BD76" s="163" t="s">
        <v>93</v>
      </c>
      <c r="BE76" s="157">
        <v>4</v>
      </c>
      <c r="BF76" s="158">
        <v>1</v>
      </c>
      <c r="BG76" s="154">
        <v>7.3</v>
      </c>
      <c r="BH76" s="154">
        <v>7.2</v>
      </c>
      <c r="BI76" s="156">
        <v>0</v>
      </c>
      <c r="BJ76" s="156">
        <v>0</v>
      </c>
      <c r="BK76" s="154">
        <v>6.3</v>
      </c>
      <c r="BL76" s="154">
        <v>5.2</v>
      </c>
      <c r="BM76" s="154">
        <v>5.7</v>
      </c>
      <c r="BN76" s="156">
        <v>0</v>
      </c>
      <c r="BO76" s="154">
        <v>7.3</v>
      </c>
      <c r="BP76" s="154">
        <v>7.4</v>
      </c>
      <c r="BQ76" s="154">
        <v>6.4</v>
      </c>
      <c r="BR76" s="163" t="s">
        <v>93</v>
      </c>
      <c r="BS76" s="154">
        <v>4.8</v>
      </c>
      <c r="BT76" s="155"/>
      <c r="BU76" s="154">
        <v>5.6</v>
      </c>
      <c r="BV76" s="155"/>
      <c r="BW76" s="163">
        <v>0</v>
      </c>
      <c r="BX76" s="154">
        <v>5</v>
      </c>
      <c r="BY76" s="154">
        <v>4</v>
      </c>
      <c r="BZ76" s="154">
        <v>5.9</v>
      </c>
      <c r="CA76" s="154">
        <v>5.9</v>
      </c>
      <c r="CB76" s="154">
        <v>7</v>
      </c>
      <c r="CC76" s="157">
        <v>39</v>
      </c>
      <c r="CD76" s="158">
        <v>16</v>
      </c>
      <c r="CE76" s="155"/>
      <c r="CF76" s="156">
        <v>0</v>
      </c>
      <c r="CG76" s="155"/>
      <c r="CH76" s="155"/>
      <c r="CI76" s="155"/>
      <c r="CJ76" s="154">
        <v>5.5</v>
      </c>
      <c r="CK76" s="155"/>
      <c r="CL76" s="155"/>
      <c r="CM76" s="163">
        <v>0</v>
      </c>
      <c r="CN76" s="155"/>
      <c r="CO76" s="154">
        <v>6.4</v>
      </c>
      <c r="CP76" s="156">
        <v>0</v>
      </c>
      <c r="CQ76" s="154">
        <v>7.2</v>
      </c>
      <c r="CR76" s="163">
        <v>0</v>
      </c>
      <c r="CS76" s="154">
        <v>5.2</v>
      </c>
      <c r="CT76" s="157">
        <v>8</v>
      </c>
      <c r="CU76" s="158">
        <v>14</v>
      </c>
      <c r="CV76" s="155" t="s">
        <v>93</v>
      </c>
      <c r="CW76" s="155"/>
      <c r="CX76" s="157">
        <v>0</v>
      </c>
      <c r="CY76" s="158">
        <v>5</v>
      </c>
      <c r="CZ76" s="157">
        <v>89</v>
      </c>
      <c r="DA76" s="158">
        <v>45</v>
      </c>
      <c r="DB76" s="159">
        <v>134</v>
      </c>
      <c r="DC76" s="160">
        <v>115</v>
      </c>
      <c r="DD76" s="160">
        <v>4.78</v>
      </c>
      <c r="DE76" s="160">
        <v>1.79</v>
      </c>
      <c r="DF76" s="152" t="s">
        <v>202</v>
      </c>
    </row>
    <row r="77" spans="1:110" s="161" customFormat="1" ht="20.25" customHeight="1">
      <c r="A77" s="150">
        <f t="shared" si="1"/>
        <v>71</v>
      </c>
      <c r="B77" s="151">
        <v>1820264939</v>
      </c>
      <c r="C77" s="152" t="s">
        <v>375</v>
      </c>
      <c r="D77" s="152" t="s">
        <v>495</v>
      </c>
      <c r="E77" s="152" t="s">
        <v>78</v>
      </c>
      <c r="F77" s="153">
        <v>34486</v>
      </c>
      <c r="G77" s="152" t="s">
        <v>84</v>
      </c>
      <c r="H77" s="152" t="s">
        <v>86</v>
      </c>
      <c r="I77" s="154">
        <v>8.5</v>
      </c>
      <c r="J77" s="154">
        <v>7.5</v>
      </c>
      <c r="K77" s="154">
        <v>7.8</v>
      </c>
      <c r="L77" s="155"/>
      <c r="M77" s="154">
        <v>5.6</v>
      </c>
      <c r="N77" s="155"/>
      <c r="O77" s="155"/>
      <c r="P77" s="154">
        <v>5.9</v>
      </c>
      <c r="Q77" s="155"/>
      <c r="R77" s="155"/>
      <c r="S77" s="154">
        <v>5.2</v>
      </c>
      <c r="T77" s="155"/>
      <c r="U77" s="155"/>
      <c r="V77" s="163" t="s">
        <v>93</v>
      </c>
      <c r="W77" s="155"/>
      <c r="X77" s="155"/>
      <c r="Y77" s="155"/>
      <c r="Z77" s="155"/>
      <c r="AA77" s="155"/>
      <c r="AB77" s="155"/>
      <c r="AC77" s="155"/>
      <c r="AD77" s="154">
        <v>6.3</v>
      </c>
      <c r="AE77" s="154">
        <v>6.8</v>
      </c>
      <c r="AF77" s="154">
        <v>5.5</v>
      </c>
      <c r="AG77" s="156">
        <v>0</v>
      </c>
      <c r="AH77" s="154">
        <v>6.8</v>
      </c>
      <c r="AI77" s="155"/>
      <c r="AJ77" s="155"/>
      <c r="AK77" s="154">
        <v>5.7</v>
      </c>
      <c r="AL77" s="154">
        <v>7.6</v>
      </c>
      <c r="AM77" s="163" t="s">
        <v>93</v>
      </c>
      <c r="AN77" s="154">
        <v>6</v>
      </c>
      <c r="AO77" s="154">
        <v>5.7</v>
      </c>
      <c r="AP77" s="154">
        <v>6.7</v>
      </c>
      <c r="AQ77" s="154">
        <v>6.4</v>
      </c>
      <c r="AR77" s="157">
        <v>37</v>
      </c>
      <c r="AS77" s="158">
        <v>10</v>
      </c>
      <c r="AT77" s="154">
        <v>8.6999999999999993</v>
      </c>
      <c r="AU77" s="154">
        <v>9.1999999999999993</v>
      </c>
      <c r="AV77" s="155"/>
      <c r="AW77" s="155"/>
      <c r="AX77" s="154">
        <v>9.1</v>
      </c>
      <c r="AY77" s="155"/>
      <c r="AZ77" s="155"/>
      <c r="BA77" s="155"/>
      <c r="BB77" s="154">
        <v>8.1</v>
      </c>
      <c r="BC77" s="155"/>
      <c r="BD77" s="156">
        <v>0</v>
      </c>
      <c r="BE77" s="157">
        <v>4</v>
      </c>
      <c r="BF77" s="158">
        <v>1</v>
      </c>
      <c r="BG77" s="154">
        <v>5.6</v>
      </c>
      <c r="BH77" s="154">
        <v>5.5</v>
      </c>
      <c r="BI77" s="163">
        <v>0</v>
      </c>
      <c r="BJ77" s="155"/>
      <c r="BK77" s="163" t="s">
        <v>93</v>
      </c>
      <c r="BL77" s="155"/>
      <c r="BM77" s="154">
        <v>7</v>
      </c>
      <c r="BN77" s="154">
        <v>7.9</v>
      </c>
      <c r="BO77" s="154">
        <v>6.7</v>
      </c>
      <c r="BP77" s="154">
        <v>5.4</v>
      </c>
      <c r="BQ77" s="154">
        <v>6.4</v>
      </c>
      <c r="BR77" s="163" t="s">
        <v>93</v>
      </c>
      <c r="BS77" s="154">
        <v>8</v>
      </c>
      <c r="BT77" s="155"/>
      <c r="BU77" s="154">
        <v>6.2</v>
      </c>
      <c r="BV77" s="155"/>
      <c r="BW77" s="154">
        <v>6.9</v>
      </c>
      <c r="BX77" s="154">
        <v>5.8</v>
      </c>
      <c r="BY77" s="154">
        <v>7.1</v>
      </c>
      <c r="BZ77" s="154">
        <v>5.3</v>
      </c>
      <c r="CA77" s="154">
        <v>5.9</v>
      </c>
      <c r="CB77" s="154">
        <v>9.5</v>
      </c>
      <c r="CC77" s="157">
        <v>40</v>
      </c>
      <c r="CD77" s="158">
        <v>15</v>
      </c>
      <c r="CE77" s="155"/>
      <c r="CF77" s="155"/>
      <c r="CG77" s="156">
        <v>0</v>
      </c>
      <c r="CH77" s="155"/>
      <c r="CI77" s="156">
        <v>0</v>
      </c>
      <c r="CJ77" s="163" t="s">
        <v>93</v>
      </c>
      <c r="CK77" s="155"/>
      <c r="CL77" s="155"/>
      <c r="CM77" s="156">
        <v>0</v>
      </c>
      <c r="CN77" s="155"/>
      <c r="CO77" s="154">
        <v>6.35</v>
      </c>
      <c r="CP77" s="154">
        <v>6.5</v>
      </c>
      <c r="CQ77" s="154">
        <v>8</v>
      </c>
      <c r="CR77" s="156">
        <v>0</v>
      </c>
      <c r="CS77" s="156">
        <v>0</v>
      </c>
      <c r="CT77" s="157">
        <v>6</v>
      </c>
      <c r="CU77" s="158">
        <v>16</v>
      </c>
      <c r="CV77" s="155" t="s">
        <v>93</v>
      </c>
      <c r="CW77" s="155"/>
      <c r="CX77" s="157">
        <v>0</v>
      </c>
      <c r="CY77" s="158">
        <v>5</v>
      </c>
      <c r="CZ77" s="157">
        <v>87</v>
      </c>
      <c r="DA77" s="158">
        <v>47</v>
      </c>
      <c r="DB77" s="159">
        <v>134</v>
      </c>
      <c r="DC77" s="160">
        <v>114</v>
      </c>
      <c r="DD77" s="160">
        <v>5.04</v>
      </c>
      <c r="DE77" s="160">
        <v>1.89</v>
      </c>
      <c r="DF77" s="152" t="s">
        <v>202</v>
      </c>
    </row>
    <row r="78" spans="1:110" s="161" customFormat="1" ht="20.25" customHeight="1">
      <c r="A78" s="150">
        <f t="shared" si="1"/>
        <v>72</v>
      </c>
      <c r="B78" s="151">
        <v>1820266454</v>
      </c>
      <c r="C78" s="152" t="s">
        <v>370</v>
      </c>
      <c r="D78" s="152" t="s">
        <v>477</v>
      </c>
      <c r="E78" s="152" t="s">
        <v>78</v>
      </c>
      <c r="F78" s="153">
        <v>34613</v>
      </c>
      <c r="G78" s="152" t="s">
        <v>84</v>
      </c>
      <c r="H78" s="152" t="s">
        <v>86</v>
      </c>
      <c r="I78" s="154">
        <v>8</v>
      </c>
      <c r="J78" s="154">
        <v>7.8</v>
      </c>
      <c r="K78" s="154">
        <v>8.1</v>
      </c>
      <c r="L78" s="155"/>
      <c r="M78" s="154">
        <v>6.2</v>
      </c>
      <c r="N78" s="155"/>
      <c r="O78" s="155"/>
      <c r="P78" s="154">
        <v>7.4</v>
      </c>
      <c r="Q78" s="155"/>
      <c r="R78" s="155"/>
      <c r="S78" s="154">
        <v>8</v>
      </c>
      <c r="T78" s="155"/>
      <c r="U78" s="155"/>
      <c r="V78" s="154">
        <v>7.4</v>
      </c>
      <c r="W78" s="155"/>
      <c r="X78" s="155"/>
      <c r="Y78" s="154">
        <v>7.6</v>
      </c>
      <c r="Z78" s="155"/>
      <c r="AA78" s="155"/>
      <c r="AB78" s="154">
        <v>6.3</v>
      </c>
      <c r="AC78" s="155"/>
      <c r="AD78" s="154">
        <v>7.4</v>
      </c>
      <c r="AE78" s="154">
        <v>8.5</v>
      </c>
      <c r="AF78" s="154">
        <v>7</v>
      </c>
      <c r="AG78" s="154">
        <v>9</v>
      </c>
      <c r="AH78" s="155"/>
      <c r="AI78" s="154">
        <v>7.2</v>
      </c>
      <c r="AJ78" s="155"/>
      <c r="AK78" s="154">
        <v>8.3000000000000007</v>
      </c>
      <c r="AL78" s="154">
        <v>8.9</v>
      </c>
      <c r="AM78" s="154">
        <v>7.7</v>
      </c>
      <c r="AN78" s="154">
        <v>8.3000000000000007</v>
      </c>
      <c r="AO78" s="154">
        <v>7.8</v>
      </c>
      <c r="AP78" s="154">
        <v>8</v>
      </c>
      <c r="AQ78" s="154">
        <v>8.8000000000000007</v>
      </c>
      <c r="AR78" s="157">
        <v>47</v>
      </c>
      <c r="AS78" s="158">
        <v>0</v>
      </c>
      <c r="AT78" s="154">
        <v>7.6</v>
      </c>
      <c r="AU78" s="154">
        <v>7.6</v>
      </c>
      <c r="AV78" s="154">
        <v>9.3000000000000007</v>
      </c>
      <c r="AW78" s="155"/>
      <c r="AX78" s="155"/>
      <c r="AY78" s="155"/>
      <c r="AZ78" s="154">
        <v>5.5</v>
      </c>
      <c r="BA78" s="155"/>
      <c r="BB78" s="155"/>
      <c r="BC78" s="155"/>
      <c r="BD78" s="154">
        <v>8.3000000000000007</v>
      </c>
      <c r="BE78" s="157">
        <v>5</v>
      </c>
      <c r="BF78" s="158">
        <v>0</v>
      </c>
      <c r="BG78" s="154">
        <v>8.1999999999999993</v>
      </c>
      <c r="BH78" s="154">
        <v>9.6999999999999993</v>
      </c>
      <c r="BI78" s="154">
        <v>7.7</v>
      </c>
      <c r="BJ78" s="154">
        <v>7.7</v>
      </c>
      <c r="BK78" s="154">
        <v>8.8000000000000007</v>
      </c>
      <c r="BL78" s="154">
        <v>9.4</v>
      </c>
      <c r="BM78" s="154">
        <v>8.5</v>
      </c>
      <c r="BN78" s="154">
        <v>8.5</v>
      </c>
      <c r="BO78" s="154">
        <v>7.5</v>
      </c>
      <c r="BP78" s="154">
        <v>8.8000000000000007</v>
      </c>
      <c r="BQ78" s="154">
        <v>8.6999999999999993</v>
      </c>
      <c r="BR78" s="154">
        <v>8.5</v>
      </c>
      <c r="BS78" s="154">
        <v>8.6999999999999993</v>
      </c>
      <c r="BT78" s="154">
        <v>7.8</v>
      </c>
      <c r="BU78" s="154">
        <v>9.3000000000000007</v>
      </c>
      <c r="BV78" s="155"/>
      <c r="BW78" s="154">
        <v>8.9</v>
      </c>
      <c r="BX78" s="154">
        <v>7</v>
      </c>
      <c r="BY78" s="154">
        <v>8.6</v>
      </c>
      <c r="BZ78" s="154">
        <v>9.1999999999999993</v>
      </c>
      <c r="CA78" s="154">
        <v>6.6</v>
      </c>
      <c r="CB78" s="154">
        <v>9.1</v>
      </c>
      <c r="CC78" s="157">
        <v>55</v>
      </c>
      <c r="CD78" s="158">
        <v>0</v>
      </c>
      <c r="CE78" s="155"/>
      <c r="CF78" s="155"/>
      <c r="CG78" s="154">
        <v>9</v>
      </c>
      <c r="CH78" s="155"/>
      <c r="CI78" s="155"/>
      <c r="CJ78" s="154">
        <v>8.6</v>
      </c>
      <c r="CK78" s="155"/>
      <c r="CL78" s="154">
        <v>9</v>
      </c>
      <c r="CM78" s="154">
        <v>6.4</v>
      </c>
      <c r="CN78" s="154">
        <v>7.2</v>
      </c>
      <c r="CO78" s="154">
        <v>8.3000000000000007</v>
      </c>
      <c r="CP78" s="154">
        <v>9.6999999999999993</v>
      </c>
      <c r="CQ78" s="154">
        <v>9.1999999999999993</v>
      </c>
      <c r="CR78" s="154">
        <v>8.6999999999999993</v>
      </c>
      <c r="CS78" s="154">
        <v>8.1</v>
      </c>
      <c r="CT78" s="157">
        <v>23</v>
      </c>
      <c r="CU78" s="158">
        <v>0</v>
      </c>
      <c r="CV78" s="155"/>
      <c r="CW78" s="155" t="s">
        <v>93</v>
      </c>
      <c r="CX78" s="157">
        <v>0</v>
      </c>
      <c r="CY78" s="158">
        <v>5</v>
      </c>
      <c r="CZ78" s="157">
        <v>130</v>
      </c>
      <c r="DA78" s="158">
        <v>5</v>
      </c>
      <c r="DB78" s="159">
        <v>134</v>
      </c>
      <c r="DC78" s="160">
        <v>130</v>
      </c>
      <c r="DD78" s="160">
        <v>8.16</v>
      </c>
      <c r="DE78" s="160">
        <v>3.57</v>
      </c>
      <c r="DF78" s="152" t="s">
        <v>202</v>
      </c>
    </row>
    <row r="79" spans="1:110" s="161" customFormat="1" ht="20.25" customHeight="1">
      <c r="A79" s="150">
        <f t="shared" si="1"/>
        <v>73</v>
      </c>
      <c r="B79" s="151">
        <v>1820263697</v>
      </c>
      <c r="C79" s="152" t="s">
        <v>3</v>
      </c>
      <c r="D79" s="152" t="s">
        <v>496</v>
      </c>
      <c r="E79" s="152" t="s">
        <v>434</v>
      </c>
      <c r="F79" s="153">
        <v>34480</v>
      </c>
      <c r="G79" s="152" t="s">
        <v>84</v>
      </c>
      <c r="H79" s="152" t="s">
        <v>86</v>
      </c>
      <c r="I79" s="154">
        <v>8</v>
      </c>
      <c r="J79" s="154">
        <v>7.1</v>
      </c>
      <c r="K79" s="154">
        <v>7.8</v>
      </c>
      <c r="L79" s="155"/>
      <c r="M79" s="162" t="s">
        <v>97</v>
      </c>
      <c r="N79" s="155"/>
      <c r="O79" s="155"/>
      <c r="P79" s="162" t="s">
        <v>97</v>
      </c>
      <c r="Q79" s="155"/>
      <c r="R79" s="155"/>
      <c r="S79" s="154">
        <v>7</v>
      </c>
      <c r="T79" s="155"/>
      <c r="U79" s="155"/>
      <c r="V79" s="154">
        <v>6.1</v>
      </c>
      <c r="W79" s="155"/>
      <c r="X79" s="155"/>
      <c r="Y79" s="154">
        <v>6</v>
      </c>
      <c r="Z79" s="155"/>
      <c r="AA79" s="155"/>
      <c r="AB79" s="154">
        <v>6.2</v>
      </c>
      <c r="AC79" s="155"/>
      <c r="AD79" s="154">
        <v>7.2</v>
      </c>
      <c r="AE79" s="154">
        <v>8.6</v>
      </c>
      <c r="AF79" s="154">
        <v>7.2</v>
      </c>
      <c r="AG79" s="154">
        <v>7.4</v>
      </c>
      <c r="AH79" s="155"/>
      <c r="AI79" s="154">
        <v>6.7</v>
      </c>
      <c r="AJ79" s="155"/>
      <c r="AK79" s="154">
        <v>7.6</v>
      </c>
      <c r="AL79" s="154">
        <v>8.1</v>
      </c>
      <c r="AM79" s="154">
        <v>8.1</v>
      </c>
      <c r="AN79" s="154">
        <v>7.7</v>
      </c>
      <c r="AO79" s="154">
        <v>7.2</v>
      </c>
      <c r="AP79" s="154">
        <v>7.3</v>
      </c>
      <c r="AQ79" s="154">
        <v>7.9</v>
      </c>
      <c r="AR79" s="157">
        <v>47</v>
      </c>
      <c r="AS79" s="158">
        <v>0</v>
      </c>
      <c r="AT79" s="154">
        <v>7.6</v>
      </c>
      <c r="AU79" s="154">
        <v>6.6</v>
      </c>
      <c r="AV79" s="155"/>
      <c r="AW79" s="154">
        <v>5.5</v>
      </c>
      <c r="AX79" s="155"/>
      <c r="AY79" s="155"/>
      <c r="AZ79" s="155"/>
      <c r="BA79" s="154">
        <v>6.6</v>
      </c>
      <c r="BB79" s="155"/>
      <c r="BC79" s="155"/>
      <c r="BD79" s="154">
        <v>8.6999999999999993</v>
      </c>
      <c r="BE79" s="157">
        <v>5</v>
      </c>
      <c r="BF79" s="158">
        <v>0</v>
      </c>
      <c r="BG79" s="154">
        <v>9.1999999999999993</v>
      </c>
      <c r="BH79" s="154">
        <v>9.1999999999999993</v>
      </c>
      <c r="BI79" s="154">
        <v>8.8000000000000007</v>
      </c>
      <c r="BJ79" s="154">
        <v>8.6999999999999993</v>
      </c>
      <c r="BK79" s="154">
        <v>8</v>
      </c>
      <c r="BL79" s="154">
        <v>8.9</v>
      </c>
      <c r="BM79" s="154">
        <v>8.6</v>
      </c>
      <c r="BN79" s="154">
        <v>9.6</v>
      </c>
      <c r="BO79" s="154">
        <v>7.1</v>
      </c>
      <c r="BP79" s="154">
        <v>7.8</v>
      </c>
      <c r="BQ79" s="154">
        <v>7.3</v>
      </c>
      <c r="BR79" s="154">
        <v>8.4</v>
      </c>
      <c r="BS79" s="154">
        <v>8.6999999999999993</v>
      </c>
      <c r="BT79" s="154">
        <v>7.9</v>
      </c>
      <c r="BU79" s="154">
        <v>7.9</v>
      </c>
      <c r="BV79" s="155"/>
      <c r="BW79" s="154">
        <v>8.4</v>
      </c>
      <c r="BX79" s="154">
        <v>7.7</v>
      </c>
      <c r="BY79" s="154">
        <v>7.2</v>
      </c>
      <c r="BZ79" s="154">
        <v>8.9</v>
      </c>
      <c r="CA79" s="154">
        <v>9.4</v>
      </c>
      <c r="CB79" s="154">
        <v>8.8000000000000007</v>
      </c>
      <c r="CC79" s="157">
        <v>55</v>
      </c>
      <c r="CD79" s="158">
        <v>0</v>
      </c>
      <c r="CE79" s="155"/>
      <c r="CF79" s="155"/>
      <c r="CG79" s="154">
        <v>9.3000000000000007</v>
      </c>
      <c r="CH79" s="155"/>
      <c r="CI79" s="155"/>
      <c r="CJ79" s="154">
        <v>9.1999999999999993</v>
      </c>
      <c r="CK79" s="155"/>
      <c r="CL79" s="154">
        <v>9.1</v>
      </c>
      <c r="CM79" s="154">
        <v>7.2</v>
      </c>
      <c r="CN79" s="154">
        <v>8.4</v>
      </c>
      <c r="CO79" s="154">
        <v>8.6999999999999993</v>
      </c>
      <c r="CP79" s="154">
        <v>9.6</v>
      </c>
      <c r="CQ79" s="154">
        <v>9.1</v>
      </c>
      <c r="CR79" s="154">
        <v>8.6999999999999993</v>
      </c>
      <c r="CS79" s="154">
        <v>8.1999999999999993</v>
      </c>
      <c r="CT79" s="157">
        <v>23</v>
      </c>
      <c r="CU79" s="158">
        <v>0</v>
      </c>
      <c r="CV79" s="155"/>
      <c r="CW79" s="155" t="s">
        <v>93</v>
      </c>
      <c r="CX79" s="157">
        <v>0</v>
      </c>
      <c r="CY79" s="158">
        <v>5</v>
      </c>
      <c r="CZ79" s="157">
        <v>130</v>
      </c>
      <c r="DA79" s="158">
        <v>5</v>
      </c>
      <c r="DB79" s="159">
        <v>134</v>
      </c>
      <c r="DC79" s="160">
        <v>130</v>
      </c>
      <c r="DD79" s="160">
        <v>8.09</v>
      </c>
      <c r="DE79" s="160">
        <v>3.5</v>
      </c>
      <c r="DF79" s="152" t="s">
        <v>463</v>
      </c>
    </row>
    <row r="80" spans="1:110" s="161" customFormat="1" ht="20.25" customHeight="1">
      <c r="A80" s="150">
        <f t="shared" si="1"/>
        <v>74</v>
      </c>
      <c r="B80" s="151">
        <v>1820266585</v>
      </c>
      <c r="C80" s="152" t="s">
        <v>497</v>
      </c>
      <c r="D80" s="152" t="s">
        <v>26</v>
      </c>
      <c r="E80" s="152" t="s">
        <v>434</v>
      </c>
      <c r="F80" s="153">
        <v>34435</v>
      </c>
      <c r="G80" s="152" t="s">
        <v>84</v>
      </c>
      <c r="H80" s="152" t="s">
        <v>86</v>
      </c>
      <c r="I80" s="154">
        <v>6.7</v>
      </c>
      <c r="J80" s="154">
        <v>7.1</v>
      </c>
      <c r="K80" s="154">
        <v>8</v>
      </c>
      <c r="L80" s="155"/>
      <c r="M80" s="154">
        <v>5.3</v>
      </c>
      <c r="N80" s="155"/>
      <c r="O80" s="155"/>
      <c r="P80" s="154">
        <v>6.8</v>
      </c>
      <c r="Q80" s="155"/>
      <c r="R80" s="155"/>
      <c r="S80" s="154">
        <v>5.9</v>
      </c>
      <c r="T80" s="155"/>
      <c r="U80" s="155"/>
      <c r="V80" s="154">
        <v>6.6</v>
      </c>
      <c r="W80" s="155"/>
      <c r="X80" s="155"/>
      <c r="Y80" s="154">
        <v>6.2</v>
      </c>
      <c r="Z80" s="155"/>
      <c r="AA80" s="155"/>
      <c r="AB80" s="154">
        <v>6.6</v>
      </c>
      <c r="AC80" s="155"/>
      <c r="AD80" s="154">
        <v>7.6</v>
      </c>
      <c r="AE80" s="154">
        <v>8.1</v>
      </c>
      <c r="AF80" s="154">
        <v>6.2</v>
      </c>
      <c r="AG80" s="154">
        <v>5.8</v>
      </c>
      <c r="AH80" s="155"/>
      <c r="AI80" s="154">
        <v>7</v>
      </c>
      <c r="AJ80" s="155"/>
      <c r="AK80" s="154">
        <v>8.1</v>
      </c>
      <c r="AL80" s="154">
        <v>8.8000000000000007</v>
      </c>
      <c r="AM80" s="154">
        <v>7.8</v>
      </c>
      <c r="AN80" s="154">
        <v>7.5</v>
      </c>
      <c r="AO80" s="154">
        <v>7.1</v>
      </c>
      <c r="AP80" s="154">
        <v>8.8000000000000007</v>
      </c>
      <c r="AQ80" s="154">
        <v>8.8000000000000007</v>
      </c>
      <c r="AR80" s="157">
        <v>47</v>
      </c>
      <c r="AS80" s="158">
        <v>0</v>
      </c>
      <c r="AT80" s="154">
        <v>7</v>
      </c>
      <c r="AU80" s="154">
        <v>9.4</v>
      </c>
      <c r="AV80" s="154">
        <v>9.8000000000000007</v>
      </c>
      <c r="AW80" s="155"/>
      <c r="AX80" s="155"/>
      <c r="AY80" s="155"/>
      <c r="AZ80" s="154">
        <v>5.5</v>
      </c>
      <c r="BA80" s="155"/>
      <c r="BB80" s="155"/>
      <c r="BC80" s="155"/>
      <c r="BD80" s="154">
        <v>6.7</v>
      </c>
      <c r="BE80" s="157">
        <v>5</v>
      </c>
      <c r="BF80" s="158">
        <v>0</v>
      </c>
      <c r="BG80" s="154">
        <v>8.4</v>
      </c>
      <c r="BH80" s="154">
        <v>7.4</v>
      </c>
      <c r="BI80" s="154">
        <v>9.1999999999999993</v>
      </c>
      <c r="BJ80" s="154">
        <v>8.1999999999999993</v>
      </c>
      <c r="BK80" s="154">
        <v>7.7</v>
      </c>
      <c r="BL80" s="154">
        <v>8.3000000000000007</v>
      </c>
      <c r="BM80" s="154">
        <v>8.6</v>
      </c>
      <c r="BN80" s="154">
        <v>9.6</v>
      </c>
      <c r="BO80" s="154">
        <v>7.1</v>
      </c>
      <c r="BP80" s="154">
        <v>8.6</v>
      </c>
      <c r="BQ80" s="154">
        <v>7.2</v>
      </c>
      <c r="BR80" s="154">
        <v>8.1999999999999993</v>
      </c>
      <c r="BS80" s="154">
        <v>8.6</v>
      </c>
      <c r="BT80" s="154">
        <v>8.1</v>
      </c>
      <c r="BU80" s="154">
        <v>8.4</v>
      </c>
      <c r="BV80" s="155"/>
      <c r="BW80" s="154">
        <v>8.3000000000000007</v>
      </c>
      <c r="BX80" s="154">
        <v>7.4</v>
      </c>
      <c r="BY80" s="154">
        <v>7.8</v>
      </c>
      <c r="BZ80" s="154">
        <v>9</v>
      </c>
      <c r="CA80" s="154">
        <v>7.4</v>
      </c>
      <c r="CB80" s="154">
        <v>9.1</v>
      </c>
      <c r="CC80" s="157">
        <v>55</v>
      </c>
      <c r="CD80" s="158">
        <v>0</v>
      </c>
      <c r="CE80" s="155"/>
      <c r="CF80" s="155"/>
      <c r="CG80" s="154">
        <v>8.9</v>
      </c>
      <c r="CH80" s="155"/>
      <c r="CI80" s="155"/>
      <c r="CJ80" s="154">
        <v>6.7</v>
      </c>
      <c r="CK80" s="155"/>
      <c r="CL80" s="154">
        <v>9.1</v>
      </c>
      <c r="CM80" s="154">
        <v>9.3000000000000007</v>
      </c>
      <c r="CN80" s="154">
        <v>7.9</v>
      </c>
      <c r="CO80" s="154">
        <v>8.3000000000000007</v>
      </c>
      <c r="CP80" s="154">
        <v>9.4</v>
      </c>
      <c r="CQ80" s="154">
        <v>9.1</v>
      </c>
      <c r="CR80" s="154">
        <v>8.6999999999999993</v>
      </c>
      <c r="CS80" s="154">
        <v>8.3000000000000007</v>
      </c>
      <c r="CT80" s="157">
        <v>23</v>
      </c>
      <c r="CU80" s="158">
        <v>0</v>
      </c>
      <c r="CV80" s="155"/>
      <c r="CW80" s="155" t="s">
        <v>93</v>
      </c>
      <c r="CX80" s="157">
        <v>0</v>
      </c>
      <c r="CY80" s="158">
        <v>5</v>
      </c>
      <c r="CZ80" s="157">
        <v>130</v>
      </c>
      <c r="DA80" s="158">
        <v>5</v>
      </c>
      <c r="DB80" s="159">
        <v>134</v>
      </c>
      <c r="DC80" s="160">
        <v>130</v>
      </c>
      <c r="DD80" s="160">
        <v>7.9</v>
      </c>
      <c r="DE80" s="160">
        <v>3.39</v>
      </c>
      <c r="DF80" s="152" t="s">
        <v>202</v>
      </c>
    </row>
    <row r="81" spans="1:110" s="161" customFormat="1" ht="20.25" customHeight="1">
      <c r="A81" s="150">
        <f t="shared" si="1"/>
        <v>75</v>
      </c>
      <c r="B81" s="151">
        <v>1821264379</v>
      </c>
      <c r="C81" s="152" t="s">
        <v>7</v>
      </c>
      <c r="D81" s="152" t="s">
        <v>22</v>
      </c>
      <c r="E81" s="152" t="s">
        <v>426</v>
      </c>
      <c r="F81" s="153">
        <v>34678</v>
      </c>
      <c r="G81" s="152" t="s">
        <v>83</v>
      </c>
      <c r="H81" s="152" t="s">
        <v>86</v>
      </c>
      <c r="I81" s="154">
        <v>5.9</v>
      </c>
      <c r="J81" s="154">
        <v>6</v>
      </c>
      <c r="K81" s="154">
        <v>7.6</v>
      </c>
      <c r="L81" s="155"/>
      <c r="M81" s="162" t="s">
        <v>97</v>
      </c>
      <c r="N81" s="155"/>
      <c r="O81" s="155"/>
      <c r="P81" s="162" t="s">
        <v>97</v>
      </c>
      <c r="Q81" s="155"/>
      <c r="R81" s="155"/>
      <c r="S81" s="154">
        <v>5.7</v>
      </c>
      <c r="T81" s="155"/>
      <c r="U81" s="155"/>
      <c r="V81" s="156">
        <v>0</v>
      </c>
      <c r="W81" s="155"/>
      <c r="X81" s="155"/>
      <c r="Y81" s="155"/>
      <c r="Z81" s="155"/>
      <c r="AA81" s="155"/>
      <c r="AB81" s="155"/>
      <c r="AC81" s="155"/>
      <c r="AD81" s="154">
        <v>9</v>
      </c>
      <c r="AE81" s="156">
        <v>0</v>
      </c>
      <c r="AF81" s="154">
        <v>6.4</v>
      </c>
      <c r="AG81" s="156">
        <v>0</v>
      </c>
      <c r="AH81" s="155"/>
      <c r="AI81" s="154">
        <v>6.6</v>
      </c>
      <c r="AJ81" s="155"/>
      <c r="AK81" s="155"/>
      <c r="AL81" s="155"/>
      <c r="AM81" s="154">
        <v>7.6</v>
      </c>
      <c r="AN81" s="154">
        <v>6.5</v>
      </c>
      <c r="AO81" s="156">
        <v>0</v>
      </c>
      <c r="AP81" s="155"/>
      <c r="AQ81" s="154">
        <v>6.6</v>
      </c>
      <c r="AR81" s="157">
        <v>27</v>
      </c>
      <c r="AS81" s="158">
        <v>20</v>
      </c>
      <c r="AT81" s="154">
        <v>8.1</v>
      </c>
      <c r="AU81" s="154">
        <v>5.7</v>
      </c>
      <c r="AV81" s="154">
        <v>4.8</v>
      </c>
      <c r="AW81" s="155"/>
      <c r="AX81" s="155"/>
      <c r="AY81" s="155"/>
      <c r="AZ81" s="154">
        <v>5.2</v>
      </c>
      <c r="BA81" s="155"/>
      <c r="BB81" s="155"/>
      <c r="BC81" s="155"/>
      <c r="BD81" s="154">
        <v>5.2</v>
      </c>
      <c r="BE81" s="157">
        <v>5</v>
      </c>
      <c r="BF81" s="158">
        <v>0</v>
      </c>
      <c r="BG81" s="156">
        <v>0</v>
      </c>
      <c r="BH81" s="154">
        <v>7</v>
      </c>
      <c r="BI81" s="155"/>
      <c r="BJ81" s="155"/>
      <c r="BK81" s="156">
        <v>0</v>
      </c>
      <c r="BL81" s="155"/>
      <c r="BM81" s="156">
        <v>0</v>
      </c>
      <c r="BN81" s="155"/>
      <c r="BO81" s="154">
        <v>6.6</v>
      </c>
      <c r="BP81" s="156">
        <v>0</v>
      </c>
      <c r="BQ81" s="155"/>
      <c r="BR81" s="155"/>
      <c r="BS81" s="155"/>
      <c r="BT81" s="155"/>
      <c r="BU81" s="156">
        <v>0</v>
      </c>
      <c r="BV81" s="155"/>
      <c r="BW81" s="155"/>
      <c r="BX81" s="154">
        <v>5.8</v>
      </c>
      <c r="BY81" s="154">
        <v>5.6</v>
      </c>
      <c r="BZ81" s="155"/>
      <c r="CA81" s="155"/>
      <c r="CB81" s="156">
        <v>0</v>
      </c>
      <c r="CC81" s="157">
        <v>11</v>
      </c>
      <c r="CD81" s="158">
        <v>44</v>
      </c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7">
        <v>0</v>
      </c>
      <c r="CU81" s="158">
        <v>22</v>
      </c>
      <c r="CV81" s="155"/>
      <c r="CW81" s="155"/>
      <c r="CX81" s="157">
        <v>0</v>
      </c>
      <c r="CY81" s="158">
        <v>5</v>
      </c>
      <c r="CZ81" s="157">
        <v>43</v>
      </c>
      <c r="DA81" s="158">
        <v>91</v>
      </c>
      <c r="DB81" s="159">
        <v>134</v>
      </c>
      <c r="DC81" s="160">
        <v>67</v>
      </c>
      <c r="DD81" s="160">
        <v>3.92</v>
      </c>
      <c r="DE81" s="160">
        <v>1.56</v>
      </c>
      <c r="DF81" s="152" t="s">
        <v>361</v>
      </c>
    </row>
    <row r="82" spans="1:110" s="161" customFormat="1" ht="20.25" customHeight="1">
      <c r="A82" s="150">
        <f t="shared" si="1"/>
        <v>76</v>
      </c>
      <c r="B82" s="151">
        <v>1820266453</v>
      </c>
      <c r="C82" s="152" t="s">
        <v>4</v>
      </c>
      <c r="D82" s="152" t="s">
        <v>498</v>
      </c>
      <c r="E82" s="152" t="s">
        <v>499</v>
      </c>
      <c r="F82" s="153">
        <v>34641</v>
      </c>
      <c r="G82" s="152" t="s">
        <v>84</v>
      </c>
      <c r="H82" s="152" t="s">
        <v>86</v>
      </c>
      <c r="I82" s="154">
        <v>5.4</v>
      </c>
      <c r="J82" s="154">
        <v>5.7</v>
      </c>
      <c r="K82" s="154">
        <v>4</v>
      </c>
      <c r="L82" s="155"/>
      <c r="M82" s="154">
        <v>6.7</v>
      </c>
      <c r="N82" s="155"/>
      <c r="O82" s="155"/>
      <c r="P82" s="154">
        <v>6.4</v>
      </c>
      <c r="Q82" s="155"/>
      <c r="R82" s="155"/>
      <c r="S82" s="154">
        <v>6.7</v>
      </c>
      <c r="T82" s="155"/>
      <c r="U82" s="155"/>
      <c r="V82" s="154">
        <v>6.4</v>
      </c>
      <c r="W82" s="155"/>
      <c r="X82" s="155"/>
      <c r="Y82" s="154">
        <v>6.3</v>
      </c>
      <c r="Z82" s="155"/>
      <c r="AA82" s="155"/>
      <c r="AB82" s="154">
        <v>6.9</v>
      </c>
      <c r="AC82" s="155"/>
      <c r="AD82" s="154">
        <v>7.1</v>
      </c>
      <c r="AE82" s="154">
        <v>6.8</v>
      </c>
      <c r="AF82" s="154">
        <v>5.5</v>
      </c>
      <c r="AG82" s="154">
        <v>6.4</v>
      </c>
      <c r="AH82" s="155"/>
      <c r="AI82" s="154">
        <v>5.5</v>
      </c>
      <c r="AJ82" s="155"/>
      <c r="AK82" s="154">
        <v>7.2</v>
      </c>
      <c r="AL82" s="154">
        <v>7.1</v>
      </c>
      <c r="AM82" s="154">
        <v>8.5</v>
      </c>
      <c r="AN82" s="154">
        <v>4.7</v>
      </c>
      <c r="AO82" s="154">
        <v>5.8</v>
      </c>
      <c r="AP82" s="154">
        <v>7.4</v>
      </c>
      <c r="AQ82" s="154">
        <v>7.8</v>
      </c>
      <c r="AR82" s="157">
        <v>47</v>
      </c>
      <c r="AS82" s="158">
        <v>0</v>
      </c>
      <c r="AT82" s="154">
        <v>5.0999999999999996</v>
      </c>
      <c r="AU82" s="154">
        <v>5.6</v>
      </c>
      <c r="AV82" s="155"/>
      <c r="AW82" s="154">
        <v>5.0999999999999996</v>
      </c>
      <c r="AX82" s="155"/>
      <c r="AY82" s="155"/>
      <c r="AZ82" s="155"/>
      <c r="BA82" s="154">
        <v>6</v>
      </c>
      <c r="BB82" s="155"/>
      <c r="BC82" s="155"/>
      <c r="BD82" s="154">
        <v>6.4</v>
      </c>
      <c r="BE82" s="157">
        <v>5</v>
      </c>
      <c r="BF82" s="158">
        <v>0</v>
      </c>
      <c r="BG82" s="154">
        <v>8.8000000000000007</v>
      </c>
      <c r="BH82" s="154">
        <v>7.7</v>
      </c>
      <c r="BI82" s="154">
        <v>8.4</v>
      </c>
      <c r="BJ82" s="154">
        <v>8.1999999999999993</v>
      </c>
      <c r="BK82" s="154">
        <v>7.4</v>
      </c>
      <c r="BL82" s="154">
        <v>8.8000000000000007</v>
      </c>
      <c r="BM82" s="154">
        <v>6.9</v>
      </c>
      <c r="BN82" s="154">
        <v>6.8</v>
      </c>
      <c r="BO82" s="154">
        <v>5</v>
      </c>
      <c r="BP82" s="154">
        <v>7.2</v>
      </c>
      <c r="BQ82" s="154">
        <v>6.4</v>
      </c>
      <c r="BR82" s="154">
        <v>8.3000000000000007</v>
      </c>
      <c r="BS82" s="163" t="s">
        <v>93</v>
      </c>
      <c r="BT82" s="154">
        <v>6.9</v>
      </c>
      <c r="BU82" s="154">
        <v>7.9</v>
      </c>
      <c r="BV82" s="155"/>
      <c r="BW82" s="154">
        <v>9</v>
      </c>
      <c r="BX82" s="154">
        <v>6.8</v>
      </c>
      <c r="BY82" s="154">
        <v>6.7</v>
      </c>
      <c r="BZ82" s="154">
        <v>8.9</v>
      </c>
      <c r="CA82" s="154">
        <v>8.9</v>
      </c>
      <c r="CB82" s="154">
        <v>8.5</v>
      </c>
      <c r="CC82" s="157">
        <v>52</v>
      </c>
      <c r="CD82" s="158">
        <v>3</v>
      </c>
      <c r="CE82" s="155"/>
      <c r="CF82" s="154">
        <v>7.5</v>
      </c>
      <c r="CG82" s="155"/>
      <c r="CH82" s="155"/>
      <c r="CI82" s="155"/>
      <c r="CJ82" s="154">
        <v>8.8000000000000007</v>
      </c>
      <c r="CK82" s="155"/>
      <c r="CL82" s="154">
        <v>7.6</v>
      </c>
      <c r="CM82" s="154">
        <v>6.6</v>
      </c>
      <c r="CN82" s="154">
        <v>7.5</v>
      </c>
      <c r="CO82" s="154">
        <v>8</v>
      </c>
      <c r="CP82" s="154">
        <v>8.1</v>
      </c>
      <c r="CQ82" s="154">
        <v>7</v>
      </c>
      <c r="CR82" s="154">
        <v>5.8</v>
      </c>
      <c r="CS82" s="154">
        <v>6.8</v>
      </c>
      <c r="CT82" s="157">
        <v>23</v>
      </c>
      <c r="CU82" s="158">
        <v>0</v>
      </c>
      <c r="CV82" s="155" t="s">
        <v>93</v>
      </c>
      <c r="CW82" s="155"/>
      <c r="CX82" s="157">
        <v>0</v>
      </c>
      <c r="CY82" s="158">
        <v>5</v>
      </c>
      <c r="CZ82" s="157">
        <v>127</v>
      </c>
      <c r="DA82" s="158">
        <v>8</v>
      </c>
      <c r="DB82" s="159">
        <v>134</v>
      </c>
      <c r="DC82" s="160">
        <v>127</v>
      </c>
      <c r="DD82" s="160">
        <v>7.13</v>
      </c>
      <c r="DE82" s="160">
        <v>2.92</v>
      </c>
      <c r="DF82" s="152" t="s">
        <v>202</v>
      </c>
    </row>
    <row r="83" spans="1:110" s="161" customFormat="1" ht="20.25" customHeight="1">
      <c r="A83" s="150">
        <f t="shared" si="1"/>
        <v>77</v>
      </c>
      <c r="B83" s="151">
        <v>1820264932</v>
      </c>
      <c r="C83" s="152" t="s">
        <v>3</v>
      </c>
      <c r="D83" s="152" t="s">
        <v>26</v>
      </c>
      <c r="E83" s="152" t="s">
        <v>500</v>
      </c>
      <c r="F83" s="153">
        <v>34611</v>
      </c>
      <c r="G83" s="152" t="s">
        <v>84</v>
      </c>
      <c r="H83" s="152" t="s">
        <v>86</v>
      </c>
      <c r="I83" s="154">
        <v>8</v>
      </c>
      <c r="J83" s="154">
        <v>8.1</v>
      </c>
      <c r="K83" s="154">
        <v>7.9</v>
      </c>
      <c r="L83" s="155"/>
      <c r="M83" s="162" t="s">
        <v>97</v>
      </c>
      <c r="N83" s="155"/>
      <c r="O83" s="155"/>
      <c r="P83" s="162" t="s">
        <v>97</v>
      </c>
      <c r="Q83" s="155"/>
      <c r="R83" s="155"/>
      <c r="S83" s="154">
        <v>7.7</v>
      </c>
      <c r="T83" s="155"/>
      <c r="U83" s="155"/>
      <c r="V83" s="154">
        <v>7.1</v>
      </c>
      <c r="W83" s="155"/>
      <c r="X83" s="155"/>
      <c r="Y83" s="154">
        <v>6.7</v>
      </c>
      <c r="Z83" s="155"/>
      <c r="AA83" s="155"/>
      <c r="AB83" s="154">
        <v>7.7</v>
      </c>
      <c r="AC83" s="155"/>
      <c r="AD83" s="154">
        <v>8.4</v>
      </c>
      <c r="AE83" s="154">
        <v>8.8000000000000007</v>
      </c>
      <c r="AF83" s="154">
        <v>8.6999999999999993</v>
      </c>
      <c r="AG83" s="154">
        <v>9.1</v>
      </c>
      <c r="AH83" s="155"/>
      <c r="AI83" s="154">
        <v>8.8000000000000007</v>
      </c>
      <c r="AJ83" s="155"/>
      <c r="AK83" s="154">
        <v>7.1</v>
      </c>
      <c r="AL83" s="154">
        <v>8.4</v>
      </c>
      <c r="AM83" s="154">
        <v>8.4</v>
      </c>
      <c r="AN83" s="154">
        <v>8.1</v>
      </c>
      <c r="AO83" s="154">
        <v>8.1</v>
      </c>
      <c r="AP83" s="154">
        <v>7.5</v>
      </c>
      <c r="AQ83" s="154">
        <v>7.8</v>
      </c>
      <c r="AR83" s="157">
        <v>47</v>
      </c>
      <c r="AS83" s="158">
        <v>0</v>
      </c>
      <c r="AT83" s="154">
        <v>7</v>
      </c>
      <c r="AU83" s="154">
        <v>8.1999999999999993</v>
      </c>
      <c r="AV83" s="154">
        <v>6.9</v>
      </c>
      <c r="AW83" s="155"/>
      <c r="AX83" s="155"/>
      <c r="AY83" s="155"/>
      <c r="AZ83" s="154">
        <v>5.9</v>
      </c>
      <c r="BA83" s="155"/>
      <c r="BB83" s="155"/>
      <c r="BC83" s="155"/>
      <c r="BD83" s="154">
        <v>7.7</v>
      </c>
      <c r="BE83" s="157">
        <v>5</v>
      </c>
      <c r="BF83" s="158">
        <v>0</v>
      </c>
      <c r="BG83" s="154">
        <v>8.4</v>
      </c>
      <c r="BH83" s="154">
        <v>9.5</v>
      </c>
      <c r="BI83" s="154">
        <v>8.1999999999999993</v>
      </c>
      <c r="BJ83" s="154">
        <v>7.4</v>
      </c>
      <c r="BK83" s="154">
        <v>9.3000000000000007</v>
      </c>
      <c r="BL83" s="154">
        <v>9.6999999999999993</v>
      </c>
      <c r="BM83" s="154">
        <v>9</v>
      </c>
      <c r="BN83" s="154">
        <v>6.3</v>
      </c>
      <c r="BO83" s="154">
        <v>9</v>
      </c>
      <c r="BP83" s="154">
        <v>9.8000000000000007</v>
      </c>
      <c r="BQ83" s="154">
        <v>8</v>
      </c>
      <c r="BR83" s="154">
        <v>9</v>
      </c>
      <c r="BS83" s="154">
        <v>8.6</v>
      </c>
      <c r="BT83" s="154">
        <v>9.5</v>
      </c>
      <c r="BU83" s="154">
        <v>8.4</v>
      </c>
      <c r="BV83" s="155"/>
      <c r="BW83" s="154">
        <v>8.8000000000000007</v>
      </c>
      <c r="BX83" s="154">
        <v>7.6</v>
      </c>
      <c r="BY83" s="154">
        <v>8</v>
      </c>
      <c r="BZ83" s="154">
        <v>8.5</v>
      </c>
      <c r="CA83" s="154">
        <v>9</v>
      </c>
      <c r="CB83" s="154">
        <v>8.6</v>
      </c>
      <c r="CC83" s="157">
        <v>55</v>
      </c>
      <c r="CD83" s="158">
        <v>0</v>
      </c>
      <c r="CE83" s="155"/>
      <c r="CF83" s="154">
        <v>8.9</v>
      </c>
      <c r="CG83" s="155"/>
      <c r="CH83" s="155"/>
      <c r="CI83" s="154">
        <v>9.4</v>
      </c>
      <c r="CJ83" s="155"/>
      <c r="CK83" s="155"/>
      <c r="CL83" s="154">
        <v>9.4</v>
      </c>
      <c r="CM83" s="154">
        <v>9.6</v>
      </c>
      <c r="CN83" s="154">
        <v>8.6</v>
      </c>
      <c r="CO83" s="154">
        <v>8.9</v>
      </c>
      <c r="CP83" s="154">
        <v>9</v>
      </c>
      <c r="CQ83" s="154">
        <v>9.1</v>
      </c>
      <c r="CR83" s="154">
        <v>7.1</v>
      </c>
      <c r="CS83" s="154">
        <v>8.9</v>
      </c>
      <c r="CT83" s="157">
        <v>24</v>
      </c>
      <c r="CU83" s="158">
        <v>0</v>
      </c>
      <c r="CV83" s="155"/>
      <c r="CW83" s="155" t="s">
        <v>93</v>
      </c>
      <c r="CX83" s="157">
        <v>0</v>
      </c>
      <c r="CY83" s="158">
        <v>5</v>
      </c>
      <c r="CZ83" s="157">
        <v>131</v>
      </c>
      <c r="DA83" s="158">
        <v>5</v>
      </c>
      <c r="DB83" s="159">
        <v>134</v>
      </c>
      <c r="DC83" s="160">
        <v>131</v>
      </c>
      <c r="DD83" s="160">
        <v>8.49</v>
      </c>
      <c r="DE83" s="160">
        <v>3.71</v>
      </c>
      <c r="DF83" s="152" t="s">
        <v>463</v>
      </c>
    </row>
    <row r="84" spans="1:110" s="161" customFormat="1" ht="20.25" customHeight="1">
      <c r="A84" s="150">
        <f t="shared" si="1"/>
        <v>78</v>
      </c>
      <c r="B84" s="151">
        <v>1820263698</v>
      </c>
      <c r="C84" s="152" t="s">
        <v>370</v>
      </c>
      <c r="D84" s="152" t="s">
        <v>501</v>
      </c>
      <c r="E84" s="152" t="s">
        <v>442</v>
      </c>
      <c r="F84" s="153">
        <v>34012</v>
      </c>
      <c r="G84" s="152" t="s">
        <v>84</v>
      </c>
      <c r="H84" s="152" t="s">
        <v>86</v>
      </c>
      <c r="I84" s="154">
        <v>7.5</v>
      </c>
      <c r="J84" s="154">
        <v>7.2</v>
      </c>
      <c r="K84" s="154">
        <v>8.4</v>
      </c>
      <c r="L84" s="155"/>
      <c r="M84" s="162" t="s">
        <v>97</v>
      </c>
      <c r="N84" s="155"/>
      <c r="O84" s="155"/>
      <c r="P84" s="162" t="s">
        <v>97</v>
      </c>
      <c r="Q84" s="155"/>
      <c r="R84" s="155"/>
      <c r="S84" s="154">
        <v>7.1</v>
      </c>
      <c r="T84" s="155"/>
      <c r="U84" s="155"/>
      <c r="V84" s="154">
        <v>4.3</v>
      </c>
      <c r="W84" s="155"/>
      <c r="X84" s="155"/>
      <c r="Y84" s="154">
        <v>5.9</v>
      </c>
      <c r="Z84" s="155"/>
      <c r="AA84" s="155"/>
      <c r="AB84" s="154">
        <v>5.7</v>
      </c>
      <c r="AC84" s="155"/>
      <c r="AD84" s="154">
        <v>9</v>
      </c>
      <c r="AE84" s="154">
        <v>8.4</v>
      </c>
      <c r="AF84" s="154">
        <v>7.2</v>
      </c>
      <c r="AG84" s="154">
        <v>7.2</v>
      </c>
      <c r="AH84" s="155"/>
      <c r="AI84" s="154">
        <v>6.8</v>
      </c>
      <c r="AJ84" s="154">
        <v>8</v>
      </c>
      <c r="AK84" s="154">
        <v>8.6</v>
      </c>
      <c r="AL84" s="155"/>
      <c r="AM84" s="154">
        <v>7.8</v>
      </c>
      <c r="AN84" s="154">
        <v>7.2</v>
      </c>
      <c r="AO84" s="154">
        <v>6.7</v>
      </c>
      <c r="AP84" s="154">
        <v>7.4</v>
      </c>
      <c r="AQ84" s="154">
        <v>7.1</v>
      </c>
      <c r="AR84" s="157">
        <v>47</v>
      </c>
      <c r="AS84" s="158">
        <v>0</v>
      </c>
      <c r="AT84" s="154">
        <v>6.7</v>
      </c>
      <c r="AU84" s="154">
        <v>9</v>
      </c>
      <c r="AV84" s="154">
        <v>9.6</v>
      </c>
      <c r="AW84" s="155"/>
      <c r="AX84" s="155"/>
      <c r="AY84" s="155"/>
      <c r="AZ84" s="154">
        <v>6.9</v>
      </c>
      <c r="BA84" s="155"/>
      <c r="BB84" s="155"/>
      <c r="BC84" s="155"/>
      <c r="BD84" s="154">
        <v>7.7</v>
      </c>
      <c r="BE84" s="157">
        <v>5</v>
      </c>
      <c r="BF84" s="158">
        <v>0</v>
      </c>
      <c r="BG84" s="154">
        <v>7.6</v>
      </c>
      <c r="BH84" s="154">
        <v>6.2</v>
      </c>
      <c r="BI84" s="154">
        <v>7.4</v>
      </c>
      <c r="BJ84" s="154">
        <v>9.1</v>
      </c>
      <c r="BK84" s="154">
        <v>6.6</v>
      </c>
      <c r="BL84" s="154">
        <v>8.8000000000000007</v>
      </c>
      <c r="BM84" s="154">
        <v>7.4</v>
      </c>
      <c r="BN84" s="154">
        <v>6.6</v>
      </c>
      <c r="BO84" s="154">
        <v>7.9</v>
      </c>
      <c r="BP84" s="154">
        <v>9.1</v>
      </c>
      <c r="BQ84" s="154">
        <v>5.7</v>
      </c>
      <c r="BR84" s="154">
        <v>6.8</v>
      </c>
      <c r="BS84" s="154">
        <v>7.5</v>
      </c>
      <c r="BT84" s="154">
        <v>7.2</v>
      </c>
      <c r="BU84" s="154">
        <v>6.3</v>
      </c>
      <c r="BV84" s="154">
        <v>6.9</v>
      </c>
      <c r="BW84" s="155"/>
      <c r="BX84" s="154">
        <v>6.4</v>
      </c>
      <c r="BY84" s="154">
        <v>7.9</v>
      </c>
      <c r="BZ84" s="154">
        <v>6.3</v>
      </c>
      <c r="CA84" s="154">
        <v>6.3</v>
      </c>
      <c r="CB84" s="154">
        <v>8.6</v>
      </c>
      <c r="CC84" s="157">
        <v>55</v>
      </c>
      <c r="CD84" s="158">
        <v>0</v>
      </c>
      <c r="CE84" s="155"/>
      <c r="CF84" s="154">
        <v>7.7</v>
      </c>
      <c r="CG84" s="155"/>
      <c r="CH84" s="155"/>
      <c r="CI84" s="155"/>
      <c r="CJ84" s="154">
        <v>8.1999999999999993</v>
      </c>
      <c r="CK84" s="155"/>
      <c r="CL84" s="154">
        <v>7.3</v>
      </c>
      <c r="CM84" s="154">
        <v>6.4</v>
      </c>
      <c r="CN84" s="154">
        <v>6.2</v>
      </c>
      <c r="CO84" s="154">
        <v>6.85</v>
      </c>
      <c r="CP84" s="154">
        <v>7.5</v>
      </c>
      <c r="CQ84" s="154">
        <v>9</v>
      </c>
      <c r="CR84" s="154">
        <v>7.1</v>
      </c>
      <c r="CS84" s="154">
        <v>7.9</v>
      </c>
      <c r="CT84" s="157">
        <v>23</v>
      </c>
      <c r="CU84" s="158">
        <v>0</v>
      </c>
      <c r="CV84" s="155" t="s">
        <v>93</v>
      </c>
      <c r="CW84" s="155"/>
      <c r="CX84" s="157">
        <v>0</v>
      </c>
      <c r="CY84" s="158">
        <v>5</v>
      </c>
      <c r="CZ84" s="157">
        <v>130</v>
      </c>
      <c r="DA84" s="158">
        <v>5</v>
      </c>
      <c r="DB84" s="159">
        <v>134</v>
      </c>
      <c r="DC84" s="160">
        <v>130</v>
      </c>
      <c r="DD84" s="160">
        <v>7.26</v>
      </c>
      <c r="DE84" s="160">
        <v>2.99</v>
      </c>
      <c r="DF84" s="152" t="s">
        <v>463</v>
      </c>
    </row>
    <row r="85" spans="1:110" s="161" customFormat="1" ht="20.25" customHeight="1">
      <c r="A85" s="150">
        <f t="shared" si="1"/>
        <v>79</v>
      </c>
      <c r="B85" s="151">
        <v>1820264373</v>
      </c>
      <c r="C85" s="152" t="s">
        <v>79</v>
      </c>
      <c r="D85" s="152" t="s">
        <v>38</v>
      </c>
      <c r="E85" s="152" t="s">
        <v>442</v>
      </c>
      <c r="F85" s="153">
        <v>34295</v>
      </c>
      <c r="G85" s="152" t="s">
        <v>84</v>
      </c>
      <c r="H85" s="152" t="s">
        <v>86</v>
      </c>
      <c r="I85" s="154">
        <v>8.5</v>
      </c>
      <c r="J85" s="154">
        <v>7.6</v>
      </c>
      <c r="K85" s="154">
        <v>7.9</v>
      </c>
      <c r="L85" s="155"/>
      <c r="M85" s="154">
        <v>5.7</v>
      </c>
      <c r="N85" s="155"/>
      <c r="O85" s="155"/>
      <c r="P85" s="154">
        <v>6</v>
      </c>
      <c r="Q85" s="155"/>
      <c r="R85" s="155"/>
      <c r="S85" s="154">
        <v>6.5</v>
      </c>
      <c r="T85" s="155"/>
      <c r="U85" s="155"/>
      <c r="V85" s="154">
        <v>6.4</v>
      </c>
      <c r="W85" s="155"/>
      <c r="X85" s="155"/>
      <c r="Y85" s="154">
        <v>5.9</v>
      </c>
      <c r="Z85" s="155"/>
      <c r="AA85" s="155"/>
      <c r="AB85" s="154">
        <v>6.1</v>
      </c>
      <c r="AC85" s="155"/>
      <c r="AD85" s="154">
        <v>7.5</v>
      </c>
      <c r="AE85" s="154">
        <v>7.4</v>
      </c>
      <c r="AF85" s="154">
        <v>6.2</v>
      </c>
      <c r="AG85" s="154">
        <v>7.5</v>
      </c>
      <c r="AH85" s="155"/>
      <c r="AI85" s="154">
        <v>6.7</v>
      </c>
      <c r="AJ85" s="155"/>
      <c r="AK85" s="154">
        <v>8.4</v>
      </c>
      <c r="AL85" s="154">
        <v>8.6999999999999993</v>
      </c>
      <c r="AM85" s="154">
        <v>8.6</v>
      </c>
      <c r="AN85" s="154">
        <v>8.1999999999999993</v>
      </c>
      <c r="AO85" s="154">
        <v>6.1</v>
      </c>
      <c r="AP85" s="154">
        <v>6.7</v>
      </c>
      <c r="AQ85" s="154">
        <v>8.3000000000000007</v>
      </c>
      <c r="AR85" s="157">
        <v>47</v>
      </c>
      <c r="AS85" s="158">
        <v>0</v>
      </c>
      <c r="AT85" s="154">
        <v>6.5</v>
      </c>
      <c r="AU85" s="154">
        <v>6.7</v>
      </c>
      <c r="AV85" s="154">
        <v>6.5</v>
      </c>
      <c r="AW85" s="155"/>
      <c r="AX85" s="155"/>
      <c r="AY85" s="155"/>
      <c r="AZ85" s="154">
        <v>7.1</v>
      </c>
      <c r="BA85" s="155"/>
      <c r="BB85" s="155"/>
      <c r="BC85" s="155"/>
      <c r="BD85" s="154">
        <v>8</v>
      </c>
      <c r="BE85" s="157">
        <v>5</v>
      </c>
      <c r="BF85" s="158">
        <v>0</v>
      </c>
      <c r="BG85" s="154">
        <v>7.9</v>
      </c>
      <c r="BH85" s="154">
        <v>9.9</v>
      </c>
      <c r="BI85" s="154">
        <v>8.3000000000000007</v>
      </c>
      <c r="BJ85" s="154">
        <v>7.9</v>
      </c>
      <c r="BK85" s="154">
        <v>7.7</v>
      </c>
      <c r="BL85" s="154">
        <v>7.6</v>
      </c>
      <c r="BM85" s="154">
        <v>8</v>
      </c>
      <c r="BN85" s="154">
        <v>6.2</v>
      </c>
      <c r="BO85" s="154">
        <v>6.1</v>
      </c>
      <c r="BP85" s="154">
        <v>9.1</v>
      </c>
      <c r="BQ85" s="154">
        <v>5.9</v>
      </c>
      <c r="BR85" s="154">
        <v>6.2</v>
      </c>
      <c r="BS85" s="154">
        <v>7.6</v>
      </c>
      <c r="BT85" s="154">
        <v>8</v>
      </c>
      <c r="BU85" s="154">
        <v>5.9</v>
      </c>
      <c r="BV85" s="155"/>
      <c r="BW85" s="154">
        <v>6.7</v>
      </c>
      <c r="BX85" s="154">
        <v>6.7</v>
      </c>
      <c r="BY85" s="154">
        <v>7.1</v>
      </c>
      <c r="BZ85" s="154">
        <v>7.2</v>
      </c>
      <c r="CA85" s="154">
        <v>8.1999999999999993</v>
      </c>
      <c r="CB85" s="154">
        <v>9.1</v>
      </c>
      <c r="CC85" s="157">
        <v>55</v>
      </c>
      <c r="CD85" s="158">
        <v>0</v>
      </c>
      <c r="CE85" s="155"/>
      <c r="CF85" s="154">
        <v>8.4</v>
      </c>
      <c r="CG85" s="155"/>
      <c r="CH85" s="155"/>
      <c r="CI85" s="155"/>
      <c r="CJ85" s="154">
        <v>7</v>
      </c>
      <c r="CK85" s="155"/>
      <c r="CL85" s="154">
        <v>6.5</v>
      </c>
      <c r="CM85" s="154">
        <v>6.9</v>
      </c>
      <c r="CN85" s="154">
        <v>8.1999999999999993</v>
      </c>
      <c r="CO85" s="154">
        <v>7.75</v>
      </c>
      <c r="CP85" s="154">
        <v>7.9</v>
      </c>
      <c r="CQ85" s="154">
        <v>9.1</v>
      </c>
      <c r="CR85" s="154">
        <v>9.1</v>
      </c>
      <c r="CS85" s="154">
        <v>8.1999999999999993</v>
      </c>
      <c r="CT85" s="157">
        <v>23</v>
      </c>
      <c r="CU85" s="158">
        <v>0</v>
      </c>
      <c r="CV85" s="155" t="s">
        <v>93</v>
      </c>
      <c r="CW85" s="155"/>
      <c r="CX85" s="157">
        <v>0</v>
      </c>
      <c r="CY85" s="158">
        <v>5</v>
      </c>
      <c r="CZ85" s="157">
        <v>130</v>
      </c>
      <c r="DA85" s="158">
        <v>5</v>
      </c>
      <c r="DB85" s="159">
        <v>134</v>
      </c>
      <c r="DC85" s="160">
        <v>130</v>
      </c>
      <c r="DD85" s="160">
        <v>7.41</v>
      </c>
      <c r="DE85" s="160">
        <v>3.1</v>
      </c>
      <c r="DF85" s="152" t="s">
        <v>202</v>
      </c>
    </row>
    <row r="86" spans="1:110" s="161" customFormat="1" ht="20.25" customHeight="1">
      <c r="A86" s="150">
        <f t="shared" si="1"/>
        <v>80</v>
      </c>
      <c r="B86" s="151">
        <v>1821266548</v>
      </c>
      <c r="C86" s="152" t="s">
        <v>3</v>
      </c>
      <c r="D86" s="152" t="s">
        <v>22</v>
      </c>
      <c r="E86" s="152" t="s">
        <v>447</v>
      </c>
      <c r="F86" s="153">
        <v>34356</v>
      </c>
      <c r="G86" s="152" t="s">
        <v>83</v>
      </c>
      <c r="H86" s="152" t="s">
        <v>86</v>
      </c>
      <c r="I86" s="154">
        <v>8.4</v>
      </c>
      <c r="J86" s="154">
        <v>5</v>
      </c>
      <c r="K86" s="154">
        <v>7.8</v>
      </c>
      <c r="L86" s="155"/>
      <c r="M86" s="162" t="s">
        <v>97</v>
      </c>
      <c r="N86" s="155"/>
      <c r="O86" s="155"/>
      <c r="P86" s="162" t="s">
        <v>97</v>
      </c>
      <c r="Q86" s="155"/>
      <c r="R86" s="155"/>
      <c r="S86" s="154">
        <v>7.9</v>
      </c>
      <c r="T86" s="155"/>
      <c r="U86" s="155"/>
      <c r="V86" s="154">
        <v>7.8</v>
      </c>
      <c r="W86" s="155"/>
      <c r="X86" s="155"/>
      <c r="Y86" s="154">
        <v>6.9</v>
      </c>
      <c r="Z86" s="155"/>
      <c r="AA86" s="155"/>
      <c r="AB86" s="154">
        <v>6.6</v>
      </c>
      <c r="AC86" s="155"/>
      <c r="AD86" s="154">
        <v>8.6999999999999993</v>
      </c>
      <c r="AE86" s="154">
        <v>7.3</v>
      </c>
      <c r="AF86" s="154">
        <v>6.2</v>
      </c>
      <c r="AG86" s="154">
        <v>8.1999999999999993</v>
      </c>
      <c r="AH86" s="155"/>
      <c r="AI86" s="154">
        <v>5.6</v>
      </c>
      <c r="AJ86" s="155"/>
      <c r="AK86" s="154">
        <v>7.7</v>
      </c>
      <c r="AL86" s="154">
        <v>6.9</v>
      </c>
      <c r="AM86" s="154">
        <v>4.2</v>
      </c>
      <c r="AN86" s="154">
        <v>7.7</v>
      </c>
      <c r="AO86" s="154">
        <v>6.3</v>
      </c>
      <c r="AP86" s="154">
        <v>5.9</v>
      </c>
      <c r="AQ86" s="154">
        <v>6.2</v>
      </c>
      <c r="AR86" s="157">
        <v>47</v>
      </c>
      <c r="AS86" s="158">
        <v>0</v>
      </c>
      <c r="AT86" s="154">
        <v>9.5</v>
      </c>
      <c r="AU86" s="154">
        <v>5.5</v>
      </c>
      <c r="AV86" s="154">
        <v>5.6</v>
      </c>
      <c r="AW86" s="155"/>
      <c r="AX86" s="155"/>
      <c r="AY86" s="155"/>
      <c r="AZ86" s="154">
        <v>5.3</v>
      </c>
      <c r="BA86" s="155"/>
      <c r="BB86" s="155"/>
      <c r="BC86" s="155"/>
      <c r="BD86" s="154">
        <v>7.4</v>
      </c>
      <c r="BE86" s="157">
        <v>5</v>
      </c>
      <c r="BF86" s="158">
        <v>0</v>
      </c>
      <c r="BG86" s="154">
        <v>7</v>
      </c>
      <c r="BH86" s="154">
        <v>7.1</v>
      </c>
      <c r="BI86" s="154">
        <v>5.9</v>
      </c>
      <c r="BJ86" s="154">
        <v>9.1</v>
      </c>
      <c r="BK86" s="154">
        <v>6.8</v>
      </c>
      <c r="BL86" s="154">
        <v>8.4</v>
      </c>
      <c r="BM86" s="154">
        <v>8.6</v>
      </c>
      <c r="BN86" s="154">
        <v>5.7</v>
      </c>
      <c r="BO86" s="154">
        <v>6.6</v>
      </c>
      <c r="BP86" s="154">
        <v>6.5</v>
      </c>
      <c r="BQ86" s="154">
        <v>6.2</v>
      </c>
      <c r="BR86" s="154">
        <v>6.1</v>
      </c>
      <c r="BS86" s="154">
        <v>5.7</v>
      </c>
      <c r="BT86" s="154">
        <v>4.7</v>
      </c>
      <c r="BU86" s="154">
        <v>6.6</v>
      </c>
      <c r="BV86" s="155"/>
      <c r="BW86" s="154">
        <v>7.6</v>
      </c>
      <c r="BX86" s="154">
        <v>8.1</v>
      </c>
      <c r="BY86" s="154">
        <v>6.1</v>
      </c>
      <c r="BZ86" s="154">
        <v>6.7</v>
      </c>
      <c r="CA86" s="154">
        <v>7.3</v>
      </c>
      <c r="CB86" s="154">
        <v>6.8</v>
      </c>
      <c r="CC86" s="157">
        <v>55</v>
      </c>
      <c r="CD86" s="158">
        <v>0</v>
      </c>
      <c r="CE86" s="155"/>
      <c r="CF86" s="154">
        <v>7.4</v>
      </c>
      <c r="CG86" s="155"/>
      <c r="CH86" s="155"/>
      <c r="CI86" s="155"/>
      <c r="CJ86" s="154">
        <v>4.2</v>
      </c>
      <c r="CK86" s="155"/>
      <c r="CL86" s="154">
        <v>7.4</v>
      </c>
      <c r="CM86" s="154">
        <v>6.9</v>
      </c>
      <c r="CN86" s="154">
        <v>6</v>
      </c>
      <c r="CO86" s="154">
        <v>5.65</v>
      </c>
      <c r="CP86" s="154">
        <v>7.7</v>
      </c>
      <c r="CQ86" s="154">
        <v>7.9</v>
      </c>
      <c r="CR86" s="154">
        <v>8.6</v>
      </c>
      <c r="CS86" s="154">
        <v>5.4</v>
      </c>
      <c r="CT86" s="157">
        <v>23</v>
      </c>
      <c r="CU86" s="158">
        <v>0</v>
      </c>
      <c r="CV86" s="155" t="s">
        <v>93</v>
      </c>
      <c r="CW86" s="155"/>
      <c r="CX86" s="157">
        <v>0</v>
      </c>
      <c r="CY86" s="158">
        <v>5</v>
      </c>
      <c r="CZ86" s="157">
        <v>130</v>
      </c>
      <c r="DA86" s="158">
        <v>5</v>
      </c>
      <c r="DB86" s="159">
        <v>134</v>
      </c>
      <c r="DC86" s="160">
        <v>130</v>
      </c>
      <c r="DD86" s="160">
        <v>6.82</v>
      </c>
      <c r="DE86" s="160">
        <v>2.73</v>
      </c>
      <c r="DF86" s="152" t="s">
        <v>463</v>
      </c>
    </row>
    <row r="87" spans="1:110" s="161" customFormat="1" ht="20.25" customHeight="1">
      <c r="A87" s="150">
        <f t="shared" si="1"/>
        <v>81</v>
      </c>
      <c r="B87" s="151">
        <v>1820266090</v>
      </c>
      <c r="C87" s="152" t="s">
        <v>14</v>
      </c>
      <c r="D87" s="152" t="s">
        <v>35</v>
      </c>
      <c r="E87" s="152" t="s">
        <v>502</v>
      </c>
      <c r="F87" s="153">
        <v>34583</v>
      </c>
      <c r="G87" s="152" t="s">
        <v>84</v>
      </c>
      <c r="H87" s="152" t="s">
        <v>86</v>
      </c>
      <c r="I87" s="154">
        <v>7.6</v>
      </c>
      <c r="J87" s="154">
        <v>7.4</v>
      </c>
      <c r="K87" s="154">
        <v>8</v>
      </c>
      <c r="L87" s="155"/>
      <c r="M87" s="162" t="s">
        <v>97</v>
      </c>
      <c r="N87" s="155"/>
      <c r="O87" s="155"/>
      <c r="P87" s="162" t="s">
        <v>97</v>
      </c>
      <c r="Q87" s="155"/>
      <c r="R87" s="155"/>
      <c r="S87" s="154">
        <v>6.9</v>
      </c>
      <c r="T87" s="155"/>
      <c r="U87" s="155"/>
      <c r="V87" s="154">
        <v>4.8</v>
      </c>
      <c r="W87" s="155"/>
      <c r="X87" s="155"/>
      <c r="Y87" s="154">
        <v>7.1</v>
      </c>
      <c r="Z87" s="155"/>
      <c r="AA87" s="155"/>
      <c r="AB87" s="154">
        <v>6.3</v>
      </c>
      <c r="AC87" s="155"/>
      <c r="AD87" s="154">
        <v>7.9</v>
      </c>
      <c r="AE87" s="154">
        <v>6.5</v>
      </c>
      <c r="AF87" s="154">
        <v>7.7</v>
      </c>
      <c r="AG87" s="154">
        <v>6.7</v>
      </c>
      <c r="AH87" s="155"/>
      <c r="AI87" s="154">
        <v>6.7</v>
      </c>
      <c r="AJ87" s="154">
        <v>7.1</v>
      </c>
      <c r="AK87" s="154">
        <v>8</v>
      </c>
      <c r="AL87" s="155"/>
      <c r="AM87" s="154">
        <v>8</v>
      </c>
      <c r="AN87" s="154">
        <v>8.1</v>
      </c>
      <c r="AO87" s="154">
        <v>6.4</v>
      </c>
      <c r="AP87" s="154">
        <v>8.1</v>
      </c>
      <c r="AQ87" s="154">
        <v>6.8</v>
      </c>
      <c r="AR87" s="157">
        <v>47</v>
      </c>
      <c r="AS87" s="158">
        <v>0</v>
      </c>
      <c r="AT87" s="154">
        <v>6.7</v>
      </c>
      <c r="AU87" s="154">
        <v>6.3</v>
      </c>
      <c r="AV87" s="154">
        <v>7.6</v>
      </c>
      <c r="AW87" s="155"/>
      <c r="AX87" s="155"/>
      <c r="AY87" s="155"/>
      <c r="AZ87" s="154">
        <v>7.6</v>
      </c>
      <c r="BA87" s="155"/>
      <c r="BB87" s="155"/>
      <c r="BC87" s="155"/>
      <c r="BD87" s="154">
        <v>7.7</v>
      </c>
      <c r="BE87" s="157">
        <v>5</v>
      </c>
      <c r="BF87" s="158">
        <v>0</v>
      </c>
      <c r="BG87" s="154">
        <v>7.2</v>
      </c>
      <c r="BH87" s="154">
        <v>5.7</v>
      </c>
      <c r="BI87" s="154">
        <v>8.1</v>
      </c>
      <c r="BJ87" s="154">
        <v>7.3</v>
      </c>
      <c r="BK87" s="154">
        <v>8</v>
      </c>
      <c r="BL87" s="154">
        <v>7</v>
      </c>
      <c r="BM87" s="154">
        <v>6.5</v>
      </c>
      <c r="BN87" s="154">
        <v>6.4</v>
      </c>
      <c r="BO87" s="154">
        <v>6.4</v>
      </c>
      <c r="BP87" s="154">
        <v>8.1999999999999993</v>
      </c>
      <c r="BQ87" s="154">
        <v>7.7</v>
      </c>
      <c r="BR87" s="154">
        <v>7.2</v>
      </c>
      <c r="BS87" s="154">
        <v>7.7</v>
      </c>
      <c r="BT87" s="154">
        <v>9.3000000000000007</v>
      </c>
      <c r="BU87" s="154">
        <v>7</v>
      </c>
      <c r="BV87" s="154">
        <v>8.1</v>
      </c>
      <c r="BW87" s="155"/>
      <c r="BX87" s="154">
        <v>6.7</v>
      </c>
      <c r="BY87" s="154">
        <v>6.8</v>
      </c>
      <c r="BZ87" s="154">
        <v>8</v>
      </c>
      <c r="CA87" s="154">
        <v>9.3000000000000007</v>
      </c>
      <c r="CB87" s="154">
        <v>8.6999999999999993</v>
      </c>
      <c r="CC87" s="157">
        <v>55</v>
      </c>
      <c r="CD87" s="158">
        <v>0</v>
      </c>
      <c r="CE87" s="155"/>
      <c r="CF87" s="155"/>
      <c r="CG87" s="154">
        <v>5</v>
      </c>
      <c r="CH87" s="155"/>
      <c r="CI87" s="155"/>
      <c r="CJ87" s="154">
        <v>8.8000000000000007</v>
      </c>
      <c r="CK87" s="155"/>
      <c r="CL87" s="154">
        <v>8.4</v>
      </c>
      <c r="CM87" s="154">
        <v>8.8000000000000007</v>
      </c>
      <c r="CN87" s="154">
        <v>6.8</v>
      </c>
      <c r="CO87" s="154">
        <v>8.4</v>
      </c>
      <c r="CP87" s="154">
        <v>9.3000000000000007</v>
      </c>
      <c r="CQ87" s="154">
        <v>8.8000000000000007</v>
      </c>
      <c r="CR87" s="154">
        <v>8.5</v>
      </c>
      <c r="CS87" s="154">
        <v>7.9</v>
      </c>
      <c r="CT87" s="157">
        <v>23</v>
      </c>
      <c r="CU87" s="158">
        <v>0</v>
      </c>
      <c r="CV87" s="155" t="s">
        <v>93</v>
      </c>
      <c r="CW87" s="155"/>
      <c r="CX87" s="157">
        <v>0</v>
      </c>
      <c r="CY87" s="158">
        <v>5</v>
      </c>
      <c r="CZ87" s="157">
        <v>130</v>
      </c>
      <c r="DA87" s="158">
        <v>5</v>
      </c>
      <c r="DB87" s="159">
        <v>134</v>
      </c>
      <c r="DC87" s="160">
        <v>130</v>
      </c>
      <c r="DD87" s="160">
        <v>7.5</v>
      </c>
      <c r="DE87" s="160">
        <v>3.17</v>
      </c>
      <c r="DF87" s="152" t="s">
        <v>202</v>
      </c>
    </row>
    <row r="88" spans="1:110" s="161" customFormat="1" ht="20.25" customHeight="1">
      <c r="A88" s="150">
        <f t="shared" si="1"/>
        <v>82</v>
      </c>
      <c r="B88" s="151">
        <v>1820264944</v>
      </c>
      <c r="C88" s="152" t="s">
        <v>14</v>
      </c>
      <c r="D88" s="152" t="s">
        <v>495</v>
      </c>
      <c r="E88" s="152" t="s">
        <v>451</v>
      </c>
      <c r="F88" s="153">
        <v>34585</v>
      </c>
      <c r="G88" s="152" t="s">
        <v>84</v>
      </c>
      <c r="H88" s="152" t="s">
        <v>86</v>
      </c>
      <c r="I88" s="154">
        <v>8.4</v>
      </c>
      <c r="J88" s="154">
        <v>4.9000000000000004</v>
      </c>
      <c r="K88" s="154">
        <v>7.1</v>
      </c>
      <c r="L88" s="155"/>
      <c r="M88" s="154">
        <v>5.5</v>
      </c>
      <c r="N88" s="155"/>
      <c r="O88" s="155"/>
      <c r="P88" s="154">
        <v>5.7</v>
      </c>
      <c r="Q88" s="155"/>
      <c r="R88" s="155"/>
      <c r="S88" s="154">
        <v>5.9</v>
      </c>
      <c r="T88" s="155"/>
      <c r="U88" s="155"/>
      <c r="V88" s="154">
        <v>5.8</v>
      </c>
      <c r="W88" s="155"/>
      <c r="X88" s="155"/>
      <c r="Y88" s="154">
        <v>6.9</v>
      </c>
      <c r="Z88" s="155"/>
      <c r="AA88" s="155"/>
      <c r="AB88" s="154">
        <v>6.3</v>
      </c>
      <c r="AC88" s="155"/>
      <c r="AD88" s="154">
        <v>8.8000000000000007</v>
      </c>
      <c r="AE88" s="154">
        <v>5.3</v>
      </c>
      <c r="AF88" s="154">
        <v>6.5</v>
      </c>
      <c r="AG88" s="154">
        <v>6</v>
      </c>
      <c r="AH88" s="155"/>
      <c r="AI88" s="154">
        <v>8.6</v>
      </c>
      <c r="AJ88" s="154">
        <v>7.4</v>
      </c>
      <c r="AK88" s="154">
        <v>6.3</v>
      </c>
      <c r="AL88" s="155"/>
      <c r="AM88" s="154">
        <v>8</v>
      </c>
      <c r="AN88" s="154">
        <v>6.3</v>
      </c>
      <c r="AO88" s="154">
        <v>5.5</v>
      </c>
      <c r="AP88" s="154">
        <v>7.4</v>
      </c>
      <c r="AQ88" s="154">
        <v>5.6</v>
      </c>
      <c r="AR88" s="157">
        <v>47</v>
      </c>
      <c r="AS88" s="158">
        <v>0</v>
      </c>
      <c r="AT88" s="154">
        <v>7.1</v>
      </c>
      <c r="AU88" s="154">
        <v>9.8000000000000007</v>
      </c>
      <c r="AV88" s="155"/>
      <c r="AW88" s="155"/>
      <c r="AX88" s="154">
        <v>6.6</v>
      </c>
      <c r="AY88" s="155"/>
      <c r="AZ88" s="155"/>
      <c r="BA88" s="155"/>
      <c r="BB88" s="154">
        <v>7.8</v>
      </c>
      <c r="BC88" s="155"/>
      <c r="BD88" s="154">
        <v>9.1</v>
      </c>
      <c r="BE88" s="157">
        <v>5</v>
      </c>
      <c r="BF88" s="158">
        <v>0</v>
      </c>
      <c r="BG88" s="154">
        <v>6.1</v>
      </c>
      <c r="BH88" s="154">
        <v>8.1999999999999993</v>
      </c>
      <c r="BI88" s="154">
        <v>6.8</v>
      </c>
      <c r="BJ88" s="154">
        <v>7.5</v>
      </c>
      <c r="BK88" s="154">
        <v>6.9</v>
      </c>
      <c r="BL88" s="154">
        <v>6.3</v>
      </c>
      <c r="BM88" s="154">
        <v>5.8</v>
      </c>
      <c r="BN88" s="154">
        <v>4.4000000000000004</v>
      </c>
      <c r="BO88" s="154">
        <v>7.1</v>
      </c>
      <c r="BP88" s="154">
        <v>5.8</v>
      </c>
      <c r="BQ88" s="154">
        <v>6.4</v>
      </c>
      <c r="BR88" s="154">
        <v>6.3</v>
      </c>
      <c r="BS88" s="154">
        <v>6.9</v>
      </c>
      <c r="BT88" s="154">
        <v>6.9</v>
      </c>
      <c r="BU88" s="154">
        <v>6.6</v>
      </c>
      <c r="BV88" s="154">
        <v>7.9</v>
      </c>
      <c r="BW88" s="155"/>
      <c r="BX88" s="154">
        <v>7.6</v>
      </c>
      <c r="BY88" s="154">
        <v>6.8</v>
      </c>
      <c r="BZ88" s="154">
        <v>6.6</v>
      </c>
      <c r="CA88" s="154">
        <v>6.8</v>
      </c>
      <c r="CB88" s="154">
        <v>8.4</v>
      </c>
      <c r="CC88" s="157">
        <v>55</v>
      </c>
      <c r="CD88" s="158">
        <v>0</v>
      </c>
      <c r="CE88" s="155"/>
      <c r="CF88" s="155"/>
      <c r="CG88" s="154">
        <v>7.2</v>
      </c>
      <c r="CH88" s="155"/>
      <c r="CI88" s="155"/>
      <c r="CJ88" s="154">
        <v>7.8</v>
      </c>
      <c r="CK88" s="155"/>
      <c r="CL88" s="154">
        <v>7.1</v>
      </c>
      <c r="CM88" s="154">
        <v>7.9</v>
      </c>
      <c r="CN88" s="154">
        <v>8.6</v>
      </c>
      <c r="CO88" s="154">
        <v>7.65</v>
      </c>
      <c r="CP88" s="154">
        <v>9.1</v>
      </c>
      <c r="CQ88" s="154">
        <v>8.3000000000000007</v>
      </c>
      <c r="CR88" s="154">
        <v>7.7</v>
      </c>
      <c r="CS88" s="154">
        <v>7.9</v>
      </c>
      <c r="CT88" s="157">
        <v>23</v>
      </c>
      <c r="CU88" s="158">
        <v>0</v>
      </c>
      <c r="CV88" s="155" t="s">
        <v>93</v>
      </c>
      <c r="CW88" s="155"/>
      <c r="CX88" s="157">
        <v>0</v>
      </c>
      <c r="CY88" s="158">
        <v>5</v>
      </c>
      <c r="CZ88" s="157">
        <v>130</v>
      </c>
      <c r="DA88" s="158">
        <v>5</v>
      </c>
      <c r="DB88" s="159">
        <v>134</v>
      </c>
      <c r="DC88" s="160">
        <v>130</v>
      </c>
      <c r="DD88" s="160">
        <v>6.92</v>
      </c>
      <c r="DE88" s="160">
        <v>2.78</v>
      </c>
      <c r="DF88" s="152" t="s">
        <v>202</v>
      </c>
    </row>
    <row r="89" spans="1:110" s="161" customFormat="1" ht="20.25" customHeight="1">
      <c r="A89" s="150">
        <f t="shared" si="1"/>
        <v>83</v>
      </c>
      <c r="B89" s="151">
        <v>1820265729</v>
      </c>
      <c r="C89" s="152" t="s">
        <v>7</v>
      </c>
      <c r="D89" s="152" t="s">
        <v>503</v>
      </c>
      <c r="E89" s="152" t="s">
        <v>451</v>
      </c>
      <c r="F89" s="153">
        <v>34479</v>
      </c>
      <c r="G89" s="152" t="s">
        <v>84</v>
      </c>
      <c r="H89" s="152" t="s">
        <v>86</v>
      </c>
      <c r="I89" s="154">
        <v>8.3000000000000007</v>
      </c>
      <c r="J89" s="154">
        <v>7.4</v>
      </c>
      <c r="K89" s="154">
        <v>8.1</v>
      </c>
      <c r="L89" s="155"/>
      <c r="M89" s="154">
        <v>6.1</v>
      </c>
      <c r="N89" s="155"/>
      <c r="O89" s="155"/>
      <c r="P89" s="154">
        <v>6.2</v>
      </c>
      <c r="Q89" s="155"/>
      <c r="R89" s="155"/>
      <c r="S89" s="154">
        <v>7.3</v>
      </c>
      <c r="T89" s="155"/>
      <c r="U89" s="155"/>
      <c r="V89" s="154">
        <v>6.2</v>
      </c>
      <c r="W89" s="155"/>
      <c r="X89" s="155"/>
      <c r="Y89" s="154">
        <v>6.3</v>
      </c>
      <c r="Z89" s="155"/>
      <c r="AA89" s="155"/>
      <c r="AB89" s="154">
        <v>6.9</v>
      </c>
      <c r="AC89" s="155"/>
      <c r="AD89" s="154">
        <v>8.1</v>
      </c>
      <c r="AE89" s="154">
        <v>7.8</v>
      </c>
      <c r="AF89" s="154">
        <v>6.3</v>
      </c>
      <c r="AG89" s="154">
        <v>8.6999999999999993</v>
      </c>
      <c r="AH89" s="155"/>
      <c r="AI89" s="154">
        <v>7.9</v>
      </c>
      <c r="AJ89" s="155"/>
      <c r="AK89" s="154">
        <v>8.6</v>
      </c>
      <c r="AL89" s="154">
        <v>8.1999999999999993</v>
      </c>
      <c r="AM89" s="154">
        <v>8</v>
      </c>
      <c r="AN89" s="154">
        <v>5.7</v>
      </c>
      <c r="AO89" s="154">
        <v>5.9</v>
      </c>
      <c r="AP89" s="154">
        <v>7.2</v>
      </c>
      <c r="AQ89" s="154">
        <v>6.1</v>
      </c>
      <c r="AR89" s="157">
        <v>47</v>
      </c>
      <c r="AS89" s="158">
        <v>0</v>
      </c>
      <c r="AT89" s="154">
        <v>5.9</v>
      </c>
      <c r="AU89" s="154">
        <v>7.6</v>
      </c>
      <c r="AV89" s="154">
        <v>6.1</v>
      </c>
      <c r="AW89" s="155"/>
      <c r="AX89" s="155"/>
      <c r="AY89" s="155"/>
      <c r="AZ89" s="154">
        <v>6.5</v>
      </c>
      <c r="BA89" s="155"/>
      <c r="BB89" s="155"/>
      <c r="BC89" s="155"/>
      <c r="BD89" s="154">
        <v>7.9</v>
      </c>
      <c r="BE89" s="157">
        <v>5</v>
      </c>
      <c r="BF89" s="158">
        <v>0</v>
      </c>
      <c r="BG89" s="154">
        <v>8.1</v>
      </c>
      <c r="BH89" s="154">
        <v>7.3</v>
      </c>
      <c r="BI89" s="154">
        <v>8.3000000000000007</v>
      </c>
      <c r="BJ89" s="154">
        <v>8.8000000000000007</v>
      </c>
      <c r="BK89" s="154">
        <v>8.5</v>
      </c>
      <c r="BL89" s="154">
        <v>8.5</v>
      </c>
      <c r="BM89" s="154">
        <v>8.9</v>
      </c>
      <c r="BN89" s="154">
        <v>6.4</v>
      </c>
      <c r="BO89" s="154">
        <v>8.6</v>
      </c>
      <c r="BP89" s="154">
        <v>8.6999999999999993</v>
      </c>
      <c r="BQ89" s="154">
        <v>7.3</v>
      </c>
      <c r="BR89" s="154">
        <v>8.6</v>
      </c>
      <c r="BS89" s="154">
        <v>7.8</v>
      </c>
      <c r="BT89" s="154">
        <v>9.1</v>
      </c>
      <c r="BU89" s="154">
        <v>7.3</v>
      </c>
      <c r="BV89" s="155"/>
      <c r="BW89" s="154">
        <v>9</v>
      </c>
      <c r="BX89" s="154">
        <v>8.1999999999999993</v>
      </c>
      <c r="BY89" s="154">
        <v>6.9</v>
      </c>
      <c r="BZ89" s="154">
        <v>7.9</v>
      </c>
      <c r="CA89" s="154">
        <v>8.9</v>
      </c>
      <c r="CB89" s="154">
        <v>8.6</v>
      </c>
      <c r="CC89" s="157">
        <v>55</v>
      </c>
      <c r="CD89" s="158">
        <v>0</v>
      </c>
      <c r="CE89" s="155"/>
      <c r="CF89" s="155"/>
      <c r="CG89" s="154">
        <v>8.5</v>
      </c>
      <c r="CH89" s="155"/>
      <c r="CI89" s="154">
        <v>9.1</v>
      </c>
      <c r="CJ89" s="155"/>
      <c r="CK89" s="155"/>
      <c r="CL89" s="154">
        <v>9.3000000000000007</v>
      </c>
      <c r="CM89" s="154">
        <v>7.4</v>
      </c>
      <c r="CN89" s="154">
        <v>8.4</v>
      </c>
      <c r="CO89" s="154">
        <v>8.3000000000000007</v>
      </c>
      <c r="CP89" s="154">
        <v>9.4</v>
      </c>
      <c r="CQ89" s="154">
        <v>8.8000000000000007</v>
      </c>
      <c r="CR89" s="154">
        <v>8.5</v>
      </c>
      <c r="CS89" s="154">
        <v>8.1999999999999993</v>
      </c>
      <c r="CT89" s="157">
        <v>24</v>
      </c>
      <c r="CU89" s="158">
        <v>0</v>
      </c>
      <c r="CV89" s="155"/>
      <c r="CW89" s="155" t="s">
        <v>93</v>
      </c>
      <c r="CX89" s="157">
        <v>0</v>
      </c>
      <c r="CY89" s="158">
        <v>5</v>
      </c>
      <c r="CZ89" s="157">
        <v>131</v>
      </c>
      <c r="DA89" s="158">
        <v>5</v>
      </c>
      <c r="DB89" s="159">
        <v>134</v>
      </c>
      <c r="DC89" s="160">
        <v>131</v>
      </c>
      <c r="DD89" s="160">
        <v>7.88</v>
      </c>
      <c r="DE89" s="160">
        <v>3.39</v>
      </c>
      <c r="DF89" s="152" t="s">
        <v>202</v>
      </c>
    </row>
    <row r="90" spans="1:110" s="161" customFormat="1" ht="20.25" customHeight="1">
      <c r="A90" s="150">
        <f t="shared" si="1"/>
        <v>84</v>
      </c>
      <c r="B90" s="151">
        <v>1820266736</v>
      </c>
      <c r="C90" s="152" t="s">
        <v>370</v>
      </c>
      <c r="D90" s="152" t="s">
        <v>314</v>
      </c>
      <c r="E90" s="152" t="s">
        <v>451</v>
      </c>
      <c r="F90" s="153">
        <v>34688</v>
      </c>
      <c r="G90" s="152" t="s">
        <v>84</v>
      </c>
      <c r="H90" s="152" t="s">
        <v>86</v>
      </c>
      <c r="I90" s="154">
        <v>8</v>
      </c>
      <c r="J90" s="154">
        <v>7.5</v>
      </c>
      <c r="K90" s="154">
        <v>7.3</v>
      </c>
      <c r="L90" s="155"/>
      <c r="M90" s="154">
        <v>7</v>
      </c>
      <c r="N90" s="155"/>
      <c r="O90" s="155"/>
      <c r="P90" s="154">
        <v>6</v>
      </c>
      <c r="Q90" s="155"/>
      <c r="R90" s="155"/>
      <c r="S90" s="154">
        <v>6.3</v>
      </c>
      <c r="T90" s="155"/>
      <c r="U90" s="155"/>
      <c r="V90" s="154">
        <v>4.5999999999999996</v>
      </c>
      <c r="W90" s="155"/>
      <c r="X90" s="155"/>
      <c r="Y90" s="154">
        <v>6.7</v>
      </c>
      <c r="Z90" s="155"/>
      <c r="AA90" s="155"/>
      <c r="AB90" s="156">
        <v>0</v>
      </c>
      <c r="AC90" s="155"/>
      <c r="AD90" s="154">
        <v>4</v>
      </c>
      <c r="AE90" s="154">
        <v>7.5</v>
      </c>
      <c r="AF90" s="154">
        <v>5</v>
      </c>
      <c r="AG90" s="154">
        <v>5</v>
      </c>
      <c r="AH90" s="155"/>
      <c r="AI90" s="154">
        <v>8</v>
      </c>
      <c r="AJ90" s="154">
        <v>6.9</v>
      </c>
      <c r="AK90" s="154">
        <v>7.6</v>
      </c>
      <c r="AL90" s="155"/>
      <c r="AM90" s="154">
        <v>5.3</v>
      </c>
      <c r="AN90" s="154">
        <v>7.5</v>
      </c>
      <c r="AO90" s="154">
        <v>6</v>
      </c>
      <c r="AP90" s="154">
        <v>7</v>
      </c>
      <c r="AQ90" s="154">
        <v>7.9</v>
      </c>
      <c r="AR90" s="157">
        <v>45</v>
      </c>
      <c r="AS90" s="158">
        <v>2</v>
      </c>
      <c r="AT90" s="155"/>
      <c r="AU90" s="155"/>
      <c r="AV90" s="155"/>
      <c r="AW90" s="155"/>
      <c r="AX90" s="155"/>
      <c r="AY90" s="155"/>
      <c r="AZ90" s="155"/>
      <c r="BA90" s="155"/>
      <c r="BB90" s="156">
        <v>0</v>
      </c>
      <c r="BC90" s="155"/>
      <c r="BD90" s="154">
        <v>4.5999999999999996</v>
      </c>
      <c r="BE90" s="157">
        <v>1</v>
      </c>
      <c r="BF90" s="158">
        <v>4</v>
      </c>
      <c r="BG90" s="154">
        <v>7</v>
      </c>
      <c r="BH90" s="154">
        <v>7</v>
      </c>
      <c r="BI90" s="154">
        <v>7.2</v>
      </c>
      <c r="BJ90" s="154">
        <v>6.7</v>
      </c>
      <c r="BK90" s="154">
        <v>6</v>
      </c>
      <c r="BL90" s="154">
        <v>8</v>
      </c>
      <c r="BM90" s="154">
        <v>6</v>
      </c>
      <c r="BN90" s="155"/>
      <c r="BO90" s="154">
        <v>7.3</v>
      </c>
      <c r="BP90" s="154">
        <v>5.5</v>
      </c>
      <c r="BQ90" s="154">
        <v>6.5</v>
      </c>
      <c r="BR90" s="154">
        <v>8.6</v>
      </c>
      <c r="BS90" s="155"/>
      <c r="BT90" s="154">
        <v>4.9000000000000004</v>
      </c>
      <c r="BU90" s="154">
        <v>5</v>
      </c>
      <c r="BV90" s="163" t="s">
        <v>93</v>
      </c>
      <c r="BW90" s="163" t="s">
        <v>93</v>
      </c>
      <c r="BX90" s="154">
        <v>5</v>
      </c>
      <c r="BY90" s="156">
        <v>0</v>
      </c>
      <c r="BZ90" s="154">
        <v>6.8</v>
      </c>
      <c r="CA90" s="156">
        <v>0</v>
      </c>
      <c r="CB90" s="154">
        <v>7.3</v>
      </c>
      <c r="CC90" s="157">
        <v>41</v>
      </c>
      <c r="CD90" s="158">
        <v>14</v>
      </c>
      <c r="CE90" s="155"/>
      <c r="CF90" s="155"/>
      <c r="CG90" s="163">
        <v>5.9</v>
      </c>
      <c r="CH90" s="155"/>
      <c r="CI90" s="155"/>
      <c r="CJ90" s="154">
        <v>6.2</v>
      </c>
      <c r="CK90" s="155"/>
      <c r="CL90" s="163">
        <v>6</v>
      </c>
      <c r="CM90" s="156">
        <v>0</v>
      </c>
      <c r="CN90" s="155"/>
      <c r="CO90" s="154">
        <v>6.4</v>
      </c>
      <c r="CP90" s="155"/>
      <c r="CQ90" s="163" t="s">
        <v>93</v>
      </c>
      <c r="CR90" s="155"/>
      <c r="CS90" s="155"/>
      <c r="CT90" s="157">
        <v>9</v>
      </c>
      <c r="CU90" s="158">
        <v>14</v>
      </c>
      <c r="CV90" s="155"/>
      <c r="CW90" s="155"/>
      <c r="CX90" s="157">
        <v>0</v>
      </c>
      <c r="CY90" s="158">
        <v>5</v>
      </c>
      <c r="CZ90" s="157">
        <v>96</v>
      </c>
      <c r="DA90" s="158">
        <v>39</v>
      </c>
      <c r="DB90" s="159">
        <v>134</v>
      </c>
      <c r="DC90" s="160">
        <v>110</v>
      </c>
      <c r="DD90" s="160">
        <v>5.61</v>
      </c>
      <c r="DE90" s="160">
        <v>2.2400000000000002</v>
      </c>
      <c r="DF90" s="152" t="s">
        <v>202</v>
      </c>
    </row>
    <row r="91" spans="1:110" s="161" customFormat="1" ht="20.25" customHeight="1">
      <c r="A91" s="150">
        <f t="shared" si="1"/>
        <v>85</v>
      </c>
      <c r="B91" s="151">
        <v>172328139</v>
      </c>
      <c r="C91" s="152" t="s">
        <v>14</v>
      </c>
      <c r="D91" s="152" t="s">
        <v>45</v>
      </c>
      <c r="E91" s="152" t="s">
        <v>504</v>
      </c>
      <c r="F91" s="153">
        <v>33946</v>
      </c>
      <c r="G91" s="152" t="s">
        <v>84</v>
      </c>
      <c r="H91" s="152" t="s">
        <v>88</v>
      </c>
      <c r="I91" s="154">
        <v>8.3000000000000007</v>
      </c>
      <c r="J91" s="154">
        <v>7.7</v>
      </c>
      <c r="K91" s="154">
        <v>8.1999999999999993</v>
      </c>
      <c r="L91" s="155"/>
      <c r="M91" s="154">
        <v>7.2</v>
      </c>
      <c r="N91" s="155"/>
      <c r="O91" s="155"/>
      <c r="P91" s="154">
        <v>7</v>
      </c>
      <c r="Q91" s="155"/>
      <c r="R91" s="155"/>
      <c r="S91" s="154">
        <v>5.9</v>
      </c>
      <c r="T91" s="155"/>
      <c r="U91" s="155"/>
      <c r="V91" s="154">
        <v>7.6</v>
      </c>
      <c r="W91" s="155"/>
      <c r="X91" s="155"/>
      <c r="Y91" s="154">
        <v>6.4</v>
      </c>
      <c r="Z91" s="155"/>
      <c r="AA91" s="155"/>
      <c r="AB91" s="154">
        <v>7</v>
      </c>
      <c r="AC91" s="155"/>
      <c r="AD91" s="154">
        <v>8.4</v>
      </c>
      <c r="AE91" s="154">
        <v>8.6</v>
      </c>
      <c r="AF91" s="154">
        <v>7.9</v>
      </c>
      <c r="AG91" s="154">
        <v>7.7</v>
      </c>
      <c r="AH91" s="155"/>
      <c r="AI91" s="154">
        <v>7</v>
      </c>
      <c r="AJ91" s="154">
        <v>8.4</v>
      </c>
      <c r="AK91" s="154">
        <v>8</v>
      </c>
      <c r="AL91" s="155"/>
      <c r="AM91" s="154">
        <v>8.5</v>
      </c>
      <c r="AN91" s="154">
        <v>7.7</v>
      </c>
      <c r="AO91" s="154">
        <v>6.6</v>
      </c>
      <c r="AP91" s="154">
        <v>7.6</v>
      </c>
      <c r="AQ91" s="154">
        <v>8</v>
      </c>
      <c r="AR91" s="157">
        <v>47</v>
      </c>
      <c r="AS91" s="158">
        <v>0</v>
      </c>
      <c r="AT91" s="154">
        <v>8.3000000000000007</v>
      </c>
      <c r="AU91" s="154">
        <v>7</v>
      </c>
      <c r="AV91" s="154">
        <v>8.4</v>
      </c>
      <c r="AW91" s="155"/>
      <c r="AX91" s="155"/>
      <c r="AY91" s="155"/>
      <c r="AZ91" s="154">
        <v>6.4</v>
      </c>
      <c r="BA91" s="155"/>
      <c r="BB91" s="155"/>
      <c r="BC91" s="155"/>
      <c r="BD91" s="154">
        <v>7.1</v>
      </c>
      <c r="BE91" s="157">
        <v>5</v>
      </c>
      <c r="BF91" s="158">
        <v>0</v>
      </c>
      <c r="BG91" s="154">
        <v>7.4</v>
      </c>
      <c r="BH91" s="154">
        <v>8.6</v>
      </c>
      <c r="BI91" s="154">
        <v>8.6999999999999993</v>
      </c>
      <c r="BJ91" s="154">
        <v>8.6</v>
      </c>
      <c r="BK91" s="154">
        <v>9</v>
      </c>
      <c r="BL91" s="154">
        <v>8.5</v>
      </c>
      <c r="BM91" s="154">
        <v>7.3</v>
      </c>
      <c r="BN91" s="154">
        <v>7.5</v>
      </c>
      <c r="BO91" s="154">
        <v>6.7</v>
      </c>
      <c r="BP91" s="154">
        <v>9.5</v>
      </c>
      <c r="BQ91" s="154">
        <v>8.6</v>
      </c>
      <c r="BR91" s="154">
        <v>6.9</v>
      </c>
      <c r="BS91" s="154">
        <v>9</v>
      </c>
      <c r="BT91" s="154">
        <v>9.3000000000000007</v>
      </c>
      <c r="BU91" s="154">
        <v>7.5</v>
      </c>
      <c r="BV91" s="155"/>
      <c r="BW91" s="154">
        <v>8.1</v>
      </c>
      <c r="BX91" s="154">
        <v>6.9</v>
      </c>
      <c r="BY91" s="154">
        <v>8</v>
      </c>
      <c r="BZ91" s="154">
        <v>5.6</v>
      </c>
      <c r="CA91" s="154">
        <v>8.6999999999999993</v>
      </c>
      <c r="CB91" s="154">
        <v>9</v>
      </c>
      <c r="CC91" s="157">
        <v>55</v>
      </c>
      <c r="CD91" s="158">
        <v>0</v>
      </c>
      <c r="CE91" s="155"/>
      <c r="CF91" s="154">
        <v>8.6</v>
      </c>
      <c r="CG91" s="155"/>
      <c r="CH91" s="155"/>
      <c r="CI91" s="155"/>
      <c r="CJ91" s="154">
        <v>9</v>
      </c>
      <c r="CK91" s="155"/>
      <c r="CL91" s="154">
        <v>7.8</v>
      </c>
      <c r="CM91" s="154">
        <v>8.8000000000000007</v>
      </c>
      <c r="CN91" s="154">
        <v>8</v>
      </c>
      <c r="CO91" s="154">
        <v>8.1</v>
      </c>
      <c r="CP91" s="154">
        <v>9.4</v>
      </c>
      <c r="CQ91" s="154">
        <v>8.8000000000000007</v>
      </c>
      <c r="CR91" s="154">
        <v>6.6</v>
      </c>
      <c r="CS91" s="154">
        <v>8.8000000000000007</v>
      </c>
      <c r="CT91" s="157">
        <v>23</v>
      </c>
      <c r="CU91" s="158">
        <v>0</v>
      </c>
      <c r="CV91" s="155"/>
      <c r="CW91" s="155" t="s">
        <v>93</v>
      </c>
      <c r="CX91" s="157">
        <v>0</v>
      </c>
      <c r="CY91" s="158">
        <v>5</v>
      </c>
      <c r="CZ91" s="157">
        <v>130</v>
      </c>
      <c r="DA91" s="158">
        <v>5</v>
      </c>
      <c r="DB91" s="159">
        <v>134</v>
      </c>
      <c r="DC91" s="160">
        <v>130</v>
      </c>
      <c r="DD91" s="160">
        <v>7.98</v>
      </c>
      <c r="DE91" s="160">
        <v>3.48</v>
      </c>
      <c r="DF91" s="152" t="s">
        <v>462</v>
      </c>
    </row>
    <row r="92" spans="1:110" s="161" customFormat="1" ht="20.25" customHeight="1">
      <c r="A92" s="150">
        <f t="shared" si="1"/>
        <v>86</v>
      </c>
      <c r="B92" s="151">
        <v>1820264366</v>
      </c>
      <c r="C92" s="152" t="s">
        <v>6</v>
      </c>
      <c r="D92" s="152" t="s">
        <v>505</v>
      </c>
      <c r="E92" s="152" t="s">
        <v>506</v>
      </c>
      <c r="F92" s="153">
        <v>34531</v>
      </c>
      <c r="G92" s="152" t="s">
        <v>84</v>
      </c>
      <c r="H92" s="152" t="s">
        <v>86</v>
      </c>
      <c r="I92" s="154">
        <v>6.1</v>
      </c>
      <c r="J92" s="154">
        <v>6.2</v>
      </c>
      <c r="K92" s="154">
        <v>7.8</v>
      </c>
      <c r="L92" s="155"/>
      <c r="M92" s="162" t="s">
        <v>97</v>
      </c>
      <c r="N92" s="155"/>
      <c r="O92" s="155"/>
      <c r="P92" s="162" t="s">
        <v>97</v>
      </c>
      <c r="Q92" s="155"/>
      <c r="R92" s="155"/>
      <c r="S92" s="154">
        <v>7</v>
      </c>
      <c r="T92" s="155"/>
      <c r="U92" s="155"/>
      <c r="V92" s="154">
        <v>7.4</v>
      </c>
      <c r="W92" s="155"/>
      <c r="X92" s="155"/>
      <c r="Y92" s="154">
        <v>6.7</v>
      </c>
      <c r="Z92" s="155"/>
      <c r="AA92" s="155"/>
      <c r="AB92" s="154">
        <v>7.4</v>
      </c>
      <c r="AC92" s="155"/>
      <c r="AD92" s="154">
        <v>9.6999999999999993</v>
      </c>
      <c r="AE92" s="154">
        <v>5.9</v>
      </c>
      <c r="AF92" s="154">
        <v>6.3</v>
      </c>
      <c r="AG92" s="154">
        <v>4.7</v>
      </c>
      <c r="AH92" s="155"/>
      <c r="AI92" s="154">
        <v>8.6</v>
      </c>
      <c r="AJ92" s="154">
        <v>9</v>
      </c>
      <c r="AK92" s="154">
        <v>8.3000000000000007</v>
      </c>
      <c r="AL92" s="155"/>
      <c r="AM92" s="154">
        <v>7.5</v>
      </c>
      <c r="AN92" s="154">
        <v>6.4</v>
      </c>
      <c r="AO92" s="154">
        <v>6.1</v>
      </c>
      <c r="AP92" s="154">
        <v>8.5</v>
      </c>
      <c r="AQ92" s="154">
        <v>7.6</v>
      </c>
      <c r="AR92" s="157">
        <v>47</v>
      </c>
      <c r="AS92" s="158">
        <v>0</v>
      </c>
      <c r="AT92" s="154">
        <v>7.1</v>
      </c>
      <c r="AU92" s="154">
        <v>7.7</v>
      </c>
      <c r="AV92" s="155"/>
      <c r="AW92" s="155"/>
      <c r="AX92" s="154">
        <v>6.4</v>
      </c>
      <c r="AY92" s="155"/>
      <c r="AZ92" s="155"/>
      <c r="BA92" s="155"/>
      <c r="BB92" s="154">
        <v>8.9</v>
      </c>
      <c r="BC92" s="155"/>
      <c r="BD92" s="154">
        <v>9.3000000000000007</v>
      </c>
      <c r="BE92" s="157">
        <v>5</v>
      </c>
      <c r="BF92" s="158">
        <v>0</v>
      </c>
      <c r="BG92" s="154">
        <v>7.5</v>
      </c>
      <c r="BH92" s="154">
        <v>8.9</v>
      </c>
      <c r="BI92" s="154">
        <v>6.1</v>
      </c>
      <c r="BJ92" s="154">
        <v>7.7</v>
      </c>
      <c r="BK92" s="154">
        <v>7.4</v>
      </c>
      <c r="BL92" s="154">
        <v>6.2</v>
      </c>
      <c r="BM92" s="154">
        <v>8.4</v>
      </c>
      <c r="BN92" s="154">
        <v>5.9</v>
      </c>
      <c r="BO92" s="154">
        <v>8</v>
      </c>
      <c r="BP92" s="154">
        <v>6.4</v>
      </c>
      <c r="BQ92" s="154">
        <v>5.5</v>
      </c>
      <c r="BR92" s="154">
        <v>5.3</v>
      </c>
      <c r="BS92" s="154">
        <v>7.5</v>
      </c>
      <c r="BT92" s="154">
        <v>8.1</v>
      </c>
      <c r="BU92" s="154">
        <v>6.7</v>
      </c>
      <c r="BV92" s="154">
        <v>8.1999999999999993</v>
      </c>
      <c r="BW92" s="155"/>
      <c r="BX92" s="154">
        <v>7.9</v>
      </c>
      <c r="BY92" s="154">
        <v>7.1</v>
      </c>
      <c r="BZ92" s="154">
        <v>7.1</v>
      </c>
      <c r="CA92" s="154">
        <v>8.1999999999999993</v>
      </c>
      <c r="CB92" s="154">
        <v>8.1</v>
      </c>
      <c r="CC92" s="157">
        <v>55</v>
      </c>
      <c r="CD92" s="158">
        <v>0</v>
      </c>
      <c r="CE92" s="155"/>
      <c r="CF92" s="154">
        <v>7.7</v>
      </c>
      <c r="CG92" s="155"/>
      <c r="CH92" s="155"/>
      <c r="CI92" s="155"/>
      <c r="CJ92" s="154">
        <v>8.6999999999999993</v>
      </c>
      <c r="CK92" s="155"/>
      <c r="CL92" s="154">
        <v>7.7</v>
      </c>
      <c r="CM92" s="154">
        <v>7.6</v>
      </c>
      <c r="CN92" s="154">
        <v>6.7</v>
      </c>
      <c r="CO92" s="154">
        <v>8.0500000000000007</v>
      </c>
      <c r="CP92" s="154">
        <v>9</v>
      </c>
      <c r="CQ92" s="154">
        <v>8.6</v>
      </c>
      <c r="CR92" s="154">
        <v>8.4</v>
      </c>
      <c r="CS92" s="154">
        <v>8.1</v>
      </c>
      <c r="CT92" s="157">
        <v>23</v>
      </c>
      <c r="CU92" s="158">
        <v>0</v>
      </c>
      <c r="CV92" s="155" t="s">
        <v>93</v>
      </c>
      <c r="CW92" s="155"/>
      <c r="CX92" s="157">
        <v>0</v>
      </c>
      <c r="CY92" s="158">
        <v>5</v>
      </c>
      <c r="CZ92" s="157">
        <v>130</v>
      </c>
      <c r="DA92" s="158">
        <v>5</v>
      </c>
      <c r="DB92" s="159">
        <v>134</v>
      </c>
      <c r="DC92" s="160">
        <v>130</v>
      </c>
      <c r="DD92" s="160">
        <v>7.41</v>
      </c>
      <c r="DE92" s="160">
        <v>3.11</v>
      </c>
      <c r="DF92" s="152" t="s">
        <v>202</v>
      </c>
    </row>
    <row r="93" spans="1:110" s="161" customFormat="1" ht="20.25" customHeight="1">
      <c r="A93" s="150">
        <f t="shared" si="1"/>
        <v>87</v>
      </c>
      <c r="B93" s="151">
        <v>1820264943</v>
      </c>
      <c r="C93" s="152" t="s">
        <v>3</v>
      </c>
      <c r="D93" s="152" t="s">
        <v>507</v>
      </c>
      <c r="E93" s="152" t="s">
        <v>506</v>
      </c>
      <c r="F93" s="153">
        <v>34204</v>
      </c>
      <c r="G93" s="152" t="s">
        <v>84</v>
      </c>
      <c r="H93" s="152" t="s">
        <v>86</v>
      </c>
      <c r="I93" s="154">
        <v>9.3000000000000007</v>
      </c>
      <c r="J93" s="154">
        <v>8</v>
      </c>
      <c r="K93" s="154">
        <v>8.5</v>
      </c>
      <c r="L93" s="155"/>
      <c r="M93" s="162" t="s">
        <v>97</v>
      </c>
      <c r="N93" s="155"/>
      <c r="O93" s="155"/>
      <c r="P93" s="162" t="s">
        <v>97</v>
      </c>
      <c r="Q93" s="155"/>
      <c r="R93" s="155"/>
      <c r="S93" s="154">
        <v>7.7</v>
      </c>
      <c r="T93" s="155"/>
      <c r="U93" s="155"/>
      <c r="V93" s="154">
        <v>7.6</v>
      </c>
      <c r="W93" s="155"/>
      <c r="X93" s="155"/>
      <c r="Y93" s="154">
        <v>7.6</v>
      </c>
      <c r="Z93" s="155"/>
      <c r="AA93" s="155"/>
      <c r="AB93" s="154">
        <v>8.1</v>
      </c>
      <c r="AC93" s="155"/>
      <c r="AD93" s="154">
        <v>9.6</v>
      </c>
      <c r="AE93" s="154">
        <v>9.6</v>
      </c>
      <c r="AF93" s="154">
        <v>8.1</v>
      </c>
      <c r="AG93" s="154">
        <v>8.1</v>
      </c>
      <c r="AH93" s="155"/>
      <c r="AI93" s="154">
        <v>8.1</v>
      </c>
      <c r="AJ93" s="155"/>
      <c r="AK93" s="154">
        <v>8.6</v>
      </c>
      <c r="AL93" s="154">
        <v>9.6</v>
      </c>
      <c r="AM93" s="154">
        <v>8.3000000000000007</v>
      </c>
      <c r="AN93" s="154">
        <v>8.8000000000000007</v>
      </c>
      <c r="AO93" s="154">
        <v>8</v>
      </c>
      <c r="AP93" s="154">
        <v>8.3000000000000007</v>
      </c>
      <c r="AQ93" s="154">
        <v>8.9</v>
      </c>
      <c r="AR93" s="157">
        <v>47</v>
      </c>
      <c r="AS93" s="158">
        <v>0</v>
      </c>
      <c r="AT93" s="154">
        <v>8.6999999999999993</v>
      </c>
      <c r="AU93" s="154">
        <v>8.8000000000000007</v>
      </c>
      <c r="AV93" s="154">
        <v>9</v>
      </c>
      <c r="AW93" s="155"/>
      <c r="AX93" s="155"/>
      <c r="AY93" s="155"/>
      <c r="AZ93" s="154">
        <v>6.3</v>
      </c>
      <c r="BA93" s="155"/>
      <c r="BB93" s="155"/>
      <c r="BC93" s="155"/>
      <c r="BD93" s="154">
        <v>9.5</v>
      </c>
      <c r="BE93" s="157">
        <v>5</v>
      </c>
      <c r="BF93" s="158">
        <v>0</v>
      </c>
      <c r="BG93" s="154">
        <v>9.3000000000000007</v>
      </c>
      <c r="BH93" s="156">
        <v>10</v>
      </c>
      <c r="BI93" s="154">
        <v>7.6</v>
      </c>
      <c r="BJ93" s="154">
        <v>9.6</v>
      </c>
      <c r="BK93" s="154">
        <v>9.9</v>
      </c>
      <c r="BL93" s="154">
        <v>9.8000000000000007</v>
      </c>
      <c r="BM93" s="154">
        <v>9</v>
      </c>
      <c r="BN93" s="154">
        <v>6.6</v>
      </c>
      <c r="BO93" s="154">
        <v>9.3000000000000007</v>
      </c>
      <c r="BP93" s="154">
        <v>9.8000000000000007</v>
      </c>
      <c r="BQ93" s="154">
        <v>8.4</v>
      </c>
      <c r="BR93" s="154">
        <v>8.3000000000000007</v>
      </c>
      <c r="BS93" s="154">
        <v>8.9</v>
      </c>
      <c r="BT93" s="154">
        <v>9.6</v>
      </c>
      <c r="BU93" s="154">
        <v>9</v>
      </c>
      <c r="BV93" s="155"/>
      <c r="BW93" s="154">
        <v>8.9</v>
      </c>
      <c r="BX93" s="154">
        <v>7.8</v>
      </c>
      <c r="BY93" s="154">
        <v>8.5</v>
      </c>
      <c r="BZ93" s="154">
        <v>9.1999999999999993</v>
      </c>
      <c r="CA93" s="154">
        <v>8.8000000000000007</v>
      </c>
      <c r="CB93" s="154">
        <v>9.1</v>
      </c>
      <c r="CC93" s="157">
        <v>55</v>
      </c>
      <c r="CD93" s="158">
        <v>0</v>
      </c>
      <c r="CE93" s="155"/>
      <c r="CF93" s="154">
        <v>8.6999999999999993</v>
      </c>
      <c r="CG93" s="155"/>
      <c r="CH93" s="155"/>
      <c r="CI93" s="154">
        <v>9.9</v>
      </c>
      <c r="CJ93" s="155"/>
      <c r="CK93" s="155"/>
      <c r="CL93" s="154">
        <v>9.1999999999999993</v>
      </c>
      <c r="CM93" s="154">
        <v>9.5</v>
      </c>
      <c r="CN93" s="154">
        <v>9.4</v>
      </c>
      <c r="CO93" s="154">
        <v>9.1999999999999993</v>
      </c>
      <c r="CP93" s="154">
        <v>8.8000000000000007</v>
      </c>
      <c r="CQ93" s="154">
        <v>9.3000000000000007</v>
      </c>
      <c r="CR93" s="154">
        <v>8.8000000000000007</v>
      </c>
      <c r="CS93" s="154">
        <v>9.9</v>
      </c>
      <c r="CT93" s="157">
        <v>24</v>
      </c>
      <c r="CU93" s="158">
        <v>0</v>
      </c>
      <c r="CV93" s="155"/>
      <c r="CW93" s="155" t="s">
        <v>93</v>
      </c>
      <c r="CX93" s="157">
        <v>0</v>
      </c>
      <c r="CY93" s="158">
        <v>5</v>
      </c>
      <c r="CZ93" s="157">
        <v>131</v>
      </c>
      <c r="DA93" s="158">
        <v>5</v>
      </c>
      <c r="DB93" s="159">
        <v>134</v>
      </c>
      <c r="DC93" s="160">
        <v>131</v>
      </c>
      <c r="DD93" s="160">
        <v>8.8699999999999992</v>
      </c>
      <c r="DE93" s="160">
        <v>3.84</v>
      </c>
      <c r="DF93" s="152" t="s">
        <v>463</v>
      </c>
    </row>
    <row r="94" spans="1:110" s="161" customFormat="1" ht="20.25" customHeight="1">
      <c r="A94" s="150">
        <f t="shared" si="1"/>
        <v>88</v>
      </c>
      <c r="B94" s="151">
        <v>1821255392</v>
      </c>
      <c r="C94" s="152" t="s">
        <v>3</v>
      </c>
      <c r="D94" s="152" t="s">
        <v>26</v>
      </c>
      <c r="E94" s="152" t="s">
        <v>506</v>
      </c>
      <c r="F94" s="153">
        <v>34627</v>
      </c>
      <c r="G94" s="152" t="s">
        <v>83</v>
      </c>
      <c r="H94" s="152" t="s">
        <v>86</v>
      </c>
      <c r="I94" s="154">
        <v>9.3000000000000007</v>
      </c>
      <c r="J94" s="154">
        <v>7.6</v>
      </c>
      <c r="K94" s="154">
        <v>4.3</v>
      </c>
      <c r="L94" s="155"/>
      <c r="M94" s="154">
        <v>6</v>
      </c>
      <c r="N94" s="155"/>
      <c r="O94" s="155"/>
      <c r="P94" s="154">
        <v>7.9</v>
      </c>
      <c r="Q94" s="155"/>
      <c r="R94" s="155"/>
      <c r="S94" s="154">
        <v>8.6999999999999993</v>
      </c>
      <c r="T94" s="155"/>
      <c r="U94" s="155"/>
      <c r="V94" s="154">
        <v>8.3000000000000007</v>
      </c>
      <c r="W94" s="155"/>
      <c r="X94" s="155"/>
      <c r="Y94" s="154">
        <v>7.5</v>
      </c>
      <c r="Z94" s="155"/>
      <c r="AA94" s="155"/>
      <c r="AB94" s="154">
        <v>8.1999999999999993</v>
      </c>
      <c r="AC94" s="155"/>
      <c r="AD94" s="154">
        <v>8.5</v>
      </c>
      <c r="AE94" s="154">
        <v>9.1</v>
      </c>
      <c r="AF94" s="154">
        <v>7.8</v>
      </c>
      <c r="AG94" s="154">
        <v>9.9</v>
      </c>
      <c r="AH94" s="155"/>
      <c r="AI94" s="154">
        <v>7.8</v>
      </c>
      <c r="AJ94" s="155"/>
      <c r="AK94" s="154">
        <v>7.8</v>
      </c>
      <c r="AL94" s="154">
        <v>8</v>
      </c>
      <c r="AM94" s="154">
        <v>7.1</v>
      </c>
      <c r="AN94" s="154">
        <v>7.6</v>
      </c>
      <c r="AO94" s="154">
        <v>7.3</v>
      </c>
      <c r="AP94" s="154">
        <v>7.8</v>
      </c>
      <c r="AQ94" s="154">
        <v>8.5</v>
      </c>
      <c r="AR94" s="157">
        <v>47</v>
      </c>
      <c r="AS94" s="158">
        <v>0</v>
      </c>
      <c r="AT94" s="154">
        <v>7.1</v>
      </c>
      <c r="AU94" s="154">
        <v>6.9</v>
      </c>
      <c r="AV94" s="155"/>
      <c r="AW94" s="155"/>
      <c r="AX94" s="154">
        <v>6.8</v>
      </c>
      <c r="AY94" s="155"/>
      <c r="AZ94" s="155"/>
      <c r="BA94" s="155"/>
      <c r="BB94" s="154">
        <v>7.5</v>
      </c>
      <c r="BC94" s="155"/>
      <c r="BD94" s="154">
        <v>6.4</v>
      </c>
      <c r="BE94" s="157">
        <v>5</v>
      </c>
      <c r="BF94" s="158">
        <v>0</v>
      </c>
      <c r="BG94" s="154">
        <v>8.1999999999999993</v>
      </c>
      <c r="BH94" s="154">
        <v>9.9</v>
      </c>
      <c r="BI94" s="154">
        <v>7.8</v>
      </c>
      <c r="BJ94" s="154">
        <v>7.1</v>
      </c>
      <c r="BK94" s="154">
        <v>7.9</v>
      </c>
      <c r="BL94" s="154">
        <v>8.9</v>
      </c>
      <c r="BM94" s="154">
        <v>7.1</v>
      </c>
      <c r="BN94" s="154">
        <v>8.4</v>
      </c>
      <c r="BO94" s="154">
        <v>7.6</v>
      </c>
      <c r="BP94" s="154">
        <v>8.8000000000000007</v>
      </c>
      <c r="BQ94" s="154">
        <v>7.3</v>
      </c>
      <c r="BR94" s="154">
        <v>9.3000000000000007</v>
      </c>
      <c r="BS94" s="154">
        <v>7.9</v>
      </c>
      <c r="BT94" s="154">
        <v>6.9</v>
      </c>
      <c r="BU94" s="154">
        <v>8.6</v>
      </c>
      <c r="BV94" s="155"/>
      <c r="BW94" s="154">
        <v>6.9</v>
      </c>
      <c r="BX94" s="154">
        <v>7.4</v>
      </c>
      <c r="BY94" s="154">
        <v>6.8</v>
      </c>
      <c r="BZ94" s="154">
        <v>7.1</v>
      </c>
      <c r="CA94" s="154">
        <v>7.3</v>
      </c>
      <c r="CB94" s="154">
        <v>9.1</v>
      </c>
      <c r="CC94" s="157">
        <v>55</v>
      </c>
      <c r="CD94" s="158">
        <v>0</v>
      </c>
      <c r="CE94" s="155"/>
      <c r="CF94" s="154">
        <v>7.7</v>
      </c>
      <c r="CG94" s="155"/>
      <c r="CH94" s="155"/>
      <c r="CI94" s="155"/>
      <c r="CJ94" s="154">
        <v>7.8</v>
      </c>
      <c r="CK94" s="155"/>
      <c r="CL94" s="154">
        <v>8.8000000000000007</v>
      </c>
      <c r="CM94" s="154">
        <v>6.7</v>
      </c>
      <c r="CN94" s="154">
        <v>7.8</v>
      </c>
      <c r="CO94" s="154">
        <v>7.4</v>
      </c>
      <c r="CP94" s="154">
        <v>8.9</v>
      </c>
      <c r="CQ94" s="154">
        <v>8.3000000000000007</v>
      </c>
      <c r="CR94" s="154">
        <v>8.6999999999999993</v>
      </c>
      <c r="CS94" s="154">
        <v>8</v>
      </c>
      <c r="CT94" s="157">
        <v>23</v>
      </c>
      <c r="CU94" s="158">
        <v>0</v>
      </c>
      <c r="CV94" s="155"/>
      <c r="CW94" s="155" t="s">
        <v>93</v>
      </c>
      <c r="CX94" s="157">
        <v>0</v>
      </c>
      <c r="CY94" s="158">
        <v>5</v>
      </c>
      <c r="CZ94" s="157">
        <v>130</v>
      </c>
      <c r="DA94" s="158">
        <v>5</v>
      </c>
      <c r="DB94" s="159">
        <v>134</v>
      </c>
      <c r="DC94" s="160">
        <v>130</v>
      </c>
      <c r="DD94" s="160">
        <v>7.9</v>
      </c>
      <c r="DE94" s="160">
        <v>3.39</v>
      </c>
      <c r="DF94" s="152" t="s">
        <v>202</v>
      </c>
    </row>
    <row r="95" spans="1:110" ht="13.5" customHeight="1">
      <c r="H95" s="147" t="s">
        <v>508</v>
      </c>
      <c r="AS95" s="147">
        <v>71</v>
      </c>
      <c r="BF95" s="147">
        <v>80</v>
      </c>
      <c r="CD95" s="147">
        <v>65</v>
      </c>
      <c r="CW95" s="147">
        <v>0</v>
      </c>
      <c r="CY95" s="147">
        <v>88</v>
      </c>
      <c r="DA95" s="147">
        <v>0</v>
      </c>
    </row>
  </sheetData>
  <autoFilter ref="A6:DF6"/>
  <mergeCells count="103">
    <mergeCell ref="CW4:CW5"/>
    <mergeCell ref="CI4:CJ4"/>
    <mergeCell ref="CK4:CL4"/>
    <mergeCell ref="CM4:CM5"/>
    <mergeCell ref="CN4:CN5"/>
    <mergeCell ref="CO4:CO5"/>
    <mergeCell ref="CP4:CP5"/>
    <mergeCell ref="BX4:BX5"/>
    <mergeCell ref="BY4:BY5"/>
    <mergeCell ref="BZ4:BZ5"/>
    <mergeCell ref="CA4:CA5"/>
    <mergeCell ref="CB4:CB5"/>
    <mergeCell ref="CE4:CH4"/>
    <mergeCell ref="CS4:CS5"/>
    <mergeCell ref="CV4:CV5"/>
    <mergeCell ref="CQ3:CR3"/>
    <mergeCell ref="CT3:CT5"/>
    <mergeCell ref="CU3:CU5"/>
    <mergeCell ref="CV3:CW3"/>
    <mergeCell ref="CX3:CX5"/>
    <mergeCell ref="CQ4:CQ5"/>
    <mergeCell ref="CR4:CR5"/>
    <mergeCell ref="AV4:AV5"/>
    <mergeCell ref="AW4:AW5"/>
    <mergeCell ref="AX4:AX5"/>
    <mergeCell ref="AY4:AY5"/>
    <mergeCell ref="AZ4:AZ5"/>
    <mergeCell ref="BA4:BA5"/>
    <mergeCell ref="BN4:BN5"/>
    <mergeCell ref="BO4:BO5"/>
    <mergeCell ref="BP4:BP5"/>
    <mergeCell ref="BQ4:BQ5"/>
    <mergeCell ref="BR4:BR5"/>
    <mergeCell ref="BS4:BS5"/>
    <mergeCell ref="BH4:BH5"/>
    <mergeCell ref="BI4:BI5"/>
    <mergeCell ref="BJ4:BJ5"/>
    <mergeCell ref="BK4:BK5"/>
    <mergeCell ref="BL4:BL5"/>
    <mergeCell ref="J4:J5"/>
    <mergeCell ref="K4:K5"/>
    <mergeCell ref="L4:N4"/>
    <mergeCell ref="O4:Q4"/>
    <mergeCell ref="R4:T4"/>
    <mergeCell ref="U4:W4"/>
    <mergeCell ref="X4:Z4"/>
    <mergeCell ref="AA4:AC4"/>
    <mergeCell ref="CK3:CM3"/>
    <mergeCell ref="AN4:AN5"/>
    <mergeCell ref="AO4:AO5"/>
    <mergeCell ref="AP4:AP5"/>
    <mergeCell ref="AQ4:AQ5"/>
    <mergeCell ref="AT4:AT5"/>
    <mergeCell ref="AU4:AU5"/>
    <mergeCell ref="BM4:BM5"/>
    <mergeCell ref="CZ2:CZ5"/>
    <mergeCell ref="DA2:DA5"/>
    <mergeCell ref="DB2:DB5"/>
    <mergeCell ref="DC2:DF5"/>
    <mergeCell ref="I3:K3"/>
    <mergeCell ref="L3:AC3"/>
    <mergeCell ref="AD3:AE3"/>
    <mergeCell ref="AF3:AG3"/>
    <mergeCell ref="AH3:AM3"/>
    <mergeCell ref="AN3:AQ3"/>
    <mergeCell ref="AZ3:BC3"/>
    <mergeCell ref="BE3:BE5"/>
    <mergeCell ref="BF3:BF5"/>
    <mergeCell ref="BG3:BI3"/>
    <mergeCell ref="BJ3:BL3"/>
    <mergeCell ref="BM3:BN3"/>
    <mergeCell ref="BB4:BB5"/>
    <mergeCell ref="BC4:BC5"/>
    <mergeCell ref="BD4:BD5"/>
    <mergeCell ref="BG4:BG5"/>
    <mergeCell ref="BO3:BT3"/>
    <mergeCell ref="BV3:BW3"/>
    <mergeCell ref="BY3:BZ3"/>
    <mergeCell ref="CC3:CC5"/>
    <mergeCell ref="B2:H5"/>
    <mergeCell ref="I2:AS2"/>
    <mergeCell ref="AT2:BF2"/>
    <mergeCell ref="BG2:CD2"/>
    <mergeCell ref="CE2:CU2"/>
    <mergeCell ref="CV2:CY2"/>
    <mergeCell ref="AR3:AR5"/>
    <mergeCell ref="AS3:AS5"/>
    <mergeCell ref="AT3:AU3"/>
    <mergeCell ref="AV3:AY3"/>
    <mergeCell ref="CD3:CD5"/>
    <mergeCell ref="CE3:CJ3"/>
    <mergeCell ref="BT4:BT5"/>
    <mergeCell ref="BU4:BU5"/>
    <mergeCell ref="BV4:BV5"/>
    <mergeCell ref="BW4:BW5"/>
    <mergeCell ref="AD4:AD5"/>
    <mergeCell ref="AE4:AE5"/>
    <mergeCell ref="AF4:AG4"/>
    <mergeCell ref="AH4:AI4"/>
    <mergeCell ref="AJ4:AL4"/>
    <mergeCell ref="AM4:AM5"/>
    <mergeCell ref="CY3:CY5"/>
    <mergeCell ref="I4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59"/>
  <sheetViews>
    <sheetView showGridLines="0" workbookViewId="0">
      <pane xSplit="5" ySplit="4" topLeftCell="I5" activePane="bottomRight" state="frozen"/>
      <selection pane="topRight" activeCell="F1" sqref="F1"/>
      <selection pane="bottomLeft" activeCell="A7" sqref="A7"/>
      <selection pane="bottomRight" activeCell="P11" sqref="P11"/>
    </sheetView>
  </sheetViews>
  <sheetFormatPr defaultRowHeight="14.25"/>
  <cols>
    <col min="1" max="1" width="6.42578125" style="147" customWidth="1"/>
    <col min="2" max="2" width="12.140625" style="147" customWidth="1"/>
    <col min="3" max="3" width="8.7109375" style="147" customWidth="1"/>
    <col min="4" max="4" width="11.85546875" style="147" customWidth="1"/>
    <col min="5" max="5" width="7.5703125" style="147" customWidth="1"/>
    <col min="6" max="7" width="10.7109375" style="147" hidden="1" customWidth="1"/>
    <col min="8" max="8" width="9.28515625" style="147" hidden="1" customWidth="1"/>
    <col min="9" max="9" width="4.7109375" style="147" customWidth="1"/>
    <col min="10" max="10" width="4.85546875" style="147" customWidth="1"/>
    <col min="11" max="12" width="4.140625" style="147" customWidth="1"/>
    <col min="13" max="13" width="7.140625" style="147" customWidth="1"/>
    <col min="14" max="14" width="4.85546875" style="147" customWidth="1"/>
    <col min="15" max="15" width="4.140625" style="147" customWidth="1"/>
    <col min="16" max="16" width="6.7109375" style="147" customWidth="1"/>
    <col min="17" max="31" width="4.140625" style="147" customWidth="1"/>
    <col min="32" max="33" width="5.28515625" style="147" customWidth="1"/>
    <col min="34" max="34" width="5.5703125" style="147" customWidth="1"/>
    <col min="35" max="43" width="4.140625" style="147" customWidth="1"/>
    <col min="44" max="45" width="5.7109375" style="147" customWidth="1"/>
    <col min="46" max="56" width="4.140625" style="147" customWidth="1"/>
    <col min="57" max="57" width="7" style="147" customWidth="1"/>
    <col min="58" max="58" width="6.5703125" style="147" customWidth="1"/>
    <col min="59" max="61" width="4.140625" style="147" customWidth="1"/>
    <col min="62" max="62" width="4.5703125" style="147" customWidth="1"/>
    <col min="63" max="64" width="4.140625" style="147" customWidth="1"/>
    <col min="65" max="65" width="4.85546875" style="147" customWidth="1"/>
    <col min="66" max="66" width="4.5703125" style="147" customWidth="1"/>
    <col min="67" max="72" width="4.140625" style="147" customWidth="1"/>
    <col min="73" max="73" width="4.5703125" style="147" customWidth="1"/>
    <col min="74" max="74" width="5" style="147" customWidth="1"/>
    <col min="75" max="76" width="5.140625" style="147" customWidth="1"/>
    <col min="77" max="80" width="4.140625" style="147" customWidth="1"/>
    <col min="81" max="81" width="5.5703125" style="147" customWidth="1"/>
    <col min="82" max="82" width="6.140625" style="147" customWidth="1"/>
    <col min="83" max="86" width="4.5703125" style="147" customWidth="1"/>
    <col min="87" max="87" width="4.140625" style="147" customWidth="1"/>
    <col min="88" max="88" width="5.28515625" style="147" customWidth="1"/>
    <col min="89" max="89" width="5.5703125" style="147" customWidth="1"/>
    <col min="90" max="90" width="5.28515625" style="147" customWidth="1"/>
    <col min="91" max="96" width="4.140625" style="147" customWidth="1"/>
    <col min="97" max="97" width="5.7109375" style="147" customWidth="1"/>
    <col min="98" max="99" width="6" style="147" customWidth="1"/>
    <col min="100" max="101" width="4.5703125" style="147" customWidth="1"/>
    <col min="102" max="102" width="6" style="147" customWidth="1"/>
    <col min="103" max="103" width="6.140625" style="147" customWidth="1"/>
    <col min="104" max="104" width="5.42578125" style="147" customWidth="1"/>
    <col min="105" max="105" width="5.140625" style="147" customWidth="1"/>
    <col min="106" max="112" width="5.5703125" style="147" customWidth="1"/>
    <col min="113" max="113" width="6.42578125" style="147" customWidth="1"/>
    <col min="114" max="114" width="13.28515625" style="147" customWidth="1"/>
    <col min="115" max="16384" width="9.140625" style="147"/>
  </cols>
  <sheetData>
    <row r="1" spans="1:114" ht="27" customHeight="1">
      <c r="B1" s="261" t="s">
        <v>0</v>
      </c>
      <c r="C1" s="261"/>
      <c r="D1" s="261"/>
      <c r="E1" s="261"/>
      <c r="F1" s="261"/>
      <c r="G1" s="261"/>
      <c r="H1" s="261"/>
      <c r="I1" s="261" t="s">
        <v>90</v>
      </c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 t="s">
        <v>125</v>
      </c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 t="s">
        <v>138</v>
      </c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2"/>
      <c r="CE1" s="263" t="s">
        <v>160</v>
      </c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5" t="s">
        <v>187</v>
      </c>
      <c r="CW1" s="266"/>
      <c r="CX1" s="266"/>
      <c r="CY1" s="267"/>
      <c r="CZ1" s="261" t="s">
        <v>193</v>
      </c>
      <c r="DA1" s="261" t="s">
        <v>194</v>
      </c>
      <c r="DB1" s="261" t="s">
        <v>195</v>
      </c>
      <c r="DC1" s="209" t="s">
        <v>193</v>
      </c>
      <c r="DD1" s="209" t="s">
        <v>194</v>
      </c>
      <c r="DE1" s="248" t="s">
        <v>195</v>
      </c>
      <c r="DF1" s="209" t="s">
        <v>208</v>
      </c>
      <c r="DG1" s="209" t="s">
        <v>209</v>
      </c>
      <c r="DH1" s="209" t="s">
        <v>210</v>
      </c>
      <c r="DI1" s="209" t="s">
        <v>211</v>
      </c>
      <c r="DJ1" s="211" t="s">
        <v>212</v>
      </c>
    </row>
    <row r="2" spans="1:114" s="148" customFormat="1" ht="46.5" customHeight="1">
      <c r="B2" s="261"/>
      <c r="C2" s="261"/>
      <c r="D2" s="261"/>
      <c r="E2" s="261"/>
      <c r="F2" s="261"/>
      <c r="G2" s="261"/>
      <c r="H2" s="261"/>
      <c r="I2" s="268" t="s">
        <v>91</v>
      </c>
      <c r="J2" s="268"/>
      <c r="K2" s="268"/>
      <c r="L2" s="268" t="s">
        <v>95</v>
      </c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 t="s">
        <v>105</v>
      </c>
      <c r="AE2" s="268"/>
      <c r="AF2" s="268" t="s">
        <v>108</v>
      </c>
      <c r="AG2" s="268"/>
      <c r="AH2" s="269" t="s">
        <v>112</v>
      </c>
      <c r="AI2" s="269"/>
      <c r="AJ2" s="269"/>
      <c r="AK2" s="269"/>
      <c r="AL2" s="269"/>
      <c r="AM2" s="268"/>
      <c r="AN2" s="268" t="s">
        <v>118</v>
      </c>
      <c r="AO2" s="268"/>
      <c r="AP2" s="268"/>
      <c r="AQ2" s="268"/>
      <c r="AR2" s="261" t="s">
        <v>122</v>
      </c>
      <c r="AS2" s="261" t="s">
        <v>124</v>
      </c>
      <c r="AT2" s="268" t="s">
        <v>126</v>
      </c>
      <c r="AU2" s="268"/>
      <c r="AV2" s="268" t="s">
        <v>245</v>
      </c>
      <c r="AW2" s="268"/>
      <c r="AX2" s="268"/>
      <c r="AY2" s="268"/>
      <c r="AZ2" s="268" t="s">
        <v>246</v>
      </c>
      <c r="BA2" s="268"/>
      <c r="BB2" s="268"/>
      <c r="BC2" s="268"/>
      <c r="BD2" s="164" t="s">
        <v>247</v>
      </c>
      <c r="BE2" s="261" t="s">
        <v>136</v>
      </c>
      <c r="BF2" s="261" t="s">
        <v>137</v>
      </c>
      <c r="BG2" s="268" t="s">
        <v>139</v>
      </c>
      <c r="BH2" s="268"/>
      <c r="BI2" s="268"/>
      <c r="BJ2" s="268" t="s">
        <v>142</v>
      </c>
      <c r="BK2" s="268"/>
      <c r="BL2" s="268"/>
      <c r="BM2" s="268" t="s">
        <v>144</v>
      </c>
      <c r="BN2" s="268"/>
      <c r="BO2" s="268" t="s">
        <v>146</v>
      </c>
      <c r="BP2" s="268"/>
      <c r="BQ2" s="268"/>
      <c r="BR2" s="268"/>
      <c r="BS2" s="268"/>
      <c r="BT2" s="268"/>
      <c r="BU2" s="164" t="s">
        <v>248</v>
      </c>
      <c r="BV2" s="270" t="s">
        <v>249</v>
      </c>
      <c r="BW2" s="271"/>
      <c r="BX2" s="164" t="s">
        <v>151</v>
      </c>
      <c r="BY2" s="268" t="s">
        <v>251</v>
      </c>
      <c r="BZ2" s="268"/>
      <c r="CA2" s="164" t="s">
        <v>250</v>
      </c>
      <c r="CB2" s="164" t="s">
        <v>156</v>
      </c>
      <c r="CC2" s="261" t="s">
        <v>158</v>
      </c>
      <c r="CD2" s="261" t="s">
        <v>159</v>
      </c>
      <c r="CE2" s="275" t="s">
        <v>455</v>
      </c>
      <c r="CF2" s="276"/>
      <c r="CG2" s="276"/>
      <c r="CH2" s="276"/>
      <c r="CI2" s="276"/>
      <c r="CJ2" s="276"/>
      <c r="CK2" s="277" t="s">
        <v>252</v>
      </c>
      <c r="CL2" s="277"/>
      <c r="CM2" s="277"/>
      <c r="CN2" s="165" t="s">
        <v>167</v>
      </c>
      <c r="CO2" s="165" t="s">
        <v>456</v>
      </c>
      <c r="CP2" s="165" t="s">
        <v>178</v>
      </c>
      <c r="CQ2" s="277" t="s">
        <v>156</v>
      </c>
      <c r="CR2" s="277"/>
      <c r="CS2" s="165" t="s">
        <v>180</v>
      </c>
      <c r="CT2" s="261" t="s">
        <v>185</v>
      </c>
      <c r="CU2" s="261" t="s">
        <v>186</v>
      </c>
      <c r="CV2" s="278" t="s">
        <v>509</v>
      </c>
      <c r="CW2" s="279"/>
      <c r="CX2" s="261" t="s">
        <v>191</v>
      </c>
      <c r="CY2" s="261" t="s">
        <v>192</v>
      </c>
      <c r="CZ2" s="261"/>
      <c r="DA2" s="261"/>
      <c r="DB2" s="261"/>
      <c r="DC2" s="210"/>
      <c r="DD2" s="210"/>
      <c r="DE2" s="249"/>
      <c r="DF2" s="210"/>
      <c r="DG2" s="210"/>
      <c r="DH2" s="210"/>
      <c r="DI2" s="210"/>
      <c r="DJ2" s="212"/>
    </row>
    <row r="3" spans="1:114" ht="49.5" customHeight="1">
      <c r="B3" s="261"/>
      <c r="C3" s="261"/>
      <c r="D3" s="261"/>
      <c r="E3" s="261"/>
      <c r="F3" s="261"/>
      <c r="G3" s="261"/>
      <c r="H3" s="261"/>
      <c r="I3" s="261" t="s">
        <v>92</v>
      </c>
      <c r="J3" s="261" t="s">
        <v>94</v>
      </c>
      <c r="K3" s="261" t="s">
        <v>257</v>
      </c>
      <c r="L3" s="261" t="s">
        <v>258</v>
      </c>
      <c r="M3" s="261"/>
      <c r="N3" s="261"/>
      <c r="O3" s="261" t="s">
        <v>259</v>
      </c>
      <c r="P3" s="261"/>
      <c r="Q3" s="261"/>
      <c r="R3" s="261" t="s">
        <v>260</v>
      </c>
      <c r="S3" s="261"/>
      <c r="T3" s="261"/>
      <c r="U3" s="261" t="s">
        <v>261</v>
      </c>
      <c r="V3" s="261"/>
      <c r="W3" s="261"/>
      <c r="X3" s="261" t="s">
        <v>262</v>
      </c>
      <c r="Y3" s="261"/>
      <c r="Z3" s="261"/>
      <c r="AA3" s="261" t="s">
        <v>263</v>
      </c>
      <c r="AB3" s="261"/>
      <c r="AC3" s="261"/>
      <c r="AD3" s="261" t="s">
        <v>106</v>
      </c>
      <c r="AE3" s="261" t="s">
        <v>107</v>
      </c>
      <c r="AF3" s="261" t="s">
        <v>264</v>
      </c>
      <c r="AG3" s="262"/>
      <c r="AH3" s="272" t="s">
        <v>265</v>
      </c>
      <c r="AI3" s="273"/>
      <c r="AJ3" s="274" t="s">
        <v>266</v>
      </c>
      <c r="AK3" s="274"/>
      <c r="AL3" s="274"/>
      <c r="AM3" s="284" t="s">
        <v>117</v>
      </c>
      <c r="AN3" s="261" t="s">
        <v>119</v>
      </c>
      <c r="AO3" s="261" t="s">
        <v>120</v>
      </c>
      <c r="AP3" s="261" t="s">
        <v>267</v>
      </c>
      <c r="AQ3" s="261" t="s">
        <v>121</v>
      </c>
      <c r="AR3" s="261"/>
      <c r="AS3" s="261"/>
      <c r="AT3" s="261" t="s">
        <v>127</v>
      </c>
      <c r="AU3" s="261" t="s">
        <v>128</v>
      </c>
      <c r="AV3" s="261" t="s">
        <v>130</v>
      </c>
      <c r="AW3" s="261" t="s">
        <v>131</v>
      </c>
      <c r="AX3" s="261" t="s">
        <v>132</v>
      </c>
      <c r="AY3" s="261" t="s">
        <v>134</v>
      </c>
      <c r="AZ3" s="261" t="s">
        <v>268</v>
      </c>
      <c r="BA3" s="261" t="s">
        <v>269</v>
      </c>
      <c r="BB3" s="261" t="s">
        <v>270</v>
      </c>
      <c r="BC3" s="261" t="s">
        <v>271</v>
      </c>
      <c r="BD3" s="261" t="s">
        <v>272</v>
      </c>
      <c r="BE3" s="261"/>
      <c r="BF3" s="261"/>
      <c r="BG3" s="261" t="s">
        <v>140</v>
      </c>
      <c r="BH3" s="261" t="s">
        <v>141</v>
      </c>
      <c r="BI3" s="261" t="s">
        <v>273</v>
      </c>
      <c r="BJ3" s="261" t="s">
        <v>274</v>
      </c>
      <c r="BK3" s="261" t="s">
        <v>143</v>
      </c>
      <c r="BL3" s="261" t="s">
        <v>275</v>
      </c>
      <c r="BM3" s="261" t="s">
        <v>145</v>
      </c>
      <c r="BN3" s="261" t="s">
        <v>276</v>
      </c>
      <c r="BO3" s="261" t="s">
        <v>147</v>
      </c>
      <c r="BP3" s="261" t="s">
        <v>148</v>
      </c>
      <c r="BQ3" s="261" t="s">
        <v>168</v>
      </c>
      <c r="BR3" s="261" t="s">
        <v>169</v>
      </c>
      <c r="BS3" s="261" t="s">
        <v>277</v>
      </c>
      <c r="BT3" s="261" t="s">
        <v>170</v>
      </c>
      <c r="BU3" s="261" t="s">
        <v>278</v>
      </c>
      <c r="BV3" s="261" t="s">
        <v>279</v>
      </c>
      <c r="BW3" s="261" t="s">
        <v>150</v>
      </c>
      <c r="BX3" s="261" t="s">
        <v>152</v>
      </c>
      <c r="BY3" s="261" t="s">
        <v>154</v>
      </c>
      <c r="BZ3" s="261" t="s">
        <v>155</v>
      </c>
      <c r="CA3" s="261" t="s">
        <v>280</v>
      </c>
      <c r="CB3" s="261" t="s">
        <v>157</v>
      </c>
      <c r="CC3" s="261"/>
      <c r="CD3" s="261"/>
      <c r="CE3" s="280" t="s">
        <v>457</v>
      </c>
      <c r="CF3" s="281"/>
      <c r="CG3" s="281"/>
      <c r="CH3" s="281"/>
      <c r="CI3" s="282" t="s">
        <v>458</v>
      </c>
      <c r="CJ3" s="283"/>
      <c r="CK3" s="286" t="s">
        <v>282</v>
      </c>
      <c r="CL3" s="287"/>
      <c r="CM3" s="261" t="s">
        <v>165</v>
      </c>
      <c r="CN3" s="261" t="s">
        <v>459</v>
      </c>
      <c r="CO3" s="261" t="s">
        <v>172</v>
      </c>
      <c r="CP3" s="261" t="s">
        <v>179</v>
      </c>
      <c r="CQ3" s="261" t="s">
        <v>184</v>
      </c>
      <c r="CR3" s="261" t="s">
        <v>289</v>
      </c>
      <c r="CS3" s="261" t="s">
        <v>183</v>
      </c>
      <c r="CT3" s="261"/>
      <c r="CU3" s="261"/>
      <c r="CV3" s="285" t="s">
        <v>290</v>
      </c>
      <c r="CW3" s="285" t="s">
        <v>291</v>
      </c>
      <c r="CX3" s="261"/>
      <c r="CY3" s="261"/>
      <c r="CZ3" s="261"/>
      <c r="DA3" s="261"/>
      <c r="DB3" s="261"/>
      <c r="DC3" s="210"/>
      <c r="DD3" s="210"/>
      <c r="DE3" s="249"/>
      <c r="DF3" s="210"/>
      <c r="DG3" s="210"/>
      <c r="DH3" s="210"/>
      <c r="DI3" s="210"/>
      <c r="DJ3" s="212"/>
    </row>
    <row r="4" spans="1:114" s="149" customFormat="1" ht="89.25" customHeight="1"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166" t="s">
        <v>292</v>
      </c>
      <c r="M4" s="166" t="s">
        <v>207</v>
      </c>
      <c r="N4" s="166" t="s">
        <v>293</v>
      </c>
      <c r="O4" s="166" t="s">
        <v>294</v>
      </c>
      <c r="P4" s="166" t="s">
        <v>295</v>
      </c>
      <c r="Q4" s="166" t="s">
        <v>296</v>
      </c>
      <c r="R4" s="166" t="s">
        <v>297</v>
      </c>
      <c r="S4" s="166" t="s">
        <v>298</v>
      </c>
      <c r="T4" s="166" t="s">
        <v>299</v>
      </c>
      <c r="U4" s="166" t="s">
        <v>300</v>
      </c>
      <c r="V4" s="166" t="s">
        <v>301</v>
      </c>
      <c r="W4" s="166" t="s">
        <v>302</v>
      </c>
      <c r="X4" s="166" t="s">
        <v>303</v>
      </c>
      <c r="Y4" s="166" t="s">
        <v>304</v>
      </c>
      <c r="Z4" s="166" t="s">
        <v>305</v>
      </c>
      <c r="AA4" s="166" t="s">
        <v>306</v>
      </c>
      <c r="AB4" s="166" t="s">
        <v>307</v>
      </c>
      <c r="AC4" s="166" t="s">
        <v>308</v>
      </c>
      <c r="AD4" s="261"/>
      <c r="AE4" s="261"/>
      <c r="AF4" s="166" t="s">
        <v>111</v>
      </c>
      <c r="AG4" s="166" t="s">
        <v>309</v>
      </c>
      <c r="AH4" s="167" t="s">
        <v>114</v>
      </c>
      <c r="AI4" s="167" t="s">
        <v>115</v>
      </c>
      <c r="AJ4" s="167" t="s">
        <v>310</v>
      </c>
      <c r="AK4" s="167" t="s">
        <v>311</v>
      </c>
      <c r="AL4" s="167" t="s">
        <v>312</v>
      </c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166" t="s">
        <v>162</v>
      </c>
      <c r="CF4" s="166" t="s">
        <v>174</v>
      </c>
      <c r="CG4" s="166" t="s">
        <v>176</v>
      </c>
      <c r="CH4" s="166" t="s">
        <v>460</v>
      </c>
      <c r="CI4" s="166" t="s">
        <v>182</v>
      </c>
      <c r="CJ4" s="166" t="s">
        <v>163</v>
      </c>
      <c r="CK4" s="166" t="s">
        <v>313</v>
      </c>
      <c r="CL4" s="166" t="s">
        <v>166</v>
      </c>
      <c r="CM4" s="261"/>
      <c r="CN4" s="261"/>
      <c r="CO4" s="261"/>
      <c r="CP4" s="261"/>
      <c r="CQ4" s="261"/>
      <c r="CR4" s="261"/>
      <c r="CS4" s="261"/>
      <c r="CT4" s="261"/>
      <c r="CU4" s="261"/>
      <c r="CV4" s="285"/>
      <c r="CW4" s="285"/>
      <c r="CX4" s="261"/>
      <c r="CY4" s="261"/>
      <c r="CZ4" s="261"/>
      <c r="DA4" s="261"/>
      <c r="DB4" s="261"/>
      <c r="DC4" s="120"/>
      <c r="DD4" s="121"/>
      <c r="DE4" s="122"/>
      <c r="DF4" s="13"/>
      <c r="DG4" s="13"/>
      <c r="DH4" s="13"/>
      <c r="DI4" s="13"/>
      <c r="DJ4" s="13"/>
    </row>
    <row r="5" spans="1:114" s="149" customFormat="1" ht="30" customHeight="1">
      <c r="B5" s="166" t="s">
        <v>1</v>
      </c>
      <c r="C5" s="166" t="s">
        <v>2</v>
      </c>
      <c r="D5" s="166" t="s">
        <v>19</v>
      </c>
      <c r="E5" s="166" t="s">
        <v>54</v>
      </c>
      <c r="F5" s="166" t="s">
        <v>81</v>
      </c>
      <c r="G5" s="166" t="s">
        <v>82</v>
      </c>
      <c r="H5" s="166" t="s">
        <v>85</v>
      </c>
      <c r="I5" s="168">
        <v>2</v>
      </c>
      <c r="J5" s="168">
        <v>2</v>
      </c>
      <c r="K5" s="168">
        <v>2</v>
      </c>
      <c r="L5" s="168">
        <v>2</v>
      </c>
      <c r="M5" s="168">
        <v>2</v>
      </c>
      <c r="N5" s="168">
        <v>2</v>
      </c>
      <c r="O5" s="168">
        <v>2</v>
      </c>
      <c r="P5" s="168">
        <v>2</v>
      </c>
      <c r="Q5" s="168">
        <v>2</v>
      </c>
      <c r="R5" s="168">
        <v>2</v>
      </c>
      <c r="S5" s="168">
        <v>2</v>
      </c>
      <c r="T5" s="168">
        <v>2</v>
      </c>
      <c r="U5" s="168">
        <v>2</v>
      </c>
      <c r="V5" s="168">
        <v>2</v>
      </c>
      <c r="W5" s="168">
        <v>2</v>
      </c>
      <c r="X5" s="168">
        <v>2</v>
      </c>
      <c r="Y5" s="168">
        <v>2</v>
      </c>
      <c r="Z5" s="168">
        <v>2</v>
      </c>
      <c r="AA5" s="168">
        <v>2</v>
      </c>
      <c r="AB5" s="168">
        <v>2</v>
      </c>
      <c r="AC5" s="168">
        <v>2</v>
      </c>
      <c r="AD5" s="168">
        <v>3</v>
      </c>
      <c r="AE5" s="168">
        <v>3</v>
      </c>
      <c r="AF5" s="168">
        <v>3</v>
      </c>
      <c r="AG5" s="168">
        <v>2</v>
      </c>
      <c r="AH5" s="168">
        <v>2</v>
      </c>
      <c r="AI5" s="168">
        <v>2</v>
      </c>
      <c r="AJ5" s="168">
        <v>2</v>
      </c>
      <c r="AK5" s="168">
        <v>2</v>
      </c>
      <c r="AL5" s="168">
        <v>2</v>
      </c>
      <c r="AM5" s="168">
        <v>2</v>
      </c>
      <c r="AN5" s="168">
        <v>3</v>
      </c>
      <c r="AO5" s="168">
        <v>2</v>
      </c>
      <c r="AP5" s="168">
        <v>3</v>
      </c>
      <c r="AQ5" s="168">
        <v>2</v>
      </c>
      <c r="AR5" s="166" t="s">
        <v>123</v>
      </c>
      <c r="AS5" s="166" t="s">
        <v>123</v>
      </c>
      <c r="AT5" s="168">
        <v>1</v>
      </c>
      <c r="AU5" s="168">
        <v>1</v>
      </c>
      <c r="AV5" s="168">
        <v>1</v>
      </c>
      <c r="AW5" s="168">
        <v>1</v>
      </c>
      <c r="AX5" s="168">
        <v>1</v>
      </c>
      <c r="AY5" s="168">
        <v>1</v>
      </c>
      <c r="AZ5" s="168">
        <v>1</v>
      </c>
      <c r="BA5" s="168">
        <v>1</v>
      </c>
      <c r="BB5" s="168">
        <v>1</v>
      </c>
      <c r="BC5" s="168">
        <v>1</v>
      </c>
      <c r="BD5" s="168">
        <v>1</v>
      </c>
      <c r="BE5" s="166" t="s">
        <v>123</v>
      </c>
      <c r="BF5" s="166" t="s">
        <v>123</v>
      </c>
      <c r="BG5" s="168">
        <v>3</v>
      </c>
      <c r="BH5" s="168">
        <v>3</v>
      </c>
      <c r="BI5" s="168">
        <v>2</v>
      </c>
      <c r="BJ5" s="168">
        <v>3</v>
      </c>
      <c r="BK5" s="168">
        <v>3</v>
      </c>
      <c r="BL5" s="168">
        <v>2</v>
      </c>
      <c r="BM5" s="168">
        <v>2</v>
      </c>
      <c r="BN5" s="168">
        <v>3</v>
      </c>
      <c r="BO5" s="168">
        <v>3</v>
      </c>
      <c r="BP5" s="168">
        <v>3</v>
      </c>
      <c r="BQ5" s="168">
        <v>2</v>
      </c>
      <c r="BR5" s="168">
        <v>2</v>
      </c>
      <c r="BS5" s="168">
        <v>3</v>
      </c>
      <c r="BT5" s="168">
        <v>3</v>
      </c>
      <c r="BU5" s="168">
        <v>3</v>
      </c>
      <c r="BV5" s="168">
        <v>3</v>
      </c>
      <c r="BW5" s="168">
        <v>3</v>
      </c>
      <c r="BX5" s="168">
        <v>3</v>
      </c>
      <c r="BY5" s="168">
        <v>2</v>
      </c>
      <c r="BZ5" s="168">
        <v>3</v>
      </c>
      <c r="CA5" s="168">
        <v>3</v>
      </c>
      <c r="CB5" s="168">
        <v>1</v>
      </c>
      <c r="CC5" s="166" t="s">
        <v>123</v>
      </c>
      <c r="CD5" s="166" t="s">
        <v>123</v>
      </c>
      <c r="CE5" s="168">
        <v>2</v>
      </c>
      <c r="CF5" s="168">
        <v>2</v>
      </c>
      <c r="CG5" s="168">
        <v>2</v>
      </c>
      <c r="CH5" s="168">
        <v>3</v>
      </c>
      <c r="CI5" s="168">
        <v>3</v>
      </c>
      <c r="CJ5" s="168">
        <v>2</v>
      </c>
      <c r="CK5" s="168">
        <v>2</v>
      </c>
      <c r="CL5" s="168">
        <v>3</v>
      </c>
      <c r="CM5" s="168">
        <v>3</v>
      </c>
      <c r="CN5" s="168">
        <v>3</v>
      </c>
      <c r="CO5" s="168">
        <v>2</v>
      </c>
      <c r="CP5" s="168">
        <v>3</v>
      </c>
      <c r="CQ5" s="168">
        <v>1</v>
      </c>
      <c r="CR5" s="168">
        <v>1</v>
      </c>
      <c r="CS5" s="168">
        <v>3</v>
      </c>
      <c r="CT5" s="166" t="s">
        <v>123</v>
      </c>
      <c r="CU5" s="166" t="s">
        <v>123</v>
      </c>
      <c r="CV5" s="168">
        <v>5</v>
      </c>
      <c r="CW5" s="168">
        <v>5</v>
      </c>
      <c r="CX5" s="166" t="s">
        <v>123</v>
      </c>
      <c r="CY5" s="166" t="s">
        <v>123</v>
      </c>
      <c r="CZ5" s="166" t="s">
        <v>123</v>
      </c>
      <c r="DA5" s="166" t="s">
        <v>123</v>
      </c>
      <c r="DB5" s="166" t="s">
        <v>123</v>
      </c>
      <c r="DC5" s="166"/>
      <c r="DD5" s="166"/>
      <c r="DE5" s="166"/>
      <c r="DF5" s="166"/>
      <c r="DG5" s="166"/>
      <c r="DH5" s="166"/>
      <c r="DI5" s="166"/>
      <c r="DJ5" s="166"/>
    </row>
    <row r="6" spans="1:114" s="161" customFormat="1" ht="36" customHeight="1">
      <c r="A6" s="150"/>
      <c r="B6" s="169" t="s">
        <v>242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</row>
    <row r="7" spans="1:114" s="161" customFormat="1" ht="20.25" customHeight="1">
      <c r="A7" s="150">
        <v>1</v>
      </c>
      <c r="B7" s="170">
        <v>1820264946</v>
      </c>
      <c r="C7" s="171" t="s">
        <v>3</v>
      </c>
      <c r="D7" s="171" t="s">
        <v>31</v>
      </c>
      <c r="E7" s="171" t="s">
        <v>328</v>
      </c>
      <c r="F7" s="172">
        <v>34440</v>
      </c>
      <c r="G7" s="171" t="s">
        <v>84</v>
      </c>
      <c r="H7" s="171" t="s">
        <v>86</v>
      </c>
      <c r="I7" s="126">
        <v>8</v>
      </c>
      <c r="J7" s="126">
        <v>6.6</v>
      </c>
      <c r="K7" s="126">
        <v>7.7</v>
      </c>
      <c r="L7" s="126">
        <v>0</v>
      </c>
      <c r="M7" s="126">
        <v>6.3</v>
      </c>
      <c r="N7" s="126">
        <v>0</v>
      </c>
      <c r="O7" s="126">
        <v>0</v>
      </c>
      <c r="P7" s="126">
        <v>7.3</v>
      </c>
      <c r="Q7" s="126">
        <v>0</v>
      </c>
      <c r="R7" s="126">
        <v>0</v>
      </c>
      <c r="S7" s="126">
        <v>6.6</v>
      </c>
      <c r="T7" s="126">
        <v>0</v>
      </c>
      <c r="U7" s="126">
        <v>0</v>
      </c>
      <c r="V7" s="126">
        <v>6.9</v>
      </c>
      <c r="W7" s="126">
        <v>0</v>
      </c>
      <c r="X7" s="126">
        <v>0</v>
      </c>
      <c r="Y7" s="126">
        <v>6</v>
      </c>
      <c r="Z7" s="126">
        <v>0</v>
      </c>
      <c r="AA7" s="126">
        <v>0</v>
      </c>
      <c r="AB7" s="126">
        <v>6.4</v>
      </c>
      <c r="AC7" s="126">
        <v>0</v>
      </c>
      <c r="AD7" s="126">
        <v>8.6999999999999993</v>
      </c>
      <c r="AE7" s="126">
        <v>6.5</v>
      </c>
      <c r="AF7" s="126">
        <v>6.6</v>
      </c>
      <c r="AG7" s="126">
        <v>6</v>
      </c>
      <c r="AH7" s="126">
        <v>0</v>
      </c>
      <c r="AI7" s="126">
        <v>8.5</v>
      </c>
      <c r="AJ7" s="126">
        <v>0</v>
      </c>
      <c r="AK7" s="126">
        <v>7.6</v>
      </c>
      <c r="AL7" s="126">
        <v>8.3000000000000007</v>
      </c>
      <c r="AM7" s="126">
        <v>8.1999999999999993</v>
      </c>
      <c r="AN7" s="126">
        <v>7.4</v>
      </c>
      <c r="AO7" s="126">
        <v>5.8</v>
      </c>
      <c r="AP7" s="126">
        <v>6.8</v>
      </c>
      <c r="AQ7" s="126">
        <v>8.3000000000000007</v>
      </c>
      <c r="AR7" s="173">
        <v>47</v>
      </c>
      <c r="AS7" s="174">
        <v>0</v>
      </c>
      <c r="AT7" s="126">
        <v>7.6</v>
      </c>
      <c r="AU7" s="126">
        <v>7</v>
      </c>
      <c r="AV7" s="126">
        <v>9.4</v>
      </c>
      <c r="AW7" s="126">
        <v>0</v>
      </c>
      <c r="AX7" s="126">
        <v>0</v>
      </c>
      <c r="AY7" s="126">
        <v>0</v>
      </c>
      <c r="AZ7" s="126">
        <v>5.3</v>
      </c>
      <c r="BA7" s="126">
        <v>0</v>
      </c>
      <c r="BB7" s="126">
        <v>0</v>
      </c>
      <c r="BC7" s="126">
        <v>0</v>
      </c>
      <c r="BD7" s="126">
        <v>7.3</v>
      </c>
      <c r="BE7" s="173">
        <v>5</v>
      </c>
      <c r="BF7" s="174">
        <v>0</v>
      </c>
      <c r="BG7" s="126">
        <v>7</v>
      </c>
      <c r="BH7" s="126">
        <v>6.2</v>
      </c>
      <c r="BI7" s="126">
        <v>7.1</v>
      </c>
      <c r="BJ7" s="126">
        <v>8.1999999999999993</v>
      </c>
      <c r="BK7" s="126">
        <v>8.5</v>
      </c>
      <c r="BL7" s="126">
        <v>6.5</v>
      </c>
      <c r="BM7" s="126">
        <v>6.7</v>
      </c>
      <c r="BN7" s="126">
        <v>7.6</v>
      </c>
      <c r="BO7" s="126">
        <v>7.5</v>
      </c>
      <c r="BP7" s="126">
        <v>6.3</v>
      </c>
      <c r="BQ7" s="126">
        <v>6.3</v>
      </c>
      <c r="BR7" s="126">
        <v>6.5</v>
      </c>
      <c r="BS7" s="126">
        <v>8.1999999999999993</v>
      </c>
      <c r="BT7" s="126">
        <v>5.9</v>
      </c>
      <c r="BU7" s="126">
        <v>5.7</v>
      </c>
      <c r="BV7" s="126">
        <v>0</v>
      </c>
      <c r="BW7" s="126">
        <v>7.6</v>
      </c>
      <c r="BX7" s="126">
        <v>5.4</v>
      </c>
      <c r="BY7" s="126">
        <v>6.2</v>
      </c>
      <c r="BZ7" s="126">
        <v>8.3000000000000007</v>
      </c>
      <c r="CA7" s="126">
        <v>8.5</v>
      </c>
      <c r="CB7" s="126">
        <v>8.6999999999999993</v>
      </c>
      <c r="CC7" s="173">
        <v>55</v>
      </c>
      <c r="CD7" s="174">
        <v>0</v>
      </c>
      <c r="CE7" s="126">
        <v>0</v>
      </c>
      <c r="CF7" s="126">
        <v>8.6999999999999993</v>
      </c>
      <c r="CG7" s="126">
        <v>0</v>
      </c>
      <c r="CH7" s="126">
        <v>0</v>
      </c>
      <c r="CI7" s="126">
        <v>7</v>
      </c>
      <c r="CJ7" s="126">
        <v>0</v>
      </c>
      <c r="CK7" s="126">
        <v>0</v>
      </c>
      <c r="CL7" s="126">
        <v>8.6999999999999993</v>
      </c>
      <c r="CM7" s="126">
        <v>8.4</v>
      </c>
      <c r="CN7" s="126">
        <v>6.5</v>
      </c>
      <c r="CO7" s="126">
        <v>7.95</v>
      </c>
      <c r="CP7" s="126">
        <v>7.9</v>
      </c>
      <c r="CQ7" s="126">
        <v>8.5</v>
      </c>
      <c r="CR7" s="126">
        <v>9</v>
      </c>
      <c r="CS7" s="126">
        <v>8.4</v>
      </c>
      <c r="CT7" s="173">
        <v>24</v>
      </c>
      <c r="CU7" s="174">
        <v>0</v>
      </c>
      <c r="CV7" s="175" t="s">
        <v>93</v>
      </c>
      <c r="CW7" s="175">
        <v>0</v>
      </c>
      <c r="CX7" s="173">
        <v>0</v>
      </c>
      <c r="CY7" s="174">
        <v>5</v>
      </c>
      <c r="CZ7" s="173">
        <v>131</v>
      </c>
      <c r="DA7" s="174">
        <v>5</v>
      </c>
      <c r="DB7" s="127">
        <v>134</v>
      </c>
      <c r="DC7" s="127">
        <v>126</v>
      </c>
      <c r="DD7" s="127">
        <v>0</v>
      </c>
      <c r="DE7" s="127">
        <v>129</v>
      </c>
      <c r="DF7" s="127">
        <v>126</v>
      </c>
      <c r="DG7" s="176">
        <v>7.29</v>
      </c>
      <c r="DH7" s="176">
        <v>3.06</v>
      </c>
      <c r="DI7" s="177">
        <v>0</v>
      </c>
      <c r="DJ7" s="127" t="s">
        <v>454</v>
      </c>
    </row>
    <row r="8" spans="1:114" s="161" customFormat="1" ht="20.25" customHeight="1">
      <c r="A8" s="150">
        <f t="shared" ref="A8:A58" si="0">1+A7</f>
        <v>2</v>
      </c>
      <c r="B8" s="170">
        <v>1820266332</v>
      </c>
      <c r="C8" s="171" t="s">
        <v>15</v>
      </c>
      <c r="D8" s="171" t="s">
        <v>466</v>
      </c>
      <c r="E8" s="171" t="s">
        <v>325</v>
      </c>
      <c r="F8" s="172">
        <v>34205</v>
      </c>
      <c r="G8" s="171" t="s">
        <v>84</v>
      </c>
      <c r="H8" s="171" t="s">
        <v>86</v>
      </c>
      <c r="I8" s="126">
        <v>7.8</v>
      </c>
      <c r="J8" s="126">
        <v>6.3</v>
      </c>
      <c r="K8" s="126">
        <v>8.1999999999999993</v>
      </c>
      <c r="L8" s="126">
        <v>0</v>
      </c>
      <c r="M8" s="126" t="s">
        <v>97</v>
      </c>
      <c r="N8" s="126">
        <v>0</v>
      </c>
      <c r="O8" s="126">
        <v>0</v>
      </c>
      <c r="P8" s="126" t="s">
        <v>97</v>
      </c>
      <c r="Q8" s="126">
        <v>0</v>
      </c>
      <c r="R8" s="126">
        <v>0</v>
      </c>
      <c r="S8" s="126">
        <v>7.3</v>
      </c>
      <c r="T8" s="126">
        <v>0</v>
      </c>
      <c r="U8" s="126">
        <v>0</v>
      </c>
      <c r="V8" s="126">
        <v>7.4</v>
      </c>
      <c r="W8" s="126">
        <v>0</v>
      </c>
      <c r="X8" s="126">
        <v>0</v>
      </c>
      <c r="Y8" s="126">
        <v>7</v>
      </c>
      <c r="Z8" s="126">
        <v>0</v>
      </c>
      <c r="AA8" s="126">
        <v>0</v>
      </c>
      <c r="AB8" s="126">
        <v>5.9</v>
      </c>
      <c r="AC8" s="126">
        <v>0</v>
      </c>
      <c r="AD8" s="126">
        <v>8.8000000000000007</v>
      </c>
      <c r="AE8" s="126">
        <v>8.1999999999999993</v>
      </c>
      <c r="AF8" s="126">
        <v>7.8</v>
      </c>
      <c r="AG8" s="126">
        <v>9.1</v>
      </c>
      <c r="AH8" s="126">
        <v>0</v>
      </c>
      <c r="AI8" s="126">
        <v>6.7</v>
      </c>
      <c r="AJ8" s="126">
        <v>0</v>
      </c>
      <c r="AK8" s="126">
        <v>7.2</v>
      </c>
      <c r="AL8" s="126">
        <v>7.6</v>
      </c>
      <c r="AM8" s="126">
        <v>7.9</v>
      </c>
      <c r="AN8" s="126">
        <v>7.8</v>
      </c>
      <c r="AO8" s="126">
        <v>6.4</v>
      </c>
      <c r="AP8" s="126">
        <v>6.3</v>
      </c>
      <c r="AQ8" s="126">
        <v>9</v>
      </c>
      <c r="AR8" s="173">
        <v>47</v>
      </c>
      <c r="AS8" s="174">
        <v>0</v>
      </c>
      <c r="AT8" s="126">
        <v>7.3</v>
      </c>
      <c r="AU8" s="126">
        <v>7.9</v>
      </c>
      <c r="AV8" s="126">
        <v>7.5</v>
      </c>
      <c r="AW8" s="126">
        <v>0</v>
      </c>
      <c r="AX8" s="126">
        <v>0</v>
      </c>
      <c r="AY8" s="126">
        <v>0</v>
      </c>
      <c r="AZ8" s="126">
        <v>6.4</v>
      </c>
      <c r="BA8" s="126">
        <v>0</v>
      </c>
      <c r="BB8" s="126">
        <v>0</v>
      </c>
      <c r="BC8" s="126">
        <v>0</v>
      </c>
      <c r="BD8" s="126">
        <v>7.1</v>
      </c>
      <c r="BE8" s="173">
        <v>5</v>
      </c>
      <c r="BF8" s="174">
        <v>0</v>
      </c>
      <c r="BG8" s="126">
        <v>7.9</v>
      </c>
      <c r="BH8" s="126">
        <v>7.5</v>
      </c>
      <c r="BI8" s="126">
        <v>8.9</v>
      </c>
      <c r="BJ8" s="126">
        <v>6.4</v>
      </c>
      <c r="BK8" s="126">
        <v>6.9</v>
      </c>
      <c r="BL8" s="126">
        <v>8</v>
      </c>
      <c r="BM8" s="126">
        <v>7.2</v>
      </c>
      <c r="BN8" s="126">
        <v>8</v>
      </c>
      <c r="BO8" s="126">
        <v>9.1999999999999993</v>
      </c>
      <c r="BP8" s="126">
        <v>8.9</v>
      </c>
      <c r="BQ8" s="126">
        <v>7.7</v>
      </c>
      <c r="BR8" s="126">
        <v>5.3</v>
      </c>
      <c r="BS8" s="126">
        <v>7.1</v>
      </c>
      <c r="BT8" s="126">
        <v>7.6</v>
      </c>
      <c r="BU8" s="126">
        <v>7.3</v>
      </c>
      <c r="BV8" s="126">
        <v>0</v>
      </c>
      <c r="BW8" s="126">
        <v>6.1</v>
      </c>
      <c r="BX8" s="126">
        <v>6.7</v>
      </c>
      <c r="BY8" s="126">
        <v>6.7</v>
      </c>
      <c r="BZ8" s="126">
        <v>7.7</v>
      </c>
      <c r="CA8" s="126">
        <v>8.3000000000000007</v>
      </c>
      <c r="CB8" s="126">
        <v>7.7</v>
      </c>
      <c r="CC8" s="173">
        <v>55</v>
      </c>
      <c r="CD8" s="174">
        <v>0</v>
      </c>
      <c r="CE8" s="126">
        <v>0</v>
      </c>
      <c r="CF8" s="126">
        <v>7.7</v>
      </c>
      <c r="CG8" s="126">
        <v>0</v>
      </c>
      <c r="CH8" s="126">
        <v>0</v>
      </c>
      <c r="CI8" s="126">
        <v>0</v>
      </c>
      <c r="CJ8" s="126">
        <v>8.4</v>
      </c>
      <c r="CK8" s="126">
        <v>0</v>
      </c>
      <c r="CL8" s="126">
        <v>7.1</v>
      </c>
      <c r="CM8" s="126">
        <v>7.3</v>
      </c>
      <c r="CN8" s="126">
        <v>7</v>
      </c>
      <c r="CO8" s="126">
        <v>7.7</v>
      </c>
      <c r="CP8" s="126">
        <v>8.6</v>
      </c>
      <c r="CQ8" s="126">
        <v>9</v>
      </c>
      <c r="CR8" s="126">
        <v>8.3000000000000007</v>
      </c>
      <c r="CS8" s="126">
        <v>7</v>
      </c>
      <c r="CT8" s="173">
        <v>23</v>
      </c>
      <c r="CU8" s="174">
        <v>0</v>
      </c>
      <c r="CV8" s="175" t="s">
        <v>93</v>
      </c>
      <c r="CW8" s="175">
        <v>0</v>
      </c>
      <c r="CX8" s="173">
        <v>0</v>
      </c>
      <c r="CY8" s="174">
        <v>5</v>
      </c>
      <c r="CZ8" s="173">
        <v>130</v>
      </c>
      <c r="DA8" s="174">
        <v>5</v>
      </c>
      <c r="DB8" s="127">
        <v>134</v>
      </c>
      <c r="DC8" s="131">
        <v>121</v>
      </c>
      <c r="DD8" s="127">
        <v>0</v>
      </c>
      <c r="DE8" s="131">
        <v>125</v>
      </c>
      <c r="DF8" s="127">
        <v>121</v>
      </c>
      <c r="DG8" s="176">
        <v>7.54</v>
      </c>
      <c r="DH8" s="176">
        <v>3.19</v>
      </c>
      <c r="DI8" s="177">
        <v>0</v>
      </c>
      <c r="DJ8" s="127" t="s">
        <v>454</v>
      </c>
    </row>
    <row r="9" spans="1:114" s="161" customFormat="1" ht="20.25" customHeight="1">
      <c r="A9" s="150">
        <f t="shared" si="0"/>
        <v>3</v>
      </c>
      <c r="B9" s="170">
        <v>1820264928</v>
      </c>
      <c r="C9" s="171" t="s">
        <v>467</v>
      </c>
      <c r="D9" s="171" t="s">
        <v>468</v>
      </c>
      <c r="E9" s="171" t="s">
        <v>345</v>
      </c>
      <c r="F9" s="172">
        <v>34561</v>
      </c>
      <c r="G9" s="171" t="s">
        <v>84</v>
      </c>
      <c r="H9" s="171" t="s">
        <v>86</v>
      </c>
      <c r="I9" s="126">
        <v>6.7</v>
      </c>
      <c r="J9" s="126">
        <v>5.5</v>
      </c>
      <c r="K9" s="126">
        <v>7.4</v>
      </c>
      <c r="L9" s="126">
        <v>0</v>
      </c>
      <c r="M9" s="126" t="s">
        <v>97</v>
      </c>
      <c r="N9" s="126">
        <v>0</v>
      </c>
      <c r="O9" s="126">
        <v>0</v>
      </c>
      <c r="P9" s="126" t="s">
        <v>97</v>
      </c>
      <c r="Q9" s="126">
        <v>0</v>
      </c>
      <c r="R9" s="126">
        <v>0</v>
      </c>
      <c r="S9" s="126">
        <v>7.2</v>
      </c>
      <c r="T9" s="126">
        <v>0</v>
      </c>
      <c r="U9" s="126">
        <v>0</v>
      </c>
      <c r="V9" s="126">
        <v>6.9</v>
      </c>
      <c r="W9" s="126">
        <v>0</v>
      </c>
      <c r="X9" s="126">
        <v>0</v>
      </c>
      <c r="Y9" s="126">
        <v>6.8</v>
      </c>
      <c r="Z9" s="126">
        <v>0</v>
      </c>
      <c r="AA9" s="126">
        <v>0</v>
      </c>
      <c r="AB9" s="126">
        <v>7</v>
      </c>
      <c r="AC9" s="126">
        <v>0</v>
      </c>
      <c r="AD9" s="126">
        <v>7.6</v>
      </c>
      <c r="AE9" s="126">
        <v>7.6</v>
      </c>
      <c r="AF9" s="126">
        <v>7.9</v>
      </c>
      <c r="AG9" s="126">
        <v>6.8</v>
      </c>
      <c r="AH9" s="126">
        <v>0</v>
      </c>
      <c r="AI9" s="126">
        <v>6.8</v>
      </c>
      <c r="AJ9" s="126">
        <v>0</v>
      </c>
      <c r="AK9" s="126">
        <v>7.5</v>
      </c>
      <c r="AL9" s="126">
        <v>6.8</v>
      </c>
      <c r="AM9" s="126">
        <v>6.1</v>
      </c>
      <c r="AN9" s="126">
        <v>6.9</v>
      </c>
      <c r="AO9" s="126">
        <v>6.3</v>
      </c>
      <c r="AP9" s="126">
        <v>5.6</v>
      </c>
      <c r="AQ9" s="126">
        <v>5.9</v>
      </c>
      <c r="AR9" s="173">
        <v>47</v>
      </c>
      <c r="AS9" s="174">
        <v>0</v>
      </c>
      <c r="AT9" s="126">
        <v>7.3</v>
      </c>
      <c r="AU9" s="126">
        <v>6.6</v>
      </c>
      <c r="AV9" s="126">
        <v>0</v>
      </c>
      <c r="AW9" s="126">
        <v>6.3</v>
      </c>
      <c r="AX9" s="126">
        <v>0</v>
      </c>
      <c r="AY9" s="126">
        <v>0</v>
      </c>
      <c r="AZ9" s="126">
        <v>0</v>
      </c>
      <c r="BA9" s="126">
        <v>5.9</v>
      </c>
      <c r="BB9" s="126">
        <v>0</v>
      </c>
      <c r="BC9" s="126">
        <v>0</v>
      </c>
      <c r="BD9" s="126">
        <v>5.5</v>
      </c>
      <c r="BE9" s="173">
        <v>5</v>
      </c>
      <c r="BF9" s="174">
        <v>0</v>
      </c>
      <c r="BG9" s="126">
        <v>6.9</v>
      </c>
      <c r="BH9" s="126">
        <v>9</v>
      </c>
      <c r="BI9" s="126">
        <v>7.6</v>
      </c>
      <c r="BJ9" s="126">
        <v>8</v>
      </c>
      <c r="BK9" s="126">
        <v>7.3</v>
      </c>
      <c r="BL9" s="126">
        <v>8</v>
      </c>
      <c r="BM9" s="126">
        <v>7.7</v>
      </c>
      <c r="BN9" s="126">
        <v>5.5</v>
      </c>
      <c r="BO9" s="126">
        <v>7.2</v>
      </c>
      <c r="BP9" s="126">
        <v>5.2</v>
      </c>
      <c r="BQ9" s="126">
        <v>6.9</v>
      </c>
      <c r="BR9" s="126">
        <v>6.7</v>
      </c>
      <c r="BS9" s="126">
        <v>5.9</v>
      </c>
      <c r="BT9" s="126">
        <v>5.9</v>
      </c>
      <c r="BU9" s="126">
        <v>6.9</v>
      </c>
      <c r="BV9" s="126">
        <v>0</v>
      </c>
      <c r="BW9" s="126">
        <v>7.9</v>
      </c>
      <c r="BX9" s="126">
        <v>6.6</v>
      </c>
      <c r="BY9" s="126">
        <v>6.3</v>
      </c>
      <c r="BZ9" s="126">
        <v>7.1</v>
      </c>
      <c r="CA9" s="126">
        <v>7</v>
      </c>
      <c r="CB9" s="126">
        <v>7.9</v>
      </c>
      <c r="CC9" s="173">
        <v>55</v>
      </c>
      <c r="CD9" s="174">
        <v>0</v>
      </c>
      <c r="CE9" s="126">
        <v>0</v>
      </c>
      <c r="CF9" s="126">
        <v>0</v>
      </c>
      <c r="CG9" s="126">
        <v>7.8</v>
      </c>
      <c r="CH9" s="126">
        <v>0</v>
      </c>
      <c r="CI9" s="126">
        <v>0</v>
      </c>
      <c r="CJ9" s="126">
        <v>7.9</v>
      </c>
      <c r="CK9" s="126">
        <v>0</v>
      </c>
      <c r="CL9" s="126">
        <v>4.8</v>
      </c>
      <c r="CM9" s="126">
        <v>5.0999999999999996</v>
      </c>
      <c r="CN9" s="126">
        <v>7.4</v>
      </c>
      <c r="CO9" s="126">
        <v>7.9</v>
      </c>
      <c r="CP9" s="126">
        <v>8</v>
      </c>
      <c r="CQ9" s="126">
        <v>7</v>
      </c>
      <c r="CR9" s="126">
        <v>8</v>
      </c>
      <c r="CS9" s="126">
        <v>6.4</v>
      </c>
      <c r="CT9" s="173">
        <v>23</v>
      </c>
      <c r="CU9" s="174">
        <v>0</v>
      </c>
      <c r="CV9" s="175" t="s">
        <v>93</v>
      </c>
      <c r="CW9" s="175">
        <v>0</v>
      </c>
      <c r="CX9" s="173">
        <v>0</v>
      </c>
      <c r="CY9" s="174">
        <v>5</v>
      </c>
      <c r="CZ9" s="173">
        <v>130</v>
      </c>
      <c r="DA9" s="174">
        <v>5</v>
      </c>
      <c r="DB9" s="127">
        <v>134</v>
      </c>
      <c r="DC9" s="131">
        <v>121</v>
      </c>
      <c r="DD9" s="127">
        <v>0</v>
      </c>
      <c r="DE9" s="131">
        <v>125</v>
      </c>
      <c r="DF9" s="127">
        <v>121</v>
      </c>
      <c r="DG9" s="176">
        <v>6.9</v>
      </c>
      <c r="DH9" s="176">
        <v>2.78</v>
      </c>
      <c r="DI9" s="177">
        <v>0</v>
      </c>
      <c r="DJ9" s="127" t="s">
        <v>454</v>
      </c>
    </row>
    <row r="10" spans="1:114" s="161" customFormat="1" ht="20.25" customHeight="1">
      <c r="A10" s="150">
        <f t="shared" si="0"/>
        <v>4</v>
      </c>
      <c r="B10" s="170">
        <v>1820265733</v>
      </c>
      <c r="C10" s="171" t="s">
        <v>10</v>
      </c>
      <c r="D10" s="171" t="s">
        <v>378</v>
      </c>
      <c r="E10" s="171" t="s">
        <v>345</v>
      </c>
      <c r="F10" s="172">
        <v>34688</v>
      </c>
      <c r="G10" s="171" t="s">
        <v>84</v>
      </c>
      <c r="H10" s="171" t="s">
        <v>86</v>
      </c>
      <c r="I10" s="126">
        <v>8</v>
      </c>
      <c r="J10" s="126">
        <v>5.9</v>
      </c>
      <c r="K10" s="126">
        <v>6</v>
      </c>
      <c r="L10" s="126">
        <v>0</v>
      </c>
      <c r="M10" s="126">
        <v>7.3</v>
      </c>
      <c r="N10" s="126">
        <v>0</v>
      </c>
      <c r="O10" s="126">
        <v>0</v>
      </c>
      <c r="P10" s="126">
        <v>7.6</v>
      </c>
      <c r="Q10" s="126">
        <v>0</v>
      </c>
      <c r="R10" s="126">
        <v>0</v>
      </c>
      <c r="S10" s="126">
        <v>6.3</v>
      </c>
      <c r="T10" s="126">
        <v>0</v>
      </c>
      <c r="U10" s="126">
        <v>0</v>
      </c>
      <c r="V10" s="126">
        <v>5.6</v>
      </c>
      <c r="W10" s="126">
        <v>0</v>
      </c>
      <c r="X10" s="126">
        <v>0</v>
      </c>
      <c r="Y10" s="126">
        <v>6.3</v>
      </c>
      <c r="Z10" s="126">
        <v>0</v>
      </c>
      <c r="AA10" s="126">
        <v>0</v>
      </c>
      <c r="AB10" s="126">
        <v>6.2</v>
      </c>
      <c r="AC10" s="126">
        <v>0</v>
      </c>
      <c r="AD10" s="126">
        <v>7.4</v>
      </c>
      <c r="AE10" s="126">
        <v>6.7</v>
      </c>
      <c r="AF10" s="126">
        <v>6.3</v>
      </c>
      <c r="AG10" s="126">
        <v>6.3</v>
      </c>
      <c r="AH10" s="126">
        <v>0</v>
      </c>
      <c r="AI10" s="126">
        <v>5.5</v>
      </c>
      <c r="AJ10" s="126">
        <v>0</v>
      </c>
      <c r="AK10" s="126">
        <v>7</v>
      </c>
      <c r="AL10" s="126">
        <v>7.9</v>
      </c>
      <c r="AM10" s="126">
        <v>7.3</v>
      </c>
      <c r="AN10" s="126">
        <v>6.5</v>
      </c>
      <c r="AO10" s="126">
        <v>6</v>
      </c>
      <c r="AP10" s="126">
        <v>7.6</v>
      </c>
      <c r="AQ10" s="126">
        <v>7.1</v>
      </c>
      <c r="AR10" s="173">
        <v>47</v>
      </c>
      <c r="AS10" s="174">
        <v>0</v>
      </c>
      <c r="AT10" s="126">
        <v>6.2</v>
      </c>
      <c r="AU10" s="126">
        <v>6.2</v>
      </c>
      <c r="AV10" s="126">
        <v>8.9</v>
      </c>
      <c r="AW10" s="126">
        <v>0</v>
      </c>
      <c r="AX10" s="126">
        <v>0</v>
      </c>
      <c r="AY10" s="126">
        <v>0</v>
      </c>
      <c r="AZ10" s="126">
        <v>6.7</v>
      </c>
      <c r="BA10" s="126">
        <v>0</v>
      </c>
      <c r="BB10" s="126">
        <v>0</v>
      </c>
      <c r="BC10" s="126">
        <v>0</v>
      </c>
      <c r="BD10" s="126">
        <v>8</v>
      </c>
      <c r="BE10" s="173">
        <v>5</v>
      </c>
      <c r="BF10" s="174">
        <v>0</v>
      </c>
      <c r="BG10" s="126">
        <v>7.1</v>
      </c>
      <c r="BH10" s="126">
        <v>8.3000000000000007</v>
      </c>
      <c r="BI10" s="126">
        <v>7.5</v>
      </c>
      <c r="BJ10" s="126">
        <v>7.7</v>
      </c>
      <c r="BK10" s="126">
        <v>8.8000000000000007</v>
      </c>
      <c r="BL10" s="126">
        <v>6.6</v>
      </c>
      <c r="BM10" s="126">
        <v>6.3</v>
      </c>
      <c r="BN10" s="126">
        <v>5.9</v>
      </c>
      <c r="BO10" s="126">
        <v>7.1</v>
      </c>
      <c r="BP10" s="126">
        <v>7.4</v>
      </c>
      <c r="BQ10" s="126">
        <v>7.7</v>
      </c>
      <c r="BR10" s="126">
        <v>6.2</v>
      </c>
      <c r="BS10" s="126">
        <v>6.9</v>
      </c>
      <c r="BT10" s="126">
        <v>6.1</v>
      </c>
      <c r="BU10" s="126">
        <v>6.9</v>
      </c>
      <c r="BV10" s="126">
        <v>0</v>
      </c>
      <c r="BW10" s="126">
        <v>6.1</v>
      </c>
      <c r="BX10" s="126">
        <v>6.3</v>
      </c>
      <c r="BY10" s="126">
        <v>7</v>
      </c>
      <c r="BZ10" s="126">
        <v>6.1</v>
      </c>
      <c r="CA10" s="126">
        <v>8.3000000000000007</v>
      </c>
      <c r="CB10" s="126">
        <v>7.5</v>
      </c>
      <c r="CC10" s="173">
        <v>55</v>
      </c>
      <c r="CD10" s="174">
        <v>0</v>
      </c>
      <c r="CE10" s="126">
        <v>0</v>
      </c>
      <c r="CF10" s="126">
        <v>6.5</v>
      </c>
      <c r="CG10" s="126">
        <v>0</v>
      </c>
      <c r="CH10" s="126">
        <v>0</v>
      </c>
      <c r="CI10" s="126">
        <v>0</v>
      </c>
      <c r="CJ10" s="126">
        <v>8.5</v>
      </c>
      <c r="CK10" s="126">
        <v>0</v>
      </c>
      <c r="CL10" s="126">
        <v>6.8</v>
      </c>
      <c r="CM10" s="126">
        <v>7.4</v>
      </c>
      <c r="CN10" s="126">
        <v>5.0999999999999996</v>
      </c>
      <c r="CO10" s="126">
        <v>6.95</v>
      </c>
      <c r="CP10" s="126">
        <v>7.6</v>
      </c>
      <c r="CQ10" s="126">
        <v>8.3000000000000007</v>
      </c>
      <c r="CR10" s="126">
        <v>8.1999999999999993</v>
      </c>
      <c r="CS10" s="126">
        <v>5.6</v>
      </c>
      <c r="CT10" s="173">
        <v>23</v>
      </c>
      <c r="CU10" s="174">
        <v>0</v>
      </c>
      <c r="CV10" s="175" t="s">
        <v>93</v>
      </c>
      <c r="CW10" s="175">
        <v>0</v>
      </c>
      <c r="CX10" s="173">
        <v>0</v>
      </c>
      <c r="CY10" s="174">
        <v>5</v>
      </c>
      <c r="CZ10" s="173">
        <v>130</v>
      </c>
      <c r="DA10" s="174">
        <v>5</v>
      </c>
      <c r="DB10" s="127">
        <v>134</v>
      </c>
      <c r="DC10" s="127">
        <v>125</v>
      </c>
      <c r="DD10" s="127">
        <v>0</v>
      </c>
      <c r="DE10" s="127">
        <v>129</v>
      </c>
      <c r="DF10" s="127">
        <v>125</v>
      </c>
      <c r="DG10" s="176">
        <v>6.89</v>
      </c>
      <c r="DH10" s="176">
        <v>2.79</v>
      </c>
      <c r="DI10" s="177">
        <v>0</v>
      </c>
      <c r="DJ10" s="127" t="s">
        <v>454</v>
      </c>
    </row>
    <row r="11" spans="1:114" s="161" customFormat="1" ht="20.25" customHeight="1">
      <c r="A11" s="150">
        <f t="shared" si="0"/>
        <v>5</v>
      </c>
      <c r="B11" s="170">
        <v>1820266234</v>
      </c>
      <c r="C11" s="171" t="s">
        <v>16</v>
      </c>
      <c r="D11" s="171" t="s">
        <v>26</v>
      </c>
      <c r="E11" s="171" t="s">
        <v>63</v>
      </c>
      <c r="F11" s="172">
        <v>34535</v>
      </c>
      <c r="G11" s="171" t="s">
        <v>84</v>
      </c>
      <c r="H11" s="171" t="s">
        <v>86</v>
      </c>
      <c r="I11" s="126">
        <v>8.5</v>
      </c>
      <c r="J11" s="126">
        <v>7.3</v>
      </c>
      <c r="K11" s="126">
        <v>8.1999999999999993</v>
      </c>
      <c r="L11" s="126">
        <v>0</v>
      </c>
      <c r="M11" s="126">
        <v>5.8</v>
      </c>
      <c r="N11" s="126">
        <v>0</v>
      </c>
      <c r="O11" s="126">
        <v>0</v>
      </c>
      <c r="P11" s="126">
        <v>7.1</v>
      </c>
      <c r="Q11" s="126">
        <v>0</v>
      </c>
      <c r="R11" s="126">
        <v>0</v>
      </c>
      <c r="S11" s="126">
        <v>6.7</v>
      </c>
      <c r="T11" s="126">
        <v>0</v>
      </c>
      <c r="U11" s="126">
        <v>0</v>
      </c>
      <c r="V11" s="126">
        <v>5.8</v>
      </c>
      <c r="W11" s="126">
        <v>0</v>
      </c>
      <c r="X11" s="126">
        <v>0</v>
      </c>
      <c r="Y11" s="126">
        <v>5.9</v>
      </c>
      <c r="Z11" s="126">
        <v>0</v>
      </c>
      <c r="AA11" s="126">
        <v>0</v>
      </c>
      <c r="AB11" s="126">
        <v>6.2</v>
      </c>
      <c r="AC11" s="126">
        <v>0</v>
      </c>
      <c r="AD11" s="126">
        <v>8.6</v>
      </c>
      <c r="AE11" s="126">
        <v>7.4</v>
      </c>
      <c r="AF11" s="126">
        <v>9.1</v>
      </c>
      <c r="AG11" s="126">
        <v>7.3</v>
      </c>
      <c r="AH11" s="126">
        <v>0</v>
      </c>
      <c r="AI11" s="126">
        <v>7</v>
      </c>
      <c r="AJ11" s="126">
        <v>0</v>
      </c>
      <c r="AK11" s="126">
        <v>6.4</v>
      </c>
      <c r="AL11" s="126">
        <v>7.2</v>
      </c>
      <c r="AM11" s="126">
        <v>6.2</v>
      </c>
      <c r="AN11" s="126">
        <v>6</v>
      </c>
      <c r="AO11" s="126">
        <v>7.4</v>
      </c>
      <c r="AP11" s="126">
        <v>6.7</v>
      </c>
      <c r="AQ11" s="126">
        <v>8.6999999999999993</v>
      </c>
      <c r="AR11" s="173">
        <v>47</v>
      </c>
      <c r="AS11" s="174">
        <v>0</v>
      </c>
      <c r="AT11" s="126">
        <v>7.1</v>
      </c>
      <c r="AU11" s="126">
        <v>7.3</v>
      </c>
      <c r="AV11" s="126">
        <v>0</v>
      </c>
      <c r="AW11" s="126">
        <v>0</v>
      </c>
      <c r="AX11" s="126">
        <v>9</v>
      </c>
      <c r="AY11" s="126">
        <v>0</v>
      </c>
      <c r="AZ11" s="126">
        <v>0</v>
      </c>
      <c r="BA11" s="126">
        <v>0</v>
      </c>
      <c r="BB11" s="126">
        <v>5</v>
      </c>
      <c r="BC11" s="126">
        <v>0</v>
      </c>
      <c r="BD11" s="126">
        <v>6.2</v>
      </c>
      <c r="BE11" s="173">
        <v>5</v>
      </c>
      <c r="BF11" s="174">
        <v>0</v>
      </c>
      <c r="BG11" s="126">
        <v>9</v>
      </c>
      <c r="BH11" s="126">
        <v>6</v>
      </c>
      <c r="BI11" s="126">
        <v>6.5</v>
      </c>
      <c r="BJ11" s="126">
        <v>6.8</v>
      </c>
      <c r="BK11" s="126">
        <v>8.1</v>
      </c>
      <c r="BL11" s="126">
        <v>9.3000000000000007</v>
      </c>
      <c r="BM11" s="126">
        <v>6.9</v>
      </c>
      <c r="BN11" s="126">
        <v>8</v>
      </c>
      <c r="BO11" s="126">
        <v>6</v>
      </c>
      <c r="BP11" s="126">
        <v>8.1</v>
      </c>
      <c r="BQ11" s="126">
        <v>8.5</v>
      </c>
      <c r="BR11" s="126">
        <v>8</v>
      </c>
      <c r="BS11" s="126">
        <v>7.7</v>
      </c>
      <c r="BT11" s="126">
        <v>7.2</v>
      </c>
      <c r="BU11" s="126">
        <v>7</v>
      </c>
      <c r="BV11" s="126">
        <v>0</v>
      </c>
      <c r="BW11" s="126">
        <v>7</v>
      </c>
      <c r="BX11" s="126">
        <v>5.8</v>
      </c>
      <c r="BY11" s="126">
        <v>7</v>
      </c>
      <c r="BZ11" s="126">
        <v>6.8</v>
      </c>
      <c r="CA11" s="126">
        <v>8.1</v>
      </c>
      <c r="CB11" s="126">
        <v>8.9</v>
      </c>
      <c r="CC11" s="173">
        <v>55</v>
      </c>
      <c r="CD11" s="174">
        <v>0</v>
      </c>
      <c r="CE11" s="126">
        <v>0</v>
      </c>
      <c r="CF11" s="126">
        <v>8.6999999999999993</v>
      </c>
      <c r="CG11" s="126">
        <v>0</v>
      </c>
      <c r="CH11" s="126">
        <v>0</v>
      </c>
      <c r="CI11" s="126">
        <v>8.6</v>
      </c>
      <c r="CJ11" s="126">
        <v>0</v>
      </c>
      <c r="CK11" s="126">
        <v>0</v>
      </c>
      <c r="CL11" s="126">
        <v>8.6</v>
      </c>
      <c r="CM11" s="126">
        <v>7.8</v>
      </c>
      <c r="CN11" s="126">
        <v>7.2</v>
      </c>
      <c r="CO11" s="126">
        <v>7.6</v>
      </c>
      <c r="CP11" s="126">
        <v>8.3000000000000007</v>
      </c>
      <c r="CQ11" s="126">
        <v>8.3000000000000007</v>
      </c>
      <c r="CR11" s="126">
        <v>8.1</v>
      </c>
      <c r="CS11" s="126">
        <v>8.5</v>
      </c>
      <c r="CT11" s="173">
        <v>24</v>
      </c>
      <c r="CU11" s="174">
        <v>0</v>
      </c>
      <c r="CV11" s="175" t="s">
        <v>93</v>
      </c>
      <c r="CW11" s="175">
        <v>0</v>
      </c>
      <c r="CX11" s="173">
        <v>0</v>
      </c>
      <c r="CY11" s="174">
        <v>5</v>
      </c>
      <c r="CZ11" s="173">
        <v>131</v>
      </c>
      <c r="DA11" s="174">
        <v>5</v>
      </c>
      <c r="DB11" s="127">
        <v>134</v>
      </c>
      <c r="DC11" s="127">
        <v>126</v>
      </c>
      <c r="DD11" s="127">
        <v>0</v>
      </c>
      <c r="DE11" s="127">
        <v>129</v>
      </c>
      <c r="DF11" s="127">
        <v>126</v>
      </c>
      <c r="DG11" s="176">
        <v>7.45</v>
      </c>
      <c r="DH11" s="176">
        <v>3.17</v>
      </c>
      <c r="DI11" s="177">
        <v>0</v>
      </c>
      <c r="DJ11" s="127" t="s">
        <v>454</v>
      </c>
    </row>
    <row r="12" spans="1:114" s="161" customFormat="1" ht="20.25" customHeight="1">
      <c r="A12" s="150">
        <f t="shared" si="0"/>
        <v>6</v>
      </c>
      <c r="B12" s="170">
        <v>1820266088</v>
      </c>
      <c r="C12" s="171" t="s">
        <v>3</v>
      </c>
      <c r="D12" s="171" t="s">
        <v>418</v>
      </c>
      <c r="E12" s="171" t="s">
        <v>367</v>
      </c>
      <c r="F12" s="172">
        <v>34081</v>
      </c>
      <c r="G12" s="171" t="s">
        <v>84</v>
      </c>
      <c r="H12" s="171" t="s">
        <v>86</v>
      </c>
      <c r="I12" s="126">
        <v>8.4</v>
      </c>
      <c r="J12" s="126">
        <v>6.6</v>
      </c>
      <c r="K12" s="126">
        <v>6.1</v>
      </c>
      <c r="L12" s="126">
        <v>0</v>
      </c>
      <c r="M12" s="126" t="s">
        <v>97</v>
      </c>
      <c r="N12" s="126">
        <v>0</v>
      </c>
      <c r="O12" s="126">
        <v>0</v>
      </c>
      <c r="P12" s="126" t="s">
        <v>97</v>
      </c>
      <c r="Q12" s="126">
        <v>0</v>
      </c>
      <c r="R12" s="126">
        <v>0</v>
      </c>
      <c r="S12" s="126">
        <v>7.3</v>
      </c>
      <c r="T12" s="126">
        <v>0</v>
      </c>
      <c r="U12" s="126">
        <v>0</v>
      </c>
      <c r="V12" s="126">
        <v>7.3</v>
      </c>
      <c r="W12" s="126">
        <v>0</v>
      </c>
      <c r="X12" s="126">
        <v>0</v>
      </c>
      <c r="Y12" s="126">
        <v>7.5</v>
      </c>
      <c r="Z12" s="126">
        <v>0</v>
      </c>
      <c r="AA12" s="126">
        <v>0</v>
      </c>
      <c r="AB12" s="126">
        <v>7.5</v>
      </c>
      <c r="AC12" s="126">
        <v>0</v>
      </c>
      <c r="AD12" s="126">
        <v>6.6</v>
      </c>
      <c r="AE12" s="126">
        <v>8.6</v>
      </c>
      <c r="AF12" s="126">
        <v>7.2</v>
      </c>
      <c r="AG12" s="126">
        <v>8.3000000000000007</v>
      </c>
      <c r="AH12" s="126">
        <v>0</v>
      </c>
      <c r="AI12" s="126">
        <v>7</v>
      </c>
      <c r="AJ12" s="126">
        <v>0</v>
      </c>
      <c r="AK12" s="126">
        <v>7.2</v>
      </c>
      <c r="AL12" s="126">
        <v>7.8</v>
      </c>
      <c r="AM12" s="126">
        <v>6.3</v>
      </c>
      <c r="AN12" s="126">
        <v>8.4</v>
      </c>
      <c r="AO12" s="126">
        <v>7.4</v>
      </c>
      <c r="AP12" s="126">
        <v>7.2</v>
      </c>
      <c r="AQ12" s="126">
        <v>8.1999999999999993</v>
      </c>
      <c r="AR12" s="173">
        <v>47</v>
      </c>
      <c r="AS12" s="174">
        <v>0</v>
      </c>
      <c r="AT12" s="126">
        <v>7.5</v>
      </c>
      <c r="AU12" s="126">
        <v>8.4</v>
      </c>
      <c r="AV12" s="126">
        <v>8.9</v>
      </c>
      <c r="AW12" s="126">
        <v>0</v>
      </c>
      <c r="AX12" s="126">
        <v>0</v>
      </c>
      <c r="AY12" s="126">
        <v>0</v>
      </c>
      <c r="AZ12" s="126">
        <v>5.8</v>
      </c>
      <c r="BA12" s="126">
        <v>0</v>
      </c>
      <c r="BB12" s="126">
        <v>0</v>
      </c>
      <c r="BC12" s="126">
        <v>0</v>
      </c>
      <c r="BD12" s="126">
        <v>7.9</v>
      </c>
      <c r="BE12" s="173">
        <v>5</v>
      </c>
      <c r="BF12" s="174">
        <v>0</v>
      </c>
      <c r="BG12" s="126">
        <v>6.1</v>
      </c>
      <c r="BH12" s="126">
        <v>7.8</v>
      </c>
      <c r="BI12" s="126">
        <v>5.3</v>
      </c>
      <c r="BJ12" s="126">
        <v>5.2</v>
      </c>
      <c r="BK12" s="126">
        <v>7</v>
      </c>
      <c r="BL12" s="126">
        <v>6.4</v>
      </c>
      <c r="BM12" s="126">
        <v>5.3</v>
      </c>
      <c r="BN12" s="126">
        <v>6.7</v>
      </c>
      <c r="BO12" s="126">
        <v>5.2</v>
      </c>
      <c r="BP12" s="126">
        <v>7.6</v>
      </c>
      <c r="BQ12" s="126">
        <v>6.9</v>
      </c>
      <c r="BR12" s="126">
        <v>7.3</v>
      </c>
      <c r="BS12" s="126">
        <v>7.1</v>
      </c>
      <c r="BT12" s="126">
        <v>5.6</v>
      </c>
      <c r="BU12" s="126">
        <v>6.8</v>
      </c>
      <c r="BV12" s="126">
        <v>8.5</v>
      </c>
      <c r="BW12" s="126">
        <v>0</v>
      </c>
      <c r="BX12" s="126">
        <v>6.6</v>
      </c>
      <c r="BY12" s="126">
        <v>7.2</v>
      </c>
      <c r="BZ12" s="126">
        <v>6.4</v>
      </c>
      <c r="CA12" s="126">
        <v>7.4</v>
      </c>
      <c r="CB12" s="126">
        <v>8.9</v>
      </c>
      <c r="CC12" s="173">
        <v>55</v>
      </c>
      <c r="CD12" s="174">
        <v>0</v>
      </c>
      <c r="CE12" s="126">
        <v>0</v>
      </c>
      <c r="CF12" s="126">
        <v>0</v>
      </c>
      <c r="CG12" s="126">
        <v>7.6</v>
      </c>
      <c r="CH12" s="126">
        <v>0</v>
      </c>
      <c r="CI12" s="126">
        <v>0</v>
      </c>
      <c r="CJ12" s="126">
        <v>7.9</v>
      </c>
      <c r="CK12" s="126">
        <v>0</v>
      </c>
      <c r="CL12" s="126">
        <v>7.2</v>
      </c>
      <c r="CM12" s="126">
        <v>5.2</v>
      </c>
      <c r="CN12" s="126">
        <v>5.6</v>
      </c>
      <c r="CO12" s="126">
        <v>6.8</v>
      </c>
      <c r="CP12" s="126">
        <v>8.6</v>
      </c>
      <c r="CQ12" s="126">
        <v>8.5</v>
      </c>
      <c r="CR12" s="126">
        <v>9.1</v>
      </c>
      <c r="CS12" s="126">
        <v>8.1999999999999993</v>
      </c>
      <c r="CT12" s="173">
        <v>23</v>
      </c>
      <c r="CU12" s="174">
        <v>0</v>
      </c>
      <c r="CV12" s="175" t="s">
        <v>93</v>
      </c>
      <c r="CW12" s="175">
        <v>0</v>
      </c>
      <c r="CX12" s="173">
        <v>0</v>
      </c>
      <c r="CY12" s="174">
        <v>5</v>
      </c>
      <c r="CZ12" s="173">
        <v>130</v>
      </c>
      <c r="DA12" s="174">
        <v>5</v>
      </c>
      <c r="DB12" s="127">
        <v>134</v>
      </c>
      <c r="DC12" s="131">
        <v>121</v>
      </c>
      <c r="DD12" s="127">
        <v>0</v>
      </c>
      <c r="DE12" s="131">
        <v>125</v>
      </c>
      <c r="DF12" s="127">
        <v>121</v>
      </c>
      <c r="DG12" s="176">
        <v>7.06</v>
      </c>
      <c r="DH12" s="176">
        <v>2.89</v>
      </c>
      <c r="DI12" s="177">
        <v>0</v>
      </c>
      <c r="DJ12" s="127" t="s">
        <v>454</v>
      </c>
    </row>
    <row r="13" spans="1:114" s="161" customFormat="1" ht="20.25" customHeight="1">
      <c r="A13" s="150">
        <f t="shared" si="0"/>
        <v>7</v>
      </c>
      <c r="B13" s="170">
        <v>1820264368</v>
      </c>
      <c r="C13" s="171" t="s">
        <v>4</v>
      </c>
      <c r="D13" s="171" t="s">
        <v>32</v>
      </c>
      <c r="E13" s="171" t="s">
        <v>64</v>
      </c>
      <c r="F13" s="172">
        <v>34227</v>
      </c>
      <c r="G13" s="171" t="s">
        <v>84</v>
      </c>
      <c r="H13" s="171" t="s">
        <v>86</v>
      </c>
      <c r="I13" s="126">
        <v>7.9</v>
      </c>
      <c r="J13" s="126">
        <v>7.1</v>
      </c>
      <c r="K13" s="126">
        <v>8.4</v>
      </c>
      <c r="L13" s="126">
        <v>0</v>
      </c>
      <c r="M13" s="126">
        <v>5.9</v>
      </c>
      <c r="N13" s="126">
        <v>0</v>
      </c>
      <c r="O13" s="126">
        <v>0</v>
      </c>
      <c r="P13" s="126">
        <v>6.1</v>
      </c>
      <c r="Q13" s="126">
        <v>0</v>
      </c>
      <c r="R13" s="126">
        <v>0</v>
      </c>
      <c r="S13" s="126">
        <v>6.3</v>
      </c>
      <c r="T13" s="126">
        <v>0</v>
      </c>
      <c r="U13" s="126">
        <v>0</v>
      </c>
      <c r="V13" s="126">
        <v>6.4</v>
      </c>
      <c r="W13" s="126">
        <v>0</v>
      </c>
      <c r="X13" s="126">
        <v>0</v>
      </c>
      <c r="Y13" s="126">
        <v>6.2</v>
      </c>
      <c r="Z13" s="126">
        <v>0</v>
      </c>
      <c r="AA13" s="126">
        <v>0</v>
      </c>
      <c r="AB13" s="126">
        <v>5.3</v>
      </c>
      <c r="AC13" s="126">
        <v>0</v>
      </c>
      <c r="AD13" s="126">
        <v>7.7</v>
      </c>
      <c r="AE13" s="126">
        <v>6.7</v>
      </c>
      <c r="AF13" s="126">
        <v>8.3000000000000007</v>
      </c>
      <c r="AG13" s="126">
        <v>6.1</v>
      </c>
      <c r="AH13" s="126">
        <v>0</v>
      </c>
      <c r="AI13" s="126">
        <v>6.5</v>
      </c>
      <c r="AJ13" s="126">
        <v>0</v>
      </c>
      <c r="AK13" s="126">
        <v>7.7</v>
      </c>
      <c r="AL13" s="126">
        <v>7</v>
      </c>
      <c r="AM13" s="126">
        <v>7</v>
      </c>
      <c r="AN13" s="126">
        <v>7.4</v>
      </c>
      <c r="AO13" s="126">
        <v>6.9</v>
      </c>
      <c r="AP13" s="126">
        <v>7.3</v>
      </c>
      <c r="AQ13" s="126">
        <v>7.1</v>
      </c>
      <c r="AR13" s="173">
        <v>47</v>
      </c>
      <c r="AS13" s="174">
        <v>0</v>
      </c>
      <c r="AT13" s="126">
        <v>7.9</v>
      </c>
      <c r="AU13" s="126">
        <v>8.5</v>
      </c>
      <c r="AV13" s="126">
        <v>8.6999999999999993</v>
      </c>
      <c r="AW13" s="126">
        <v>0</v>
      </c>
      <c r="AX13" s="126">
        <v>0</v>
      </c>
      <c r="AY13" s="126">
        <v>0</v>
      </c>
      <c r="AZ13" s="126">
        <v>6.2</v>
      </c>
      <c r="BA13" s="126">
        <v>0</v>
      </c>
      <c r="BB13" s="126">
        <v>0</v>
      </c>
      <c r="BC13" s="126">
        <v>0</v>
      </c>
      <c r="BD13" s="126">
        <v>7.2</v>
      </c>
      <c r="BE13" s="173">
        <v>5</v>
      </c>
      <c r="BF13" s="174">
        <v>0</v>
      </c>
      <c r="BG13" s="126">
        <v>6.7</v>
      </c>
      <c r="BH13" s="126">
        <v>7.1</v>
      </c>
      <c r="BI13" s="126">
        <v>7.1</v>
      </c>
      <c r="BJ13" s="126">
        <v>5.6</v>
      </c>
      <c r="BK13" s="126">
        <v>6.1</v>
      </c>
      <c r="BL13" s="126">
        <v>6.8</v>
      </c>
      <c r="BM13" s="126">
        <v>6.9</v>
      </c>
      <c r="BN13" s="126">
        <v>6.8</v>
      </c>
      <c r="BO13" s="126">
        <v>7.3</v>
      </c>
      <c r="BP13" s="126">
        <v>7.8</v>
      </c>
      <c r="BQ13" s="126">
        <v>6.9</v>
      </c>
      <c r="BR13" s="126">
        <v>8.5</v>
      </c>
      <c r="BS13" s="126">
        <v>6.3</v>
      </c>
      <c r="BT13" s="126">
        <v>5.4</v>
      </c>
      <c r="BU13" s="126">
        <v>6.7</v>
      </c>
      <c r="BV13" s="126">
        <v>0</v>
      </c>
      <c r="BW13" s="126">
        <v>8.4</v>
      </c>
      <c r="BX13" s="126">
        <v>5.9</v>
      </c>
      <c r="BY13" s="126">
        <v>6.4</v>
      </c>
      <c r="BZ13" s="126">
        <v>6.5</v>
      </c>
      <c r="CA13" s="126">
        <v>7.4</v>
      </c>
      <c r="CB13" s="126">
        <v>8.9</v>
      </c>
      <c r="CC13" s="173">
        <v>55</v>
      </c>
      <c r="CD13" s="174">
        <v>0</v>
      </c>
      <c r="CE13" s="126">
        <v>0</v>
      </c>
      <c r="CF13" s="126">
        <v>6.7</v>
      </c>
      <c r="CG13" s="126">
        <v>0</v>
      </c>
      <c r="CH13" s="126">
        <v>0</v>
      </c>
      <c r="CI13" s="126">
        <v>0</v>
      </c>
      <c r="CJ13" s="126">
        <v>6.5</v>
      </c>
      <c r="CK13" s="126">
        <v>0</v>
      </c>
      <c r="CL13" s="126">
        <v>6</v>
      </c>
      <c r="CM13" s="126">
        <v>6.7</v>
      </c>
      <c r="CN13" s="126">
        <v>5.6</v>
      </c>
      <c r="CO13" s="126">
        <v>7.7</v>
      </c>
      <c r="CP13" s="126">
        <v>6</v>
      </c>
      <c r="CQ13" s="126">
        <v>7.4</v>
      </c>
      <c r="CR13" s="126">
        <v>8.6999999999999993</v>
      </c>
      <c r="CS13" s="126">
        <v>5.4</v>
      </c>
      <c r="CT13" s="173">
        <v>23</v>
      </c>
      <c r="CU13" s="174">
        <v>0</v>
      </c>
      <c r="CV13" s="175" t="s">
        <v>93</v>
      </c>
      <c r="CW13" s="175">
        <v>0</v>
      </c>
      <c r="CX13" s="173">
        <v>0</v>
      </c>
      <c r="CY13" s="174">
        <v>5</v>
      </c>
      <c r="CZ13" s="173">
        <v>130</v>
      </c>
      <c r="DA13" s="174">
        <v>5</v>
      </c>
      <c r="DB13" s="127">
        <v>134</v>
      </c>
      <c r="DC13" s="127">
        <v>125</v>
      </c>
      <c r="DD13" s="127">
        <v>0</v>
      </c>
      <c r="DE13" s="127">
        <v>129</v>
      </c>
      <c r="DF13" s="127">
        <v>125</v>
      </c>
      <c r="DG13" s="176">
        <v>6.81</v>
      </c>
      <c r="DH13" s="176">
        <v>2.71</v>
      </c>
      <c r="DI13" s="177">
        <v>0</v>
      </c>
      <c r="DJ13" s="127" t="s">
        <v>454</v>
      </c>
    </row>
    <row r="14" spans="1:114" s="161" customFormat="1" ht="20.25" customHeight="1">
      <c r="A14" s="150">
        <f t="shared" si="0"/>
        <v>8</v>
      </c>
      <c r="B14" s="170">
        <v>1821265728</v>
      </c>
      <c r="C14" s="171" t="s">
        <v>389</v>
      </c>
      <c r="D14" s="171" t="s">
        <v>475</v>
      </c>
      <c r="E14" s="171" t="s">
        <v>476</v>
      </c>
      <c r="F14" s="172">
        <v>34673</v>
      </c>
      <c r="G14" s="171" t="s">
        <v>83</v>
      </c>
      <c r="H14" s="171" t="s">
        <v>86</v>
      </c>
      <c r="I14" s="126">
        <v>8.4</v>
      </c>
      <c r="J14" s="126">
        <v>7.5</v>
      </c>
      <c r="K14" s="126">
        <v>7.9</v>
      </c>
      <c r="L14" s="126">
        <v>0</v>
      </c>
      <c r="M14" s="126" t="s">
        <v>97</v>
      </c>
      <c r="N14" s="126">
        <v>0</v>
      </c>
      <c r="O14" s="126">
        <v>0</v>
      </c>
      <c r="P14" s="126" t="s">
        <v>97</v>
      </c>
      <c r="Q14" s="126">
        <v>0</v>
      </c>
      <c r="R14" s="126">
        <v>0</v>
      </c>
      <c r="S14" s="126">
        <v>7.2</v>
      </c>
      <c r="T14" s="126">
        <v>0</v>
      </c>
      <c r="U14" s="126">
        <v>0</v>
      </c>
      <c r="V14" s="126">
        <v>6.1</v>
      </c>
      <c r="W14" s="126">
        <v>0</v>
      </c>
      <c r="X14" s="126">
        <v>0</v>
      </c>
      <c r="Y14" s="126">
        <v>6.3</v>
      </c>
      <c r="Z14" s="126">
        <v>0</v>
      </c>
      <c r="AA14" s="126">
        <v>0</v>
      </c>
      <c r="AB14" s="126">
        <v>5.2</v>
      </c>
      <c r="AC14" s="126">
        <v>0</v>
      </c>
      <c r="AD14" s="126">
        <v>9</v>
      </c>
      <c r="AE14" s="126">
        <v>7.1</v>
      </c>
      <c r="AF14" s="126">
        <v>8.1999999999999993</v>
      </c>
      <c r="AG14" s="126">
        <v>6.8</v>
      </c>
      <c r="AH14" s="126">
        <v>0</v>
      </c>
      <c r="AI14" s="126">
        <v>5.6</v>
      </c>
      <c r="AJ14" s="126">
        <v>0</v>
      </c>
      <c r="AK14" s="126">
        <v>7.3</v>
      </c>
      <c r="AL14" s="126">
        <v>8</v>
      </c>
      <c r="AM14" s="126">
        <v>7.6</v>
      </c>
      <c r="AN14" s="126">
        <v>5.9</v>
      </c>
      <c r="AO14" s="126">
        <v>5.4</v>
      </c>
      <c r="AP14" s="126">
        <v>6.4</v>
      </c>
      <c r="AQ14" s="126">
        <v>7.8</v>
      </c>
      <c r="AR14" s="173">
        <v>47</v>
      </c>
      <c r="AS14" s="174">
        <v>0</v>
      </c>
      <c r="AT14" s="126">
        <v>8.1</v>
      </c>
      <c r="AU14" s="126">
        <v>7</v>
      </c>
      <c r="AV14" s="126">
        <v>5.6</v>
      </c>
      <c r="AW14" s="126">
        <v>0</v>
      </c>
      <c r="AX14" s="126">
        <v>0</v>
      </c>
      <c r="AY14" s="126">
        <v>0</v>
      </c>
      <c r="AZ14" s="126">
        <v>6.5</v>
      </c>
      <c r="BA14" s="126">
        <v>0</v>
      </c>
      <c r="BB14" s="126">
        <v>0</v>
      </c>
      <c r="BC14" s="126">
        <v>0</v>
      </c>
      <c r="BD14" s="126">
        <v>7.9</v>
      </c>
      <c r="BE14" s="173">
        <v>5</v>
      </c>
      <c r="BF14" s="174">
        <v>0</v>
      </c>
      <c r="BG14" s="126">
        <v>7</v>
      </c>
      <c r="BH14" s="126">
        <v>7.4</v>
      </c>
      <c r="BI14" s="126">
        <v>8.3000000000000007</v>
      </c>
      <c r="BJ14" s="126">
        <v>7.1</v>
      </c>
      <c r="BK14" s="126">
        <v>7.3</v>
      </c>
      <c r="BL14" s="126">
        <v>8.1999999999999993</v>
      </c>
      <c r="BM14" s="126">
        <v>7.4</v>
      </c>
      <c r="BN14" s="126">
        <v>7.8</v>
      </c>
      <c r="BO14" s="126">
        <v>8</v>
      </c>
      <c r="BP14" s="126">
        <v>7.3</v>
      </c>
      <c r="BQ14" s="126">
        <v>6.6</v>
      </c>
      <c r="BR14" s="126">
        <v>5.7</v>
      </c>
      <c r="BS14" s="126">
        <v>8</v>
      </c>
      <c r="BT14" s="126">
        <v>8.6</v>
      </c>
      <c r="BU14" s="126">
        <v>6.7</v>
      </c>
      <c r="BV14" s="126">
        <v>0</v>
      </c>
      <c r="BW14" s="126">
        <v>8.6999999999999993</v>
      </c>
      <c r="BX14" s="126">
        <v>6.4</v>
      </c>
      <c r="BY14" s="126">
        <v>6.9</v>
      </c>
      <c r="BZ14" s="126">
        <v>7.8</v>
      </c>
      <c r="CA14" s="126">
        <v>8</v>
      </c>
      <c r="CB14" s="126">
        <v>7.7</v>
      </c>
      <c r="CC14" s="173">
        <v>55</v>
      </c>
      <c r="CD14" s="174">
        <v>0</v>
      </c>
      <c r="CE14" s="126">
        <v>0</v>
      </c>
      <c r="CF14" s="126">
        <v>8.5</v>
      </c>
      <c r="CG14" s="126">
        <v>0</v>
      </c>
      <c r="CH14" s="126">
        <v>0</v>
      </c>
      <c r="CI14" s="126">
        <v>0</v>
      </c>
      <c r="CJ14" s="126">
        <v>9.1999999999999993</v>
      </c>
      <c r="CK14" s="126">
        <v>0</v>
      </c>
      <c r="CL14" s="126">
        <v>7.1</v>
      </c>
      <c r="CM14" s="126">
        <v>7.9</v>
      </c>
      <c r="CN14" s="126">
        <v>6.7</v>
      </c>
      <c r="CO14" s="126">
        <v>8.1</v>
      </c>
      <c r="CP14" s="126">
        <v>8.5</v>
      </c>
      <c r="CQ14" s="126">
        <v>8.1</v>
      </c>
      <c r="CR14" s="126">
        <v>8.6</v>
      </c>
      <c r="CS14" s="126">
        <v>7.8</v>
      </c>
      <c r="CT14" s="173">
        <v>23</v>
      </c>
      <c r="CU14" s="174">
        <v>0</v>
      </c>
      <c r="CV14" s="175" t="s">
        <v>93</v>
      </c>
      <c r="CW14" s="175">
        <v>0</v>
      </c>
      <c r="CX14" s="173">
        <v>0</v>
      </c>
      <c r="CY14" s="174">
        <v>5</v>
      </c>
      <c r="CZ14" s="173">
        <v>130</v>
      </c>
      <c r="DA14" s="174">
        <v>5</v>
      </c>
      <c r="DB14" s="127">
        <v>134</v>
      </c>
      <c r="DC14" s="131">
        <v>121</v>
      </c>
      <c r="DD14" s="127">
        <v>0</v>
      </c>
      <c r="DE14" s="131">
        <v>125</v>
      </c>
      <c r="DF14" s="127">
        <v>121</v>
      </c>
      <c r="DG14" s="176">
        <v>7.43</v>
      </c>
      <c r="DH14" s="176">
        <v>3.13</v>
      </c>
      <c r="DI14" s="177">
        <v>0</v>
      </c>
      <c r="DJ14" s="127" t="s">
        <v>454</v>
      </c>
    </row>
    <row r="15" spans="1:114" s="161" customFormat="1" ht="20.25" customHeight="1">
      <c r="A15" s="150">
        <f t="shared" si="0"/>
        <v>9</v>
      </c>
      <c r="B15" s="170">
        <v>1820264930</v>
      </c>
      <c r="C15" s="171" t="s">
        <v>4</v>
      </c>
      <c r="D15" s="171" t="s">
        <v>314</v>
      </c>
      <c r="E15" s="171" t="s">
        <v>65</v>
      </c>
      <c r="F15" s="172">
        <v>34481</v>
      </c>
      <c r="G15" s="171" t="s">
        <v>84</v>
      </c>
      <c r="H15" s="171" t="s">
        <v>86</v>
      </c>
      <c r="I15" s="126">
        <v>8.1</v>
      </c>
      <c r="J15" s="126">
        <v>7.5</v>
      </c>
      <c r="K15" s="126">
        <v>7.6</v>
      </c>
      <c r="L15" s="126">
        <v>0</v>
      </c>
      <c r="M15" s="126">
        <v>6.7</v>
      </c>
      <c r="N15" s="126">
        <v>0</v>
      </c>
      <c r="O15" s="126">
        <v>0</v>
      </c>
      <c r="P15" s="126">
        <v>6.7</v>
      </c>
      <c r="Q15" s="126">
        <v>0</v>
      </c>
      <c r="R15" s="126">
        <v>0</v>
      </c>
      <c r="S15" s="126">
        <v>7.2</v>
      </c>
      <c r="T15" s="126">
        <v>0</v>
      </c>
      <c r="U15" s="126">
        <v>0</v>
      </c>
      <c r="V15" s="126">
        <v>7.3</v>
      </c>
      <c r="W15" s="126">
        <v>0</v>
      </c>
      <c r="X15" s="126">
        <v>0</v>
      </c>
      <c r="Y15" s="126">
        <v>6.8</v>
      </c>
      <c r="Z15" s="126">
        <v>0</v>
      </c>
      <c r="AA15" s="126">
        <v>0</v>
      </c>
      <c r="AB15" s="126">
        <v>6.7</v>
      </c>
      <c r="AC15" s="126">
        <v>0</v>
      </c>
      <c r="AD15" s="126">
        <v>7.8</v>
      </c>
      <c r="AE15" s="126">
        <v>8.4</v>
      </c>
      <c r="AF15" s="126">
        <v>6.8</v>
      </c>
      <c r="AG15" s="126">
        <v>6.1</v>
      </c>
      <c r="AH15" s="126">
        <v>0</v>
      </c>
      <c r="AI15" s="126">
        <v>7.6</v>
      </c>
      <c r="AJ15" s="126">
        <v>0</v>
      </c>
      <c r="AK15" s="126">
        <v>5.8</v>
      </c>
      <c r="AL15" s="126">
        <v>6</v>
      </c>
      <c r="AM15" s="126">
        <v>4.8</v>
      </c>
      <c r="AN15" s="126">
        <v>7.3</v>
      </c>
      <c r="AO15" s="126">
        <v>7</v>
      </c>
      <c r="AP15" s="126">
        <v>6.4</v>
      </c>
      <c r="AQ15" s="126">
        <v>5.7</v>
      </c>
      <c r="AR15" s="173">
        <v>47</v>
      </c>
      <c r="AS15" s="174">
        <v>0</v>
      </c>
      <c r="AT15" s="126">
        <v>5.0999999999999996</v>
      </c>
      <c r="AU15" s="126">
        <v>5.4</v>
      </c>
      <c r="AV15" s="126">
        <v>8.5</v>
      </c>
      <c r="AW15" s="126">
        <v>0</v>
      </c>
      <c r="AX15" s="126">
        <v>0</v>
      </c>
      <c r="AY15" s="126">
        <v>0</v>
      </c>
      <c r="AZ15" s="126">
        <v>6.3</v>
      </c>
      <c r="BA15" s="126">
        <v>0</v>
      </c>
      <c r="BB15" s="126">
        <v>0</v>
      </c>
      <c r="BC15" s="126">
        <v>0</v>
      </c>
      <c r="BD15" s="126">
        <v>7</v>
      </c>
      <c r="BE15" s="173">
        <v>5</v>
      </c>
      <c r="BF15" s="174">
        <v>0</v>
      </c>
      <c r="BG15" s="126">
        <v>6.8</v>
      </c>
      <c r="BH15" s="126">
        <v>5.6</v>
      </c>
      <c r="BI15" s="126">
        <v>7.1</v>
      </c>
      <c r="BJ15" s="126">
        <v>7</v>
      </c>
      <c r="BK15" s="126">
        <v>5.5</v>
      </c>
      <c r="BL15" s="126">
        <v>8.3000000000000007</v>
      </c>
      <c r="BM15" s="126">
        <v>6.9</v>
      </c>
      <c r="BN15" s="126">
        <v>8.3000000000000007</v>
      </c>
      <c r="BO15" s="126">
        <v>8.3000000000000007</v>
      </c>
      <c r="BP15" s="126">
        <v>7.5</v>
      </c>
      <c r="BQ15" s="126">
        <v>7.4</v>
      </c>
      <c r="BR15" s="126">
        <v>7.1</v>
      </c>
      <c r="BS15" s="126">
        <v>5.7</v>
      </c>
      <c r="BT15" s="126">
        <v>6.4</v>
      </c>
      <c r="BU15" s="126">
        <v>6.1</v>
      </c>
      <c r="BV15" s="126">
        <v>0</v>
      </c>
      <c r="BW15" s="126">
        <v>7.9</v>
      </c>
      <c r="BX15" s="126">
        <v>8.6</v>
      </c>
      <c r="BY15" s="126">
        <v>6.1</v>
      </c>
      <c r="BZ15" s="126">
        <v>6.3</v>
      </c>
      <c r="CA15" s="126">
        <v>7.3</v>
      </c>
      <c r="CB15" s="126">
        <v>8.3000000000000007</v>
      </c>
      <c r="CC15" s="173">
        <v>55</v>
      </c>
      <c r="CD15" s="174">
        <v>0</v>
      </c>
      <c r="CE15" s="126">
        <v>0</v>
      </c>
      <c r="CF15" s="126">
        <v>8.1</v>
      </c>
      <c r="CG15" s="126">
        <v>0</v>
      </c>
      <c r="CH15" s="126">
        <v>0</v>
      </c>
      <c r="CI15" s="126">
        <v>0</v>
      </c>
      <c r="CJ15" s="126">
        <v>9.4</v>
      </c>
      <c r="CK15" s="126">
        <v>0</v>
      </c>
      <c r="CL15" s="126">
        <v>7.6</v>
      </c>
      <c r="CM15" s="126">
        <v>8.9</v>
      </c>
      <c r="CN15" s="126">
        <v>6.5</v>
      </c>
      <c r="CO15" s="126">
        <v>8.1</v>
      </c>
      <c r="CP15" s="126">
        <v>8.6999999999999993</v>
      </c>
      <c r="CQ15" s="126">
        <v>8.9</v>
      </c>
      <c r="CR15" s="126">
        <v>8.6999999999999993</v>
      </c>
      <c r="CS15" s="126">
        <v>8.5</v>
      </c>
      <c r="CT15" s="173">
        <v>23</v>
      </c>
      <c r="CU15" s="174">
        <v>0</v>
      </c>
      <c r="CV15" s="175" t="s">
        <v>93</v>
      </c>
      <c r="CW15" s="175">
        <v>0</v>
      </c>
      <c r="CX15" s="173">
        <v>0</v>
      </c>
      <c r="CY15" s="174">
        <v>5</v>
      </c>
      <c r="CZ15" s="173">
        <v>130</v>
      </c>
      <c r="DA15" s="174">
        <v>5</v>
      </c>
      <c r="DB15" s="127">
        <v>134</v>
      </c>
      <c r="DC15" s="127">
        <v>125</v>
      </c>
      <c r="DD15" s="127">
        <v>0</v>
      </c>
      <c r="DE15" s="127">
        <v>129</v>
      </c>
      <c r="DF15" s="127">
        <v>125</v>
      </c>
      <c r="DG15" s="176">
        <v>7.21</v>
      </c>
      <c r="DH15" s="176">
        <v>2.99</v>
      </c>
      <c r="DI15" s="177">
        <v>0</v>
      </c>
      <c r="DJ15" s="127" t="s">
        <v>454</v>
      </c>
    </row>
    <row r="16" spans="1:114" s="161" customFormat="1" ht="20.25" customHeight="1">
      <c r="A16" s="150">
        <f t="shared" si="0"/>
        <v>10</v>
      </c>
      <c r="B16" s="170">
        <v>1820264374</v>
      </c>
      <c r="C16" s="171" t="s">
        <v>478</v>
      </c>
      <c r="D16" s="171" t="s">
        <v>347</v>
      </c>
      <c r="E16" s="171" t="s">
        <v>5</v>
      </c>
      <c r="F16" s="172">
        <v>34643</v>
      </c>
      <c r="G16" s="171" t="s">
        <v>84</v>
      </c>
      <c r="H16" s="171" t="s">
        <v>86</v>
      </c>
      <c r="I16" s="126">
        <v>7.7</v>
      </c>
      <c r="J16" s="126">
        <v>6.7</v>
      </c>
      <c r="K16" s="126">
        <v>8.3000000000000007</v>
      </c>
      <c r="L16" s="126">
        <v>0</v>
      </c>
      <c r="M16" s="126" t="s">
        <v>97</v>
      </c>
      <c r="N16" s="126">
        <v>0</v>
      </c>
      <c r="O16" s="126">
        <v>0</v>
      </c>
      <c r="P16" s="126" t="s">
        <v>97</v>
      </c>
      <c r="Q16" s="126">
        <v>0</v>
      </c>
      <c r="R16" s="126">
        <v>0</v>
      </c>
      <c r="S16" s="126">
        <v>6.5</v>
      </c>
      <c r="T16" s="126">
        <v>0</v>
      </c>
      <c r="U16" s="126">
        <v>0</v>
      </c>
      <c r="V16" s="126">
        <v>5.5</v>
      </c>
      <c r="W16" s="126">
        <v>0</v>
      </c>
      <c r="X16" s="126">
        <v>0</v>
      </c>
      <c r="Y16" s="126">
        <v>6.1</v>
      </c>
      <c r="Z16" s="126">
        <v>0</v>
      </c>
      <c r="AA16" s="126">
        <v>0</v>
      </c>
      <c r="AB16" s="126">
        <v>5</v>
      </c>
      <c r="AC16" s="126">
        <v>0</v>
      </c>
      <c r="AD16" s="126">
        <v>8.1</v>
      </c>
      <c r="AE16" s="126">
        <v>7.2</v>
      </c>
      <c r="AF16" s="126">
        <v>6.4</v>
      </c>
      <c r="AG16" s="126">
        <v>5</v>
      </c>
      <c r="AH16" s="126">
        <v>0</v>
      </c>
      <c r="AI16" s="126">
        <v>6.9</v>
      </c>
      <c r="AJ16" s="126">
        <v>0</v>
      </c>
      <c r="AK16" s="126">
        <v>6.9</v>
      </c>
      <c r="AL16" s="126">
        <v>7.5</v>
      </c>
      <c r="AM16" s="126">
        <v>8</v>
      </c>
      <c r="AN16" s="126">
        <v>7.3</v>
      </c>
      <c r="AO16" s="126">
        <v>5.7</v>
      </c>
      <c r="AP16" s="126">
        <v>7.1</v>
      </c>
      <c r="AQ16" s="126">
        <v>8.1</v>
      </c>
      <c r="AR16" s="173">
        <v>47</v>
      </c>
      <c r="AS16" s="174">
        <v>0</v>
      </c>
      <c r="AT16" s="126">
        <v>7</v>
      </c>
      <c r="AU16" s="126">
        <v>5.5</v>
      </c>
      <c r="AV16" s="126">
        <v>8</v>
      </c>
      <c r="AW16" s="126">
        <v>0</v>
      </c>
      <c r="AX16" s="126">
        <v>0</v>
      </c>
      <c r="AY16" s="126">
        <v>0</v>
      </c>
      <c r="AZ16" s="126">
        <v>5.5</v>
      </c>
      <c r="BA16" s="126">
        <v>0</v>
      </c>
      <c r="BB16" s="126">
        <v>0</v>
      </c>
      <c r="BC16" s="126">
        <v>0</v>
      </c>
      <c r="BD16" s="126">
        <v>8.4</v>
      </c>
      <c r="BE16" s="173">
        <v>5</v>
      </c>
      <c r="BF16" s="174">
        <v>0</v>
      </c>
      <c r="BG16" s="126">
        <v>6.7</v>
      </c>
      <c r="BH16" s="126">
        <v>7.9</v>
      </c>
      <c r="BI16" s="126">
        <v>8.1</v>
      </c>
      <c r="BJ16" s="126">
        <v>6.6</v>
      </c>
      <c r="BK16" s="126">
        <v>8.4</v>
      </c>
      <c r="BL16" s="126">
        <v>8.6999999999999993</v>
      </c>
      <c r="BM16" s="126">
        <v>7.7</v>
      </c>
      <c r="BN16" s="126">
        <v>7.2</v>
      </c>
      <c r="BO16" s="126">
        <v>7.5</v>
      </c>
      <c r="BP16" s="126">
        <v>9.1</v>
      </c>
      <c r="BQ16" s="126">
        <v>5.2</v>
      </c>
      <c r="BR16" s="126">
        <v>7.5</v>
      </c>
      <c r="BS16" s="126">
        <v>6.8</v>
      </c>
      <c r="BT16" s="126">
        <v>8.9</v>
      </c>
      <c r="BU16" s="126">
        <v>5.9</v>
      </c>
      <c r="BV16" s="126">
        <v>0</v>
      </c>
      <c r="BW16" s="126">
        <v>8.8000000000000007</v>
      </c>
      <c r="BX16" s="126">
        <v>7.1</v>
      </c>
      <c r="BY16" s="126">
        <v>4.5999999999999996</v>
      </c>
      <c r="BZ16" s="126">
        <v>5.5</v>
      </c>
      <c r="CA16" s="126">
        <v>8.6999999999999993</v>
      </c>
      <c r="CB16" s="126">
        <v>7.8</v>
      </c>
      <c r="CC16" s="173">
        <v>55</v>
      </c>
      <c r="CD16" s="174">
        <v>0</v>
      </c>
      <c r="CE16" s="126">
        <v>0</v>
      </c>
      <c r="CF16" s="126">
        <v>9.3000000000000007</v>
      </c>
      <c r="CG16" s="126">
        <v>0</v>
      </c>
      <c r="CH16" s="126">
        <v>0</v>
      </c>
      <c r="CI16" s="126">
        <v>0</v>
      </c>
      <c r="CJ16" s="126">
        <v>8.8000000000000007</v>
      </c>
      <c r="CK16" s="126">
        <v>0</v>
      </c>
      <c r="CL16" s="126">
        <v>7</v>
      </c>
      <c r="CM16" s="126">
        <v>8</v>
      </c>
      <c r="CN16" s="126">
        <v>7.7</v>
      </c>
      <c r="CO16" s="126">
        <v>8.1999999999999993</v>
      </c>
      <c r="CP16" s="126">
        <v>7.9</v>
      </c>
      <c r="CQ16" s="126">
        <v>8.1999999999999993</v>
      </c>
      <c r="CR16" s="126">
        <v>8.4</v>
      </c>
      <c r="CS16" s="126">
        <v>8.5</v>
      </c>
      <c r="CT16" s="173">
        <v>23</v>
      </c>
      <c r="CU16" s="174">
        <v>0</v>
      </c>
      <c r="CV16" s="175" t="s">
        <v>93</v>
      </c>
      <c r="CW16" s="175">
        <v>0</v>
      </c>
      <c r="CX16" s="173">
        <v>0</v>
      </c>
      <c r="CY16" s="174">
        <v>5</v>
      </c>
      <c r="CZ16" s="173">
        <v>130</v>
      </c>
      <c r="DA16" s="174">
        <v>5</v>
      </c>
      <c r="DB16" s="127">
        <v>134</v>
      </c>
      <c r="DC16" s="131">
        <v>121</v>
      </c>
      <c r="DD16" s="127">
        <v>0</v>
      </c>
      <c r="DE16" s="131">
        <v>125</v>
      </c>
      <c r="DF16" s="127">
        <v>121</v>
      </c>
      <c r="DG16" s="176">
        <v>7.35</v>
      </c>
      <c r="DH16" s="176">
        <v>3.09</v>
      </c>
      <c r="DI16" s="177">
        <v>0</v>
      </c>
      <c r="DJ16" s="127" t="s">
        <v>454</v>
      </c>
    </row>
    <row r="17" spans="1:114" s="161" customFormat="1" ht="20.25" customHeight="1">
      <c r="A17" s="150">
        <f t="shared" si="0"/>
        <v>11</v>
      </c>
      <c r="B17" s="170">
        <v>1821263692</v>
      </c>
      <c r="C17" s="171" t="s">
        <v>4</v>
      </c>
      <c r="D17" s="171" t="s">
        <v>36</v>
      </c>
      <c r="E17" s="171" t="s">
        <v>347</v>
      </c>
      <c r="F17" s="172">
        <v>34522</v>
      </c>
      <c r="G17" s="171" t="s">
        <v>83</v>
      </c>
      <c r="H17" s="171" t="s">
        <v>86</v>
      </c>
      <c r="I17" s="126">
        <v>7.8</v>
      </c>
      <c r="J17" s="126">
        <v>7.2</v>
      </c>
      <c r="K17" s="126">
        <v>7.9</v>
      </c>
      <c r="L17" s="126">
        <v>0</v>
      </c>
      <c r="M17" s="126" t="s">
        <v>97</v>
      </c>
      <c r="N17" s="126">
        <v>0</v>
      </c>
      <c r="O17" s="126">
        <v>0</v>
      </c>
      <c r="P17" s="126" t="s">
        <v>97</v>
      </c>
      <c r="Q17" s="126">
        <v>0</v>
      </c>
      <c r="R17" s="126">
        <v>0</v>
      </c>
      <c r="S17" s="126">
        <v>6.2</v>
      </c>
      <c r="T17" s="126">
        <v>0</v>
      </c>
      <c r="U17" s="126">
        <v>0</v>
      </c>
      <c r="V17" s="126">
        <v>6.5</v>
      </c>
      <c r="W17" s="126">
        <v>0</v>
      </c>
      <c r="X17" s="126">
        <v>0</v>
      </c>
      <c r="Y17" s="126">
        <v>6</v>
      </c>
      <c r="Z17" s="126">
        <v>0</v>
      </c>
      <c r="AA17" s="126">
        <v>0</v>
      </c>
      <c r="AB17" s="126">
        <v>5.4</v>
      </c>
      <c r="AC17" s="126">
        <v>0</v>
      </c>
      <c r="AD17" s="126">
        <v>8.9</v>
      </c>
      <c r="AE17" s="126">
        <v>6</v>
      </c>
      <c r="AF17" s="126">
        <v>7.4</v>
      </c>
      <c r="AG17" s="126">
        <v>6.1</v>
      </c>
      <c r="AH17" s="126">
        <v>0</v>
      </c>
      <c r="AI17" s="126">
        <v>5.4</v>
      </c>
      <c r="AJ17" s="126">
        <v>0</v>
      </c>
      <c r="AK17" s="126">
        <v>7.9</v>
      </c>
      <c r="AL17" s="126">
        <v>7</v>
      </c>
      <c r="AM17" s="126">
        <v>7.5</v>
      </c>
      <c r="AN17" s="126">
        <v>7</v>
      </c>
      <c r="AO17" s="126">
        <v>6.5</v>
      </c>
      <c r="AP17" s="126">
        <v>7.5</v>
      </c>
      <c r="AQ17" s="126">
        <v>8.6</v>
      </c>
      <c r="AR17" s="173">
        <v>47</v>
      </c>
      <c r="AS17" s="174">
        <v>0</v>
      </c>
      <c r="AT17" s="126">
        <v>6.5</v>
      </c>
      <c r="AU17" s="126">
        <v>5.8</v>
      </c>
      <c r="AV17" s="126">
        <v>8</v>
      </c>
      <c r="AW17" s="126">
        <v>0</v>
      </c>
      <c r="AX17" s="126">
        <v>0</v>
      </c>
      <c r="AY17" s="126">
        <v>0</v>
      </c>
      <c r="AZ17" s="126">
        <v>6.9</v>
      </c>
      <c r="BA17" s="126">
        <v>0</v>
      </c>
      <c r="BB17" s="126">
        <v>0</v>
      </c>
      <c r="BC17" s="126">
        <v>0</v>
      </c>
      <c r="BD17" s="126">
        <v>5.5</v>
      </c>
      <c r="BE17" s="173">
        <v>5</v>
      </c>
      <c r="BF17" s="174">
        <v>0</v>
      </c>
      <c r="BG17" s="126">
        <v>7.3</v>
      </c>
      <c r="BH17" s="126">
        <v>6.8</v>
      </c>
      <c r="BI17" s="126">
        <v>7.5</v>
      </c>
      <c r="BJ17" s="126">
        <v>7.3</v>
      </c>
      <c r="BK17" s="126">
        <v>7.1</v>
      </c>
      <c r="BL17" s="126">
        <v>8.9</v>
      </c>
      <c r="BM17" s="126">
        <v>7.3</v>
      </c>
      <c r="BN17" s="126">
        <v>7.8</v>
      </c>
      <c r="BO17" s="126">
        <v>6.1</v>
      </c>
      <c r="BP17" s="126">
        <v>7.1</v>
      </c>
      <c r="BQ17" s="126">
        <v>5.7</v>
      </c>
      <c r="BR17" s="126">
        <v>6.5</v>
      </c>
      <c r="BS17" s="126">
        <v>7.5</v>
      </c>
      <c r="BT17" s="126">
        <v>8</v>
      </c>
      <c r="BU17" s="126">
        <v>6.2</v>
      </c>
      <c r="BV17" s="126">
        <v>0</v>
      </c>
      <c r="BW17" s="126">
        <v>7.4</v>
      </c>
      <c r="BX17" s="126">
        <v>7.1</v>
      </c>
      <c r="BY17" s="126">
        <v>6.4</v>
      </c>
      <c r="BZ17" s="126">
        <v>7.1</v>
      </c>
      <c r="CA17" s="126">
        <v>8.8000000000000007</v>
      </c>
      <c r="CB17" s="126">
        <v>8.4</v>
      </c>
      <c r="CC17" s="173">
        <v>55</v>
      </c>
      <c r="CD17" s="174">
        <v>0</v>
      </c>
      <c r="CE17" s="126">
        <v>0</v>
      </c>
      <c r="CF17" s="126">
        <v>8.9</v>
      </c>
      <c r="CG17" s="126">
        <v>0</v>
      </c>
      <c r="CH17" s="126">
        <v>0</v>
      </c>
      <c r="CI17" s="126">
        <v>0</v>
      </c>
      <c r="CJ17" s="126">
        <v>7.6</v>
      </c>
      <c r="CK17" s="126">
        <v>0</v>
      </c>
      <c r="CL17" s="126">
        <v>6.8</v>
      </c>
      <c r="CM17" s="126">
        <v>7.5</v>
      </c>
      <c r="CN17" s="126">
        <v>8.3000000000000007</v>
      </c>
      <c r="CO17" s="126">
        <v>7.6</v>
      </c>
      <c r="CP17" s="126">
        <v>7.6</v>
      </c>
      <c r="CQ17" s="126">
        <v>8.4</v>
      </c>
      <c r="CR17" s="126">
        <v>8.5</v>
      </c>
      <c r="CS17" s="126">
        <v>7.6</v>
      </c>
      <c r="CT17" s="173">
        <v>23</v>
      </c>
      <c r="CU17" s="174">
        <v>0</v>
      </c>
      <c r="CV17" s="175" t="s">
        <v>93</v>
      </c>
      <c r="CW17" s="175">
        <v>0</v>
      </c>
      <c r="CX17" s="173">
        <v>0</v>
      </c>
      <c r="CY17" s="174">
        <v>5</v>
      </c>
      <c r="CZ17" s="173">
        <v>130</v>
      </c>
      <c r="DA17" s="174">
        <v>5</v>
      </c>
      <c r="DB17" s="127">
        <v>134</v>
      </c>
      <c r="DC17" s="131">
        <v>121</v>
      </c>
      <c r="DD17" s="127">
        <v>0</v>
      </c>
      <c r="DE17" s="131">
        <v>125</v>
      </c>
      <c r="DF17" s="127">
        <v>121</v>
      </c>
      <c r="DG17" s="176">
        <v>7.26</v>
      </c>
      <c r="DH17" s="176">
        <v>3.05</v>
      </c>
      <c r="DI17" s="177">
        <v>0</v>
      </c>
      <c r="DJ17" s="127" t="s">
        <v>454</v>
      </c>
    </row>
    <row r="18" spans="1:114" s="161" customFormat="1" ht="20.25" customHeight="1">
      <c r="A18" s="150">
        <f t="shared" si="0"/>
        <v>12</v>
      </c>
      <c r="B18" s="170">
        <v>1820264380</v>
      </c>
      <c r="C18" s="171" t="s">
        <v>3</v>
      </c>
      <c r="D18" s="171" t="s">
        <v>36</v>
      </c>
      <c r="E18" s="171" t="s">
        <v>347</v>
      </c>
      <c r="F18" s="172">
        <v>34623</v>
      </c>
      <c r="G18" s="171" t="s">
        <v>84</v>
      </c>
      <c r="H18" s="171" t="s">
        <v>86</v>
      </c>
      <c r="I18" s="126">
        <v>7.9</v>
      </c>
      <c r="J18" s="126">
        <v>6.7</v>
      </c>
      <c r="K18" s="126">
        <v>7.5</v>
      </c>
      <c r="L18" s="126">
        <v>0</v>
      </c>
      <c r="M18" s="126" t="s">
        <v>97</v>
      </c>
      <c r="N18" s="126">
        <v>0</v>
      </c>
      <c r="O18" s="126">
        <v>0</v>
      </c>
      <c r="P18" s="126" t="s">
        <v>97</v>
      </c>
      <c r="Q18" s="126">
        <v>0</v>
      </c>
      <c r="R18" s="126">
        <v>0</v>
      </c>
      <c r="S18" s="126">
        <v>6.2</v>
      </c>
      <c r="T18" s="126">
        <v>0</v>
      </c>
      <c r="U18" s="126">
        <v>0</v>
      </c>
      <c r="V18" s="126">
        <v>6</v>
      </c>
      <c r="W18" s="126">
        <v>0</v>
      </c>
      <c r="X18" s="126">
        <v>0</v>
      </c>
      <c r="Y18" s="126">
        <v>6.7</v>
      </c>
      <c r="Z18" s="126">
        <v>0</v>
      </c>
      <c r="AA18" s="126">
        <v>0</v>
      </c>
      <c r="AB18" s="126">
        <v>6.4</v>
      </c>
      <c r="AC18" s="126">
        <v>0</v>
      </c>
      <c r="AD18" s="126">
        <v>6.4</v>
      </c>
      <c r="AE18" s="126">
        <v>7.2</v>
      </c>
      <c r="AF18" s="126">
        <v>7.3</v>
      </c>
      <c r="AG18" s="126">
        <v>6.9</v>
      </c>
      <c r="AH18" s="126">
        <v>0</v>
      </c>
      <c r="AI18" s="126">
        <v>5.7</v>
      </c>
      <c r="AJ18" s="126">
        <v>0</v>
      </c>
      <c r="AK18" s="126">
        <v>6.9</v>
      </c>
      <c r="AL18" s="126">
        <v>8.6</v>
      </c>
      <c r="AM18" s="126">
        <v>8.1</v>
      </c>
      <c r="AN18" s="126">
        <v>7.8</v>
      </c>
      <c r="AO18" s="126">
        <v>7</v>
      </c>
      <c r="AP18" s="126">
        <v>7.6</v>
      </c>
      <c r="AQ18" s="126">
        <v>7.1</v>
      </c>
      <c r="AR18" s="173">
        <v>47</v>
      </c>
      <c r="AS18" s="174">
        <v>0</v>
      </c>
      <c r="AT18" s="126">
        <v>6</v>
      </c>
      <c r="AU18" s="126">
        <v>7.2</v>
      </c>
      <c r="AV18" s="126">
        <v>8.6999999999999993</v>
      </c>
      <c r="AW18" s="126">
        <v>0</v>
      </c>
      <c r="AX18" s="126">
        <v>0</v>
      </c>
      <c r="AY18" s="126">
        <v>0</v>
      </c>
      <c r="AZ18" s="126">
        <v>5</v>
      </c>
      <c r="BA18" s="126">
        <v>0</v>
      </c>
      <c r="BB18" s="126">
        <v>0</v>
      </c>
      <c r="BC18" s="126">
        <v>0</v>
      </c>
      <c r="BD18" s="126">
        <v>6.7</v>
      </c>
      <c r="BE18" s="173">
        <v>5</v>
      </c>
      <c r="BF18" s="174">
        <v>0</v>
      </c>
      <c r="BG18" s="126">
        <v>7.3</v>
      </c>
      <c r="BH18" s="126">
        <v>8</v>
      </c>
      <c r="BI18" s="126">
        <v>7.8</v>
      </c>
      <c r="BJ18" s="126">
        <v>7.1</v>
      </c>
      <c r="BK18" s="126">
        <v>7.4</v>
      </c>
      <c r="BL18" s="126">
        <v>6.5</v>
      </c>
      <c r="BM18" s="126">
        <v>6.7</v>
      </c>
      <c r="BN18" s="126">
        <v>6.5</v>
      </c>
      <c r="BO18" s="126">
        <v>7.2</v>
      </c>
      <c r="BP18" s="126">
        <v>5.5</v>
      </c>
      <c r="BQ18" s="126">
        <v>6.9</v>
      </c>
      <c r="BR18" s="126">
        <v>8.1</v>
      </c>
      <c r="BS18" s="126">
        <v>7.3</v>
      </c>
      <c r="BT18" s="126">
        <v>5.6</v>
      </c>
      <c r="BU18" s="126">
        <v>6.3</v>
      </c>
      <c r="BV18" s="126">
        <v>0</v>
      </c>
      <c r="BW18" s="126">
        <v>6.6</v>
      </c>
      <c r="BX18" s="126">
        <v>6.9</v>
      </c>
      <c r="BY18" s="126">
        <v>5.7</v>
      </c>
      <c r="BZ18" s="126">
        <v>7.9</v>
      </c>
      <c r="CA18" s="126">
        <v>8.6999999999999993</v>
      </c>
      <c r="CB18" s="126">
        <v>7.3</v>
      </c>
      <c r="CC18" s="173">
        <v>55</v>
      </c>
      <c r="CD18" s="174">
        <v>0</v>
      </c>
      <c r="CE18" s="126">
        <v>0</v>
      </c>
      <c r="CF18" s="126">
        <v>8.3000000000000007</v>
      </c>
      <c r="CG18" s="126">
        <v>0</v>
      </c>
      <c r="CH18" s="126">
        <v>0</v>
      </c>
      <c r="CI18" s="126">
        <v>0</v>
      </c>
      <c r="CJ18" s="126">
        <v>8.3000000000000007</v>
      </c>
      <c r="CK18" s="126">
        <v>0</v>
      </c>
      <c r="CL18" s="126">
        <v>6.5</v>
      </c>
      <c r="CM18" s="126">
        <v>8.5</v>
      </c>
      <c r="CN18" s="126">
        <v>7.9</v>
      </c>
      <c r="CO18" s="126">
        <v>8.4</v>
      </c>
      <c r="CP18" s="126">
        <v>8.8000000000000007</v>
      </c>
      <c r="CQ18" s="126">
        <v>8.5</v>
      </c>
      <c r="CR18" s="126">
        <v>7.1</v>
      </c>
      <c r="CS18" s="126">
        <v>7.6</v>
      </c>
      <c r="CT18" s="173">
        <v>23</v>
      </c>
      <c r="CU18" s="174">
        <v>0</v>
      </c>
      <c r="CV18" s="175" t="s">
        <v>93</v>
      </c>
      <c r="CW18" s="175">
        <v>0</v>
      </c>
      <c r="CX18" s="173">
        <v>0</v>
      </c>
      <c r="CY18" s="174">
        <v>5</v>
      </c>
      <c r="CZ18" s="173">
        <v>130</v>
      </c>
      <c r="DA18" s="174">
        <v>5</v>
      </c>
      <c r="DB18" s="127">
        <v>134</v>
      </c>
      <c r="DC18" s="131">
        <v>121</v>
      </c>
      <c r="DD18" s="127">
        <v>0</v>
      </c>
      <c r="DE18" s="131">
        <v>125</v>
      </c>
      <c r="DF18" s="127">
        <v>121</v>
      </c>
      <c r="DG18" s="176">
        <v>7.22</v>
      </c>
      <c r="DH18" s="176">
        <v>3</v>
      </c>
      <c r="DI18" s="177">
        <v>0</v>
      </c>
      <c r="DJ18" s="127" t="s">
        <v>454</v>
      </c>
    </row>
    <row r="19" spans="1:114" s="161" customFormat="1" ht="20.25" customHeight="1">
      <c r="A19" s="150">
        <f t="shared" si="0"/>
        <v>13</v>
      </c>
      <c r="B19" s="170">
        <v>1820265395</v>
      </c>
      <c r="C19" s="171" t="s">
        <v>389</v>
      </c>
      <c r="D19" s="171" t="s">
        <v>39</v>
      </c>
      <c r="E19" s="171" t="s">
        <v>67</v>
      </c>
      <c r="F19" s="172">
        <v>34013</v>
      </c>
      <c r="G19" s="171" t="s">
        <v>84</v>
      </c>
      <c r="H19" s="171" t="s">
        <v>86</v>
      </c>
      <c r="I19" s="126">
        <v>8.6999999999999993</v>
      </c>
      <c r="J19" s="126">
        <v>7.3</v>
      </c>
      <c r="K19" s="126">
        <v>8.1999999999999993</v>
      </c>
      <c r="L19" s="126">
        <v>0</v>
      </c>
      <c r="M19" s="126" t="s">
        <v>97</v>
      </c>
      <c r="N19" s="126">
        <v>0</v>
      </c>
      <c r="O19" s="126">
        <v>0</v>
      </c>
      <c r="P19" s="126" t="s">
        <v>97</v>
      </c>
      <c r="Q19" s="126">
        <v>0</v>
      </c>
      <c r="R19" s="126">
        <v>0</v>
      </c>
      <c r="S19" s="126">
        <v>7.9</v>
      </c>
      <c r="T19" s="126">
        <v>0</v>
      </c>
      <c r="U19" s="126">
        <v>0</v>
      </c>
      <c r="V19" s="126">
        <v>7</v>
      </c>
      <c r="W19" s="126">
        <v>0</v>
      </c>
      <c r="X19" s="126">
        <v>0</v>
      </c>
      <c r="Y19" s="126">
        <v>7.4</v>
      </c>
      <c r="Z19" s="126">
        <v>0</v>
      </c>
      <c r="AA19" s="126">
        <v>0</v>
      </c>
      <c r="AB19" s="126">
        <v>6.6</v>
      </c>
      <c r="AC19" s="126">
        <v>0</v>
      </c>
      <c r="AD19" s="126">
        <v>7.7</v>
      </c>
      <c r="AE19" s="126">
        <v>6.6</v>
      </c>
      <c r="AF19" s="126">
        <v>7</v>
      </c>
      <c r="AG19" s="126">
        <v>7.3</v>
      </c>
      <c r="AH19" s="126">
        <v>0</v>
      </c>
      <c r="AI19" s="126">
        <v>5.2</v>
      </c>
      <c r="AJ19" s="126">
        <v>0</v>
      </c>
      <c r="AK19" s="126">
        <v>7.8</v>
      </c>
      <c r="AL19" s="126">
        <v>8.1</v>
      </c>
      <c r="AM19" s="126">
        <v>7.8</v>
      </c>
      <c r="AN19" s="126">
        <v>7</v>
      </c>
      <c r="AO19" s="126">
        <v>6</v>
      </c>
      <c r="AP19" s="126">
        <v>7</v>
      </c>
      <c r="AQ19" s="126">
        <v>8.6999999999999993</v>
      </c>
      <c r="AR19" s="173">
        <v>47</v>
      </c>
      <c r="AS19" s="174">
        <v>0</v>
      </c>
      <c r="AT19" s="126">
        <v>6.5</v>
      </c>
      <c r="AU19" s="126">
        <v>5</v>
      </c>
      <c r="AV19" s="126">
        <v>7.1</v>
      </c>
      <c r="AW19" s="126">
        <v>0</v>
      </c>
      <c r="AX19" s="126">
        <v>0</v>
      </c>
      <c r="AY19" s="126">
        <v>0</v>
      </c>
      <c r="AZ19" s="126">
        <v>5.5</v>
      </c>
      <c r="BA19" s="126">
        <v>0</v>
      </c>
      <c r="BB19" s="126">
        <v>0</v>
      </c>
      <c r="BC19" s="126">
        <v>0</v>
      </c>
      <c r="BD19" s="126">
        <v>5.7</v>
      </c>
      <c r="BE19" s="173">
        <v>5</v>
      </c>
      <c r="BF19" s="174">
        <v>0</v>
      </c>
      <c r="BG19" s="126">
        <v>7.5</v>
      </c>
      <c r="BH19" s="126">
        <v>6.7</v>
      </c>
      <c r="BI19" s="126">
        <v>7.2</v>
      </c>
      <c r="BJ19" s="126">
        <v>6.6</v>
      </c>
      <c r="BK19" s="126">
        <v>7.3</v>
      </c>
      <c r="BL19" s="126">
        <v>8.9</v>
      </c>
      <c r="BM19" s="126">
        <v>7.8</v>
      </c>
      <c r="BN19" s="126">
        <v>7.3</v>
      </c>
      <c r="BO19" s="126">
        <v>6.1</v>
      </c>
      <c r="BP19" s="126">
        <v>8</v>
      </c>
      <c r="BQ19" s="126">
        <v>6.9</v>
      </c>
      <c r="BR19" s="126">
        <v>5.4</v>
      </c>
      <c r="BS19" s="126">
        <v>6.7</v>
      </c>
      <c r="BT19" s="126">
        <v>7.2</v>
      </c>
      <c r="BU19" s="126">
        <v>5.3</v>
      </c>
      <c r="BV19" s="126">
        <v>0</v>
      </c>
      <c r="BW19" s="126">
        <v>6.7</v>
      </c>
      <c r="BX19" s="126">
        <v>6.8</v>
      </c>
      <c r="BY19" s="126">
        <v>7.7</v>
      </c>
      <c r="BZ19" s="126">
        <v>6.4</v>
      </c>
      <c r="CA19" s="126">
        <v>8.5</v>
      </c>
      <c r="CB19" s="126">
        <v>7.7</v>
      </c>
      <c r="CC19" s="173">
        <v>55</v>
      </c>
      <c r="CD19" s="174">
        <v>0</v>
      </c>
      <c r="CE19" s="126">
        <v>0</v>
      </c>
      <c r="CF19" s="126">
        <v>8.1</v>
      </c>
      <c r="CG19" s="126">
        <v>0</v>
      </c>
      <c r="CH19" s="126">
        <v>0</v>
      </c>
      <c r="CI19" s="126">
        <v>0</v>
      </c>
      <c r="CJ19" s="126">
        <v>8.1</v>
      </c>
      <c r="CK19" s="126">
        <v>0</v>
      </c>
      <c r="CL19" s="126">
        <v>6.8</v>
      </c>
      <c r="CM19" s="126">
        <v>5.9</v>
      </c>
      <c r="CN19" s="126">
        <v>5.7</v>
      </c>
      <c r="CO19" s="126">
        <v>7.8</v>
      </c>
      <c r="CP19" s="126">
        <v>7.8</v>
      </c>
      <c r="CQ19" s="126">
        <v>7.3</v>
      </c>
      <c r="CR19" s="126">
        <v>8.4</v>
      </c>
      <c r="CS19" s="126">
        <v>7.6</v>
      </c>
      <c r="CT19" s="173">
        <v>23</v>
      </c>
      <c r="CU19" s="174">
        <v>0</v>
      </c>
      <c r="CV19" s="175" t="s">
        <v>93</v>
      </c>
      <c r="CW19" s="175">
        <v>0</v>
      </c>
      <c r="CX19" s="173">
        <v>0</v>
      </c>
      <c r="CY19" s="174">
        <v>5</v>
      </c>
      <c r="CZ19" s="173">
        <v>130</v>
      </c>
      <c r="DA19" s="174">
        <v>5</v>
      </c>
      <c r="DB19" s="127">
        <v>134</v>
      </c>
      <c r="DC19" s="131">
        <v>121</v>
      </c>
      <c r="DD19" s="127">
        <v>0</v>
      </c>
      <c r="DE19" s="131">
        <v>125</v>
      </c>
      <c r="DF19" s="127">
        <v>121</v>
      </c>
      <c r="DG19" s="176">
        <v>7.16</v>
      </c>
      <c r="DH19" s="176">
        <v>2.96</v>
      </c>
      <c r="DI19" s="177">
        <v>0</v>
      </c>
      <c r="DJ19" s="127" t="s">
        <v>454</v>
      </c>
    </row>
    <row r="20" spans="1:114" s="161" customFormat="1" ht="20.25" customHeight="1">
      <c r="A20" s="150">
        <f t="shared" si="0"/>
        <v>14</v>
      </c>
      <c r="B20" s="170">
        <v>1820244892</v>
      </c>
      <c r="C20" s="171" t="s">
        <v>10</v>
      </c>
      <c r="D20" s="171" t="s">
        <v>483</v>
      </c>
      <c r="E20" s="171" t="s">
        <v>484</v>
      </c>
      <c r="F20" s="172">
        <v>34600</v>
      </c>
      <c r="G20" s="171" t="s">
        <v>84</v>
      </c>
      <c r="H20" s="171" t="s">
        <v>86</v>
      </c>
      <c r="I20" s="126">
        <v>7.7</v>
      </c>
      <c r="J20" s="126">
        <v>7.4</v>
      </c>
      <c r="K20" s="126">
        <v>7.6</v>
      </c>
      <c r="L20" s="126">
        <v>0</v>
      </c>
      <c r="M20" s="126">
        <v>7.4</v>
      </c>
      <c r="N20" s="126">
        <v>0</v>
      </c>
      <c r="O20" s="126">
        <v>0</v>
      </c>
      <c r="P20" s="126">
        <v>6.4</v>
      </c>
      <c r="Q20" s="126">
        <v>0</v>
      </c>
      <c r="R20" s="126">
        <v>0</v>
      </c>
      <c r="S20" s="126">
        <v>6.6</v>
      </c>
      <c r="T20" s="126">
        <v>0</v>
      </c>
      <c r="U20" s="126">
        <v>0</v>
      </c>
      <c r="V20" s="126">
        <v>6.3</v>
      </c>
      <c r="W20" s="126">
        <v>0</v>
      </c>
      <c r="X20" s="126">
        <v>0</v>
      </c>
      <c r="Y20" s="126">
        <v>7.4</v>
      </c>
      <c r="Z20" s="126">
        <v>0</v>
      </c>
      <c r="AA20" s="126">
        <v>0</v>
      </c>
      <c r="AB20" s="126">
        <v>6.3</v>
      </c>
      <c r="AC20" s="126">
        <v>0</v>
      </c>
      <c r="AD20" s="126">
        <v>8.9</v>
      </c>
      <c r="AE20" s="126">
        <v>8.6999999999999993</v>
      </c>
      <c r="AF20" s="126">
        <v>8.3000000000000007</v>
      </c>
      <c r="AG20" s="126">
        <v>7.8</v>
      </c>
      <c r="AH20" s="126">
        <v>0</v>
      </c>
      <c r="AI20" s="126">
        <v>7.5</v>
      </c>
      <c r="AJ20" s="126">
        <v>0</v>
      </c>
      <c r="AK20" s="126">
        <v>8.3000000000000007</v>
      </c>
      <c r="AL20" s="126">
        <v>8.3000000000000007</v>
      </c>
      <c r="AM20" s="126">
        <v>7.9</v>
      </c>
      <c r="AN20" s="126">
        <v>7.7</v>
      </c>
      <c r="AO20" s="126">
        <v>6.2</v>
      </c>
      <c r="AP20" s="126">
        <v>6.8</v>
      </c>
      <c r="AQ20" s="126">
        <v>5.9</v>
      </c>
      <c r="AR20" s="173">
        <v>47</v>
      </c>
      <c r="AS20" s="174">
        <v>0</v>
      </c>
      <c r="AT20" s="126">
        <v>6</v>
      </c>
      <c r="AU20" s="126">
        <v>5.6</v>
      </c>
      <c r="AV20" s="126">
        <v>8.9</v>
      </c>
      <c r="AW20" s="126">
        <v>0</v>
      </c>
      <c r="AX20" s="126">
        <v>0</v>
      </c>
      <c r="AY20" s="126">
        <v>0</v>
      </c>
      <c r="AZ20" s="126">
        <v>5.9</v>
      </c>
      <c r="BA20" s="126">
        <v>0</v>
      </c>
      <c r="BB20" s="126">
        <v>0</v>
      </c>
      <c r="BC20" s="126">
        <v>0</v>
      </c>
      <c r="BD20" s="126">
        <v>4.8</v>
      </c>
      <c r="BE20" s="173">
        <v>5</v>
      </c>
      <c r="BF20" s="174">
        <v>0</v>
      </c>
      <c r="BG20" s="126">
        <v>7</v>
      </c>
      <c r="BH20" s="126">
        <v>7.7</v>
      </c>
      <c r="BI20" s="126">
        <v>5.8</v>
      </c>
      <c r="BJ20" s="126">
        <v>7.1</v>
      </c>
      <c r="BK20" s="126">
        <v>5.7</v>
      </c>
      <c r="BL20" s="126">
        <v>8.1999999999999993</v>
      </c>
      <c r="BM20" s="126">
        <v>7.3</v>
      </c>
      <c r="BN20" s="126">
        <v>8.8000000000000007</v>
      </c>
      <c r="BO20" s="126">
        <v>6.9</v>
      </c>
      <c r="BP20" s="126">
        <v>8</v>
      </c>
      <c r="BQ20" s="126">
        <v>7.9</v>
      </c>
      <c r="BR20" s="126">
        <v>6</v>
      </c>
      <c r="BS20" s="126">
        <v>8</v>
      </c>
      <c r="BT20" s="126">
        <v>5.7</v>
      </c>
      <c r="BU20" s="126">
        <v>6.6</v>
      </c>
      <c r="BV20" s="126">
        <v>0</v>
      </c>
      <c r="BW20" s="126">
        <v>7.3</v>
      </c>
      <c r="BX20" s="126">
        <v>6.6</v>
      </c>
      <c r="BY20" s="126">
        <v>7</v>
      </c>
      <c r="BZ20" s="126">
        <v>6.1</v>
      </c>
      <c r="CA20" s="126">
        <v>8.1999999999999993</v>
      </c>
      <c r="CB20" s="126">
        <v>8.1</v>
      </c>
      <c r="CC20" s="173">
        <v>55</v>
      </c>
      <c r="CD20" s="174">
        <v>0</v>
      </c>
      <c r="CE20" s="126">
        <v>0</v>
      </c>
      <c r="CF20" s="126">
        <v>7.5</v>
      </c>
      <c r="CG20" s="126">
        <v>0</v>
      </c>
      <c r="CH20" s="126">
        <v>0</v>
      </c>
      <c r="CI20" s="126">
        <v>0</v>
      </c>
      <c r="CJ20" s="126">
        <v>6</v>
      </c>
      <c r="CK20" s="126">
        <v>0</v>
      </c>
      <c r="CL20" s="126">
        <v>7.6</v>
      </c>
      <c r="CM20" s="126">
        <v>8.1999999999999993</v>
      </c>
      <c r="CN20" s="126">
        <v>5.0999999999999996</v>
      </c>
      <c r="CO20" s="126">
        <v>7.3</v>
      </c>
      <c r="CP20" s="126">
        <v>7.4</v>
      </c>
      <c r="CQ20" s="126">
        <v>9.1</v>
      </c>
      <c r="CR20" s="126">
        <v>7.2</v>
      </c>
      <c r="CS20" s="126">
        <v>8.3000000000000007</v>
      </c>
      <c r="CT20" s="173">
        <v>23</v>
      </c>
      <c r="CU20" s="174">
        <v>0</v>
      </c>
      <c r="CV20" s="175" t="s">
        <v>93</v>
      </c>
      <c r="CW20" s="175">
        <v>0</v>
      </c>
      <c r="CX20" s="173">
        <v>0</v>
      </c>
      <c r="CY20" s="174">
        <v>5</v>
      </c>
      <c r="CZ20" s="173">
        <v>130</v>
      </c>
      <c r="DA20" s="174">
        <v>5</v>
      </c>
      <c r="DB20" s="127">
        <v>134</v>
      </c>
      <c r="DC20" s="127">
        <v>125</v>
      </c>
      <c r="DD20" s="127">
        <v>0</v>
      </c>
      <c r="DE20" s="127">
        <v>129</v>
      </c>
      <c r="DF20" s="127">
        <v>125</v>
      </c>
      <c r="DG20" s="176">
        <v>7.28</v>
      </c>
      <c r="DH20" s="176">
        <v>3.04</v>
      </c>
      <c r="DI20" s="177">
        <v>0</v>
      </c>
      <c r="DJ20" s="127" t="s">
        <v>454</v>
      </c>
    </row>
    <row r="21" spans="1:114" s="161" customFormat="1" ht="20.25" customHeight="1">
      <c r="A21" s="150">
        <f t="shared" si="0"/>
        <v>15</v>
      </c>
      <c r="B21" s="170">
        <v>1820264365</v>
      </c>
      <c r="C21" s="171" t="s">
        <v>375</v>
      </c>
      <c r="D21" s="171" t="s">
        <v>25</v>
      </c>
      <c r="E21" s="171" t="s">
        <v>401</v>
      </c>
      <c r="F21" s="172">
        <v>34690</v>
      </c>
      <c r="G21" s="171" t="s">
        <v>84</v>
      </c>
      <c r="H21" s="171" t="s">
        <v>86</v>
      </c>
      <c r="I21" s="126">
        <v>9.1</v>
      </c>
      <c r="J21" s="126">
        <v>6.4</v>
      </c>
      <c r="K21" s="126">
        <v>8.4</v>
      </c>
      <c r="L21" s="126">
        <v>0</v>
      </c>
      <c r="M21" s="126" t="s">
        <v>97</v>
      </c>
      <c r="N21" s="126">
        <v>0</v>
      </c>
      <c r="O21" s="126">
        <v>0</v>
      </c>
      <c r="P21" s="126" t="s">
        <v>97</v>
      </c>
      <c r="Q21" s="126">
        <v>0</v>
      </c>
      <c r="R21" s="126">
        <v>0</v>
      </c>
      <c r="S21" s="126">
        <v>8.3000000000000007</v>
      </c>
      <c r="T21" s="126">
        <v>0</v>
      </c>
      <c r="U21" s="126">
        <v>0</v>
      </c>
      <c r="V21" s="126">
        <v>8.4</v>
      </c>
      <c r="W21" s="126">
        <v>0</v>
      </c>
      <c r="X21" s="126">
        <v>0</v>
      </c>
      <c r="Y21" s="126">
        <v>7.3</v>
      </c>
      <c r="Z21" s="126">
        <v>0</v>
      </c>
      <c r="AA21" s="126">
        <v>0</v>
      </c>
      <c r="AB21" s="126">
        <v>7.5</v>
      </c>
      <c r="AC21" s="126">
        <v>0</v>
      </c>
      <c r="AD21" s="126">
        <v>9.6</v>
      </c>
      <c r="AE21" s="126">
        <v>8.5</v>
      </c>
      <c r="AF21" s="126">
        <v>6.5</v>
      </c>
      <c r="AG21" s="126">
        <v>6.7</v>
      </c>
      <c r="AH21" s="126">
        <v>0</v>
      </c>
      <c r="AI21" s="126">
        <v>6.4</v>
      </c>
      <c r="AJ21" s="126">
        <v>7.5</v>
      </c>
      <c r="AK21" s="126">
        <v>7.4</v>
      </c>
      <c r="AL21" s="126">
        <v>0</v>
      </c>
      <c r="AM21" s="126">
        <v>8</v>
      </c>
      <c r="AN21" s="126">
        <v>5.6</v>
      </c>
      <c r="AO21" s="126">
        <v>5.5</v>
      </c>
      <c r="AP21" s="126">
        <v>6.9</v>
      </c>
      <c r="AQ21" s="126">
        <v>7.8</v>
      </c>
      <c r="AR21" s="173">
        <v>47</v>
      </c>
      <c r="AS21" s="174">
        <v>0</v>
      </c>
      <c r="AT21" s="126">
        <v>7.9</v>
      </c>
      <c r="AU21" s="126">
        <v>6.2</v>
      </c>
      <c r="AV21" s="126">
        <v>0</v>
      </c>
      <c r="AW21" s="126">
        <v>0</v>
      </c>
      <c r="AX21" s="126">
        <v>6.4</v>
      </c>
      <c r="AY21" s="126">
        <v>0</v>
      </c>
      <c r="AZ21" s="126">
        <v>0</v>
      </c>
      <c r="BA21" s="126">
        <v>0</v>
      </c>
      <c r="BB21" s="126">
        <v>6</v>
      </c>
      <c r="BC21" s="126">
        <v>0</v>
      </c>
      <c r="BD21" s="126">
        <v>6.5</v>
      </c>
      <c r="BE21" s="173">
        <v>5</v>
      </c>
      <c r="BF21" s="174">
        <v>0</v>
      </c>
      <c r="BG21" s="126">
        <v>5.9</v>
      </c>
      <c r="BH21" s="126">
        <v>7.6</v>
      </c>
      <c r="BI21" s="126">
        <v>7.9</v>
      </c>
      <c r="BJ21" s="126">
        <v>7.5</v>
      </c>
      <c r="BK21" s="126">
        <v>6.5</v>
      </c>
      <c r="BL21" s="126">
        <v>6.3</v>
      </c>
      <c r="BM21" s="126">
        <v>5.9</v>
      </c>
      <c r="BN21" s="126">
        <v>7.1</v>
      </c>
      <c r="BO21" s="126">
        <v>6.2</v>
      </c>
      <c r="BP21" s="126">
        <v>7.2</v>
      </c>
      <c r="BQ21" s="126">
        <v>7.9</v>
      </c>
      <c r="BR21" s="126">
        <v>7.7</v>
      </c>
      <c r="BS21" s="126">
        <v>7.2</v>
      </c>
      <c r="BT21" s="126">
        <v>8.5</v>
      </c>
      <c r="BU21" s="126">
        <v>7.5</v>
      </c>
      <c r="BV21" s="126">
        <v>0</v>
      </c>
      <c r="BW21" s="126">
        <v>6.4</v>
      </c>
      <c r="BX21" s="126">
        <v>6.1</v>
      </c>
      <c r="BY21" s="126">
        <v>7.7</v>
      </c>
      <c r="BZ21" s="126">
        <v>6.4</v>
      </c>
      <c r="CA21" s="126">
        <v>6.5</v>
      </c>
      <c r="CB21" s="126">
        <v>7.8</v>
      </c>
      <c r="CC21" s="173">
        <v>55</v>
      </c>
      <c r="CD21" s="174">
        <v>0</v>
      </c>
      <c r="CE21" s="126">
        <v>0</v>
      </c>
      <c r="CF21" s="126">
        <v>8</v>
      </c>
      <c r="CG21" s="126">
        <v>0</v>
      </c>
      <c r="CH21" s="126">
        <v>0</v>
      </c>
      <c r="CI21" s="178">
        <v>8.6</v>
      </c>
      <c r="CJ21" s="126">
        <v>0</v>
      </c>
      <c r="CK21" s="126">
        <v>0</v>
      </c>
      <c r="CL21" s="126">
        <v>4.4000000000000004</v>
      </c>
      <c r="CM21" s="126">
        <v>5.3</v>
      </c>
      <c r="CN21" s="126">
        <v>5</v>
      </c>
      <c r="CO21" s="126">
        <v>7.6</v>
      </c>
      <c r="CP21" s="126">
        <v>7.4</v>
      </c>
      <c r="CQ21" s="126">
        <v>9.3000000000000007</v>
      </c>
      <c r="CR21" s="126">
        <v>8.4</v>
      </c>
      <c r="CS21" s="126">
        <v>7.4</v>
      </c>
      <c r="CT21" s="173">
        <v>24</v>
      </c>
      <c r="CU21" s="174">
        <v>0</v>
      </c>
      <c r="CV21" s="175" t="s">
        <v>93</v>
      </c>
      <c r="CW21" s="175">
        <v>0</v>
      </c>
      <c r="CX21" s="173">
        <v>0</v>
      </c>
      <c r="CY21" s="174">
        <v>5</v>
      </c>
      <c r="CZ21" s="173">
        <v>131</v>
      </c>
      <c r="DA21" s="174">
        <v>5</v>
      </c>
      <c r="DB21" s="127">
        <v>134</v>
      </c>
      <c r="DC21" s="131">
        <v>122</v>
      </c>
      <c r="DD21" s="127">
        <v>0</v>
      </c>
      <c r="DE21" s="131">
        <v>125</v>
      </c>
      <c r="DF21" s="127">
        <v>122</v>
      </c>
      <c r="DG21" s="176">
        <v>7.12</v>
      </c>
      <c r="DH21" s="176">
        <v>2.92</v>
      </c>
      <c r="DI21" s="177">
        <v>0</v>
      </c>
      <c r="DJ21" s="127" t="s">
        <v>454</v>
      </c>
    </row>
    <row r="22" spans="1:114" s="161" customFormat="1" ht="20.25" customHeight="1">
      <c r="A22" s="150">
        <f t="shared" si="0"/>
        <v>16</v>
      </c>
      <c r="B22" s="170">
        <v>1820266450</v>
      </c>
      <c r="C22" s="171" t="s">
        <v>3</v>
      </c>
      <c r="D22" s="171" t="s">
        <v>31</v>
      </c>
      <c r="E22" s="171" t="s">
        <v>486</v>
      </c>
      <c r="F22" s="172">
        <v>34434</v>
      </c>
      <c r="G22" s="171" t="s">
        <v>84</v>
      </c>
      <c r="H22" s="171" t="s">
        <v>86</v>
      </c>
      <c r="I22" s="126">
        <v>8</v>
      </c>
      <c r="J22" s="126">
        <v>7.7</v>
      </c>
      <c r="K22" s="126">
        <v>8</v>
      </c>
      <c r="L22" s="126">
        <v>0</v>
      </c>
      <c r="M22" s="126">
        <v>6.1</v>
      </c>
      <c r="N22" s="126">
        <v>0</v>
      </c>
      <c r="O22" s="126">
        <v>0</v>
      </c>
      <c r="P22" s="126">
        <v>6.2</v>
      </c>
      <c r="Q22" s="126">
        <v>0</v>
      </c>
      <c r="R22" s="126">
        <v>0</v>
      </c>
      <c r="S22" s="126">
        <v>6.7</v>
      </c>
      <c r="T22" s="126">
        <v>0</v>
      </c>
      <c r="U22" s="126">
        <v>0</v>
      </c>
      <c r="V22" s="126">
        <v>5.5</v>
      </c>
      <c r="W22" s="126">
        <v>0</v>
      </c>
      <c r="X22" s="126">
        <v>0</v>
      </c>
      <c r="Y22" s="126">
        <v>7.1</v>
      </c>
      <c r="Z22" s="126">
        <v>0</v>
      </c>
      <c r="AA22" s="126">
        <v>0</v>
      </c>
      <c r="AB22" s="126">
        <v>6.4</v>
      </c>
      <c r="AC22" s="126">
        <v>0</v>
      </c>
      <c r="AD22" s="126">
        <v>7.6</v>
      </c>
      <c r="AE22" s="126">
        <v>8.8000000000000007</v>
      </c>
      <c r="AF22" s="126">
        <v>6.4</v>
      </c>
      <c r="AG22" s="126">
        <v>8.5</v>
      </c>
      <c r="AH22" s="126">
        <v>0</v>
      </c>
      <c r="AI22" s="126">
        <v>6.7</v>
      </c>
      <c r="AJ22" s="126">
        <v>7.8</v>
      </c>
      <c r="AK22" s="126">
        <v>7.2</v>
      </c>
      <c r="AL22" s="126">
        <v>0</v>
      </c>
      <c r="AM22" s="126">
        <v>8.4</v>
      </c>
      <c r="AN22" s="126">
        <v>8</v>
      </c>
      <c r="AO22" s="126">
        <v>7</v>
      </c>
      <c r="AP22" s="126">
        <v>6.5</v>
      </c>
      <c r="AQ22" s="126">
        <v>7.1</v>
      </c>
      <c r="AR22" s="173">
        <v>47</v>
      </c>
      <c r="AS22" s="174">
        <v>0</v>
      </c>
      <c r="AT22" s="126">
        <v>7</v>
      </c>
      <c r="AU22" s="126">
        <v>6.9</v>
      </c>
      <c r="AV22" s="126">
        <v>8.1999999999999993</v>
      </c>
      <c r="AW22" s="126">
        <v>0</v>
      </c>
      <c r="AX22" s="126">
        <v>0</v>
      </c>
      <c r="AY22" s="126">
        <v>0</v>
      </c>
      <c r="AZ22" s="126">
        <v>7.4</v>
      </c>
      <c r="BA22" s="126">
        <v>0</v>
      </c>
      <c r="BB22" s="126">
        <v>0</v>
      </c>
      <c r="BC22" s="126">
        <v>0</v>
      </c>
      <c r="BD22" s="126">
        <v>7.5</v>
      </c>
      <c r="BE22" s="173">
        <v>5</v>
      </c>
      <c r="BF22" s="174">
        <v>0</v>
      </c>
      <c r="BG22" s="126">
        <v>6.2</v>
      </c>
      <c r="BH22" s="126">
        <v>9.1999999999999993</v>
      </c>
      <c r="BI22" s="126">
        <v>7.4</v>
      </c>
      <c r="BJ22" s="126">
        <v>8.1</v>
      </c>
      <c r="BK22" s="126">
        <v>6.4</v>
      </c>
      <c r="BL22" s="126">
        <v>8.3000000000000007</v>
      </c>
      <c r="BM22" s="126">
        <v>8.1</v>
      </c>
      <c r="BN22" s="126">
        <v>7.1</v>
      </c>
      <c r="BO22" s="126">
        <v>7.2</v>
      </c>
      <c r="BP22" s="126">
        <v>7.5</v>
      </c>
      <c r="BQ22" s="126">
        <v>6.3</v>
      </c>
      <c r="BR22" s="126">
        <v>8.9</v>
      </c>
      <c r="BS22" s="126">
        <v>7.1</v>
      </c>
      <c r="BT22" s="126">
        <v>9.3000000000000007</v>
      </c>
      <c r="BU22" s="126">
        <v>7.1</v>
      </c>
      <c r="BV22" s="126">
        <v>8.1999999999999993</v>
      </c>
      <c r="BW22" s="126">
        <v>0</v>
      </c>
      <c r="BX22" s="126">
        <v>6.5</v>
      </c>
      <c r="BY22" s="126">
        <v>6.3</v>
      </c>
      <c r="BZ22" s="126">
        <v>5.8</v>
      </c>
      <c r="CA22" s="126">
        <v>8.8000000000000007</v>
      </c>
      <c r="CB22" s="126">
        <v>8.6999999999999993</v>
      </c>
      <c r="CC22" s="173">
        <v>55</v>
      </c>
      <c r="CD22" s="174">
        <v>0</v>
      </c>
      <c r="CE22" s="126">
        <v>0</v>
      </c>
      <c r="CF22" s="126">
        <v>8</v>
      </c>
      <c r="CG22" s="126">
        <v>0</v>
      </c>
      <c r="CH22" s="126">
        <v>0</v>
      </c>
      <c r="CI22" s="126">
        <v>0</v>
      </c>
      <c r="CJ22" s="126">
        <v>8.9</v>
      </c>
      <c r="CK22" s="126">
        <v>0</v>
      </c>
      <c r="CL22" s="126">
        <v>8.3000000000000007</v>
      </c>
      <c r="CM22" s="126">
        <v>8.4</v>
      </c>
      <c r="CN22" s="126">
        <v>8.3000000000000007</v>
      </c>
      <c r="CO22" s="126">
        <v>7.45</v>
      </c>
      <c r="CP22" s="126">
        <v>7.7</v>
      </c>
      <c r="CQ22" s="126">
        <v>8.5</v>
      </c>
      <c r="CR22" s="126">
        <v>6.9</v>
      </c>
      <c r="CS22" s="126">
        <v>7.5</v>
      </c>
      <c r="CT22" s="173">
        <v>23</v>
      </c>
      <c r="CU22" s="174">
        <v>0</v>
      </c>
      <c r="CV22" s="175" t="s">
        <v>93</v>
      </c>
      <c r="CW22" s="175">
        <v>0</v>
      </c>
      <c r="CX22" s="173">
        <v>0</v>
      </c>
      <c r="CY22" s="174">
        <v>5</v>
      </c>
      <c r="CZ22" s="173">
        <v>130</v>
      </c>
      <c r="DA22" s="174">
        <v>5</v>
      </c>
      <c r="DB22" s="127">
        <v>134</v>
      </c>
      <c r="DC22" s="127">
        <v>125</v>
      </c>
      <c r="DD22" s="127">
        <v>0</v>
      </c>
      <c r="DE22" s="127">
        <v>129</v>
      </c>
      <c r="DF22" s="127">
        <v>125</v>
      </c>
      <c r="DG22" s="176">
        <v>7.51</v>
      </c>
      <c r="DH22" s="176">
        <v>3.19</v>
      </c>
      <c r="DI22" s="177">
        <v>0</v>
      </c>
      <c r="DJ22" s="127" t="s">
        <v>454</v>
      </c>
    </row>
    <row r="23" spans="1:114" s="161" customFormat="1" ht="20.25" customHeight="1">
      <c r="A23" s="150">
        <f t="shared" si="0"/>
        <v>17</v>
      </c>
      <c r="B23" s="170">
        <v>1820263906</v>
      </c>
      <c r="C23" s="171" t="s">
        <v>6</v>
      </c>
      <c r="D23" s="171" t="s">
        <v>31</v>
      </c>
      <c r="E23" s="171" t="s">
        <v>486</v>
      </c>
      <c r="F23" s="172">
        <v>34446</v>
      </c>
      <c r="G23" s="171" t="s">
        <v>84</v>
      </c>
      <c r="H23" s="171" t="s">
        <v>86</v>
      </c>
      <c r="I23" s="126">
        <v>7.8</v>
      </c>
      <c r="J23" s="126">
        <v>7.1</v>
      </c>
      <c r="K23" s="126">
        <v>7.6</v>
      </c>
      <c r="L23" s="126">
        <v>0</v>
      </c>
      <c r="M23" s="126">
        <v>5.8</v>
      </c>
      <c r="N23" s="126">
        <v>0</v>
      </c>
      <c r="O23" s="126">
        <v>0</v>
      </c>
      <c r="P23" s="126">
        <v>6.4</v>
      </c>
      <c r="Q23" s="126">
        <v>0</v>
      </c>
      <c r="R23" s="126">
        <v>0</v>
      </c>
      <c r="S23" s="126">
        <v>5.8</v>
      </c>
      <c r="T23" s="126">
        <v>0</v>
      </c>
      <c r="U23" s="126">
        <v>0</v>
      </c>
      <c r="V23" s="126">
        <v>5.7</v>
      </c>
      <c r="W23" s="126">
        <v>0</v>
      </c>
      <c r="X23" s="126">
        <v>0</v>
      </c>
      <c r="Y23" s="126">
        <v>6</v>
      </c>
      <c r="Z23" s="126">
        <v>0</v>
      </c>
      <c r="AA23" s="126">
        <v>0</v>
      </c>
      <c r="AB23" s="126">
        <v>6</v>
      </c>
      <c r="AC23" s="126">
        <v>0</v>
      </c>
      <c r="AD23" s="126">
        <v>7.7</v>
      </c>
      <c r="AE23" s="126">
        <v>6.7</v>
      </c>
      <c r="AF23" s="126">
        <v>6.6</v>
      </c>
      <c r="AG23" s="126">
        <v>7.1</v>
      </c>
      <c r="AH23" s="126">
        <v>0</v>
      </c>
      <c r="AI23" s="126">
        <v>7.8</v>
      </c>
      <c r="AJ23" s="126">
        <v>0</v>
      </c>
      <c r="AK23" s="126">
        <v>7.1</v>
      </c>
      <c r="AL23" s="126">
        <v>8.4</v>
      </c>
      <c r="AM23" s="126">
        <v>7.6</v>
      </c>
      <c r="AN23" s="126">
        <v>7.4</v>
      </c>
      <c r="AO23" s="126">
        <v>5.4</v>
      </c>
      <c r="AP23" s="126">
        <v>7.5</v>
      </c>
      <c r="AQ23" s="126">
        <v>6.2</v>
      </c>
      <c r="AR23" s="173">
        <v>47</v>
      </c>
      <c r="AS23" s="174">
        <v>0</v>
      </c>
      <c r="AT23" s="126">
        <v>7.6</v>
      </c>
      <c r="AU23" s="126">
        <v>7.2</v>
      </c>
      <c r="AV23" s="126">
        <v>8.4</v>
      </c>
      <c r="AW23" s="126">
        <v>0</v>
      </c>
      <c r="AX23" s="126">
        <v>0</v>
      </c>
      <c r="AY23" s="126">
        <v>0</v>
      </c>
      <c r="AZ23" s="126">
        <v>6.6</v>
      </c>
      <c r="BA23" s="126">
        <v>0</v>
      </c>
      <c r="BB23" s="126">
        <v>0</v>
      </c>
      <c r="BC23" s="126">
        <v>0</v>
      </c>
      <c r="BD23" s="126">
        <v>8.6</v>
      </c>
      <c r="BE23" s="173">
        <v>5</v>
      </c>
      <c r="BF23" s="174">
        <v>0</v>
      </c>
      <c r="BG23" s="126">
        <v>6.5</v>
      </c>
      <c r="BH23" s="126">
        <v>8.1</v>
      </c>
      <c r="BI23" s="126">
        <v>7.9</v>
      </c>
      <c r="BJ23" s="126">
        <v>8.1</v>
      </c>
      <c r="BK23" s="126">
        <v>5.7</v>
      </c>
      <c r="BL23" s="126">
        <v>7</v>
      </c>
      <c r="BM23" s="126">
        <v>8.5</v>
      </c>
      <c r="BN23" s="126">
        <v>7.8</v>
      </c>
      <c r="BO23" s="126">
        <v>7.4</v>
      </c>
      <c r="BP23" s="126">
        <v>8.4</v>
      </c>
      <c r="BQ23" s="126">
        <v>6.7</v>
      </c>
      <c r="BR23" s="126">
        <v>6.9</v>
      </c>
      <c r="BS23" s="126">
        <v>7.6</v>
      </c>
      <c r="BT23" s="126">
        <v>9.1999999999999993</v>
      </c>
      <c r="BU23" s="126">
        <v>7.3</v>
      </c>
      <c r="BV23" s="126">
        <v>7.3</v>
      </c>
      <c r="BW23" s="126">
        <v>0</v>
      </c>
      <c r="BX23" s="126">
        <v>9.1</v>
      </c>
      <c r="BY23" s="126">
        <v>6.5</v>
      </c>
      <c r="BZ23" s="126">
        <v>6.9</v>
      </c>
      <c r="CA23" s="126">
        <v>7.1</v>
      </c>
      <c r="CB23" s="126">
        <v>8.4</v>
      </c>
      <c r="CC23" s="173">
        <v>55</v>
      </c>
      <c r="CD23" s="174">
        <v>0</v>
      </c>
      <c r="CE23" s="126">
        <v>0</v>
      </c>
      <c r="CF23" s="126">
        <v>8.6</v>
      </c>
      <c r="CG23" s="126">
        <v>0</v>
      </c>
      <c r="CH23" s="126">
        <v>0</v>
      </c>
      <c r="CI23" s="126">
        <v>9.6</v>
      </c>
      <c r="CJ23" s="126">
        <v>0</v>
      </c>
      <c r="CK23" s="126">
        <v>0</v>
      </c>
      <c r="CL23" s="126">
        <v>7.9</v>
      </c>
      <c r="CM23" s="126">
        <v>7</v>
      </c>
      <c r="CN23" s="126">
        <v>8.1</v>
      </c>
      <c r="CO23" s="126">
        <v>7.3</v>
      </c>
      <c r="CP23" s="126">
        <v>7.7</v>
      </c>
      <c r="CQ23" s="126">
        <v>9.1</v>
      </c>
      <c r="CR23" s="126">
        <v>9.1</v>
      </c>
      <c r="CS23" s="126">
        <v>7.2</v>
      </c>
      <c r="CT23" s="173">
        <v>24</v>
      </c>
      <c r="CU23" s="174">
        <v>0</v>
      </c>
      <c r="CV23" s="175" t="s">
        <v>93</v>
      </c>
      <c r="CW23" s="175">
        <v>0</v>
      </c>
      <c r="CX23" s="173">
        <v>0</v>
      </c>
      <c r="CY23" s="174">
        <v>5</v>
      </c>
      <c r="CZ23" s="173">
        <v>131</v>
      </c>
      <c r="DA23" s="174">
        <v>5</v>
      </c>
      <c r="DB23" s="127">
        <v>134</v>
      </c>
      <c r="DC23" s="127">
        <v>126</v>
      </c>
      <c r="DD23" s="127">
        <v>0</v>
      </c>
      <c r="DE23" s="127">
        <v>129</v>
      </c>
      <c r="DF23" s="127">
        <v>126</v>
      </c>
      <c r="DG23" s="176">
        <v>7.39</v>
      </c>
      <c r="DH23" s="176">
        <v>3.08</v>
      </c>
      <c r="DI23" s="177">
        <v>0</v>
      </c>
      <c r="DJ23" s="127" t="s">
        <v>454</v>
      </c>
    </row>
    <row r="24" spans="1:114" s="161" customFormat="1" ht="20.25" customHeight="1">
      <c r="A24" s="150">
        <f t="shared" si="0"/>
        <v>18</v>
      </c>
      <c r="B24" s="170">
        <v>1821266335</v>
      </c>
      <c r="C24" s="171" t="s">
        <v>14</v>
      </c>
      <c r="D24" s="171" t="s">
        <v>42</v>
      </c>
      <c r="E24" s="171" t="s">
        <v>492</v>
      </c>
      <c r="F24" s="172">
        <v>34160</v>
      </c>
      <c r="G24" s="171" t="s">
        <v>83</v>
      </c>
      <c r="H24" s="171" t="s">
        <v>86</v>
      </c>
      <c r="I24" s="126">
        <v>8.4</v>
      </c>
      <c r="J24" s="126">
        <v>6.8</v>
      </c>
      <c r="K24" s="126">
        <v>7.7</v>
      </c>
      <c r="L24" s="126">
        <v>0</v>
      </c>
      <c r="M24" s="126">
        <v>6.2</v>
      </c>
      <c r="N24" s="126">
        <v>0</v>
      </c>
      <c r="O24" s="126">
        <v>0</v>
      </c>
      <c r="P24" s="126">
        <v>6.1</v>
      </c>
      <c r="Q24" s="126">
        <v>0</v>
      </c>
      <c r="R24" s="126">
        <v>0</v>
      </c>
      <c r="S24" s="126">
        <v>5.4</v>
      </c>
      <c r="T24" s="126">
        <v>0</v>
      </c>
      <c r="U24" s="126">
        <v>0</v>
      </c>
      <c r="V24" s="126">
        <v>5.8</v>
      </c>
      <c r="W24" s="126">
        <v>0</v>
      </c>
      <c r="X24" s="126">
        <v>0</v>
      </c>
      <c r="Y24" s="126">
        <v>5.3</v>
      </c>
      <c r="Z24" s="126">
        <v>0</v>
      </c>
      <c r="AA24" s="126">
        <v>0</v>
      </c>
      <c r="AB24" s="126">
        <v>5.4</v>
      </c>
      <c r="AC24" s="126">
        <v>0</v>
      </c>
      <c r="AD24" s="126">
        <v>9.1999999999999993</v>
      </c>
      <c r="AE24" s="126">
        <v>7.1</v>
      </c>
      <c r="AF24" s="126">
        <v>5.9</v>
      </c>
      <c r="AG24" s="126">
        <v>6.7</v>
      </c>
      <c r="AH24" s="126">
        <v>0</v>
      </c>
      <c r="AI24" s="126">
        <v>4.5999999999999996</v>
      </c>
      <c r="AJ24" s="126">
        <v>0</v>
      </c>
      <c r="AK24" s="126">
        <v>7</v>
      </c>
      <c r="AL24" s="126">
        <v>6.3</v>
      </c>
      <c r="AM24" s="126">
        <v>7.5</v>
      </c>
      <c r="AN24" s="126">
        <v>6.7</v>
      </c>
      <c r="AO24" s="126">
        <v>5.0999999999999996</v>
      </c>
      <c r="AP24" s="126">
        <v>5.6</v>
      </c>
      <c r="AQ24" s="126">
        <v>7.1</v>
      </c>
      <c r="AR24" s="173">
        <v>47</v>
      </c>
      <c r="AS24" s="174">
        <v>0</v>
      </c>
      <c r="AT24" s="126">
        <v>8.1</v>
      </c>
      <c r="AU24" s="126">
        <v>7</v>
      </c>
      <c r="AV24" s="126">
        <v>0</v>
      </c>
      <c r="AW24" s="126">
        <v>0</v>
      </c>
      <c r="AX24" s="126">
        <v>7.3</v>
      </c>
      <c r="AY24" s="126">
        <v>0</v>
      </c>
      <c r="AZ24" s="126">
        <v>0</v>
      </c>
      <c r="BA24" s="126">
        <v>0</v>
      </c>
      <c r="BB24" s="126">
        <v>7.7</v>
      </c>
      <c r="BC24" s="126">
        <v>0</v>
      </c>
      <c r="BD24" s="126">
        <v>7.8</v>
      </c>
      <c r="BE24" s="173">
        <v>5</v>
      </c>
      <c r="BF24" s="174">
        <v>0</v>
      </c>
      <c r="BG24" s="126">
        <v>7.3</v>
      </c>
      <c r="BH24" s="126">
        <v>8.1</v>
      </c>
      <c r="BI24" s="126">
        <v>5.2</v>
      </c>
      <c r="BJ24" s="126">
        <v>5.6</v>
      </c>
      <c r="BK24" s="126">
        <v>7.7</v>
      </c>
      <c r="BL24" s="126">
        <v>7.9</v>
      </c>
      <c r="BM24" s="126">
        <v>7.1</v>
      </c>
      <c r="BN24" s="126">
        <v>6.1</v>
      </c>
      <c r="BO24" s="126">
        <v>6</v>
      </c>
      <c r="BP24" s="126">
        <v>7.8</v>
      </c>
      <c r="BQ24" s="126">
        <v>6.5</v>
      </c>
      <c r="BR24" s="126">
        <v>6.2</v>
      </c>
      <c r="BS24" s="126">
        <v>5.5</v>
      </c>
      <c r="BT24" s="126">
        <v>6.8</v>
      </c>
      <c r="BU24" s="126">
        <v>5</v>
      </c>
      <c r="BV24" s="126">
        <v>0</v>
      </c>
      <c r="BW24" s="126">
        <v>8.6</v>
      </c>
      <c r="BX24" s="126">
        <v>7.2</v>
      </c>
      <c r="BY24" s="126">
        <v>6.1</v>
      </c>
      <c r="BZ24" s="126">
        <v>6</v>
      </c>
      <c r="CA24" s="126">
        <v>7.2</v>
      </c>
      <c r="CB24" s="126">
        <v>7.3</v>
      </c>
      <c r="CC24" s="173">
        <v>55</v>
      </c>
      <c r="CD24" s="174">
        <v>0</v>
      </c>
      <c r="CE24" s="126">
        <v>0</v>
      </c>
      <c r="CF24" s="126">
        <v>0</v>
      </c>
      <c r="CG24" s="126">
        <v>5.5</v>
      </c>
      <c r="CH24" s="126">
        <v>0</v>
      </c>
      <c r="CI24" s="126">
        <v>0</v>
      </c>
      <c r="CJ24" s="126">
        <v>5.3</v>
      </c>
      <c r="CK24" s="126">
        <v>0</v>
      </c>
      <c r="CL24" s="126">
        <v>7</v>
      </c>
      <c r="CM24" s="126">
        <v>5.4</v>
      </c>
      <c r="CN24" s="126">
        <v>4.5</v>
      </c>
      <c r="CO24" s="126">
        <v>7.3</v>
      </c>
      <c r="CP24" s="126">
        <v>7.6</v>
      </c>
      <c r="CQ24" s="126">
        <v>7.9</v>
      </c>
      <c r="CR24" s="126">
        <v>6.8</v>
      </c>
      <c r="CS24" s="126">
        <v>7.4</v>
      </c>
      <c r="CT24" s="173">
        <v>23</v>
      </c>
      <c r="CU24" s="174">
        <v>0</v>
      </c>
      <c r="CV24" s="175" t="s">
        <v>93</v>
      </c>
      <c r="CW24" s="175">
        <v>0</v>
      </c>
      <c r="CX24" s="173">
        <v>0</v>
      </c>
      <c r="CY24" s="174">
        <v>5</v>
      </c>
      <c r="CZ24" s="173">
        <v>130</v>
      </c>
      <c r="DA24" s="174">
        <v>5</v>
      </c>
      <c r="DB24" s="127">
        <v>134</v>
      </c>
      <c r="DC24" s="127">
        <v>125</v>
      </c>
      <c r="DD24" s="127">
        <v>0</v>
      </c>
      <c r="DE24" s="127">
        <v>129</v>
      </c>
      <c r="DF24" s="127">
        <v>125</v>
      </c>
      <c r="DG24" s="176">
        <v>6.58</v>
      </c>
      <c r="DH24" s="176">
        <v>2.6</v>
      </c>
      <c r="DI24" s="177">
        <v>0</v>
      </c>
      <c r="DJ24" s="127" t="s">
        <v>454</v>
      </c>
    </row>
    <row r="25" spans="1:114" s="161" customFormat="1" ht="20.25" customHeight="1">
      <c r="A25" s="150">
        <f t="shared" si="0"/>
        <v>19</v>
      </c>
      <c r="B25" s="170">
        <v>1820214217</v>
      </c>
      <c r="C25" s="171" t="s">
        <v>4</v>
      </c>
      <c r="D25" s="171" t="s">
        <v>26</v>
      </c>
      <c r="E25" s="171" t="s">
        <v>424</v>
      </c>
      <c r="F25" s="172">
        <v>34225</v>
      </c>
      <c r="G25" s="171" t="s">
        <v>84</v>
      </c>
      <c r="H25" s="171" t="s">
        <v>86</v>
      </c>
      <c r="I25" s="126">
        <v>7.9</v>
      </c>
      <c r="J25" s="126">
        <v>6.2</v>
      </c>
      <c r="K25" s="126">
        <v>7.8</v>
      </c>
      <c r="L25" s="126">
        <v>0</v>
      </c>
      <c r="M25" s="126" t="s">
        <v>97</v>
      </c>
      <c r="N25" s="126">
        <v>0</v>
      </c>
      <c r="O25" s="126">
        <v>0</v>
      </c>
      <c r="P25" s="126" t="s">
        <v>97</v>
      </c>
      <c r="Q25" s="126">
        <v>0</v>
      </c>
      <c r="R25" s="126">
        <v>0</v>
      </c>
      <c r="S25" s="126">
        <v>6.8</v>
      </c>
      <c r="T25" s="126">
        <v>0</v>
      </c>
      <c r="U25" s="126">
        <v>0</v>
      </c>
      <c r="V25" s="126">
        <v>6.1</v>
      </c>
      <c r="W25" s="126">
        <v>0</v>
      </c>
      <c r="X25" s="126">
        <v>0</v>
      </c>
      <c r="Y25" s="126">
        <v>5.0999999999999996</v>
      </c>
      <c r="Z25" s="126">
        <v>0</v>
      </c>
      <c r="AA25" s="126">
        <v>0</v>
      </c>
      <c r="AB25" s="126">
        <v>5.8</v>
      </c>
      <c r="AC25" s="126">
        <v>0</v>
      </c>
      <c r="AD25" s="126">
        <v>8.5</v>
      </c>
      <c r="AE25" s="126">
        <v>7.8</v>
      </c>
      <c r="AF25" s="126">
        <v>7.8</v>
      </c>
      <c r="AG25" s="126">
        <v>7.8</v>
      </c>
      <c r="AH25" s="126">
        <v>0</v>
      </c>
      <c r="AI25" s="126">
        <v>7.3</v>
      </c>
      <c r="AJ25" s="126">
        <v>0</v>
      </c>
      <c r="AK25" s="126">
        <v>8.1999999999999993</v>
      </c>
      <c r="AL25" s="126">
        <v>8.3000000000000007</v>
      </c>
      <c r="AM25" s="126">
        <v>8.4</v>
      </c>
      <c r="AN25" s="126">
        <v>6.3</v>
      </c>
      <c r="AO25" s="126">
        <v>6.8</v>
      </c>
      <c r="AP25" s="126">
        <v>7.2</v>
      </c>
      <c r="AQ25" s="126">
        <v>8.3000000000000007</v>
      </c>
      <c r="AR25" s="173">
        <v>47</v>
      </c>
      <c r="AS25" s="174">
        <v>0</v>
      </c>
      <c r="AT25" s="126">
        <v>8.1</v>
      </c>
      <c r="AU25" s="126">
        <v>7</v>
      </c>
      <c r="AV25" s="126">
        <v>9</v>
      </c>
      <c r="AW25" s="126">
        <v>0</v>
      </c>
      <c r="AX25" s="126">
        <v>0</v>
      </c>
      <c r="AY25" s="126">
        <v>0</v>
      </c>
      <c r="AZ25" s="126">
        <v>5.8</v>
      </c>
      <c r="BA25" s="126">
        <v>0</v>
      </c>
      <c r="BB25" s="126">
        <v>0</v>
      </c>
      <c r="BC25" s="126">
        <v>0</v>
      </c>
      <c r="BD25" s="126">
        <v>5.7</v>
      </c>
      <c r="BE25" s="173">
        <v>5</v>
      </c>
      <c r="BF25" s="174">
        <v>0</v>
      </c>
      <c r="BG25" s="126">
        <v>6.4</v>
      </c>
      <c r="BH25" s="126">
        <v>7.6</v>
      </c>
      <c r="BI25" s="126">
        <v>7.2</v>
      </c>
      <c r="BJ25" s="126">
        <v>7.3</v>
      </c>
      <c r="BK25" s="126">
        <v>7.7</v>
      </c>
      <c r="BL25" s="126">
        <v>8.6</v>
      </c>
      <c r="BM25" s="126">
        <v>8.6</v>
      </c>
      <c r="BN25" s="126">
        <v>7.4</v>
      </c>
      <c r="BO25" s="126">
        <v>7</v>
      </c>
      <c r="BP25" s="126">
        <v>9.3000000000000007</v>
      </c>
      <c r="BQ25" s="126">
        <v>7.7</v>
      </c>
      <c r="BR25" s="126">
        <v>6.8</v>
      </c>
      <c r="BS25" s="126">
        <v>6.4</v>
      </c>
      <c r="BT25" s="126">
        <v>7.1</v>
      </c>
      <c r="BU25" s="126">
        <v>7.7</v>
      </c>
      <c r="BV25" s="126">
        <v>0</v>
      </c>
      <c r="BW25" s="126">
        <v>8</v>
      </c>
      <c r="BX25" s="126">
        <v>6.8</v>
      </c>
      <c r="BY25" s="126">
        <v>7.8</v>
      </c>
      <c r="BZ25" s="126">
        <v>7.8</v>
      </c>
      <c r="CA25" s="126">
        <v>8.6</v>
      </c>
      <c r="CB25" s="126">
        <v>9</v>
      </c>
      <c r="CC25" s="173">
        <v>55</v>
      </c>
      <c r="CD25" s="174">
        <v>0</v>
      </c>
      <c r="CE25" s="126">
        <v>0</v>
      </c>
      <c r="CF25" s="126">
        <v>0</v>
      </c>
      <c r="CG25" s="126">
        <v>7.1</v>
      </c>
      <c r="CH25" s="126">
        <v>0</v>
      </c>
      <c r="CI25" s="126">
        <v>0</v>
      </c>
      <c r="CJ25" s="126">
        <v>8.3000000000000007</v>
      </c>
      <c r="CK25" s="126">
        <v>0</v>
      </c>
      <c r="CL25" s="126">
        <v>6.2</v>
      </c>
      <c r="CM25" s="126">
        <v>9.1</v>
      </c>
      <c r="CN25" s="126">
        <v>5.7</v>
      </c>
      <c r="CO25" s="126">
        <v>7.5</v>
      </c>
      <c r="CP25" s="126">
        <v>6.7</v>
      </c>
      <c r="CQ25" s="126">
        <v>8</v>
      </c>
      <c r="CR25" s="126">
        <v>8.6999999999999993</v>
      </c>
      <c r="CS25" s="126">
        <v>8.6</v>
      </c>
      <c r="CT25" s="173">
        <v>23</v>
      </c>
      <c r="CU25" s="174">
        <v>0</v>
      </c>
      <c r="CV25" s="175" t="s">
        <v>93</v>
      </c>
      <c r="CW25" s="175">
        <v>0</v>
      </c>
      <c r="CX25" s="173">
        <v>0</v>
      </c>
      <c r="CY25" s="174">
        <v>5</v>
      </c>
      <c r="CZ25" s="173">
        <v>130</v>
      </c>
      <c r="DA25" s="174">
        <v>5</v>
      </c>
      <c r="DB25" s="127">
        <v>134</v>
      </c>
      <c r="DC25" s="131">
        <v>121</v>
      </c>
      <c r="DD25" s="127">
        <v>0</v>
      </c>
      <c r="DE25" s="131">
        <v>125</v>
      </c>
      <c r="DF25" s="127">
        <v>121</v>
      </c>
      <c r="DG25" s="176">
        <v>7.47</v>
      </c>
      <c r="DH25" s="176">
        <v>3.14</v>
      </c>
      <c r="DI25" s="177">
        <v>0</v>
      </c>
      <c r="DJ25" s="127" t="s">
        <v>454</v>
      </c>
    </row>
    <row r="26" spans="1:114" s="161" customFormat="1" ht="20.25" customHeight="1">
      <c r="A26" s="150">
        <f t="shared" si="0"/>
        <v>20</v>
      </c>
      <c r="B26" s="170">
        <v>1820234283</v>
      </c>
      <c r="C26" s="171" t="s">
        <v>14</v>
      </c>
      <c r="D26" s="171" t="s">
        <v>327</v>
      </c>
      <c r="E26" s="171" t="s">
        <v>77</v>
      </c>
      <c r="F26" s="172">
        <v>33970</v>
      </c>
      <c r="G26" s="171" t="s">
        <v>84</v>
      </c>
      <c r="H26" s="171" t="s">
        <v>86</v>
      </c>
      <c r="I26" s="126">
        <v>7.7</v>
      </c>
      <c r="J26" s="126">
        <v>7.7</v>
      </c>
      <c r="K26" s="126">
        <v>6.2</v>
      </c>
      <c r="L26" s="126">
        <v>0</v>
      </c>
      <c r="M26" s="126">
        <v>5.5</v>
      </c>
      <c r="N26" s="126">
        <v>0</v>
      </c>
      <c r="O26" s="126">
        <v>0</v>
      </c>
      <c r="P26" s="126">
        <v>5.9</v>
      </c>
      <c r="Q26" s="126">
        <v>0</v>
      </c>
      <c r="R26" s="126">
        <v>0</v>
      </c>
      <c r="S26" s="126">
        <v>5.4</v>
      </c>
      <c r="T26" s="126">
        <v>0</v>
      </c>
      <c r="U26" s="126">
        <v>0</v>
      </c>
      <c r="V26" s="126">
        <v>5.4</v>
      </c>
      <c r="W26" s="126">
        <v>0</v>
      </c>
      <c r="X26" s="126">
        <v>0</v>
      </c>
      <c r="Y26" s="126">
        <v>6.4</v>
      </c>
      <c r="Z26" s="126">
        <v>0</v>
      </c>
      <c r="AA26" s="126">
        <v>0</v>
      </c>
      <c r="AB26" s="126">
        <v>5.8</v>
      </c>
      <c r="AC26" s="126">
        <v>0</v>
      </c>
      <c r="AD26" s="126">
        <v>7</v>
      </c>
      <c r="AE26" s="126">
        <v>6.3</v>
      </c>
      <c r="AF26" s="126">
        <v>6.4</v>
      </c>
      <c r="AG26" s="126">
        <v>8.1</v>
      </c>
      <c r="AH26" s="126">
        <v>0</v>
      </c>
      <c r="AI26" s="126">
        <v>6.2</v>
      </c>
      <c r="AJ26" s="126">
        <v>0</v>
      </c>
      <c r="AK26" s="126">
        <v>8.5</v>
      </c>
      <c r="AL26" s="126">
        <v>9</v>
      </c>
      <c r="AM26" s="126">
        <v>7.8</v>
      </c>
      <c r="AN26" s="126">
        <v>7.1</v>
      </c>
      <c r="AO26" s="126">
        <v>5.7</v>
      </c>
      <c r="AP26" s="126">
        <v>7.5</v>
      </c>
      <c r="AQ26" s="126">
        <v>7.1</v>
      </c>
      <c r="AR26" s="173">
        <v>47</v>
      </c>
      <c r="AS26" s="174">
        <v>0</v>
      </c>
      <c r="AT26" s="126">
        <v>6.3</v>
      </c>
      <c r="AU26" s="126">
        <v>7.3</v>
      </c>
      <c r="AV26" s="126">
        <v>9.3000000000000007</v>
      </c>
      <c r="AW26" s="126">
        <v>0</v>
      </c>
      <c r="AX26" s="126">
        <v>0</v>
      </c>
      <c r="AY26" s="126">
        <v>0</v>
      </c>
      <c r="AZ26" s="126">
        <v>6.2</v>
      </c>
      <c r="BA26" s="126">
        <v>0</v>
      </c>
      <c r="BB26" s="126">
        <v>0</v>
      </c>
      <c r="BC26" s="126">
        <v>0</v>
      </c>
      <c r="BD26" s="126">
        <v>5.6</v>
      </c>
      <c r="BE26" s="173">
        <v>5</v>
      </c>
      <c r="BF26" s="174">
        <v>0</v>
      </c>
      <c r="BG26" s="126">
        <v>7.4</v>
      </c>
      <c r="BH26" s="126">
        <v>5.9</v>
      </c>
      <c r="BI26" s="126">
        <v>7.8</v>
      </c>
      <c r="BJ26" s="126">
        <v>6.5</v>
      </c>
      <c r="BK26" s="126">
        <v>8.1999999999999993</v>
      </c>
      <c r="BL26" s="126">
        <v>7.9</v>
      </c>
      <c r="BM26" s="126">
        <v>8</v>
      </c>
      <c r="BN26" s="126">
        <v>6.9</v>
      </c>
      <c r="BO26" s="126">
        <v>6.5</v>
      </c>
      <c r="BP26" s="126">
        <v>9.1999999999999993</v>
      </c>
      <c r="BQ26" s="126">
        <v>7.2</v>
      </c>
      <c r="BR26" s="126">
        <v>6.2</v>
      </c>
      <c r="BS26" s="126">
        <v>7.2</v>
      </c>
      <c r="BT26" s="126">
        <v>8.5</v>
      </c>
      <c r="BU26" s="126">
        <v>6.6</v>
      </c>
      <c r="BV26" s="126">
        <v>0</v>
      </c>
      <c r="BW26" s="126">
        <v>8.8000000000000007</v>
      </c>
      <c r="BX26" s="126">
        <v>6.8</v>
      </c>
      <c r="BY26" s="126">
        <v>7.5</v>
      </c>
      <c r="BZ26" s="126">
        <v>8.1</v>
      </c>
      <c r="CA26" s="126">
        <v>9</v>
      </c>
      <c r="CB26" s="126">
        <v>9.1999999999999993</v>
      </c>
      <c r="CC26" s="173">
        <v>55</v>
      </c>
      <c r="CD26" s="174">
        <v>0</v>
      </c>
      <c r="CE26" s="126">
        <v>0</v>
      </c>
      <c r="CF26" s="126">
        <v>9</v>
      </c>
      <c r="CG26" s="126">
        <v>0</v>
      </c>
      <c r="CH26" s="126">
        <v>0</v>
      </c>
      <c r="CI26" s="126">
        <v>8.6999999999999993</v>
      </c>
      <c r="CJ26" s="126">
        <v>0</v>
      </c>
      <c r="CK26" s="126">
        <v>0</v>
      </c>
      <c r="CL26" s="126">
        <v>9.3000000000000007</v>
      </c>
      <c r="CM26" s="126">
        <v>6.3</v>
      </c>
      <c r="CN26" s="126">
        <v>6.6</v>
      </c>
      <c r="CO26" s="126">
        <v>7.15</v>
      </c>
      <c r="CP26" s="126">
        <v>9</v>
      </c>
      <c r="CQ26" s="126">
        <v>8.8000000000000007</v>
      </c>
      <c r="CR26" s="126">
        <v>8.3000000000000007</v>
      </c>
      <c r="CS26" s="126">
        <v>7.5</v>
      </c>
      <c r="CT26" s="173">
        <v>24</v>
      </c>
      <c r="CU26" s="174">
        <v>0</v>
      </c>
      <c r="CV26" s="175" t="s">
        <v>93</v>
      </c>
      <c r="CW26" s="175">
        <v>0</v>
      </c>
      <c r="CX26" s="173">
        <v>0</v>
      </c>
      <c r="CY26" s="174">
        <v>5</v>
      </c>
      <c r="CZ26" s="173">
        <v>131</v>
      </c>
      <c r="DA26" s="174">
        <v>5</v>
      </c>
      <c r="DB26" s="127">
        <v>134</v>
      </c>
      <c r="DC26" s="127">
        <v>126</v>
      </c>
      <c r="DD26" s="127">
        <v>0</v>
      </c>
      <c r="DE26" s="127">
        <v>129</v>
      </c>
      <c r="DF26" s="127">
        <v>126</v>
      </c>
      <c r="DG26" s="176">
        <v>7.35</v>
      </c>
      <c r="DH26" s="176">
        <v>3.06</v>
      </c>
      <c r="DI26" s="177">
        <v>0</v>
      </c>
      <c r="DJ26" s="127" t="s">
        <v>454</v>
      </c>
    </row>
    <row r="27" spans="1:114" s="161" customFormat="1" ht="20.25" customHeight="1">
      <c r="A27" s="150">
        <f t="shared" si="0"/>
        <v>21</v>
      </c>
      <c r="B27" s="170">
        <v>1820263698</v>
      </c>
      <c r="C27" s="171" t="s">
        <v>370</v>
      </c>
      <c r="D27" s="171" t="s">
        <v>501</v>
      </c>
      <c r="E27" s="171" t="s">
        <v>442</v>
      </c>
      <c r="F27" s="172">
        <v>34012</v>
      </c>
      <c r="G27" s="171" t="s">
        <v>84</v>
      </c>
      <c r="H27" s="171" t="s">
        <v>86</v>
      </c>
      <c r="I27" s="126">
        <v>7.5</v>
      </c>
      <c r="J27" s="126">
        <v>7.2</v>
      </c>
      <c r="K27" s="126">
        <v>8.4</v>
      </c>
      <c r="L27" s="126">
        <v>0</v>
      </c>
      <c r="M27" s="126" t="s">
        <v>97</v>
      </c>
      <c r="N27" s="126">
        <v>0</v>
      </c>
      <c r="O27" s="126">
        <v>0</v>
      </c>
      <c r="P27" s="126" t="s">
        <v>97</v>
      </c>
      <c r="Q27" s="126">
        <v>0</v>
      </c>
      <c r="R27" s="126">
        <v>0</v>
      </c>
      <c r="S27" s="126">
        <v>7.1</v>
      </c>
      <c r="T27" s="126">
        <v>0</v>
      </c>
      <c r="U27" s="126">
        <v>0</v>
      </c>
      <c r="V27" s="126">
        <v>4.3</v>
      </c>
      <c r="W27" s="126">
        <v>0</v>
      </c>
      <c r="X27" s="126">
        <v>0</v>
      </c>
      <c r="Y27" s="126">
        <v>5.9</v>
      </c>
      <c r="Z27" s="126">
        <v>0</v>
      </c>
      <c r="AA27" s="126">
        <v>0</v>
      </c>
      <c r="AB27" s="126">
        <v>5.7</v>
      </c>
      <c r="AC27" s="126">
        <v>0</v>
      </c>
      <c r="AD27" s="126">
        <v>9</v>
      </c>
      <c r="AE27" s="126">
        <v>8.4</v>
      </c>
      <c r="AF27" s="126">
        <v>7.2</v>
      </c>
      <c r="AG27" s="126">
        <v>7.2</v>
      </c>
      <c r="AH27" s="126">
        <v>0</v>
      </c>
      <c r="AI27" s="126">
        <v>6.8</v>
      </c>
      <c r="AJ27" s="126">
        <v>8</v>
      </c>
      <c r="AK27" s="126">
        <v>8.6</v>
      </c>
      <c r="AL27" s="126">
        <v>0</v>
      </c>
      <c r="AM27" s="126">
        <v>7.8</v>
      </c>
      <c r="AN27" s="126">
        <v>7.2</v>
      </c>
      <c r="AO27" s="126">
        <v>6.7</v>
      </c>
      <c r="AP27" s="126">
        <v>7.4</v>
      </c>
      <c r="AQ27" s="126">
        <v>7.1</v>
      </c>
      <c r="AR27" s="173">
        <v>47</v>
      </c>
      <c r="AS27" s="174">
        <v>0</v>
      </c>
      <c r="AT27" s="126">
        <v>6.7</v>
      </c>
      <c r="AU27" s="126">
        <v>9</v>
      </c>
      <c r="AV27" s="126">
        <v>9.6</v>
      </c>
      <c r="AW27" s="126">
        <v>0</v>
      </c>
      <c r="AX27" s="126">
        <v>0</v>
      </c>
      <c r="AY27" s="126">
        <v>0</v>
      </c>
      <c r="AZ27" s="126">
        <v>6.9</v>
      </c>
      <c r="BA27" s="126">
        <v>0</v>
      </c>
      <c r="BB27" s="126">
        <v>0</v>
      </c>
      <c r="BC27" s="126">
        <v>0</v>
      </c>
      <c r="BD27" s="126">
        <v>7.7</v>
      </c>
      <c r="BE27" s="173">
        <v>5</v>
      </c>
      <c r="BF27" s="174">
        <v>0</v>
      </c>
      <c r="BG27" s="126">
        <v>7.6</v>
      </c>
      <c r="BH27" s="126">
        <v>6.2</v>
      </c>
      <c r="BI27" s="126">
        <v>7.4</v>
      </c>
      <c r="BJ27" s="126">
        <v>9.1</v>
      </c>
      <c r="BK27" s="126">
        <v>6.6</v>
      </c>
      <c r="BL27" s="126">
        <v>8.8000000000000007</v>
      </c>
      <c r="BM27" s="126">
        <v>7.4</v>
      </c>
      <c r="BN27" s="126">
        <v>6.6</v>
      </c>
      <c r="BO27" s="126">
        <v>7.9</v>
      </c>
      <c r="BP27" s="126">
        <v>9.1</v>
      </c>
      <c r="BQ27" s="126">
        <v>5.7</v>
      </c>
      <c r="BR27" s="126">
        <v>6.8</v>
      </c>
      <c r="BS27" s="126">
        <v>7.5</v>
      </c>
      <c r="BT27" s="126">
        <v>7.2</v>
      </c>
      <c r="BU27" s="126">
        <v>6.3</v>
      </c>
      <c r="BV27" s="126">
        <v>6.9</v>
      </c>
      <c r="BW27" s="126">
        <v>0</v>
      </c>
      <c r="BX27" s="126">
        <v>6.4</v>
      </c>
      <c r="BY27" s="126">
        <v>7.9</v>
      </c>
      <c r="BZ27" s="126">
        <v>6.3</v>
      </c>
      <c r="CA27" s="126">
        <v>6.3</v>
      </c>
      <c r="CB27" s="126">
        <v>8.6</v>
      </c>
      <c r="CC27" s="173">
        <v>55</v>
      </c>
      <c r="CD27" s="174">
        <v>0</v>
      </c>
      <c r="CE27" s="126">
        <v>0</v>
      </c>
      <c r="CF27" s="126">
        <v>7.7</v>
      </c>
      <c r="CG27" s="126">
        <v>0</v>
      </c>
      <c r="CH27" s="126">
        <v>0</v>
      </c>
      <c r="CI27" s="126">
        <v>0</v>
      </c>
      <c r="CJ27" s="126">
        <v>8.1999999999999993</v>
      </c>
      <c r="CK27" s="126">
        <v>0</v>
      </c>
      <c r="CL27" s="126">
        <v>7.3</v>
      </c>
      <c r="CM27" s="126">
        <v>6.4</v>
      </c>
      <c r="CN27" s="126">
        <v>6.2</v>
      </c>
      <c r="CO27" s="126">
        <v>6.85</v>
      </c>
      <c r="CP27" s="126">
        <v>7.5</v>
      </c>
      <c r="CQ27" s="126">
        <v>9</v>
      </c>
      <c r="CR27" s="126">
        <v>7.1</v>
      </c>
      <c r="CS27" s="126">
        <v>7.9</v>
      </c>
      <c r="CT27" s="173">
        <v>23</v>
      </c>
      <c r="CU27" s="174">
        <v>0</v>
      </c>
      <c r="CV27" s="175" t="s">
        <v>93</v>
      </c>
      <c r="CW27" s="175">
        <v>0</v>
      </c>
      <c r="CX27" s="173">
        <v>0</v>
      </c>
      <c r="CY27" s="174">
        <v>5</v>
      </c>
      <c r="CZ27" s="173">
        <v>130</v>
      </c>
      <c r="DA27" s="174">
        <v>5</v>
      </c>
      <c r="DB27" s="127">
        <v>134</v>
      </c>
      <c r="DC27" s="131">
        <v>121</v>
      </c>
      <c r="DD27" s="127">
        <v>0</v>
      </c>
      <c r="DE27" s="131">
        <v>125</v>
      </c>
      <c r="DF27" s="127">
        <v>121</v>
      </c>
      <c r="DG27" s="176">
        <v>7.26</v>
      </c>
      <c r="DH27" s="176">
        <v>2.99</v>
      </c>
      <c r="DI27" s="177">
        <v>0</v>
      </c>
      <c r="DJ27" s="127" t="s">
        <v>454</v>
      </c>
    </row>
    <row r="28" spans="1:114" s="161" customFormat="1" ht="20.25" customHeight="1">
      <c r="A28" s="150">
        <f t="shared" si="0"/>
        <v>22</v>
      </c>
      <c r="B28" s="170">
        <v>1820264373</v>
      </c>
      <c r="C28" s="171" t="s">
        <v>79</v>
      </c>
      <c r="D28" s="171" t="s">
        <v>38</v>
      </c>
      <c r="E28" s="171" t="s">
        <v>442</v>
      </c>
      <c r="F28" s="172">
        <v>34295</v>
      </c>
      <c r="G28" s="171" t="s">
        <v>84</v>
      </c>
      <c r="H28" s="171" t="s">
        <v>86</v>
      </c>
      <c r="I28" s="126">
        <v>8.5</v>
      </c>
      <c r="J28" s="126">
        <v>7.6</v>
      </c>
      <c r="K28" s="126">
        <v>7.9</v>
      </c>
      <c r="L28" s="126">
        <v>0</v>
      </c>
      <c r="M28" s="126">
        <v>5.7</v>
      </c>
      <c r="N28" s="126">
        <v>0</v>
      </c>
      <c r="O28" s="126">
        <v>0</v>
      </c>
      <c r="P28" s="126">
        <v>6</v>
      </c>
      <c r="Q28" s="126">
        <v>0</v>
      </c>
      <c r="R28" s="126">
        <v>0</v>
      </c>
      <c r="S28" s="126">
        <v>6.5</v>
      </c>
      <c r="T28" s="126">
        <v>0</v>
      </c>
      <c r="U28" s="126">
        <v>0</v>
      </c>
      <c r="V28" s="126">
        <v>6.4</v>
      </c>
      <c r="W28" s="126">
        <v>0</v>
      </c>
      <c r="X28" s="126">
        <v>0</v>
      </c>
      <c r="Y28" s="126">
        <v>5.9</v>
      </c>
      <c r="Z28" s="126">
        <v>0</v>
      </c>
      <c r="AA28" s="126">
        <v>0</v>
      </c>
      <c r="AB28" s="126">
        <v>6.1</v>
      </c>
      <c r="AC28" s="126">
        <v>0</v>
      </c>
      <c r="AD28" s="126">
        <v>7.5</v>
      </c>
      <c r="AE28" s="126">
        <v>7.4</v>
      </c>
      <c r="AF28" s="126">
        <v>6.2</v>
      </c>
      <c r="AG28" s="126">
        <v>7.5</v>
      </c>
      <c r="AH28" s="126">
        <v>0</v>
      </c>
      <c r="AI28" s="126">
        <v>6.7</v>
      </c>
      <c r="AJ28" s="126">
        <v>0</v>
      </c>
      <c r="AK28" s="126">
        <v>8.4</v>
      </c>
      <c r="AL28" s="126">
        <v>8.6999999999999993</v>
      </c>
      <c r="AM28" s="126">
        <v>8.6</v>
      </c>
      <c r="AN28" s="126">
        <v>8.1999999999999993</v>
      </c>
      <c r="AO28" s="126">
        <v>6.1</v>
      </c>
      <c r="AP28" s="126">
        <v>6.7</v>
      </c>
      <c r="AQ28" s="126">
        <v>8.3000000000000007</v>
      </c>
      <c r="AR28" s="173">
        <v>47</v>
      </c>
      <c r="AS28" s="174">
        <v>0</v>
      </c>
      <c r="AT28" s="126">
        <v>6.5</v>
      </c>
      <c r="AU28" s="126">
        <v>6.7</v>
      </c>
      <c r="AV28" s="126">
        <v>6.5</v>
      </c>
      <c r="AW28" s="126">
        <v>0</v>
      </c>
      <c r="AX28" s="126">
        <v>0</v>
      </c>
      <c r="AY28" s="126">
        <v>0</v>
      </c>
      <c r="AZ28" s="126">
        <v>7.1</v>
      </c>
      <c r="BA28" s="126">
        <v>0</v>
      </c>
      <c r="BB28" s="126">
        <v>0</v>
      </c>
      <c r="BC28" s="126">
        <v>0</v>
      </c>
      <c r="BD28" s="126">
        <v>8</v>
      </c>
      <c r="BE28" s="173">
        <v>5</v>
      </c>
      <c r="BF28" s="174">
        <v>0</v>
      </c>
      <c r="BG28" s="126">
        <v>7.9</v>
      </c>
      <c r="BH28" s="126">
        <v>9.9</v>
      </c>
      <c r="BI28" s="126">
        <v>8.3000000000000007</v>
      </c>
      <c r="BJ28" s="126">
        <v>7.9</v>
      </c>
      <c r="BK28" s="126">
        <v>7.7</v>
      </c>
      <c r="BL28" s="126">
        <v>7.6</v>
      </c>
      <c r="BM28" s="126">
        <v>8</v>
      </c>
      <c r="BN28" s="126">
        <v>6.2</v>
      </c>
      <c r="BO28" s="126">
        <v>6.1</v>
      </c>
      <c r="BP28" s="126">
        <v>9.1</v>
      </c>
      <c r="BQ28" s="126">
        <v>5.9</v>
      </c>
      <c r="BR28" s="126">
        <v>6.2</v>
      </c>
      <c r="BS28" s="126">
        <v>7.6</v>
      </c>
      <c r="BT28" s="126">
        <v>8</v>
      </c>
      <c r="BU28" s="126">
        <v>5.9</v>
      </c>
      <c r="BV28" s="126">
        <v>0</v>
      </c>
      <c r="BW28" s="126">
        <v>6.7</v>
      </c>
      <c r="BX28" s="126">
        <v>6.7</v>
      </c>
      <c r="BY28" s="126">
        <v>7.1</v>
      </c>
      <c r="BZ28" s="126">
        <v>7.2</v>
      </c>
      <c r="CA28" s="126">
        <v>8.1999999999999993</v>
      </c>
      <c r="CB28" s="126">
        <v>9.1</v>
      </c>
      <c r="CC28" s="173">
        <v>55</v>
      </c>
      <c r="CD28" s="174">
        <v>0</v>
      </c>
      <c r="CE28" s="126">
        <v>0</v>
      </c>
      <c r="CF28" s="126">
        <v>8.4</v>
      </c>
      <c r="CG28" s="126">
        <v>0</v>
      </c>
      <c r="CH28" s="126">
        <v>0</v>
      </c>
      <c r="CI28" s="126">
        <v>0</v>
      </c>
      <c r="CJ28" s="126">
        <v>7</v>
      </c>
      <c r="CK28" s="126">
        <v>0</v>
      </c>
      <c r="CL28" s="126">
        <v>6.5</v>
      </c>
      <c r="CM28" s="126">
        <v>6.9</v>
      </c>
      <c r="CN28" s="126">
        <v>8.1999999999999993</v>
      </c>
      <c r="CO28" s="126">
        <v>7.75</v>
      </c>
      <c r="CP28" s="126">
        <v>7.9</v>
      </c>
      <c r="CQ28" s="126">
        <v>9.1</v>
      </c>
      <c r="CR28" s="126">
        <v>9.1</v>
      </c>
      <c r="CS28" s="126">
        <v>8.1999999999999993</v>
      </c>
      <c r="CT28" s="173">
        <v>23</v>
      </c>
      <c r="CU28" s="174">
        <v>0</v>
      </c>
      <c r="CV28" s="175" t="s">
        <v>93</v>
      </c>
      <c r="CW28" s="175">
        <v>0</v>
      </c>
      <c r="CX28" s="173">
        <v>0</v>
      </c>
      <c r="CY28" s="174">
        <v>5</v>
      </c>
      <c r="CZ28" s="173">
        <v>130</v>
      </c>
      <c r="DA28" s="174">
        <v>5</v>
      </c>
      <c r="DB28" s="127">
        <v>134</v>
      </c>
      <c r="DC28" s="127">
        <v>125</v>
      </c>
      <c r="DD28" s="127">
        <v>0</v>
      </c>
      <c r="DE28" s="127">
        <v>129</v>
      </c>
      <c r="DF28" s="127">
        <v>125</v>
      </c>
      <c r="DG28" s="176">
        <v>7.41</v>
      </c>
      <c r="DH28" s="176">
        <v>3.1</v>
      </c>
      <c r="DI28" s="177">
        <v>0</v>
      </c>
      <c r="DJ28" s="127" t="s">
        <v>454</v>
      </c>
    </row>
    <row r="29" spans="1:114" s="161" customFormat="1" ht="20.25" customHeight="1">
      <c r="A29" s="150">
        <f t="shared" si="0"/>
        <v>23</v>
      </c>
      <c r="B29" s="170">
        <v>1821266548</v>
      </c>
      <c r="C29" s="171" t="s">
        <v>3</v>
      </c>
      <c r="D29" s="171" t="s">
        <v>22</v>
      </c>
      <c r="E29" s="171" t="s">
        <v>447</v>
      </c>
      <c r="F29" s="172">
        <v>34356</v>
      </c>
      <c r="G29" s="171" t="s">
        <v>83</v>
      </c>
      <c r="H29" s="171" t="s">
        <v>86</v>
      </c>
      <c r="I29" s="126">
        <v>8.4</v>
      </c>
      <c r="J29" s="126">
        <v>5</v>
      </c>
      <c r="K29" s="126">
        <v>7.8</v>
      </c>
      <c r="L29" s="126">
        <v>0</v>
      </c>
      <c r="M29" s="126" t="s">
        <v>97</v>
      </c>
      <c r="N29" s="126">
        <v>0</v>
      </c>
      <c r="O29" s="126">
        <v>0</v>
      </c>
      <c r="P29" s="126" t="s">
        <v>97</v>
      </c>
      <c r="Q29" s="126">
        <v>0</v>
      </c>
      <c r="R29" s="126">
        <v>0</v>
      </c>
      <c r="S29" s="126">
        <v>7.9</v>
      </c>
      <c r="T29" s="126">
        <v>0</v>
      </c>
      <c r="U29" s="126">
        <v>0</v>
      </c>
      <c r="V29" s="126">
        <v>7.8</v>
      </c>
      <c r="W29" s="126">
        <v>0</v>
      </c>
      <c r="X29" s="126">
        <v>0</v>
      </c>
      <c r="Y29" s="126">
        <v>6.9</v>
      </c>
      <c r="Z29" s="126">
        <v>0</v>
      </c>
      <c r="AA29" s="126">
        <v>0</v>
      </c>
      <c r="AB29" s="126">
        <v>6.6</v>
      </c>
      <c r="AC29" s="126">
        <v>0</v>
      </c>
      <c r="AD29" s="126">
        <v>8.6999999999999993</v>
      </c>
      <c r="AE29" s="126">
        <v>7.3</v>
      </c>
      <c r="AF29" s="126">
        <v>6.2</v>
      </c>
      <c r="AG29" s="126">
        <v>8.1999999999999993</v>
      </c>
      <c r="AH29" s="126">
        <v>0</v>
      </c>
      <c r="AI29" s="126">
        <v>5.6</v>
      </c>
      <c r="AJ29" s="126">
        <v>0</v>
      </c>
      <c r="AK29" s="126">
        <v>7.7</v>
      </c>
      <c r="AL29" s="126">
        <v>6.9</v>
      </c>
      <c r="AM29" s="126">
        <v>4.2</v>
      </c>
      <c r="AN29" s="126">
        <v>7.7</v>
      </c>
      <c r="AO29" s="126">
        <v>6.3</v>
      </c>
      <c r="AP29" s="126">
        <v>5.9</v>
      </c>
      <c r="AQ29" s="126">
        <v>6.2</v>
      </c>
      <c r="AR29" s="173">
        <v>47</v>
      </c>
      <c r="AS29" s="174">
        <v>0</v>
      </c>
      <c r="AT29" s="126">
        <v>9.5</v>
      </c>
      <c r="AU29" s="126">
        <v>5.5</v>
      </c>
      <c r="AV29" s="126">
        <v>5.6</v>
      </c>
      <c r="AW29" s="126">
        <v>0</v>
      </c>
      <c r="AX29" s="126">
        <v>0</v>
      </c>
      <c r="AY29" s="126">
        <v>0</v>
      </c>
      <c r="AZ29" s="126">
        <v>5.3</v>
      </c>
      <c r="BA29" s="126">
        <v>0</v>
      </c>
      <c r="BB29" s="126">
        <v>0</v>
      </c>
      <c r="BC29" s="126">
        <v>0</v>
      </c>
      <c r="BD29" s="126">
        <v>7.4</v>
      </c>
      <c r="BE29" s="173">
        <v>5</v>
      </c>
      <c r="BF29" s="174">
        <v>0</v>
      </c>
      <c r="BG29" s="126">
        <v>7</v>
      </c>
      <c r="BH29" s="126">
        <v>7.1</v>
      </c>
      <c r="BI29" s="126">
        <v>5.9</v>
      </c>
      <c r="BJ29" s="126">
        <v>9.1</v>
      </c>
      <c r="BK29" s="126">
        <v>6.8</v>
      </c>
      <c r="BL29" s="126">
        <v>8.4</v>
      </c>
      <c r="BM29" s="126">
        <v>8.6</v>
      </c>
      <c r="BN29" s="126">
        <v>5.7</v>
      </c>
      <c r="BO29" s="126">
        <v>6.6</v>
      </c>
      <c r="BP29" s="126">
        <v>6.5</v>
      </c>
      <c r="BQ29" s="126">
        <v>6.2</v>
      </c>
      <c r="BR29" s="126">
        <v>6.1</v>
      </c>
      <c r="BS29" s="126">
        <v>5.7</v>
      </c>
      <c r="BT29" s="126">
        <v>4.7</v>
      </c>
      <c r="BU29" s="126">
        <v>6.6</v>
      </c>
      <c r="BV29" s="126">
        <v>0</v>
      </c>
      <c r="BW29" s="126">
        <v>7.6</v>
      </c>
      <c r="BX29" s="126">
        <v>8.1</v>
      </c>
      <c r="BY29" s="126">
        <v>6.1</v>
      </c>
      <c r="BZ29" s="126">
        <v>6.7</v>
      </c>
      <c r="CA29" s="126">
        <v>7.3</v>
      </c>
      <c r="CB29" s="126">
        <v>6.8</v>
      </c>
      <c r="CC29" s="173">
        <v>55</v>
      </c>
      <c r="CD29" s="174">
        <v>0</v>
      </c>
      <c r="CE29" s="126">
        <v>0</v>
      </c>
      <c r="CF29" s="126">
        <v>7.4</v>
      </c>
      <c r="CG29" s="126">
        <v>0</v>
      </c>
      <c r="CH29" s="126">
        <v>0</v>
      </c>
      <c r="CI29" s="126">
        <v>0</v>
      </c>
      <c r="CJ29" s="126">
        <v>4.2</v>
      </c>
      <c r="CK29" s="126">
        <v>0</v>
      </c>
      <c r="CL29" s="126">
        <v>7.4</v>
      </c>
      <c r="CM29" s="126">
        <v>6.9</v>
      </c>
      <c r="CN29" s="126">
        <v>6</v>
      </c>
      <c r="CO29" s="126">
        <v>5.65</v>
      </c>
      <c r="CP29" s="126">
        <v>7.7</v>
      </c>
      <c r="CQ29" s="126">
        <v>7.9</v>
      </c>
      <c r="CR29" s="126">
        <v>8.6</v>
      </c>
      <c r="CS29" s="126">
        <v>5.4</v>
      </c>
      <c r="CT29" s="173">
        <v>23</v>
      </c>
      <c r="CU29" s="174">
        <v>0</v>
      </c>
      <c r="CV29" s="175" t="s">
        <v>93</v>
      </c>
      <c r="CW29" s="175">
        <v>0</v>
      </c>
      <c r="CX29" s="173">
        <v>0</v>
      </c>
      <c r="CY29" s="174">
        <v>5</v>
      </c>
      <c r="CZ29" s="173">
        <v>130</v>
      </c>
      <c r="DA29" s="174">
        <v>5</v>
      </c>
      <c r="DB29" s="127">
        <v>134</v>
      </c>
      <c r="DC29" s="131">
        <v>121</v>
      </c>
      <c r="DD29" s="127">
        <v>0</v>
      </c>
      <c r="DE29" s="131">
        <v>125</v>
      </c>
      <c r="DF29" s="127">
        <v>121</v>
      </c>
      <c r="DG29" s="176">
        <v>6.82</v>
      </c>
      <c r="DH29" s="176">
        <v>2.73</v>
      </c>
      <c r="DI29" s="177">
        <v>0</v>
      </c>
      <c r="DJ29" s="127" t="s">
        <v>454</v>
      </c>
    </row>
    <row r="30" spans="1:114" s="161" customFormat="1" ht="20.25" customHeight="1">
      <c r="A30" s="150">
        <f t="shared" si="0"/>
        <v>24</v>
      </c>
      <c r="B30" s="170">
        <v>1820266090</v>
      </c>
      <c r="C30" s="171" t="s">
        <v>14</v>
      </c>
      <c r="D30" s="171" t="s">
        <v>35</v>
      </c>
      <c r="E30" s="171" t="s">
        <v>502</v>
      </c>
      <c r="F30" s="172">
        <v>34583</v>
      </c>
      <c r="G30" s="171" t="s">
        <v>84</v>
      </c>
      <c r="H30" s="171" t="s">
        <v>86</v>
      </c>
      <c r="I30" s="126">
        <v>7.6</v>
      </c>
      <c r="J30" s="126">
        <v>7.4</v>
      </c>
      <c r="K30" s="126">
        <v>8</v>
      </c>
      <c r="L30" s="126">
        <v>0</v>
      </c>
      <c r="M30" s="126" t="s">
        <v>97</v>
      </c>
      <c r="N30" s="126">
        <v>0</v>
      </c>
      <c r="O30" s="126">
        <v>0</v>
      </c>
      <c r="P30" s="126" t="s">
        <v>97</v>
      </c>
      <c r="Q30" s="126">
        <v>0</v>
      </c>
      <c r="R30" s="126">
        <v>0</v>
      </c>
      <c r="S30" s="126">
        <v>6.9</v>
      </c>
      <c r="T30" s="126">
        <v>0</v>
      </c>
      <c r="U30" s="126">
        <v>0</v>
      </c>
      <c r="V30" s="126">
        <v>4.8</v>
      </c>
      <c r="W30" s="126">
        <v>0</v>
      </c>
      <c r="X30" s="126">
        <v>0</v>
      </c>
      <c r="Y30" s="126">
        <v>7.1</v>
      </c>
      <c r="Z30" s="126">
        <v>0</v>
      </c>
      <c r="AA30" s="126">
        <v>0</v>
      </c>
      <c r="AB30" s="126">
        <v>6.3</v>
      </c>
      <c r="AC30" s="126">
        <v>0</v>
      </c>
      <c r="AD30" s="126">
        <v>7.9</v>
      </c>
      <c r="AE30" s="126">
        <v>6.5</v>
      </c>
      <c r="AF30" s="126">
        <v>7.7</v>
      </c>
      <c r="AG30" s="126">
        <v>6.7</v>
      </c>
      <c r="AH30" s="126">
        <v>0</v>
      </c>
      <c r="AI30" s="126">
        <v>6.7</v>
      </c>
      <c r="AJ30" s="126">
        <v>7.1</v>
      </c>
      <c r="AK30" s="126">
        <v>8</v>
      </c>
      <c r="AL30" s="126">
        <v>0</v>
      </c>
      <c r="AM30" s="126">
        <v>8</v>
      </c>
      <c r="AN30" s="126">
        <v>8.1</v>
      </c>
      <c r="AO30" s="126">
        <v>6.4</v>
      </c>
      <c r="AP30" s="126">
        <v>8.1</v>
      </c>
      <c r="AQ30" s="126">
        <v>6.8</v>
      </c>
      <c r="AR30" s="173">
        <v>47</v>
      </c>
      <c r="AS30" s="174">
        <v>0</v>
      </c>
      <c r="AT30" s="126">
        <v>6.7</v>
      </c>
      <c r="AU30" s="126">
        <v>6.3</v>
      </c>
      <c r="AV30" s="126">
        <v>7.6</v>
      </c>
      <c r="AW30" s="126">
        <v>0</v>
      </c>
      <c r="AX30" s="126">
        <v>0</v>
      </c>
      <c r="AY30" s="126">
        <v>0</v>
      </c>
      <c r="AZ30" s="126">
        <v>7.6</v>
      </c>
      <c r="BA30" s="126">
        <v>0</v>
      </c>
      <c r="BB30" s="126">
        <v>0</v>
      </c>
      <c r="BC30" s="126">
        <v>0</v>
      </c>
      <c r="BD30" s="126">
        <v>7.7</v>
      </c>
      <c r="BE30" s="173">
        <v>5</v>
      </c>
      <c r="BF30" s="174">
        <v>0</v>
      </c>
      <c r="BG30" s="126">
        <v>7.2</v>
      </c>
      <c r="BH30" s="126">
        <v>5.7</v>
      </c>
      <c r="BI30" s="126">
        <v>8.1</v>
      </c>
      <c r="BJ30" s="126">
        <v>7.3</v>
      </c>
      <c r="BK30" s="126">
        <v>8</v>
      </c>
      <c r="BL30" s="126">
        <v>7</v>
      </c>
      <c r="BM30" s="126">
        <v>6.5</v>
      </c>
      <c r="BN30" s="126">
        <v>6.4</v>
      </c>
      <c r="BO30" s="126">
        <v>6.4</v>
      </c>
      <c r="BP30" s="126">
        <v>8.1999999999999993</v>
      </c>
      <c r="BQ30" s="126">
        <v>7.7</v>
      </c>
      <c r="BR30" s="126">
        <v>7.2</v>
      </c>
      <c r="BS30" s="126">
        <v>7.7</v>
      </c>
      <c r="BT30" s="126">
        <v>9.3000000000000007</v>
      </c>
      <c r="BU30" s="126">
        <v>7</v>
      </c>
      <c r="BV30" s="126">
        <v>8.1</v>
      </c>
      <c r="BW30" s="126">
        <v>0</v>
      </c>
      <c r="BX30" s="126">
        <v>6.7</v>
      </c>
      <c r="BY30" s="126">
        <v>6.8</v>
      </c>
      <c r="BZ30" s="126">
        <v>8</v>
      </c>
      <c r="CA30" s="126">
        <v>9.3000000000000007</v>
      </c>
      <c r="CB30" s="126">
        <v>8.6999999999999993</v>
      </c>
      <c r="CC30" s="173">
        <v>55</v>
      </c>
      <c r="CD30" s="174">
        <v>0</v>
      </c>
      <c r="CE30" s="126">
        <v>0</v>
      </c>
      <c r="CF30" s="126">
        <v>0</v>
      </c>
      <c r="CG30" s="126">
        <v>5</v>
      </c>
      <c r="CH30" s="126">
        <v>0</v>
      </c>
      <c r="CI30" s="126">
        <v>0</v>
      </c>
      <c r="CJ30" s="126">
        <v>8.8000000000000007</v>
      </c>
      <c r="CK30" s="126">
        <v>0</v>
      </c>
      <c r="CL30" s="126">
        <v>8.4</v>
      </c>
      <c r="CM30" s="126">
        <v>8.8000000000000007</v>
      </c>
      <c r="CN30" s="126">
        <v>6.8</v>
      </c>
      <c r="CO30" s="126">
        <v>8.4</v>
      </c>
      <c r="CP30" s="126">
        <v>9.3000000000000007</v>
      </c>
      <c r="CQ30" s="126">
        <v>8.8000000000000007</v>
      </c>
      <c r="CR30" s="126">
        <v>8.5</v>
      </c>
      <c r="CS30" s="126">
        <v>7.9</v>
      </c>
      <c r="CT30" s="173">
        <v>23</v>
      </c>
      <c r="CU30" s="174">
        <v>0</v>
      </c>
      <c r="CV30" s="175" t="s">
        <v>93</v>
      </c>
      <c r="CW30" s="175">
        <v>0</v>
      </c>
      <c r="CX30" s="173">
        <v>0</v>
      </c>
      <c r="CY30" s="174">
        <v>5</v>
      </c>
      <c r="CZ30" s="173">
        <v>130</v>
      </c>
      <c r="DA30" s="174">
        <v>5</v>
      </c>
      <c r="DB30" s="127">
        <v>134</v>
      </c>
      <c r="DC30" s="131">
        <v>121</v>
      </c>
      <c r="DD30" s="127">
        <v>0</v>
      </c>
      <c r="DE30" s="131">
        <v>125</v>
      </c>
      <c r="DF30" s="127">
        <v>121</v>
      </c>
      <c r="DG30" s="176">
        <v>7.5</v>
      </c>
      <c r="DH30" s="176">
        <v>3.17</v>
      </c>
      <c r="DI30" s="177">
        <v>0</v>
      </c>
      <c r="DJ30" s="127" t="s">
        <v>454</v>
      </c>
    </row>
    <row r="31" spans="1:114" s="161" customFormat="1" ht="20.25" customHeight="1">
      <c r="A31" s="150">
        <f t="shared" si="0"/>
        <v>25</v>
      </c>
      <c r="B31" s="170">
        <v>1820264944</v>
      </c>
      <c r="C31" s="171" t="s">
        <v>14</v>
      </c>
      <c r="D31" s="171" t="s">
        <v>495</v>
      </c>
      <c r="E31" s="171" t="s">
        <v>451</v>
      </c>
      <c r="F31" s="172">
        <v>34585</v>
      </c>
      <c r="G31" s="171" t="s">
        <v>84</v>
      </c>
      <c r="H31" s="171" t="s">
        <v>86</v>
      </c>
      <c r="I31" s="126">
        <v>8.4</v>
      </c>
      <c r="J31" s="126">
        <v>4.9000000000000004</v>
      </c>
      <c r="K31" s="126">
        <v>7.1</v>
      </c>
      <c r="L31" s="126">
        <v>0</v>
      </c>
      <c r="M31" s="126">
        <v>5.5</v>
      </c>
      <c r="N31" s="126">
        <v>0</v>
      </c>
      <c r="O31" s="126">
        <v>0</v>
      </c>
      <c r="P31" s="126">
        <v>5.7</v>
      </c>
      <c r="Q31" s="126">
        <v>0</v>
      </c>
      <c r="R31" s="126">
        <v>0</v>
      </c>
      <c r="S31" s="126">
        <v>5.9</v>
      </c>
      <c r="T31" s="126">
        <v>0</v>
      </c>
      <c r="U31" s="126">
        <v>0</v>
      </c>
      <c r="V31" s="126">
        <v>5.8</v>
      </c>
      <c r="W31" s="126">
        <v>0</v>
      </c>
      <c r="X31" s="126">
        <v>0</v>
      </c>
      <c r="Y31" s="126">
        <v>6.9</v>
      </c>
      <c r="Z31" s="126">
        <v>0</v>
      </c>
      <c r="AA31" s="126">
        <v>0</v>
      </c>
      <c r="AB31" s="126">
        <v>6.3</v>
      </c>
      <c r="AC31" s="126">
        <v>0</v>
      </c>
      <c r="AD31" s="126">
        <v>8.8000000000000007</v>
      </c>
      <c r="AE31" s="126">
        <v>5.3</v>
      </c>
      <c r="AF31" s="126">
        <v>6.5</v>
      </c>
      <c r="AG31" s="126">
        <v>6</v>
      </c>
      <c r="AH31" s="126">
        <v>0</v>
      </c>
      <c r="AI31" s="126">
        <v>8.6</v>
      </c>
      <c r="AJ31" s="126">
        <v>7.4</v>
      </c>
      <c r="AK31" s="126">
        <v>6.3</v>
      </c>
      <c r="AL31" s="126">
        <v>0</v>
      </c>
      <c r="AM31" s="126">
        <v>8</v>
      </c>
      <c r="AN31" s="126">
        <v>6.3</v>
      </c>
      <c r="AO31" s="126">
        <v>5.5</v>
      </c>
      <c r="AP31" s="126">
        <v>7.4</v>
      </c>
      <c r="AQ31" s="126">
        <v>5.6</v>
      </c>
      <c r="AR31" s="173">
        <v>47</v>
      </c>
      <c r="AS31" s="174">
        <v>0</v>
      </c>
      <c r="AT31" s="126">
        <v>7.1</v>
      </c>
      <c r="AU31" s="126">
        <v>9.8000000000000007</v>
      </c>
      <c r="AV31" s="126">
        <v>0</v>
      </c>
      <c r="AW31" s="126">
        <v>0</v>
      </c>
      <c r="AX31" s="126">
        <v>6.6</v>
      </c>
      <c r="AY31" s="126">
        <v>0</v>
      </c>
      <c r="AZ31" s="126">
        <v>0</v>
      </c>
      <c r="BA31" s="126">
        <v>0</v>
      </c>
      <c r="BB31" s="126">
        <v>7.8</v>
      </c>
      <c r="BC31" s="126">
        <v>0</v>
      </c>
      <c r="BD31" s="126">
        <v>9.1</v>
      </c>
      <c r="BE31" s="173">
        <v>5</v>
      </c>
      <c r="BF31" s="174">
        <v>0</v>
      </c>
      <c r="BG31" s="126">
        <v>6.1</v>
      </c>
      <c r="BH31" s="126">
        <v>8.1999999999999993</v>
      </c>
      <c r="BI31" s="126">
        <v>6.8</v>
      </c>
      <c r="BJ31" s="126">
        <v>7.5</v>
      </c>
      <c r="BK31" s="126">
        <v>6.9</v>
      </c>
      <c r="BL31" s="126">
        <v>6.3</v>
      </c>
      <c r="BM31" s="126">
        <v>5.8</v>
      </c>
      <c r="BN31" s="126">
        <v>4.4000000000000004</v>
      </c>
      <c r="BO31" s="126">
        <v>7.1</v>
      </c>
      <c r="BP31" s="126">
        <v>5.8</v>
      </c>
      <c r="BQ31" s="126">
        <v>6.4</v>
      </c>
      <c r="BR31" s="126">
        <v>6.3</v>
      </c>
      <c r="BS31" s="126">
        <v>6.9</v>
      </c>
      <c r="BT31" s="126">
        <v>6.9</v>
      </c>
      <c r="BU31" s="126">
        <v>6.6</v>
      </c>
      <c r="BV31" s="126">
        <v>7.9</v>
      </c>
      <c r="BW31" s="126">
        <v>0</v>
      </c>
      <c r="BX31" s="126">
        <v>7.6</v>
      </c>
      <c r="BY31" s="126">
        <v>6.8</v>
      </c>
      <c r="BZ31" s="126">
        <v>6.6</v>
      </c>
      <c r="CA31" s="126">
        <v>6.8</v>
      </c>
      <c r="CB31" s="126">
        <v>8.4</v>
      </c>
      <c r="CC31" s="173">
        <v>55</v>
      </c>
      <c r="CD31" s="174">
        <v>0</v>
      </c>
      <c r="CE31" s="126">
        <v>0</v>
      </c>
      <c r="CF31" s="126">
        <v>0</v>
      </c>
      <c r="CG31" s="126">
        <v>7.2</v>
      </c>
      <c r="CH31" s="126">
        <v>0</v>
      </c>
      <c r="CI31" s="126">
        <v>0</v>
      </c>
      <c r="CJ31" s="126">
        <v>7.8</v>
      </c>
      <c r="CK31" s="126">
        <v>0</v>
      </c>
      <c r="CL31" s="126">
        <v>7.1</v>
      </c>
      <c r="CM31" s="126">
        <v>7.9</v>
      </c>
      <c r="CN31" s="126">
        <v>8.6</v>
      </c>
      <c r="CO31" s="126">
        <v>7.65</v>
      </c>
      <c r="CP31" s="126">
        <v>9.1</v>
      </c>
      <c r="CQ31" s="126">
        <v>8.3000000000000007</v>
      </c>
      <c r="CR31" s="126">
        <v>7.7</v>
      </c>
      <c r="CS31" s="126">
        <v>7.9</v>
      </c>
      <c r="CT31" s="173">
        <v>23</v>
      </c>
      <c r="CU31" s="174">
        <v>0</v>
      </c>
      <c r="CV31" s="175" t="s">
        <v>93</v>
      </c>
      <c r="CW31" s="175">
        <v>0</v>
      </c>
      <c r="CX31" s="173">
        <v>0</v>
      </c>
      <c r="CY31" s="174">
        <v>5</v>
      </c>
      <c r="CZ31" s="173">
        <v>130</v>
      </c>
      <c r="DA31" s="174">
        <v>5</v>
      </c>
      <c r="DB31" s="127">
        <v>134</v>
      </c>
      <c r="DC31" s="127">
        <v>125</v>
      </c>
      <c r="DD31" s="127">
        <v>0</v>
      </c>
      <c r="DE31" s="127">
        <v>129</v>
      </c>
      <c r="DF31" s="127">
        <v>125</v>
      </c>
      <c r="DG31" s="176">
        <v>6.92</v>
      </c>
      <c r="DH31" s="176">
        <v>2.78</v>
      </c>
      <c r="DI31" s="177">
        <v>0</v>
      </c>
      <c r="DJ31" s="127" t="s">
        <v>454</v>
      </c>
    </row>
    <row r="32" spans="1:114" s="161" customFormat="1" ht="20.25" customHeight="1">
      <c r="A32" s="150">
        <f t="shared" si="0"/>
        <v>26</v>
      </c>
      <c r="B32" s="170">
        <v>1820264366</v>
      </c>
      <c r="C32" s="171" t="s">
        <v>6</v>
      </c>
      <c r="D32" s="171" t="s">
        <v>505</v>
      </c>
      <c r="E32" s="171" t="s">
        <v>506</v>
      </c>
      <c r="F32" s="172">
        <v>34531</v>
      </c>
      <c r="G32" s="171" t="s">
        <v>84</v>
      </c>
      <c r="H32" s="171" t="s">
        <v>86</v>
      </c>
      <c r="I32" s="126">
        <v>6.1</v>
      </c>
      <c r="J32" s="126">
        <v>6.2</v>
      </c>
      <c r="K32" s="126">
        <v>7.8</v>
      </c>
      <c r="L32" s="126">
        <v>0</v>
      </c>
      <c r="M32" s="126" t="s">
        <v>97</v>
      </c>
      <c r="N32" s="126">
        <v>0</v>
      </c>
      <c r="O32" s="126">
        <v>0</v>
      </c>
      <c r="P32" s="126" t="s">
        <v>97</v>
      </c>
      <c r="Q32" s="126">
        <v>0</v>
      </c>
      <c r="R32" s="126">
        <v>0</v>
      </c>
      <c r="S32" s="126">
        <v>7</v>
      </c>
      <c r="T32" s="126">
        <v>0</v>
      </c>
      <c r="U32" s="126">
        <v>0</v>
      </c>
      <c r="V32" s="126">
        <v>7.4</v>
      </c>
      <c r="W32" s="126">
        <v>0</v>
      </c>
      <c r="X32" s="126">
        <v>0</v>
      </c>
      <c r="Y32" s="126">
        <v>6.7</v>
      </c>
      <c r="Z32" s="126">
        <v>0</v>
      </c>
      <c r="AA32" s="126">
        <v>0</v>
      </c>
      <c r="AB32" s="126">
        <v>7.4</v>
      </c>
      <c r="AC32" s="126">
        <v>0</v>
      </c>
      <c r="AD32" s="126">
        <v>9.6999999999999993</v>
      </c>
      <c r="AE32" s="126">
        <v>5.9</v>
      </c>
      <c r="AF32" s="126">
        <v>6.3</v>
      </c>
      <c r="AG32" s="126">
        <v>4.7</v>
      </c>
      <c r="AH32" s="126">
        <v>0</v>
      </c>
      <c r="AI32" s="126">
        <v>8.6</v>
      </c>
      <c r="AJ32" s="126">
        <v>9</v>
      </c>
      <c r="AK32" s="126">
        <v>8.3000000000000007</v>
      </c>
      <c r="AL32" s="126">
        <v>0</v>
      </c>
      <c r="AM32" s="126">
        <v>7.5</v>
      </c>
      <c r="AN32" s="126">
        <v>6.4</v>
      </c>
      <c r="AO32" s="126">
        <v>6.1</v>
      </c>
      <c r="AP32" s="126">
        <v>8.5</v>
      </c>
      <c r="AQ32" s="126">
        <v>7.6</v>
      </c>
      <c r="AR32" s="173">
        <v>47</v>
      </c>
      <c r="AS32" s="174">
        <v>0</v>
      </c>
      <c r="AT32" s="126">
        <v>7.1</v>
      </c>
      <c r="AU32" s="126">
        <v>7.7</v>
      </c>
      <c r="AV32" s="126">
        <v>0</v>
      </c>
      <c r="AW32" s="126">
        <v>0</v>
      </c>
      <c r="AX32" s="126">
        <v>6.4</v>
      </c>
      <c r="AY32" s="126">
        <v>0</v>
      </c>
      <c r="AZ32" s="126">
        <v>0</v>
      </c>
      <c r="BA32" s="126">
        <v>0</v>
      </c>
      <c r="BB32" s="126">
        <v>8.9</v>
      </c>
      <c r="BC32" s="126">
        <v>0</v>
      </c>
      <c r="BD32" s="126">
        <v>9.3000000000000007</v>
      </c>
      <c r="BE32" s="173">
        <v>5</v>
      </c>
      <c r="BF32" s="174">
        <v>0</v>
      </c>
      <c r="BG32" s="126">
        <v>7.5</v>
      </c>
      <c r="BH32" s="126">
        <v>8.9</v>
      </c>
      <c r="BI32" s="126">
        <v>6.1</v>
      </c>
      <c r="BJ32" s="126">
        <v>7.7</v>
      </c>
      <c r="BK32" s="126">
        <v>7.4</v>
      </c>
      <c r="BL32" s="126">
        <v>6.2</v>
      </c>
      <c r="BM32" s="126">
        <v>8.4</v>
      </c>
      <c r="BN32" s="126">
        <v>5.9</v>
      </c>
      <c r="BO32" s="126">
        <v>8</v>
      </c>
      <c r="BP32" s="126">
        <v>6.4</v>
      </c>
      <c r="BQ32" s="126">
        <v>5.5</v>
      </c>
      <c r="BR32" s="126">
        <v>5.3</v>
      </c>
      <c r="BS32" s="126">
        <v>7.5</v>
      </c>
      <c r="BT32" s="126">
        <v>8.1</v>
      </c>
      <c r="BU32" s="126">
        <v>6.7</v>
      </c>
      <c r="BV32" s="126">
        <v>8.1999999999999993</v>
      </c>
      <c r="BW32" s="126">
        <v>0</v>
      </c>
      <c r="BX32" s="126">
        <v>7.9</v>
      </c>
      <c r="BY32" s="126">
        <v>7.1</v>
      </c>
      <c r="BZ32" s="126">
        <v>7.1</v>
      </c>
      <c r="CA32" s="126">
        <v>8.1999999999999993</v>
      </c>
      <c r="CB32" s="126">
        <v>8.1</v>
      </c>
      <c r="CC32" s="173">
        <v>55</v>
      </c>
      <c r="CD32" s="174">
        <v>0</v>
      </c>
      <c r="CE32" s="126">
        <v>0</v>
      </c>
      <c r="CF32" s="126">
        <v>7.7</v>
      </c>
      <c r="CG32" s="126">
        <v>0</v>
      </c>
      <c r="CH32" s="126">
        <v>0</v>
      </c>
      <c r="CI32" s="126">
        <v>0</v>
      </c>
      <c r="CJ32" s="126">
        <v>8.6999999999999993</v>
      </c>
      <c r="CK32" s="126">
        <v>0</v>
      </c>
      <c r="CL32" s="126">
        <v>7.7</v>
      </c>
      <c r="CM32" s="126">
        <v>7.6</v>
      </c>
      <c r="CN32" s="126">
        <v>6.7</v>
      </c>
      <c r="CO32" s="126">
        <v>8.0500000000000007</v>
      </c>
      <c r="CP32" s="126">
        <v>9</v>
      </c>
      <c r="CQ32" s="126">
        <v>8.6</v>
      </c>
      <c r="CR32" s="126">
        <v>8.4</v>
      </c>
      <c r="CS32" s="126">
        <v>8.1</v>
      </c>
      <c r="CT32" s="173">
        <v>23</v>
      </c>
      <c r="CU32" s="174">
        <v>0</v>
      </c>
      <c r="CV32" s="175" t="s">
        <v>93</v>
      </c>
      <c r="CW32" s="175">
        <v>0</v>
      </c>
      <c r="CX32" s="173">
        <v>0</v>
      </c>
      <c r="CY32" s="174">
        <v>5</v>
      </c>
      <c r="CZ32" s="173">
        <v>130</v>
      </c>
      <c r="DA32" s="174">
        <v>5</v>
      </c>
      <c r="DB32" s="127">
        <v>134</v>
      </c>
      <c r="DC32" s="131">
        <v>121</v>
      </c>
      <c r="DD32" s="127">
        <v>0</v>
      </c>
      <c r="DE32" s="131">
        <v>125</v>
      </c>
      <c r="DF32" s="127">
        <v>121</v>
      </c>
      <c r="DG32" s="176">
        <v>7.41</v>
      </c>
      <c r="DH32" s="176">
        <v>3.11</v>
      </c>
      <c r="DI32" s="177">
        <v>0</v>
      </c>
      <c r="DJ32" s="127" t="s">
        <v>454</v>
      </c>
    </row>
    <row r="33" spans="1:114" s="161" customFormat="1" ht="25.5" customHeight="1">
      <c r="A33" s="150"/>
      <c r="B33" s="169" t="s">
        <v>243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</row>
    <row r="34" spans="1:114" s="161" customFormat="1" ht="21.75" customHeight="1">
      <c r="A34" s="150">
        <v>1</v>
      </c>
      <c r="B34" s="170">
        <v>1821264934</v>
      </c>
      <c r="C34" s="171" t="s">
        <v>370</v>
      </c>
      <c r="D34" s="171" t="s">
        <v>42</v>
      </c>
      <c r="E34" s="171" t="s">
        <v>469</v>
      </c>
      <c r="F34" s="172">
        <v>34640</v>
      </c>
      <c r="G34" s="171" t="s">
        <v>83</v>
      </c>
      <c r="H34" s="171" t="s">
        <v>86</v>
      </c>
      <c r="I34" s="126">
        <v>7.2</v>
      </c>
      <c r="J34" s="126">
        <v>6.1</v>
      </c>
      <c r="K34" s="126">
        <v>7.6</v>
      </c>
      <c r="L34" s="126">
        <v>0</v>
      </c>
      <c r="M34" s="126" t="s">
        <v>97</v>
      </c>
      <c r="N34" s="126">
        <v>0</v>
      </c>
      <c r="O34" s="126">
        <v>0</v>
      </c>
      <c r="P34" s="126" t="s">
        <v>97</v>
      </c>
      <c r="Q34" s="126">
        <v>0</v>
      </c>
      <c r="R34" s="126">
        <v>0</v>
      </c>
      <c r="S34" s="126">
        <v>6.8</v>
      </c>
      <c r="T34" s="126">
        <v>0</v>
      </c>
      <c r="U34" s="126">
        <v>0</v>
      </c>
      <c r="V34" s="126">
        <v>6.8</v>
      </c>
      <c r="W34" s="126">
        <v>0</v>
      </c>
      <c r="X34" s="126">
        <v>0</v>
      </c>
      <c r="Y34" s="126">
        <v>7.3</v>
      </c>
      <c r="Z34" s="126">
        <v>0</v>
      </c>
      <c r="AA34" s="126">
        <v>0</v>
      </c>
      <c r="AB34" s="126">
        <v>6.3</v>
      </c>
      <c r="AC34" s="126">
        <v>0</v>
      </c>
      <c r="AD34" s="126">
        <v>7.9</v>
      </c>
      <c r="AE34" s="126">
        <v>7.1</v>
      </c>
      <c r="AF34" s="126">
        <v>7.1</v>
      </c>
      <c r="AG34" s="126">
        <v>6.9</v>
      </c>
      <c r="AH34" s="126">
        <v>0</v>
      </c>
      <c r="AI34" s="126">
        <v>7.6</v>
      </c>
      <c r="AJ34" s="126">
        <v>0</v>
      </c>
      <c r="AK34" s="126">
        <v>5.7</v>
      </c>
      <c r="AL34" s="126">
        <v>0</v>
      </c>
      <c r="AM34" s="126">
        <v>6.1</v>
      </c>
      <c r="AN34" s="126">
        <v>6.9</v>
      </c>
      <c r="AO34" s="126">
        <v>6.2</v>
      </c>
      <c r="AP34" s="126">
        <v>5.5</v>
      </c>
      <c r="AQ34" s="126">
        <v>8.1</v>
      </c>
      <c r="AR34" s="173">
        <v>45</v>
      </c>
      <c r="AS34" s="174">
        <v>2</v>
      </c>
      <c r="AT34" s="126">
        <v>9</v>
      </c>
      <c r="AU34" s="126">
        <v>7.9</v>
      </c>
      <c r="AV34" s="126">
        <v>5.7</v>
      </c>
      <c r="AW34" s="126">
        <v>0</v>
      </c>
      <c r="AX34" s="126">
        <v>0</v>
      </c>
      <c r="AY34" s="126">
        <v>0</v>
      </c>
      <c r="AZ34" s="126" t="s">
        <v>93</v>
      </c>
      <c r="BA34" s="126">
        <v>0</v>
      </c>
      <c r="BB34" s="126">
        <v>0</v>
      </c>
      <c r="BC34" s="126">
        <v>0</v>
      </c>
      <c r="BD34" s="126">
        <v>0</v>
      </c>
      <c r="BE34" s="173">
        <v>3</v>
      </c>
      <c r="BF34" s="174">
        <v>2</v>
      </c>
      <c r="BG34" s="126">
        <v>6.7</v>
      </c>
      <c r="BH34" s="126">
        <v>8</v>
      </c>
      <c r="BI34" s="126">
        <v>7.6</v>
      </c>
      <c r="BJ34" s="126">
        <v>4.0999999999999996</v>
      </c>
      <c r="BK34" s="126">
        <v>6.8</v>
      </c>
      <c r="BL34" s="126">
        <v>8.6</v>
      </c>
      <c r="BM34" s="126">
        <v>7</v>
      </c>
      <c r="BN34" s="126">
        <v>6.9</v>
      </c>
      <c r="BO34" s="126">
        <v>7.7</v>
      </c>
      <c r="BP34" s="126">
        <v>8.9</v>
      </c>
      <c r="BQ34" s="126">
        <v>7.6</v>
      </c>
      <c r="BR34" s="126">
        <v>5.4</v>
      </c>
      <c r="BS34" s="126">
        <v>6.5</v>
      </c>
      <c r="BT34" s="126">
        <v>8.1</v>
      </c>
      <c r="BU34" s="126">
        <v>6.4</v>
      </c>
      <c r="BV34" s="126">
        <v>0</v>
      </c>
      <c r="BW34" s="126">
        <v>8.3000000000000007</v>
      </c>
      <c r="BX34" s="126">
        <v>6</v>
      </c>
      <c r="BY34" s="126">
        <v>7.1</v>
      </c>
      <c r="BZ34" s="126" t="s">
        <v>93</v>
      </c>
      <c r="CA34" s="126">
        <v>8.1999999999999993</v>
      </c>
      <c r="CB34" s="126">
        <v>8.4</v>
      </c>
      <c r="CC34" s="173">
        <v>52</v>
      </c>
      <c r="CD34" s="174">
        <v>3</v>
      </c>
      <c r="CE34" s="126">
        <v>0</v>
      </c>
      <c r="CF34" s="126">
        <v>5.7</v>
      </c>
      <c r="CG34" s="126">
        <v>0</v>
      </c>
      <c r="CH34" s="126">
        <v>0</v>
      </c>
      <c r="CI34" s="126">
        <v>0</v>
      </c>
      <c r="CJ34" s="126">
        <v>7.9</v>
      </c>
      <c r="CK34" s="126">
        <v>0</v>
      </c>
      <c r="CL34" s="126">
        <v>6.4</v>
      </c>
      <c r="CM34" s="126">
        <v>5.0999999999999996</v>
      </c>
      <c r="CN34" s="126">
        <v>4.9000000000000004</v>
      </c>
      <c r="CO34" s="126">
        <v>8</v>
      </c>
      <c r="CP34" s="126">
        <v>8.1</v>
      </c>
      <c r="CQ34" s="126">
        <v>7.4</v>
      </c>
      <c r="CR34" s="126">
        <v>7.9</v>
      </c>
      <c r="CS34" s="126">
        <v>7</v>
      </c>
      <c r="CT34" s="173">
        <v>23</v>
      </c>
      <c r="CU34" s="174">
        <v>0</v>
      </c>
      <c r="CV34" s="175" t="s">
        <v>93</v>
      </c>
      <c r="CW34" s="175">
        <v>0</v>
      </c>
      <c r="CX34" s="173">
        <v>0</v>
      </c>
      <c r="CY34" s="174">
        <v>5</v>
      </c>
      <c r="CZ34" s="173">
        <v>123</v>
      </c>
      <c r="DA34" s="174">
        <v>12</v>
      </c>
      <c r="DB34" s="127">
        <v>134</v>
      </c>
      <c r="DC34" s="131">
        <v>116</v>
      </c>
      <c r="DD34" s="127">
        <v>5</v>
      </c>
      <c r="DE34" s="131">
        <v>125</v>
      </c>
      <c r="DF34" s="127">
        <v>121</v>
      </c>
      <c r="DG34" s="176">
        <v>6.67</v>
      </c>
      <c r="DH34" s="176">
        <v>2.72</v>
      </c>
      <c r="DI34" s="177">
        <v>0.04</v>
      </c>
      <c r="DJ34" s="127" t="s">
        <v>213</v>
      </c>
    </row>
    <row r="35" spans="1:114" s="161" customFormat="1" ht="21.75" customHeight="1">
      <c r="A35" s="150">
        <f t="shared" si="0"/>
        <v>2</v>
      </c>
      <c r="B35" s="170">
        <v>172328006</v>
      </c>
      <c r="C35" s="171" t="s">
        <v>10</v>
      </c>
      <c r="D35" s="171" t="s">
        <v>470</v>
      </c>
      <c r="E35" s="171" t="s">
        <v>354</v>
      </c>
      <c r="F35" s="172">
        <v>33758</v>
      </c>
      <c r="G35" s="171" t="s">
        <v>83</v>
      </c>
      <c r="H35" s="171" t="s">
        <v>88</v>
      </c>
      <c r="I35" s="126">
        <v>6.9</v>
      </c>
      <c r="J35" s="126">
        <v>7.4</v>
      </c>
      <c r="K35" s="126">
        <v>7.7</v>
      </c>
      <c r="L35" s="126">
        <v>0</v>
      </c>
      <c r="M35" s="126">
        <v>8.1999999999999993</v>
      </c>
      <c r="N35" s="126">
        <v>0</v>
      </c>
      <c r="O35" s="126">
        <v>0</v>
      </c>
      <c r="P35" s="126">
        <v>6.8</v>
      </c>
      <c r="Q35" s="126">
        <v>0</v>
      </c>
      <c r="R35" s="126">
        <v>0</v>
      </c>
      <c r="S35" s="126">
        <v>6.4</v>
      </c>
      <c r="T35" s="126">
        <v>0</v>
      </c>
      <c r="U35" s="126">
        <v>0</v>
      </c>
      <c r="V35" s="126">
        <v>6.5</v>
      </c>
      <c r="W35" s="126">
        <v>0</v>
      </c>
      <c r="X35" s="126">
        <v>0</v>
      </c>
      <c r="Y35" s="126">
        <v>8.1</v>
      </c>
      <c r="Z35" s="126">
        <v>0</v>
      </c>
      <c r="AA35" s="126">
        <v>0</v>
      </c>
      <c r="AB35" s="126">
        <v>7.9</v>
      </c>
      <c r="AC35" s="126">
        <v>0</v>
      </c>
      <c r="AD35" s="126">
        <v>8.8000000000000007</v>
      </c>
      <c r="AE35" s="126">
        <v>7.5</v>
      </c>
      <c r="AF35" s="126">
        <v>4.5999999999999996</v>
      </c>
      <c r="AG35" s="126" t="s">
        <v>93</v>
      </c>
      <c r="AH35" s="126">
        <v>0</v>
      </c>
      <c r="AI35" s="126">
        <v>7.5</v>
      </c>
      <c r="AJ35" s="126">
        <v>8</v>
      </c>
      <c r="AK35" s="126" t="s">
        <v>93</v>
      </c>
      <c r="AL35" s="126">
        <v>0</v>
      </c>
      <c r="AM35" s="126">
        <v>7.8</v>
      </c>
      <c r="AN35" s="126">
        <v>6.8</v>
      </c>
      <c r="AO35" s="126">
        <v>5.9</v>
      </c>
      <c r="AP35" s="126">
        <v>6.8</v>
      </c>
      <c r="AQ35" s="126">
        <v>6.8</v>
      </c>
      <c r="AR35" s="173">
        <v>43</v>
      </c>
      <c r="AS35" s="174">
        <v>4</v>
      </c>
      <c r="AT35" s="126">
        <v>8.8000000000000007</v>
      </c>
      <c r="AU35" s="126">
        <v>6.6</v>
      </c>
      <c r="AV35" s="126">
        <v>8.3000000000000007</v>
      </c>
      <c r="AW35" s="126">
        <v>0</v>
      </c>
      <c r="AX35" s="126">
        <v>0</v>
      </c>
      <c r="AY35" s="126">
        <v>0</v>
      </c>
      <c r="AZ35" s="126">
        <v>5.2</v>
      </c>
      <c r="BA35" s="126">
        <v>0</v>
      </c>
      <c r="BB35" s="126">
        <v>0</v>
      </c>
      <c r="BC35" s="126">
        <v>0</v>
      </c>
      <c r="BD35" s="126">
        <v>5.8</v>
      </c>
      <c r="BE35" s="173">
        <v>5</v>
      </c>
      <c r="BF35" s="174">
        <v>0</v>
      </c>
      <c r="BG35" s="126">
        <v>8</v>
      </c>
      <c r="BH35" s="126">
        <v>5.4</v>
      </c>
      <c r="BI35" s="126">
        <v>8</v>
      </c>
      <c r="BJ35" s="126">
        <v>6.9</v>
      </c>
      <c r="BK35" s="126">
        <v>6.4</v>
      </c>
      <c r="BL35" s="126">
        <v>8.4</v>
      </c>
      <c r="BM35" s="126">
        <v>7.5</v>
      </c>
      <c r="BN35" s="126">
        <v>6.4</v>
      </c>
      <c r="BO35" s="126">
        <v>8.6</v>
      </c>
      <c r="BP35" s="126">
        <v>5.7</v>
      </c>
      <c r="BQ35" s="126">
        <v>8.1999999999999993</v>
      </c>
      <c r="BR35" s="126">
        <v>6.3</v>
      </c>
      <c r="BS35" s="126">
        <v>6.9</v>
      </c>
      <c r="BT35" s="126">
        <v>5.3</v>
      </c>
      <c r="BU35" s="126">
        <v>7.5</v>
      </c>
      <c r="BV35" s="126">
        <v>0</v>
      </c>
      <c r="BW35" s="126">
        <v>7.6</v>
      </c>
      <c r="BX35" s="126">
        <v>7</v>
      </c>
      <c r="BY35" s="126">
        <v>7.1</v>
      </c>
      <c r="BZ35" s="126">
        <v>5</v>
      </c>
      <c r="CA35" s="126">
        <v>7.9</v>
      </c>
      <c r="CB35" s="126">
        <v>8.4</v>
      </c>
      <c r="CC35" s="173">
        <v>55</v>
      </c>
      <c r="CD35" s="174">
        <v>0</v>
      </c>
      <c r="CE35" s="126">
        <v>0</v>
      </c>
      <c r="CF35" s="126">
        <v>7.2</v>
      </c>
      <c r="CG35" s="126">
        <v>0</v>
      </c>
      <c r="CH35" s="126">
        <v>0</v>
      </c>
      <c r="CI35" s="126">
        <v>0</v>
      </c>
      <c r="CJ35" s="126">
        <v>5.2</v>
      </c>
      <c r="CK35" s="126">
        <v>0</v>
      </c>
      <c r="CL35" s="126">
        <v>5.9</v>
      </c>
      <c r="CM35" s="126">
        <v>7.5</v>
      </c>
      <c r="CN35" s="126">
        <v>0</v>
      </c>
      <c r="CO35" s="126">
        <v>7.9</v>
      </c>
      <c r="CP35" s="126">
        <v>9.3000000000000007</v>
      </c>
      <c r="CQ35" s="126">
        <v>9.4</v>
      </c>
      <c r="CR35" s="126">
        <v>8.1</v>
      </c>
      <c r="CS35" s="126">
        <v>8.6999999999999993</v>
      </c>
      <c r="CT35" s="173">
        <v>20</v>
      </c>
      <c r="CU35" s="174">
        <v>3</v>
      </c>
      <c r="CV35" s="175" t="s">
        <v>93</v>
      </c>
      <c r="CW35" s="175">
        <v>0</v>
      </c>
      <c r="CX35" s="173">
        <v>0</v>
      </c>
      <c r="CY35" s="174">
        <v>5</v>
      </c>
      <c r="CZ35" s="173">
        <v>123</v>
      </c>
      <c r="DA35" s="174">
        <v>12</v>
      </c>
      <c r="DB35" s="127">
        <v>134</v>
      </c>
      <c r="DC35" s="127">
        <v>118</v>
      </c>
      <c r="DD35" s="127">
        <v>7</v>
      </c>
      <c r="DE35" s="127">
        <v>129</v>
      </c>
      <c r="DF35" s="127">
        <v>125</v>
      </c>
      <c r="DG35" s="176">
        <v>6.74</v>
      </c>
      <c r="DH35" s="176">
        <v>2.77</v>
      </c>
      <c r="DI35" s="177">
        <v>5.4263565891472867E-2</v>
      </c>
      <c r="DJ35" s="127" t="s">
        <v>213</v>
      </c>
    </row>
    <row r="36" spans="1:114" s="161" customFormat="1" ht="21.75" customHeight="1">
      <c r="A36" s="150">
        <f t="shared" si="0"/>
        <v>3</v>
      </c>
      <c r="B36" s="170">
        <v>1821265394</v>
      </c>
      <c r="C36" s="171" t="s">
        <v>6</v>
      </c>
      <c r="D36" s="171" t="s">
        <v>347</v>
      </c>
      <c r="E36" s="171" t="s">
        <v>375</v>
      </c>
      <c r="F36" s="172">
        <v>34348</v>
      </c>
      <c r="G36" s="171" t="s">
        <v>83</v>
      </c>
      <c r="H36" s="171" t="s">
        <v>86</v>
      </c>
      <c r="I36" s="126">
        <v>7.9</v>
      </c>
      <c r="J36" s="126">
        <v>5.2</v>
      </c>
      <c r="K36" s="126">
        <v>7.6</v>
      </c>
      <c r="L36" s="126">
        <v>0</v>
      </c>
      <c r="M36" s="126">
        <v>5.4</v>
      </c>
      <c r="N36" s="126">
        <v>0</v>
      </c>
      <c r="O36" s="126">
        <v>0</v>
      </c>
      <c r="P36" s="126">
        <v>5.6</v>
      </c>
      <c r="Q36" s="126">
        <v>0</v>
      </c>
      <c r="R36" s="126">
        <v>0</v>
      </c>
      <c r="S36" s="126">
        <v>5.3</v>
      </c>
      <c r="T36" s="126">
        <v>0</v>
      </c>
      <c r="U36" s="126">
        <v>0</v>
      </c>
      <c r="V36" s="126">
        <v>6.3</v>
      </c>
      <c r="W36" s="126">
        <v>0</v>
      </c>
      <c r="X36" s="126">
        <v>0</v>
      </c>
      <c r="Y36" s="126">
        <v>7.2</v>
      </c>
      <c r="Z36" s="126">
        <v>0</v>
      </c>
      <c r="AA36" s="126">
        <v>0</v>
      </c>
      <c r="AB36" s="126">
        <v>5.5</v>
      </c>
      <c r="AC36" s="126">
        <v>0</v>
      </c>
      <c r="AD36" s="126">
        <v>7.1</v>
      </c>
      <c r="AE36" s="126">
        <v>8.5</v>
      </c>
      <c r="AF36" s="126">
        <v>6.6</v>
      </c>
      <c r="AG36" s="126">
        <v>6.1</v>
      </c>
      <c r="AH36" s="126">
        <v>5.5</v>
      </c>
      <c r="AI36" s="126">
        <v>0</v>
      </c>
      <c r="AJ36" s="126">
        <v>0</v>
      </c>
      <c r="AK36" s="126">
        <v>5.6</v>
      </c>
      <c r="AL36" s="126">
        <v>0</v>
      </c>
      <c r="AM36" s="126">
        <v>7.2</v>
      </c>
      <c r="AN36" s="126">
        <v>7.3</v>
      </c>
      <c r="AO36" s="126">
        <v>5.7</v>
      </c>
      <c r="AP36" s="126">
        <v>5.4</v>
      </c>
      <c r="AQ36" s="126">
        <v>6.5</v>
      </c>
      <c r="AR36" s="173">
        <v>45</v>
      </c>
      <c r="AS36" s="174">
        <v>2</v>
      </c>
      <c r="AT36" s="126">
        <v>8.6999999999999993</v>
      </c>
      <c r="AU36" s="126">
        <v>6.1</v>
      </c>
      <c r="AV36" s="126">
        <v>0</v>
      </c>
      <c r="AW36" s="126">
        <v>5.8</v>
      </c>
      <c r="AX36" s="126">
        <v>0</v>
      </c>
      <c r="AY36" s="126">
        <v>0</v>
      </c>
      <c r="AZ36" s="126">
        <v>0</v>
      </c>
      <c r="BA36" s="126">
        <v>8.1</v>
      </c>
      <c r="BB36" s="126">
        <v>0</v>
      </c>
      <c r="BC36" s="126">
        <v>0</v>
      </c>
      <c r="BD36" s="126">
        <v>6.2</v>
      </c>
      <c r="BE36" s="173">
        <v>5</v>
      </c>
      <c r="BF36" s="174">
        <v>0</v>
      </c>
      <c r="BG36" s="126">
        <v>5.6</v>
      </c>
      <c r="BH36" s="126">
        <v>6.5</v>
      </c>
      <c r="BI36" s="126">
        <v>5.9</v>
      </c>
      <c r="BJ36" s="126">
        <v>6.4</v>
      </c>
      <c r="BK36" s="126">
        <v>6.6</v>
      </c>
      <c r="BL36" s="126">
        <v>7</v>
      </c>
      <c r="BM36" s="126">
        <v>5.6</v>
      </c>
      <c r="BN36" s="126">
        <v>4.9000000000000004</v>
      </c>
      <c r="BO36" s="126">
        <v>5.4</v>
      </c>
      <c r="BP36" s="126">
        <v>5.3</v>
      </c>
      <c r="BQ36" s="126">
        <v>6.9</v>
      </c>
      <c r="BR36" s="126">
        <v>5.0999999999999996</v>
      </c>
      <c r="BS36" s="126">
        <v>4.7</v>
      </c>
      <c r="BT36" s="126">
        <v>7</v>
      </c>
      <c r="BU36" s="126">
        <v>5.4</v>
      </c>
      <c r="BV36" s="126">
        <v>0</v>
      </c>
      <c r="BW36" s="126">
        <v>7.1</v>
      </c>
      <c r="BX36" s="126">
        <v>6.6</v>
      </c>
      <c r="BY36" s="126">
        <v>6</v>
      </c>
      <c r="BZ36" s="126">
        <v>4.5999999999999996</v>
      </c>
      <c r="CA36" s="126">
        <v>6.9</v>
      </c>
      <c r="CB36" s="126">
        <v>7.5</v>
      </c>
      <c r="CC36" s="173">
        <v>55</v>
      </c>
      <c r="CD36" s="174">
        <v>0</v>
      </c>
      <c r="CE36" s="126">
        <v>0</v>
      </c>
      <c r="CF36" s="126">
        <v>7</v>
      </c>
      <c r="CG36" s="126">
        <v>0</v>
      </c>
      <c r="CH36" s="126">
        <v>0</v>
      </c>
      <c r="CI36" s="126">
        <v>0</v>
      </c>
      <c r="CJ36" s="126">
        <v>7.9</v>
      </c>
      <c r="CK36" s="126">
        <v>0</v>
      </c>
      <c r="CL36" s="126">
        <v>6.1</v>
      </c>
      <c r="CM36" s="126">
        <v>5.4</v>
      </c>
      <c r="CN36" s="126">
        <v>0</v>
      </c>
      <c r="CO36" s="126">
        <v>6.8</v>
      </c>
      <c r="CP36" s="126">
        <v>6.1</v>
      </c>
      <c r="CQ36" s="126">
        <v>8.8000000000000007</v>
      </c>
      <c r="CR36" s="126">
        <v>7.1</v>
      </c>
      <c r="CS36" s="126">
        <v>5</v>
      </c>
      <c r="CT36" s="173">
        <v>20</v>
      </c>
      <c r="CU36" s="174">
        <v>3</v>
      </c>
      <c r="CV36" s="175" t="s">
        <v>93</v>
      </c>
      <c r="CW36" s="175">
        <v>0</v>
      </c>
      <c r="CX36" s="173">
        <v>0</v>
      </c>
      <c r="CY36" s="174">
        <v>5</v>
      </c>
      <c r="CZ36" s="173">
        <v>125</v>
      </c>
      <c r="DA36" s="174">
        <v>10</v>
      </c>
      <c r="DB36" s="127">
        <v>134</v>
      </c>
      <c r="DC36" s="127">
        <v>120</v>
      </c>
      <c r="DD36" s="127">
        <v>5</v>
      </c>
      <c r="DE36" s="127">
        <v>129</v>
      </c>
      <c r="DF36" s="127">
        <v>125</v>
      </c>
      <c r="DG36" s="176">
        <v>5.97</v>
      </c>
      <c r="DH36" s="176">
        <v>2.2799999999999998</v>
      </c>
      <c r="DI36" s="177">
        <v>3.875968992248062E-2</v>
      </c>
      <c r="DJ36" s="127" t="s">
        <v>213</v>
      </c>
    </row>
    <row r="37" spans="1:114" s="161" customFormat="1" ht="21.75" customHeight="1">
      <c r="A37" s="150">
        <f t="shared" si="0"/>
        <v>4</v>
      </c>
      <c r="B37" s="170">
        <v>1820264938</v>
      </c>
      <c r="C37" s="171" t="s">
        <v>6</v>
      </c>
      <c r="D37" s="171" t="s">
        <v>477</v>
      </c>
      <c r="E37" s="171" t="s">
        <v>65</v>
      </c>
      <c r="F37" s="172">
        <v>34618</v>
      </c>
      <c r="G37" s="171" t="s">
        <v>84</v>
      </c>
      <c r="H37" s="171" t="s">
        <v>86</v>
      </c>
      <c r="I37" s="126">
        <v>8.1</v>
      </c>
      <c r="J37" s="126">
        <v>7.7</v>
      </c>
      <c r="K37" s="126">
        <v>8.5</v>
      </c>
      <c r="L37" s="126">
        <v>0</v>
      </c>
      <c r="M37" s="126">
        <v>6.7</v>
      </c>
      <c r="N37" s="126">
        <v>0</v>
      </c>
      <c r="O37" s="126">
        <v>0</v>
      </c>
      <c r="P37" s="126">
        <v>5.8</v>
      </c>
      <c r="Q37" s="126">
        <v>0</v>
      </c>
      <c r="R37" s="126">
        <v>0</v>
      </c>
      <c r="S37" s="126">
        <v>6</v>
      </c>
      <c r="T37" s="126">
        <v>0</v>
      </c>
      <c r="U37" s="126">
        <v>0</v>
      </c>
      <c r="V37" s="126">
        <v>6.3</v>
      </c>
      <c r="W37" s="126">
        <v>0</v>
      </c>
      <c r="X37" s="126">
        <v>0</v>
      </c>
      <c r="Y37" s="126">
        <v>6.1</v>
      </c>
      <c r="Z37" s="126">
        <v>0</v>
      </c>
      <c r="AA37" s="126">
        <v>0</v>
      </c>
      <c r="AB37" s="126">
        <v>5.8</v>
      </c>
      <c r="AC37" s="126">
        <v>0</v>
      </c>
      <c r="AD37" s="126">
        <v>7.9</v>
      </c>
      <c r="AE37" s="126">
        <v>7.2</v>
      </c>
      <c r="AF37" s="126">
        <v>7</v>
      </c>
      <c r="AG37" s="126">
        <v>7.2</v>
      </c>
      <c r="AH37" s="126">
        <v>0</v>
      </c>
      <c r="AI37" s="126">
        <v>7.6</v>
      </c>
      <c r="AJ37" s="126">
        <v>0</v>
      </c>
      <c r="AK37" s="126">
        <v>7.8</v>
      </c>
      <c r="AL37" s="126">
        <v>8.5</v>
      </c>
      <c r="AM37" s="126">
        <v>7.7</v>
      </c>
      <c r="AN37" s="126">
        <v>7.9</v>
      </c>
      <c r="AO37" s="126">
        <v>5.9</v>
      </c>
      <c r="AP37" s="126">
        <v>7.3</v>
      </c>
      <c r="AQ37" s="126">
        <v>9.1999999999999993</v>
      </c>
      <c r="AR37" s="173">
        <v>47</v>
      </c>
      <c r="AS37" s="174">
        <v>0</v>
      </c>
      <c r="AT37" s="126">
        <v>7.3</v>
      </c>
      <c r="AU37" s="126">
        <v>6.2</v>
      </c>
      <c r="AV37" s="126">
        <v>0</v>
      </c>
      <c r="AW37" s="126">
        <v>0</v>
      </c>
      <c r="AX37" s="126">
        <v>10</v>
      </c>
      <c r="AY37" s="126">
        <v>0</v>
      </c>
      <c r="AZ37" s="126">
        <v>0</v>
      </c>
      <c r="BA37" s="126">
        <v>0</v>
      </c>
      <c r="BB37" s="126">
        <v>8.1999999999999993</v>
      </c>
      <c r="BC37" s="126">
        <v>0</v>
      </c>
      <c r="BD37" s="126">
        <v>7.4</v>
      </c>
      <c r="BE37" s="173">
        <v>5</v>
      </c>
      <c r="BF37" s="174">
        <v>0</v>
      </c>
      <c r="BG37" s="126">
        <v>8.5</v>
      </c>
      <c r="BH37" s="126">
        <v>7.9</v>
      </c>
      <c r="BI37" s="126">
        <v>7.9</v>
      </c>
      <c r="BJ37" s="126">
        <v>8.1</v>
      </c>
      <c r="BK37" s="126">
        <v>5.8</v>
      </c>
      <c r="BL37" s="126">
        <v>8.6</v>
      </c>
      <c r="BM37" s="126">
        <v>8.1</v>
      </c>
      <c r="BN37" s="126">
        <v>6.6</v>
      </c>
      <c r="BO37" s="126">
        <v>5.6</v>
      </c>
      <c r="BP37" s="126">
        <v>8.1</v>
      </c>
      <c r="BQ37" s="126">
        <v>6.8</v>
      </c>
      <c r="BR37" s="126">
        <v>9</v>
      </c>
      <c r="BS37" s="126">
        <v>7.7</v>
      </c>
      <c r="BT37" s="126">
        <v>7.5</v>
      </c>
      <c r="BU37" s="126">
        <v>7.2</v>
      </c>
      <c r="BV37" s="126">
        <v>0</v>
      </c>
      <c r="BW37" s="126">
        <v>6.7</v>
      </c>
      <c r="BX37" s="126">
        <v>7.4</v>
      </c>
      <c r="BY37" s="126">
        <v>6.1</v>
      </c>
      <c r="BZ37" s="126">
        <v>7.3</v>
      </c>
      <c r="CA37" s="126">
        <v>7.5</v>
      </c>
      <c r="CB37" s="126" t="s">
        <v>93</v>
      </c>
      <c r="CC37" s="173">
        <v>54</v>
      </c>
      <c r="CD37" s="174">
        <v>1</v>
      </c>
      <c r="CE37" s="126">
        <v>0</v>
      </c>
      <c r="CF37" s="126">
        <v>8.1</v>
      </c>
      <c r="CG37" s="126">
        <v>0</v>
      </c>
      <c r="CH37" s="126">
        <v>0</v>
      </c>
      <c r="CI37" s="126">
        <v>9</v>
      </c>
      <c r="CJ37" s="126">
        <v>0</v>
      </c>
      <c r="CK37" s="126">
        <v>0</v>
      </c>
      <c r="CL37" s="126">
        <v>7.6</v>
      </c>
      <c r="CM37" s="126">
        <v>9</v>
      </c>
      <c r="CN37" s="126">
        <v>8</v>
      </c>
      <c r="CO37" s="126">
        <v>8.6</v>
      </c>
      <c r="CP37" s="126">
        <v>9.1</v>
      </c>
      <c r="CQ37" s="126">
        <v>9.4</v>
      </c>
      <c r="CR37" s="126">
        <v>8.1</v>
      </c>
      <c r="CS37" s="126">
        <v>8.9</v>
      </c>
      <c r="CT37" s="173">
        <v>24</v>
      </c>
      <c r="CU37" s="174">
        <v>0</v>
      </c>
      <c r="CV37" s="175" t="s">
        <v>93</v>
      </c>
      <c r="CW37" s="175">
        <v>0</v>
      </c>
      <c r="CX37" s="173">
        <v>0</v>
      </c>
      <c r="CY37" s="174">
        <v>5</v>
      </c>
      <c r="CZ37" s="173">
        <v>130</v>
      </c>
      <c r="DA37" s="174">
        <v>6</v>
      </c>
      <c r="DB37" s="127">
        <v>134</v>
      </c>
      <c r="DC37" s="127">
        <v>125</v>
      </c>
      <c r="DD37" s="127">
        <v>1</v>
      </c>
      <c r="DE37" s="127">
        <v>129</v>
      </c>
      <c r="DF37" s="127">
        <v>126</v>
      </c>
      <c r="DG37" s="176">
        <v>7.51</v>
      </c>
      <c r="DH37" s="176">
        <v>3.2</v>
      </c>
      <c r="DI37" s="177">
        <v>7.7519379844961239E-3</v>
      </c>
      <c r="DJ37" s="127" t="s">
        <v>213</v>
      </c>
    </row>
    <row r="38" spans="1:114" s="161" customFormat="1" ht="21.75" customHeight="1">
      <c r="A38" s="150">
        <f t="shared" si="0"/>
        <v>5</v>
      </c>
      <c r="B38" s="170">
        <v>1821264372</v>
      </c>
      <c r="C38" s="171" t="s">
        <v>375</v>
      </c>
      <c r="D38" s="171" t="s">
        <v>362</v>
      </c>
      <c r="E38" s="171" t="s">
        <v>479</v>
      </c>
      <c r="F38" s="172">
        <v>33623</v>
      </c>
      <c r="G38" s="171" t="s">
        <v>83</v>
      </c>
      <c r="H38" s="171" t="s">
        <v>86</v>
      </c>
      <c r="I38" s="126">
        <v>7</v>
      </c>
      <c r="J38" s="126">
        <v>5.9</v>
      </c>
      <c r="K38" s="126">
        <v>6.9</v>
      </c>
      <c r="L38" s="126">
        <v>0</v>
      </c>
      <c r="M38" s="126">
        <v>5.6</v>
      </c>
      <c r="N38" s="126">
        <v>0</v>
      </c>
      <c r="O38" s="126">
        <v>0</v>
      </c>
      <c r="P38" s="126">
        <v>5.5</v>
      </c>
      <c r="Q38" s="126">
        <v>0</v>
      </c>
      <c r="R38" s="126">
        <v>0</v>
      </c>
      <c r="S38" s="126">
        <v>5.4</v>
      </c>
      <c r="T38" s="126">
        <v>0</v>
      </c>
      <c r="U38" s="126">
        <v>0</v>
      </c>
      <c r="V38" s="126">
        <v>5.9</v>
      </c>
      <c r="W38" s="126">
        <v>0</v>
      </c>
      <c r="X38" s="126">
        <v>0</v>
      </c>
      <c r="Y38" s="126">
        <v>4.8</v>
      </c>
      <c r="Z38" s="126">
        <v>0</v>
      </c>
      <c r="AA38" s="126">
        <v>0</v>
      </c>
      <c r="AB38" s="126">
        <v>5.8</v>
      </c>
      <c r="AC38" s="126">
        <v>0</v>
      </c>
      <c r="AD38" s="126">
        <v>7.6</v>
      </c>
      <c r="AE38" s="126">
        <v>7.1</v>
      </c>
      <c r="AF38" s="126">
        <v>7.3</v>
      </c>
      <c r="AG38" s="126">
        <v>5.2</v>
      </c>
      <c r="AH38" s="126">
        <v>0</v>
      </c>
      <c r="AI38" s="126">
        <v>7</v>
      </c>
      <c r="AJ38" s="126">
        <v>0</v>
      </c>
      <c r="AK38" s="126">
        <v>5.7</v>
      </c>
      <c r="AL38" s="126">
        <v>6.9</v>
      </c>
      <c r="AM38" s="126">
        <v>7.8</v>
      </c>
      <c r="AN38" s="126">
        <v>5.9</v>
      </c>
      <c r="AO38" s="126">
        <v>7.6</v>
      </c>
      <c r="AP38" s="126">
        <v>5.2</v>
      </c>
      <c r="AQ38" s="126">
        <v>7.8</v>
      </c>
      <c r="AR38" s="173">
        <v>47</v>
      </c>
      <c r="AS38" s="174">
        <v>0</v>
      </c>
      <c r="AT38" s="126">
        <v>6.5</v>
      </c>
      <c r="AU38" s="126">
        <v>8.1</v>
      </c>
      <c r="AV38" s="126">
        <v>0</v>
      </c>
      <c r="AW38" s="126">
        <v>4.8</v>
      </c>
      <c r="AX38" s="126">
        <v>0</v>
      </c>
      <c r="AY38" s="126">
        <v>0</v>
      </c>
      <c r="AZ38" s="126">
        <v>0</v>
      </c>
      <c r="BA38" s="126">
        <v>8.5</v>
      </c>
      <c r="BB38" s="126">
        <v>0</v>
      </c>
      <c r="BC38" s="126">
        <v>0</v>
      </c>
      <c r="BD38" s="126">
        <v>7.6</v>
      </c>
      <c r="BE38" s="173">
        <v>5</v>
      </c>
      <c r="BF38" s="174">
        <v>0</v>
      </c>
      <c r="BG38" s="126">
        <v>6.3</v>
      </c>
      <c r="BH38" s="126">
        <v>6.9</v>
      </c>
      <c r="BI38" s="126">
        <v>6.9</v>
      </c>
      <c r="BJ38" s="126">
        <v>6.3</v>
      </c>
      <c r="BK38" s="126">
        <v>5.9</v>
      </c>
      <c r="BL38" s="126">
        <v>6.4</v>
      </c>
      <c r="BM38" s="126">
        <v>5.4</v>
      </c>
      <c r="BN38" s="126">
        <v>5.3</v>
      </c>
      <c r="BO38" s="126">
        <v>4.2</v>
      </c>
      <c r="BP38" s="126">
        <v>5.0999999999999996</v>
      </c>
      <c r="BQ38" s="126">
        <v>6.6</v>
      </c>
      <c r="BR38" s="126">
        <v>5.5</v>
      </c>
      <c r="BS38" s="126">
        <v>7.6</v>
      </c>
      <c r="BT38" s="126">
        <v>5.3</v>
      </c>
      <c r="BU38" s="126">
        <v>5.9</v>
      </c>
      <c r="BV38" s="126">
        <v>0</v>
      </c>
      <c r="BW38" s="126">
        <v>4.5999999999999996</v>
      </c>
      <c r="BX38" s="126">
        <v>4.5</v>
      </c>
      <c r="BY38" s="126">
        <v>6.8</v>
      </c>
      <c r="BZ38" s="126">
        <v>5.7</v>
      </c>
      <c r="CA38" s="126">
        <v>8.5</v>
      </c>
      <c r="CB38" s="126" t="s">
        <v>93</v>
      </c>
      <c r="CC38" s="173">
        <v>54</v>
      </c>
      <c r="CD38" s="174">
        <v>1</v>
      </c>
      <c r="CE38" s="126">
        <v>0</v>
      </c>
      <c r="CF38" s="126">
        <v>0</v>
      </c>
      <c r="CG38" s="126">
        <v>5.2</v>
      </c>
      <c r="CH38" s="126">
        <v>0</v>
      </c>
      <c r="CI38" s="126">
        <v>0</v>
      </c>
      <c r="CJ38" s="126">
        <v>7.3</v>
      </c>
      <c r="CK38" s="126">
        <v>0</v>
      </c>
      <c r="CL38" s="126">
        <v>5.9</v>
      </c>
      <c r="CM38" s="126">
        <v>6.1</v>
      </c>
      <c r="CN38" s="126">
        <v>0</v>
      </c>
      <c r="CO38" s="126">
        <v>6.65</v>
      </c>
      <c r="CP38" s="126">
        <v>7</v>
      </c>
      <c r="CQ38" s="126">
        <v>6.9</v>
      </c>
      <c r="CR38" s="126">
        <v>7.1</v>
      </c>
      <c r="CS38" s="126">
        <v>4.7</v>
      </c>
      <c r="CT38" s="173">
        <v>20</v>
      </c>
      <c r="CU38" s="174">
        <v>3</v>
      </c>
      <c r="CV38" s="175" t="s">
        <v>93</v>
      </c>
      <c r="CW38" s="175">
        <v>0</v>
      </c>
      <c r="CX38" s="173">
        <v>0</v>
      </c>
      <c r="CY38" s="174">
        <v>5</v>
      </c>
      <c r="CZ38" s="173">
        <v>126</v>
      </c>
      <c r="DA38" s="174">
        <v>9</v>
      </c>
      <c r="DB38" s="127">
        <v>134</v>
      </c>
      <c r="DC38" s="127">
        <v>121</v>
      </c>
      <c r="DD38" s="127">
        <v>4</v>
      </c>
      <c r="DE38" s="127">
        <v>129</v>
      </c>
      <c r="DF38" s="127">
        <v>125</v>
      </c>
      <c r="DG38" s="176">
        <v>5.97</v>
      </c>
      <c r="DH38" s="176">
        <v>2.2400000000000002</v>
      </c>
      <c r="DI38" s="177">
        <v>3.1007751937984496E-2</v>
      </c>
      <c r="DJ38" s="127" t="s">
        <v>213</v>
      </c>
    </row>
    <row r="39" spans="1:114" s="161" customFormat="1" ht="21.75" customHeight="1">
      <c r="A39" s="150">
        <f t="shared" si="0"/>
        <v>6</v>
      </c>
      <c r="B39" s="170">
        <v>1820264369</v>
      </c>
      <c r="C39" s="171" t="s">
        <v>3</v>
      </c>
      <c r="D39" s="171" t="s">
        <v>482</v>
      </c>
      <c r="E39" s="171" t="s">
        <v>69</v>
      </c>
      <c r="F39" s="172">
        <v>34489</v>
      </c>
      <c r="G39" s="171" t="s">
        <v>84</v>
      </c>
      <c r="H39" s="171" t="s">
        <v>86</v>
      </c>
      <c r="I39" s="126">
        <v>7.7</v>
      </c>
      <c r="J39" s="126">
        <v>7.3</v>
      </c>
      <c r="K39" s="126">
        <v>7.9</v>
      </c>
      <c r="L39" s="126">
        <v>0</v>
      </c>
      <c r="M39" s="126">
        <v>6.4</v>
      </c>
      <c r="N39" s="126">
        <v>0</v>
      </c>
      <c r="O39" s="126">
        <v>0</v>
      </c>
      <c r="P39" s="126">
        <v>7</v>
      </c>
      <c r="Q39" s="126">
        <v>0</v>
      </c>
      <c r="R39" s="126">
        <v>0</v>
      </c>
      <c r="S39" s="126">
        <v>6.9</v>
      </c>
      <c r="T39" s="126">
        <v>0</v>
      </c>
      <c r="U39" s="126">
        <v>0</v>
      </c>
      <c r="V39" s="126">
        <v>6.4</v>
      </c>
      <c r="W39" s="126">
        <v>0</v>
      </c>
      <c r="X39" s="126">
        <v>0</v>
      </c>
      <c r="Y39" s="126">
        <v>6.7</v>
      </c>
      <c r="Z39" s="126">
        <v>0</v>
      </c>
      <c r="AA39" s="126">
        <v>0</v>
      </c>
      <c r="AB39" s="126">
        <v>6.5</v>
      </c>
      <c r="AC39" s="126">
        <v>0</v>
      </c>
      <c r="AD39" s="126">
        <v>8.4</v>
      </c>
      <c r="AE39" s="126">
        <v>5.5</v>
      </c>
      <c r="AF39" s="126">
        <v>6.1</v>
      </c>
      <c r="AG39" s="126">
        <v>5.9</v>
      </c>
      <c r="AH39" s="126">
        <v>0</v>
      </c>
      <c r="AI39" s="126">
        <v>6.1</v>
      </c>
      <c r="AJ39" s="126">
        <v>0</v>
      </c>
      <c r="AK39" s="126">
        <v>7.8</v>
      </c>
      <c r="AL39" s="126">
        <v>8.1</v>
      </c>
      <c r="AM39" s="126">
        <v>6.2</v>
      </c>
      <c r="AN39" s="126">
        <v>7.2</v>
      </c>
      <c r="AO39" s="126">
        <v>6.6</v>
      </c>
      <c r="AP39" s="126">
        <v>6.2</v>
      </c>
      <c r="AQ39" s="126">
        <v>6.3</v>
      </c>
      <c r="AR39" s="173">
        <v>47</v>
      </c>
      <c r="AS39" s="174">
        <v>0</v>
      </c>
      <c r="AT39" s="126">
        <v>6.2</v>
      </c>
      <c r="AU39" s="126">
        <v>6.2</v>
      </c>
      <c r="AV39" s="126">
        <v>8.3000000000000007</v>
      </c>
      <c r="AW39" s="126">
        <v>0</v>
      </c>
      <c r="AX39" s="126">
        <v>0</v>
      </c>
      <c r="AY39" s="126">
        <v>0</v>
      </c>
      <c r="AZ39" s="126">
        <v>5.0999999999999996</v>
      </c>
      <c r="BA39" s="126">
        <v>0</v>
      </c>
      <c r="BB39" s="126">
        <v>0</v>
      </c>
      <c r="BC39" s="126">
        <v>0</v>
      </c>
      <c r="BD39" s="126">
        <v>7.3</v>
      </c>
      <c r="BE39" s="173">
        <v>5</v>
      </c>
      <c r="BF39" s="174">
        <v>0</v>
      </c>
      <c r="BG39" s="126">
        <v>7.8</v>
      </c>
      <c r="BH39" s="126">
        <v>6.8</v>
      </c>
      <c r="BI39" s="126">
        <v>7.8</v>
      </c>
      <c r="BJ39" s="126">
        <v>6.1</v>
      </c>
      <c r="BK39" s="126">
        <v>6.8</v>
      </c>
      <c r="BL39" s="126">
        <v>7.4</v>
      </c>
      <c r="BM39" s="126">
        <v>7.5</v>
      </c>
      <c r="BN39" s="126">
        <v>6</v>
      </c>
      <c r="BO39" s="126">
        <v>6.3</v>
      </c>
      <c r="BP39" s="126">
        <v>5.7</v>
      </c>
      <c r="BQ39" s="126">
        <v>5.8</v>
      </c>
      <c r="BR39" s="126">
        <v>4</v>
      </c>
      <c r="BS39" s="126">
        <v>7.4</v>
      </c>
      <c r="BT39" s="126">
        <v>7</v>
      </c>
      <c r="BU39" s="126">
        <v>6.5</v>
      </c>
      <c r="BV39" s="126">
        <v>0</v>
      </c>
      <c r="BW39" s="126">
        <v>7</v>
      </c>
      <c r="BX39" s="126">
        <v>7.1</v>
      </c>
      <c r="BY39" s="126">
        <v>5.2</v>
      </c>
      <c r="BZ39" s="126">
        <v>6.8</v>
      </c>
      <c r="CA39" s="126">
        <v>8.1999999999999993</v>
      </c>
      <c r="CB39" s="126">
        <v>7.6</v>
      </c>
      <c r="CC39" s="173">
        <v>55</v>
      </c>
      <c r="CD39" s="174">
        <v>0</v>
      </c>
      <c r="CE39" s="126">
        <v>0</v>
      </c>
      <c r="CF39" s="126">
        <v>0</v>
      </c>
      <c r="CG39" s="126">
        <v>8</v>
      </c>
      <c r="CH39" s="126">
        <v>0</v>
      </c>
      <c r="CI39" s="126">
        <v>9.5</v>
      </c>
      <c r="CJ39" s="126">
        <v>0</v>
      </c>
      <c r="CK39" s="126">
        <v>0</v>
      </c>
      <c r="CL39" s="126">
        <v>6.8</v>
      </c>
      <c r="CM39" s="126">
        <v>6.1</v>
      </c>
      <c r="CN39" s="126">
        <v>5.5</v>
      </c>
      <c r="CO39" s="126">
        <v>7.15</v>
      </c>
      <c r="CP39" s="126">
        <v>9</v>
      </c>
      <c r="CQ39" s="126">
        <v>8.8000000000000007</v>
      </c>
      <c r="CR39" s="126">
        <v>8.5</v>
      </c>
      <c r="CS39" s="126">
        <v>0</v>
      </c>
      <c r="CT39" s="173">
        <v>21</v>
      </c>
      <c r="CU39" s="174">
        <v>3</v>
      </c>
      <c r="CV39" s="175" t="s">
        <v>93</v>
      </c>
      <c r="CW39" s="175">
        <v>0</v>
      </c>
      <c r="CX39" s="173">
        <v>0</v>
      </c>
      <c r="CY39" s="174">
        <v>5</v>
      </c>
      <c r="CZ39" s="173">
        <v>128</v>
      </c>
      <c r="DA39" s="174">
        <v>8</v>
      </c>
      <c r="DB39" s="127">
        <v>134</v>
      </c>
      <c r="DC39" s="127">
        <v>123</v>
      </c>
      <c r="DD39" s="127">
        <v>3</v>
      </c>
      <c r="DE39" s="127">
        <v>129</v>
      </c>
      <c r="DF39" s="127">
        <v>126</v>
      </c>
      <c r="DG39" s="176">
        <v>6.73</v>
      </c>
      <c r="DH39" s="176">
        <v>2.71</v>
      </c>
      <c r="DI39" s="177">
        <v>2.3255813953488372E-2</v>
      </c>
      <c r="DJ39" s="127" t="s">
        <v>213</v>
      </c>
    </row>
    <row r="40" spans="1:114" s="161" customFormat="1" ht="21.75" customHeight="1">
      <c r="A40" s="150">
        <f t="shared" si="0"/>
        <v>7</v>
      </c>
      <c r="B40" s="170">
        <v>1820264375</v>
      </c>
      <c r="C40" s="171" t="s">
        <v>3</v>
      </c>
      <c r="D40" s="171" t="s">
        <v>44</v>
      </c>
      <c r="E40" s="171" t="s">
        <v>74</v>
      </c>
      <c r="F40" s="172">
        <v>34493</v>
      </c>
      <c r="G40" s="171" t="s">
        <v>84</v>
      </c>
      <c r="H40" s="171" t="s">
        <v>86</v>
      </c>
      <c r="I40" s="126">
        <v>7.4</v>
      </c>
      <c r="J40" s="126">
        <v>5.2</v>
      </c>
      <c r="K40" s="126">
        <v>6.1</v>
      </c>
      <c r="L40" s="126">
        <v>0</v>
      </c>
      <c r="M40" s="126" t="s">
        <v>97</v>
      </c>
      <c r="N40" s="126">
        <v>0</v>
      </c>
      <c r="O40" s="126">
        <v>0</v>
      </c>
      <c r="P40" s="126" t="s">
        <v>97</v>
      </c>
      <c r="Q40" s="126">
        <v>0</v>
      </c>
      <c r="R40" s="126">
        <v>0</v>
      </c>
      <c r="S40" s="126">
        <v>6.9</v>
      </c>
      <c r="T40" s="126">
        <v>0</v>
      </c>
      <c r="U40" s="126">
        <v>0</v>
      </c>
      <c r="V40" s="126">
        <v>6</v>
      </c>
      <c r="W40" s="126">
        <v>0</v>
      </c>
      <c r="X40" s="126">
        <v>0</v>
      </c>
      <c r="Y40" s="126">
        <v>5.4</v>
      </c>
      <c r="Z40" s="126">
        <v>0</v>
      </c>
      <c r="AA40" s="126">
        <v>0</v>
      </c>
      <c r="AB40" s="126">
        <v>5.7</v>
      </c>
      <c r="AC40" s="126">
        <v>0</v>
      </c>
      <c r="AD40" s="126">
        <v>7</v>
      </c>
      <c r="AE40" s="126">
        <v>5.3</v>
      </c>
      <c r="AF40" s="126">
        <v>5</v>
      </c>
      <c r="AG40" s="126">
        <v>6.3</v>
      </c>
      <c r="AH40" s="126">
        <v>0</v>
      </c>
      <c r="AI40" s="126">
        <v>5.6</v>
      </c>
      <c r="AJ40" s="126">
        <v>0</v>
      </c>
      <c r="AK40" s="126">
        <v>6.4</v>
      </c>
      <c r="AL40" s="126">
        <v>5.8</v>
      </c>
      <c r="AM40" s="126">
        <v>5.7</v>
      </c>
      <c r="AN40" s="126">
        <v>5.7</v>
      </c>
      <c r="AO40" s="126">
        <v>5.6</v>
      </c>
      <c r="AP40" s="126">
        <v>5.7</v>
      </c>
      <c r="AQ40" s="126">
        <v>5.7</v>
      </c>
      <c r="AR40" s="173">
        <v>47</v>
      </c>
      <c r="AS40" s="174">
        <v>0</v>
      </c>
      <c r="AT40" s="126">
        <v>6.5</v>
      </c>
      <c r="AU40" s="126">
        <v>5.7</v>
      </c>
      <c r="AV40" s="126">
        <v>0</v>
      </c>
      <c r="AW40" s="126">
        <v>5.0999999999999996</v>
      </c>
      <c r="AX40" s="126">
        <v>0</v>
      </c>
      <c r="AY40" s="126">
        <v>0</v>
      </c>
      <c r="AZ40" s="126">
        <v>0</v>
      </c>
      <c r="BA40" s="126">
        <v>6.6</v>
      </c>
      <c r="BB40" s="126">
        <v>0</v>
      </c>
      <c r="BC40" s="126">
        <v>0</v>
      </c>
      <c r="BD40" s="126">
        <v>5.8</v>
      </c>
      <c r="BE40" s="173">
        <v>5</v>
      </c>
      <c r="BF40" s="174">
        <v>0</v>
      </c>
      <c r="BG40" s="126">
        <v>7.6</v>
      </c>
      <c r="BH40" s="126">
        <v>5.8</v>
      </c>
      <c r="BI40" s="126">
        <v>5.9</v>
      </c>
      <c r="BJ40" s="126">
        <v>5.9</v>
      </c>
      <c r="BK40" s="126">
        <v>5.6</v>
      </c>
      <c r="BL40" s="126">
        <v>6.9</v>
      </c>
      <c r="BM40" s="126">
        <v>7.3</v>
      </c>
      <c r="BN40" s="126">
        <v>7</v>
      </c>
      <c r="BO40" s="126">
        <v>5.9</v>
      </c>
      <c r="BP40" s="126">
        <v>6.1</v>
      </c>
      <c r="BQ40" s="126">
        <v>5.5</v>
      </c>
      <c r="BR40" s="126" t="s">
        <v>93</v>
      </c>
      <c r="BS40" s="126">
        <v>8</v>
      </c>
      <c r="BT40" s="126">
        <v>0</v>
      </c>
      <c r="BU40" s="126">
        <v>6.9</v>
      </c>
      <c r="BV40" s="126">
        <v>0</v>
      </c>
      <c r="BW40" s="126">
        <v>7.4</v>
      </c>
      <c r="BX40" s="126">
        <v>5.8</v>
      </c>
      <c r="BY40" s="126">
        <v>6.5</v>
      </c>
      <c r="BZ40" s="126">
        <v>6.5</v>
      </c>
      <c r="CA40" s="126">
        <v>7.2</v>
      </c>
      <c r="CB40" s="126">
        <v>7.8</v>
      </c>
      <c r="CC40" s="173">
        <v>50</v>
      </c>
      <c r="CD40" s="174">
        <v>5</v>
      </c>
      <c r="CE40" s="126">
        <v>0</v>
      </c>
      <c r="CF40" s="126">
        <v>0</v>
      </c>
      <c r="CG40" s="126">
        <v>5.7</v>
      </c>
      <c r="CH40" s="126">
        <v>0</v>
      </c>
      <c r="CI40" s="126">
        <v>0</v>
      </c>
      <c r="CJ40" s="126">
        <v>5.9</v>
      </c>
      <c r="CK40" s="126">
        <v>0</v>
      </c>
      <c r="CL40" s="126">
        <v>0</v>
      </c>
      <c r="CM40" s="126">
        <v>6.2</v>
      </c>
      <c r="CN40" s="126">
        <v>0</v>
      </c>
      <c r="CO40" s="126">
        <v>5.25</v>
      </c>
      <c r="CP40" s="126">
        <v>7.4</v>
      </c>
      <c r="CQ40" s="126">
        <v>7.9</v>
      </c>
      <c r="CR40" s="126">
        <v>6.8</v>
      </c>
      <c r="CS40" s="126">
        <v>6.6</v>
      </c>
      <c r="CT40" s="173">
        <v>17</v>
      </c>
      <c r="CU40" s="174">
        <v>5</v>
      </c>
      <c r="CV40" s="175" t="s">
        <v>93</v>
      </c>
      <c r="CW40" s="175">
        <v>0</v>
      </c>
      <c r="CX40" s="173">
        <v>0</v>
      </c>
      <c r="CY40" s="174">
        <v>5</v>
      </c>
      <c r="CZ40" s="173">
        <v>119</v>
      </c>
      <c r="DA40" s="174">
        <v>15</v>
      </c>
      <c r="DB40" s="127">
        <v>134</v>
      </c>
      <c r="DC40" s="131">
        <v>110</v>
      </c>
      <c r="DD40" s="127">
        <v>10</v>
      </c>
      <c r="DE40" s="131">
        <v>125</v>
      </c>
      <c r="DF40" s="127">
        <v>120</v>
      </c>
      <c r="DG40" s="176">
        <v>5.77</v>
      </c>
      <c r="DH40" s="176">
        <v>2.1800000000000002</v>
      </c>
      <c r="DI40" s="177">
        <v>0.08</v>
      </c>
      <c r="DJ40" s="127" t="s">
        <v>213</v>
      </c>
    </row>
    <row r="41" spans="1:114" s="161" customFormat="1" ht="21.75" customHeight="1">
      <c r="A41" s="150">
        <f t="shared" si="0"/>
        <v>8</v>
      </c>
      <c r="B41" s="170">
        <v>1820265398</v>
      </c>
      <c r="C41" s="171" t="s">
        <v>16</v>
      </c>
      <c r="D41" s="171" t="s">
        <v>26</v>
      </c>
      <c r="E41" s="171" t="s">
        <v>473</v>
      </c>
      <c r="F41" s="172">
        <v>34688</v>
      </c>
      <c r="G41" s="171" t="s">
        <v>84</v>
      </c>
      <c r="H41" s="171" t="s">
        <v>86</v>
      </c>
      <c r="I41" s="126">
        <v>8.3000000000000007</v>
      </c>
      <c r="J41" s="126">
        <v>7.2</v>
      </c>
      <c r="K41" s="126">
        <v>8.4</v>
      </c>
      <c r="L41" s="126">
        <v>0</v>
      </c>
      <c r="M41" s="126">
        <v>6.4</v>
      </c>
      <c r="N41" s="126">
        <v>0</v>
      </c>
      <c r="O41" s="126">
        <v>0</v>
      </c>
      <c r="P41" s="126">
        <v>6.3</v>
      </c>
      <c r="Q41" s="126">
        <v>0</v>
      </c>
      <c r="R41" s="126">
        <v>0</v>
      </c>
      <c r="S41" s="126">
        <v>6.8</v>
      </c>
      <c r="T41" s="126">
        <v>0</v>
      </c>
      <c r="U41" s="126">
        <v>0</v>
      </c>
      <c r="V41" s="126">
        <v>6.8</v>
      </c>
      <c r="W41" s="126">
        <v>0</v>
      </c>
      <c r="X41" s="126">
        <v>0</v>
      </c>
      <c r="Y41" s="126">
        <v>5.8</v>
      </c>
      <c r="Z41" s="126">
        <v>0</v>
      </c>
      <c r="AA41" s="126">
        <v>0</v>
      </c>
      <c r="AB41" s="126">
        <v>6.5</v>
      </c>
      <c r="AC41" s="126">
        <v>0</v>
      </c>
      <c r="AD41" s="126">
        <v>6.8</v>
      </c>
      <c r="AE41" s="126">
        <v>8.4</v>
      </c>
      <c r="AF41" s="126">
        <v>6.4</v>
      </c>
      <c r="AG41" s="126">
        <v>6.5</v>
      </c>
      <c r="AH41" s="126">
        <v>0</v>
      </c>
      <c r="AI41" s="126">
        <v>8.9</v>
      </c>
      <c r="AJ41" s="126">
        <v>0</v>
      </c>
      <c r="AK41" s="126">
        <v>7.4</v>
      </c>
      <c r="AL41" s="126">
        <v>7.4</v>
      </c>
      <c r="AM41" s="126">
        <v>8.1</v>
      </c>
      <c r="AN41" s="126">
        <v>7.4</v>
      </c>
      <c r="AO41" s="126">
        <v>6</v>
      </c>
      <c r="AP41" s="126">
        <v>7.1</v>
      </c>
      <c r="AQ41" s="126">
        <v>8.6999999999999993</v>
      </c>
      <c r="AR41" s="173">
        <v>47</v>
      </c>
      <c r="AS41" s="174">
        <v>0</v>
      </c>
      <c r="AT41" s="126">
        <v>7.3</v>
      </c>
      <c r="AU41" s="126">
        <v>9.6</v>
      </c>
      <c r="AV41" s="126">
        <v>0</v>
      </c>
      <c r="AW41" s="126">
        <v>0</v>
      </c>
      <c r="AX41" s="126">
        <v>8.5</v>
      </c>
      <c r="AY41" s="126">
        <v>0</v>
      </c>
      <c r="AZ41" s="126">
        <v>0</v>
      </c>
      <c r="BA41" s="126">
        <v>0</v>
      </c>
      <c r="BB41" s="126">
        <v>7.6</v>
      </c>
      <c r="BC41" s="126">
        <v>0</v>
      </c>
      <c r="BD41" s="126">
        <v>6.7</v>
      </c>
      <c r="BE41" s="173">
        <v>5</v>
      </c>
      <c r="BF41" s="174">
        <v>0</v>
      </c>
      <c r="BG41" s="126">
        <v>6.6</v>
      </c>
      <c r="BH41" s="126">
        <v>7.2</v>
      </c>
      <c r="BI41" s="126">
        <v>6.9</v>
      </c>
      <c r="BJ41" s="126">
        <v>7.9</v>
      </c>
      <c r="BK41" s="126">
        <v>5.9</v>
      </c>
      <c r="BL41" s="126">
        <v>6.7</v>
      </c>
      <c r="BM41" s="126">
        <v>8</v>
      </c>
      <c r="BN41" s="126">
        <v>8.4</v>
      </c>
      <c r="BO41" s="126">
        <v>5.7</v>
      </c>
      <c r="BP41" s="126">
        <v>8.1999999999999993</v>
      </c>
      <c r="BQ41" s="126">
        <v>7.6</v>
      </c>
      <c r="BR41" s="126">
        <v>7.3</v>
      </c>
      <c r="BS41" s="126">
        <v>7.5</v>
      </c>
      <c r="BT41" s="126">
        <v>8.9</v>
      </c>
      <c r="BU41" s="126">
        <v>6.7</v>
      </c>
      <c r="BV41" s="126">
        <v>0</v>
      </c>
      <c r="BW41" s="126">
        <v>6.3</v>
      </c>
      <c r="BX41" s="126">
        <v>6.7</v>
      </c>
      <c r="BY41" s="126">
        <v>7</v>
      </c>
      <c r="BZ41" s="126">
        <v>5.4</v>
      </c>
      <c r="CA41" s="126">
        <v>6.7</v>
      </c>
      <c r="CB41" s="126">
        <v>9.1999999999999993</v>
      </c>
      <c r="CC41" s="173">
        <v>55</v>
      </c>
      <c r="CD41" s="174">
        <v>0</v>
      </c>
      <c r="CE41" s="126">
        <v>0</v>
      </c>
      <c r="CF41" s="126">
        <v>7.5</v>
      </c>
      <c r="CG41" s="126">
        <v>0</v>
      </c>
      <c r="CH41" s="126">
        <v>0</v>
      </c>
      <c r="CI41" s="126">
        <v>0</v>
      </c>
      <c r="CJ41" s="126">
        <v>7.3</v>
      </c>
      <c r="CK41" s="126">
        <v>0</v>
      </c>
      <c r="CL41" s="126">
        <v>6.1</v>
      </c>
      <c r="CM41" s="126">
        <v>8.1</v>
      </c>
      <c r="CN41" s="126">
        <v>0</v>
      </c>
      <c r="CO41" s="126">
        <v>6.6</v>
      </c>
      <c r="CP41" s="126">
        <v>8.6999999999999993</v>
      </c>
      <c r="CQ41" s="126">
        <v>9.4</v>
      </c>
      <c r="CR41" s="126">
        <v>8.5</v>
      </c>
      <c r="CS41" s="126">
        <v>6.9</v>
      </c>
      <c r="CT41" s="173">
        <v>20</v>
      </c>
      <c r="CU41" s="174">
        <v>3</v>
      </c>
      <c r="CV41" s="175" t="s">
        <v>93</v>
      </c>
      <c r="CW41" s="175">
        <v>0</v>
      </c>
      <c r="CX41" s="173">
        <v>0</v>
      </c>
      <c r="CY41" s="174">
        <v>5</v>
      </c>
      <c r="CZ41" s="173">
        <v>127</v>
      </c>
      <c r="DA41" s="174">
        <v>8</v>
      </c>
      <c r="DB41" s="127">
        <v>134</v>
      </c>
      <c r="DC41" s="127">
        <v>122</v>
      </c>
      <c r="DD41" s="127">
        <v>3</v>
      </c>
      <c r="DE41" s="127">
        <v>129</v>
      </c>
      <c r="DF41" s="127">
        <v>125</v>
      </c>
      <c r="DG41" s="176">
        <v>7.04</v>
      </c>
      <c r="DH41" s="176">
        <v>2.9</v>
      </c>
      <c r="DI41" s="177">
        <v>2.3255813953488372E-2</v>
      </c>
      <c r="DJ41" s="127" t="s">
        <v>213</v>
      </c>
    </row>
    <row r="42" spans="1:114" s="161" customFormat="1" ht="21.75" customHeight="1">
      <c r="A42" s="150">
        <f t="shared" si="0"/>
        <v>9</v>
      </c>
      <c r="B42" s="170">
        <v>1820266453</v>
      </c>
      <c r="C42" s="171" t="s">
        <v>4</v>
      </c>
      <c r="D42" s="171" t="s">
        <v>498</v>
      </c>
      <c r="E42" s="171" t="s">
        <v>499</v>
      </c>
      <c r="F42" s="172">
        <v>34641</v>
      </c>
      <c r="G42" s="171" t="s">
        <v>84</v>
      </c>
      <c r="H42" s="171" t="s">
        <v>86</v>
      </c>
      <c r="I42" s="126">
        <v>5.4</v>
      </c>
      <c r="J42" s="126">
        <v>5.7</v>
      </c>
      <c r="K42" s="126">
        <v>4</v>
      </c>
      <c r="L42" s="126">
        <v>0</v>
      </c>
      <c r="M42" s="126">
        <v>6.7</v>
      </c>
      <c r="N42" s="126">
        <v>0</v>
      </c>
      <c r="O42" s="126">
        <v>0</v>
      </c>
      <c r="P42" s="126">
        <v>6.4</v>
      </c>
      <c r="Q42" s="126">
        <v>0</v>
      </c>
      <c r="R42" s="126">
        <v>0</v>
      </c>
      <c r="S42" s="126">
        <v>6.7</v>
      </c>
      <c r="T42" s="126">
        <v>0</v>
      </c>
      <c r="U42" s="126">
        <v>0</v>
      </c>
      <c r="V42" s="126">
        <v>6.4</v>
      </c>
      <c r="W42" s="126">
        <v>0</v>
      </c>
      <c r="X42" s="126">
        <v>0</v>
      </c>
      <c r="Y42" s="126">
        <v>6.3</v>
      </c>
      <c r="Z42" s="126">
        <v>0</v>
      </c>
      <c r="AA42" s="126">
        <v>0</v>
      </c>
      <c r="AB42" s="126">
        <v>6.9</v>
      </c>
      <c r="AC42" s="126">
        <v>0</v>
      </c>
      <c r="AD42" s="126">
        <v>7.1</v>
      </c>
      <c r="AE42" s="126">
        <v>6.8</v>
      </c>
      <c r="AF42" s="126">
        <v>5.5</v>
      </c>
      <c r="AG42" s="126">
        <v>6.4</v>
      </c>
      <c r="AH42" s="126">
        <v>0</v>
      </c>
      <c r="AI42" s="126">
        <v>5.5</v>
      </c>
      <c r="AJ42" s="126">
        <v>0</v>
      </c>
      <c r="AK42" s="126">
        <v>7.2</v>
      </c>
      <c r="AL42" s="126">
        <v>7.1</v>
      </c>
      <c r="AM42" s="126">
        <v>8.5</v>
      </c>
      <c r="AN42" s="126">
        <v>4.7</v>
      </c>
      <c r="AO42" s="126">
        <v>5.8</v>
      </c>
      <c r="AP42" s="126">
        <v>7.4</v>
      </c>
      <c r="AQ42" s="126">
        <v>7.8</v>
      </c>
      <c r="AR42" s="173">
        <v>47</v>
      </c>
      <c r="AS42" s="174">
        <v>0</v>
      </c>
      <c r="AT42" s="126">
        <v>5.0999999999999996</v>
      </c>
      <c r="AU42" s="126">
        <v>5.6</v>
      </c>
      <c r="AV42" s="126">
        <v>0</v>
      </c>
      <c r="AW42" s="126">
        <v>5.0999999999999996</v>
      </c>
      <c r="AX42" s="126">
        <v>0</v>
      </c>
      <c r="AY42" s="126">
        <v>0</v>
      </c>
      <c r="AZ42" s="126">
        <v>0</v>
      </c>
      <c r="BA42" s="126">
        <v>6</v>
      </c>
      <c r="BB42" s="126">
        <v>0</v>
      </c>
      <c r="BC42" s="126">
        <v>0</v>
      </c>
      <c r="BD42" s="126">
        <v>6.4</v>
      </c>
      <c r="BE42" s="173">
        <v>5</v>
      </c>
      <c r="BF42" s="174">
        <v>0</v>
      </c>
      <c r="BG42" s="126">
        <v>8.8000000000000007</v>
      </c>
      <c r="BH42" s="126">
        <v>7.7</v>
      </c>
      <c r="BI42" s="126">
        <v>8.4</v>
      </c>
      <c r="BJ42" s="126">
        <v>8.1999999999999993</v>
      </c>
      <c r="BK42" s="126">
        <v>7.4</v>
      </c>
      <c r="BL42" s="126">
        <v>8.8000000000000007</v>
      </c>
      <c r="BM42" s="126">
        <v>6.9</v>
      </c>
      <c r="BN42" s="126">
        <v>6.8</v>
      </c>
      <c r="BO42" s="126">
        <v>5</v>
      </c>
      <c r="BP42" s="126">
        <v>7.2</v>
      </c>
      <c r="BQ42" s="126">
        <v>6.4</v>
      </c>
      <c r="BR42" s="126">
        <v>8.3000000000000007</v>
      </c>
      <c r="BS42" s="126" t="s">
        <v>93</v>
      </c>
      <c r="BT42" s="126">
        <v>6.9</v>
      </c>
      <c r="BU42" s="126">
        <v>7.9</v>
      </c>
      <c r="BV42" s="126">
        <v>0</v>
      </c>
      <c r="BW42" s="126">
        <v>9</v>
      </c>
      <c r="BX42" s="126">
        <v>6.8</v>
      </c>
      <c r="BY42" s="126">
        <v>6.7</v>
      </c>
      <c r="BZ42" s="126">
        <v>8.9</v>
      </c>
      <c r="CA42" s="126">
        <v>8.9</v>
      </c>
      <c r="CB42" s="126">
        <v>8.5</v>
      </c>
      <c r="CC42" s="173">
        <v>52</v>
      </c>
      <c r="CD42" s="174">
        <v>3</v>
      </c>
      <c r="CE42" s="126">
        <v>0</v>
      </c>
      <c r="CF42" s="126">
        <v>7.5</v>
      </c>
      <c r="CG42" s="126">
        <v>0</v>
      </c>
      <c r="CH42" s="126">
        <v>0</v>
      </c>
      <c r="CI42" s="126">
        <v>0</v>
      </c>
      <c r="CJ42" s="126">
        <v>8.8000000000000007</v>
      </c>
      <c r="CK42" s="126">
        <v>0</v>
      </c>
      <c r="CL42" s="126">
        <v>7.6</v>
      </c>
      <c r="CM42" s="126">
        <v>6.6</v>
      </c>
      <c r="CN42" s="126">
        <v>7.5</v>
      </c>
      <c r="CO42" s="126">
        <v>8</v>
      </c>
      <c r="CP42" s="126">
        <v>8.1</v>
      </c>
      <c r="CQ42" s="126">
        <v>7</v>
      </c>
      <c r="CR42" s="126">
        <v>5.8</v>
      </c>
      <c r="CS42" s="126">
        <v>6.8</v>
      </c>
      <c r="CT42" s="173">
        <v>23</v>
      </c>
      <c r="CU42" s="174">
        <v>0</v>
      </c>
      <c r="CV42" s="175" t="s">
        <v>93</v>
      </c>
      <c r="CW42" s="175">
        <v>0</v>
      </c>
      <c r="CX42" s="173">
        <v>0</v>
      </c>
      <c r="CY42" s="174">
        <v>5</v>
      </c>
      <c r="CZ42" s="173">
        <v>127</v>
      </c>
      <c r="DA42" s="174">
        <v>8</v>
      </c>
      <c r="DB42" s="127">
        <v>134</v>
      </c>
      <c r="DC42" s="127">
        <v>122</v>
      </c>
      <c r="DD42" s="127">
        <v>3</v>
      </c>
      <c r="DE42" s="127">
        <v>129</v>
      </c>
      <c r="DF42" s="127">
        <v>125</v>
      </c>
      <c r="DG42" s="176">
        <v>6.95</v>
      </c>
      <c r="DH42" s="176">
        <v>2.85</v>
      </c>
      <c r="DI42" s="177">
        <v>2.3255813953488372E-2</v>
      </c>
      <c r="DJ42" s="127" t="s">
        <v>213</v>
      </c>
    </row>
    <row r="43" spans="1:114" s="161" customFormat="1" ht="25.5" customHeight="1">
      <c r="A43" s="150"/>
      <c r="B43" s="169" t="s">
        <v>241</v>
      </c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</row>
    <row r="44" spans="1:114" s="161" customFormat="1" ht="21.75" customHeight="1">
      <c r="A44" s="150">
        <v>1</v>
      </c>
      <c r="B44" s="170">
        <v>172327982</v>
      </c>
      <c r="C44" s="171" t="s">
        <v>12</v>
      </c>
      <c r="D44" s="171" t="s">
        <v>22</v>
      </c>
      <c r="E44" s="171" t="s">
        <v>318</v>
      </c>
      <c r="F44" s="172">
        <v>34280</v>
      </c>
      <c r="G44" s="171" t="s">
        <v>83</v>
      </c>
      <c r="H44" s="171" t="s">
        <v>88</v>
      </c>
      <c r="I44" s="126">
        <v>8.6</v>
      </c>
      <c r="J44" s="126">
        <v>7.4</v>
      </c>
      <c r="K44" s="126">
        <v>7.2</v>
      </c>
      <c r="L44" s="126">
        <v>0</v>
      </c>
      <c r="M44" s="126" t="s">
        <v>97</v>
      </c>
      <c r="N44" s="126">
        <v>0</v>
      </c>
      <c r="O44" s="126">
        <v>0</v>
      </c>
      <c r="P44" s="126" t="s">
        <v>97</v>
      </c>
      <c r="Q44" s="126">
        <v>0</v>
      </c>
      <c r="R44" s="126">
        <v>0</v>
      </c>
      <c r="S44" s="126">
        <v>8</v>
      </c>
      <c r="T44" s="126">
        <v>0</v>
      </c>
      <c r="U44" s="126">
        <v>0</v>
      </c>
      <c r="V44" s="126">
        <v>6.5</v>
      </c>
      <c r="W44" s="126">
        <v>0</v>
      </c>
      <c r="X44" s="126">
        <v>0</v>
      </c>
      <c r="Y44" s="126">
        <v>7.4</v>
      </c>
      <c r="Z44" s="126">
        <v>0</v>
      </c>
      <c r="AA44" s="126">
        <v>0</v>
      </c>
      <c r="AB44" s="126">
        <v>0</v>
      </c>
      <c r="AC44" s="126">
        <v>0</v>
      </c>
      <c r="AD44" s="126">
        <v>9.4</v>
      </c>
      <c r="AE44" s="126">
        <v>7.8</v>
      </c>
      <c r="AF44" s="126">
        <v>0</v>
      </c>
      <c r="AG44" s="126">
        <v>4.7</v>
      </c>
      <c r="AH44" s="126">
        <v>0</v>
      </c>
      <c r="AI44" s="126">
        <v>6.5</v>
      </c>
      <c r="AJ44" s="126">
        <v>0</v>
      </c>
      <c r="AK44" s="126">
        <v>0</v>
      </c>
      <c r="AL44" s="126">
        <v>0</v>
      </c>
      <c r="AM44" s="126">
        <v>0</v>
      </c>
      <c r="AN44" s="126">
        <v>0</v>
      </c>
      <c r="AO44" s="126">
        <v>5.6</v>
      </c>
      <c r="AP44" s="126">
        <v>0</v>
      </c>
      <c r="AQ44" s="126">
        <v>0</v>
      </c>
      <c r="AR44" s="173">
        <v>28</v>
      </c>
      <c r="AS44" s="174">
        <v>19</v>
      </c>
      <c r="AT44" s="126">
        <v>8.1999999999999993</v>
      </c>
      <c r="AU44" s="126">
        <v>6</v>
      </c>
      <c r="AV44" s="126">
        <v>0</v>
      </c>
      <c r="AW44" s="126">
        <v>0</v>
      </c>
      <c r="AX44" s="126">
        <v>0</v>
      </c>
      <c r="AY44" s="126">
        <v>0</v>
      </c>
      <c r="AZ44" s="126">
        <v>0</v>
      </c>
      <c r="BA44" s="126">
        <v>0</v>
      </c>
      <c r="BB44" s="126">
        <v>0</v>
      </c>
      <c r="BC44" s="126">
        <v>0</v>
      </c>
      <c r="BD44" s="126">
        <v>0</v>
      </c>
      <c r="BE44" s="173">
        <v>2</v>
      </c>
      <c r="BF44" s="174">
        <v>3</v>
      </c>
      <c r="BG44" s="126">
        <v>0</v>
      </c>
      <c r="BH44" s="126">
        <v>7.1</v>
      </c>
      <c r="BI44" s="126">
        <v>0</v>
      </c>
      <c r="BJ44" s="126">
        <v>0</v>
      </c>
      <c r="BK44" s="126">
        <v>7.6</v>
      </c>
      <c r="BL44" s="126">
        <v>0</v>
      </c>
      <c r="BM44" s="126">
        <v>4.8</v>
      </c>
      <c r="BN44" s="126">
        <v>0</v>
      </c>
      <c r="BO44" s="126">
        <v>4.0999999999999996</v>
      </c>
      <c r="BP44" s="126">
        <v>0</v>
      </c>
      <c r="BQ44" s="126">
        <v>0</v>
      </c>
      <c r="BR44" s="126">
        <v>0</v>
      </c>
      <c r="BS44" s="126">
        <v>0</v>
      </c>
      <c r="BT44" s="126">
        <v>0</v>
      </c>
      <c r="BU44" s="126">
        <v>0</v>
      </c>
      <c r="BV44" s="126">
        <v>0</v>
      </c>
      <c r="BW44" s="126">
        <v>0</v>
      </c>
      <c r="BX44" s="126">
        <v>0</v>
      </c>
      <c r="BY44" s="126">
        <v>0</v>
      </c>
      <c r="BZ44" s="126">
        <v>0</v>
      </c>
      <c r="CA44" s="126">
        <v>0</v>
      </c>
      <c r="CB44" s="126">
        <v>0</v>
      </c>
      <c r="CC44" s="173">
        <v>11</v>
      </c>
      <c r="CD44" s="174">
        <v>44</v>
      </c>
      <c r="CE44" s="126">
        <v>0</v>
      </c>
      <c r="CF44" s="126">
        <v>0</v>
      </c>
      <c r="CG44" s="126">
        <v>0</v>
      </c>
      <c r="CH44" s="126">
        <v>0</v>
      </c>
      <c r="CI44" s="126">
        <v>0</v>
      </c>
      <c r="CJ44" s="126">
        <v>0</v>
      </c>
      <c r="CK44" s="126">
        <v>0</v>
      </c>
      <c r="CL44" s="126">
        <v>0</v>
      </c>
      <c r="CM44" s="126">
        <v>0</v>
      </c>
      <c r="CN44" s="126">
        <v>0</v>
      </c>
      <c r="CO44" s="126">
        <v>0</v>
      </c>
      <c r="CP44" s="126">
        <v>0</v>
      </c>
      <c r="CQ44" s="126">
        <v>0</v>
      </c>
      <c r="CR44" s="126">
        <v>0</v>
      </c>
      <c r="CS44" s="126">
        <v>0</v>
      </c>
      <c r="CT44" s="173">
        <v>0</v>
      </c>
      <c r="CU44" s="174">
        <v>22</v>
      </c>
      <c r="CV44" s="175">
        <v>0</v>
      </c>
      <c r="CW44" s="175">
        <v>0</v>
      </c>
      <c r="CX44" s="173">
        <v>0</v>
      </c>
      <c r="CY44" s="174">
        <v>5</v>
      </c>
      <c r="CZ44" s="173">
        <v>41</v>
      </c>
      <c r="DA44" s="174">
        <v>93</v>
      </c>
      <c r="DB44" s="127">
        <v>134</v>
      </c>
      <c r="DC44" s="131">
        <v>35</v>
      </c>
      <c r="DD44" s="127">
        <v>85</v>
      </c>
      <c r="DE44" s="131">
        <v>125</v>
      </c>
      <c r="DF44" s="127">
        <v>120</v>
      </c>
      <c r="DG44" s="176">
        <v>2.0099999999999998</v>
      </c>
      <c r="DH44" s="176">
        <v>0.82</v>
      </c>
      <c r="DI44" s="177">
        <v>0.68</v>
      </c>
      <c r="DJ44" s="127" t="s">
        <v>214</v>
      </c>
    </row>
    <row r="45" spans="1:114" s="161" customFormat="1" ht="21.75" customHeight="1">
      <c r="A45" s="150">
        <f t="shared" si="0"/>
        <v>2</v>
      </c>
      <c r="B45" s="170">
        <v>1820264941</v>
      </c>
      <c r="C45" s="171" t="s">
        <v>4</v>
      </c>
      <c r="D45" s="171" t="s">
        <v>327</v>
      </c>
      <c r="E45" s="171" t="s">
        <v>322</v>
      </c>
      <c r="F45" s="172">
        <v>33970</v>
      </c>
      <c r="G45" s="171" t="s">
        <v>84</v>
      </c>
      <c r="H45" s="171" t="s">
        <v>86</v>
      </c>
      <c r="I45" s="126">
        <v>7.9</v>
      </c>
      <c r="J45" s="126">
        <v>5.5</v>
      </c>
      <c r="K45" s="126">
        <v>5.4</v>
      </c>
      <c r="L45" s="126">
        <v>0</v>
      </c>
      <c r="M45" s="126" t="s">
        <v>97</v>
      </c>
      <c r="N45" s="126">
        <v>0</v>
      </c>
      <c r="O45" s="126">
        <v>0</v>
      </c>
      <c r="P45" s="126" t="s">
        <v>97</v>
      </c>
      <c r="Q45" s="126">
        <v>0</v>
      </c>
      <c r="R45" s="126">
        <v>0</v>
      </c>
      <c r="S45" s="126">
        <v>6.8</v>
      </c>
      <c r="T45" s="126">
        <v>0</v>
      </c>
      <c r="U45" s="126">
        <v>0</v>
      </c>
      <c r="V45" s="126">
        <v>7</v>
      </c>
      <c r="W45" s="126">
        <v>0</v>
      </c>
      <c r="X45" s="126">
        <v>0</v>
      </c>
      <c r="Y45" s="126">
        <v>7.1</v>
      </c>
      <c r="Z45" s="126">
        <v>0</v>
      </c>
      <c r="AA45" s="126">
        <v>0</v>
      </c>
      <c r="AB45" s="126">
        <v>6</v>
      </c>
      <c r="AC45" s="126">
        <v>0</v>
      </c>
      <c r="AD45" s="126">
        <v>9.3000000000000007</v>
      </c>
      <c r="AE45" s="126">
        <v>6.7</v>
      </c>
      <c r="AF45" s="126">
        <v>5.2</v>
      </c>
      <c r="AG45" s="126">
        <v>5.4</v>
      </c>
      <c r="AH45" s="126">
        <v>0</v>
      </c>
      <c r="AI45" s="126">
        <v>6</v>
      </c>
      <c r="AJ45" s="126">
        <v>0</v>
      </c>
      <c r="AK45" s="126">
        <v>8.3000000000000007</v>
      </c>
      <c r="AL45" s="126">
        <v>5.6</v>
      </c>
      <c r="AM45" s="126">
        <v>8.3000000000000007</v>
      </c>
      <c r="AN45" s="126">
        <v>5.6</v>
      </c>
      <c r="AO45" s="126">
        <v>5.8</v>
      </c>
      <c r="AP45" s="126">
        <v>0</v>
      </c>
      <c r="AQ45" s="126">
        <v>5.8</v>
      </c>
      <c r="AR45" s="173">
        <v>44</v>
      </c>
      <c r="AS45" s="174">
        <v>3</v>
      </c>
      <c r="AT45" s="126">
        <v>5.0999999999999996</v>
      </c>
      <c r="AU45" s="126">
        <v>6.7</v>
      </c>
      <c r="AV45" s="126">
        <v>8.9</v>
      </c>
      <c r="AW45" s="126">
        <v>0</v>
      </c>
      <c r="AX45" s="126">
        <v>0</v>
      </c>
      <c r="AY45" s="126">
        <v>0</v>
      </c>
      <c r="AZ45" s="126">
        <v>4.3</v>
      </c>
      <c r="BA45" s="126">
        <v>0</v>
      </c>
      <c r="BB45" s="126">
        <v>0</v>
      </c>
      <c r="BC45" s="126">
        <v>0</v>
      </c>
      <c r="BD45" s="126">
        <v>6</v>
      </c>
      <c r="BE45" s="173">
        <v>5</v>
      </c>
      <c r="BF45" s="174">
        <v>0</v>
      </c>
      <c r="BG45" s="126">
        <v>7.5</v>
      </c>
      <c r="BH45" s="126">
        <v>5.4</v>
      </c>
      <c r="BI45" s="126">
        <v>0</v>
      </c>
      <c r="BJ45" s="126">
        <v>0</v>
      </c>
      <c r="BK45" s="126">
        <v>0</v>
      </c>
      <c r="BL45" s="126">
        <v>0</v>
      </c>
      <c r="BM45" s="126">
        <v>7.4</v>
      </c>
      <c r="BN45" s="126">
        <v>0</v>
      </c>
      <c r="BO45" s="126">
        <v>7.5</v>
      </c>
      <c r="BP45" s="126">
        <v>5.7</v>
      </c>
      <c r="BQ45" s="126">
        <v>6.7</v>
      </c>
      <c r="BR45" s="126" t="s">
        <v>93</v>
      </c>
      <c r="BS45" s="126">
        <v>6.1</v>
      </c>
      <c r="BT45" s="126">
        <v>0</v>
      </c>
      <c r="BU45" s="126">
        <v>5.9</v>
      </c>
      <c r="BV45" s="126">
        <v>0</v>
      </c>
      <c r="BW45" s="126">
        <v>0</v>
      </c>
      <c r="BX45" s="126" t="s">
        <v>93</v>
      </c>
      <c r="BY45" s="126">
        <v>5.2</v>
      </c>
      <c r="BZ45" s="126" t="s">
        <v>93</v>
      </c>
      <c r="CA45" s="126">
        <v>0</v>
      </c>
      <c r="CB45" s="126" t="s">
        <v>93</v>
      </c>
      <c r="CC45" s="173">
        <v>24</v>
      </c>
      <c r="CD45" s="174">
        <v>31</v>
      </c>
      <c r="CE45" s="126">
        <v>0</v>
      </c>
      <c r="CF45" s="126">
        <v>0</v>
      </c>
      <c r="CG45" s="126">
        <v>5.3</v>
      </c>
      <c r="CH45" s="126">
        <v>0</v>
      </c>
      <c r="CI45" s="126">
        <v>0</v>
      </c>
      <c r="CJ45" s="126">
        <v>0</v>
      </c>
      <c r="CK45" s="126">
        <v>0</v>
      </c>
      <c r="CL45" s="126">
        <v>0</v>
      </c>
      <c r="CM45" s="126">
        <v>0</v>
      </c>
      <c r="CN45" s="126">
        <v>0</v>
      </c>
      <c r="CO45" s="126">
        <v>0</v>
      </c>
      <c r="CP45" s="126">
        <v>0</v>
      </c>
      <c r="CQ45" s="126" t="s">
        <v>93</v>
      </c>
      <c r="CR45" s="126">
        <v>0</v>
      </c>
      <c r="CS45" s="126">
        <v>0</v>
      </c>
      <c r="CT45" s="173">
        <v>2</v>
      </c>
      <c r="CU45" s="174">
        <v>20</v>
      </c>
      <c r="CV45" s="175">
        <v>0</v>
      </c>
      <c r="CW45" s="175">
        <v>0</v>
      </c>
      <c r="CX45" s="173">
        <v>0</v>
      </c>
      <c r="CY45" s="174">
        <v>5</v>
      </c>
      <c r="CZ45" s="173">
        <v>75</v>
      </c>
      <c r="DA45" s="174">
        <v>59</v>
      </c>
      <c r="DB45" s="127">
        <v>134</v>
      </c>
      <c r="DC45" s="131">
        <v>66</v>
      </c>
      <c r="DD45" s="127">
        <v>54</v>
      </c>
      <c r="DE45" s="131">
        <v>125</v>
      </c>
      <c r="DF45" s="127">
        <v>120</v>
      </c>
      <c r="DG45" s="176">
        <v>3.55</v>
      </c>
      <c r="DH45" s="176">
        <v>1.36</v>
      </c>
      <c r="DI45" s="177">
        <v>0.432</v>
      </c>
      <c r="DJ45" s="127" t="s">
        <v>214</v>
      </c>
    </row>
    <row r="46" spans="1:114" s="161" customFormat="1" ht="21.75" customHeight="1">
      <c r="A46" s="150">
        <f t="shared" si="0"/>
        <v>3</v>
      </c>
      <c r="B46" s="170">
        <v>1820264367</v>
      </c>
      <c r="C46" s="171" t="s">
        <v>13</v>
      </c>
      <c r="D46" s="171" t="s">
        <v>35</v>
      </c>
      <c r="E46" s="171" t="s">
        <v>353</v>
      </c>
      <c r="F46" s="172">
        <v>34501</v>
      </c>
      <c r="G46" s="171" t="s">
        <v>84</v>
      </c>
      <c r="H46" s="171" t="s">
        <v>86</v>
      </c>
      <c r="I46" s="126">
        <v>8.1999999999999993</v>
      </c>
      <c r="J46" s="126">
        <v>7.5</v>
      </c>
      <c r="K46" s="126">
        <v>8.1999999999999993</v>
      </c>
      <c r="L46" s="126">
        <v>0</v>
      </c>
      <c r="M46" s="126" t="s">
        <v>97</v>
      </c>
      <c r="N46" s="126">
        <v>0</v>
      </c>
      <c r="O46" s="126">
        <v>0</v>
      </c>
      <c r="P46" s="126" t="s">
        <v>97</v>
      </c>
      <c r="Q46" s="126">
        <v>0</v>
      </c>
      <c r="R46" s="126">
        <v>0</v>
      </c>
      <c r="S46" s="126">
        <v>7</v>
      </c>
      <c r="T46" s="126">
        <v>0</v>
      </c>
      <c r="U46" s="126">
        <v>0</v>
      </c>
      <c r="V46" s="126">
        <v>7.1</v>
      </c>
      <c r="W46" s="126">
        <v>0</v>
      </c>
      <c r="X46" s="126">
        <v>0</v>
      </c>
      <c r="Y46" s="126">
        <v>6.9</v>
      </c>
      <c r="Z46" s="126">
        <v>0</v>
      </c>
      <c r="AA46" s="126">
        <v>0</v>
      </c>
      <c r="AB46" s="126">
        <v>7.6</v>
      </c>
      <c r="AC46" s="126">
        <v>0</v>
      </c>
      <c r="AD46" s="126">
        <v>9.8000000000000007</v>
      </c>
      <c r="AE46" s="126">
        <v>8.9</v>
      </c>
      <c r="AF46" s="126">
        <v>5.4</v>
      </c>
      <c r="AG46" s="126">
        <v>5.2</v>
      </c>
      <c r="AH46" s="126">
        <v>0</v>
      </c>
      <c r="AI46" s="126">
        <v>7.8</v>
      </c>
      <c r="AJ46" s="126">
        <v>0</v>
      </c>
      <c r="AK46" s="126">
        <v>8.8000000000000007</v>
      </c>
      <c r="AL46" s="126">
        <v>8.4</v>
      </c>
      <c r="AM46" s="126">
        <v>8.5</v>
      </c>
      <c r="AN46" s="126">
        <v>7.1</v>
      </c>
      <c r="AO46" s="126">
        <v>6.8</v>
      </c>
      <c r="AP46" s="126">
        <v>6.7</v>
      </c>
      <c r="AQ46" s="126">
        <v>8.8000000000000007</v>
      </c>
      <c r="AR46" s="173">
        <v>47</v>
      </c>
      <c r="AS46" s="174">
        <v>0</v>
      </c>
      <c r="AT46" s="126">
        <v>8.6999999999999993</v>
      </c>
      <c r="AU46" s="126">
        <v>9.1999999999999993</v>
      </c>
      <c r="AV46" s="126">
        <v>7.2</v>
      </c>
      <c r="AW46" s="126">
        <v>0</v>
      </c>
      <c r="AX46" s="126">
        <v>0</v>
      </c>
      <c r="AY46" s="126">
        <v>0</v>
      </c>
      <c r="AZ46" s="126">
        <v>7</v>
      </c>
      <c r="BA46" s="126">
        <v>0</v>
      </c>
      <c r="BB46" s="126">
        <v>0</v>
      </c>
      <c r="BC46" s="126">
        <v>0</v>
      </c>
      <c r="BD46" s="126">
        <v>7.2</v>
      </c>
      <c r="BE46" s="173">
        <v>5</v>
      </c>
      <c r="BF46" s="174">
        <v>0</v>
      </c>
      <c r="BG46" s="126">
        <v>6.6</v>
      </c>
      <c r="BH46" s="126">
        <v>5.7</v>
      </c>
      <c r="BI46" s="126">
        <v>6.5</v>
      </c>
      <c r="BJ46" s="126">
        <v>6.1</v>
      </c>
      <c r="BK46" s="126">
        <v>8.5</v>
      </c>
      <c r="BL46" s="126">
        <v>9.3000000000000007</v>
      </c>
      <c r="BM46" s="126">
        <v>7.6</v>
      </c>
      <c r="BN46" s="126">
        <v>7.7</v>
      </c>
      <c r="BO46" s="126">
        <v>8.8000000000000007</v>
      </c>
      <c r="BP46" s="126">
        <v>9.6</v>
      </c>
      <c r="BQ46" s="126">
        <v>7.5</v>
      </c>
      <c r="BR46" s="126">
        <v>8.1</v>
      </c>
      <c r="BS46" s="126" t="s">
        <v>93</v>
      </c>
      <c r="BT46" s="126">
        <v>8.1999999999999993</v>
      </c>
      <c r="BU46" s="126">
        <v>6.5</v>
      </c>
      <c r="BV46" s="126">
        <v>0</v>
      </c>
      <c r="BW46" s="126">
        <v>5.9</v>
      </c>
      <c r="BX46" s="126" t="s">
        <v>93</v>
      </c>
      <c r="BY46" s="126">
        <v>7.3</v>
      </c>
      <c r="BZ46" s="126">
        <v>7.6</v>
      </c>
      <c r="CA46" s="126">
        <v>8.4</v>
      </c>
      <c r="CB46" s="126">
        <v>8.6999999999999993</v>
      </c>
      <c r="CC46" s="173">
        <v>49</v>
      </c>
      <c r="CD46" s="174">
        <v>6</v>
      </c>
      <c r="CE46" s="126">
        <v>0</v>
      </c>
      <c r="CF46" s="126">
        <v>7.8</v>
      </c>
      <c r="CG46" s="126">
        <v>0</v>
      </c>
      <c r="CH46" s="126">
        <v>0</v>
      </c>
      <c r="CI46" s="126">
        <v>0</v>
      </c>
      <c r="CJ46" s="126">
        <v>8.6999999999999993</v>
      </c>
      <c r="CK46" s="126">
        <v>0</v>
      </c>
      <c r="CL46" s="126">
        <v>0</v>
      </c>
      <c r="CM46" s="126">
        <v>8.9</v>
      </c>
      <c r="CN46" s="126">
        <v>0</v>
      </c>
      <c r="CO46" s="126">
        <v>8.8000000000000007</v>
      </c>
      <c r="CP46" s="126">
        <v>0</v>
      </c>
      <c r="CQ46" s="126">
        <v>9.1</v>
      </c>
      <c r="CR46" s="126">
        <v>8.6999999999999993</v>
      </c>
      <c r="CS46" s="126">
        <v>9.4</v>
      </c>
      <c r="CT46" s="173">
        <v>14</v>
      </c>
      <c r="CU46" s="174">
        <v>8</v>
      </c>
      <c r="CV46" s="175">
        <v>0</v>
      </c>
      <c r="CW46" s="175">
        <v>0</v>
      </c>
      <c r="CX46" s="173">
        <v>0</v>
      </c>
      <c r="CY46" s="174">
        <v>5</v>
      </c>
      <c r="CZ46" s="173">
        <v>115</v>
      </c>
      <c r="DA46" s="174">
        <v>19</v>
      </c>
      <c r="DB46" s="127">
        <v>134</v>
      </c>
      <c r="DC46" s="131">
        <v>106</v>
      </c>
      <c r="DD46" s="127">
        <v>14</v>
      </c>
      <c r="DE46" s="131">
        <v>125</v>
      </c>
      <c r="DF46" s="127">
        <v>120</v>
      </c>
      <c r="DG46" s="176">
        <v>6.84</v>
      </c>
      <c r="DH46" s="176">
        <v>2.91</v>
      </c>
      <c r="DI46" s="177">
        <v>0.112</v>
      </c>
      <c r="DJ46" s="127" t="s">
        <v>214</v>
      </c>
    </row>
    <row r="47" spans="1:114" s="161" customFormat="1" ht="21.75" customHeight="1">
      <c r="A47" s="150">
        <f t="shared" si="0"/>
        <v>4</v>
      </c>
      <c r="B47" s="170">
        <v>1821264937</v>
      </c>
      <c r="C47" s="171" t="s">
        <v>8</v>
      </c>
      <c r="D47" s="171" t="s">
        <v>42</v>
      </c>
      <c r="E47" s="171" t="s">
        <v>40</v>
      </c>
      <c r="F47" s="172">
        <v>33706</v>
      </c>
      <c r="G47" s="171" t="s">
        <v>83</v>
      </c>
      <c r="H47" s="171" t="s">
        <v>86</v>
      </c>
      <c r="I47" s="126">
        <v>8.5</v>
      </c>
      <c r="J47" s="126">
        <v>8.4</v>
      </c>
      <c r="K47" s="126">
        <v>8.5</v>
      </c>
      <c r="L47" s="126">
        <v>0</v>
      </c>
      <c r="M47" s="126">
        <v>6.8</v>
      </c>
      <c r="N47" s="126">
        <v>0</v>
      </c>
      <c r="O47" s="126">
        <v>0</v>
      </c>
      <c r="P47" s="126">
        <v>5.5</v>
      </c>
      <c r="Q47" s="126">
        <v>0</v>
      </c>
      <c r="R47" s="126">
        <v>0</v>
      </c>
      <c r="S47" s="126">
        <v>6.1</v>
      </c>
      <c r="T47" s="126">
        <v>0</v>
      </c>
      <c r="U47" s="126">
        <v>0</v>
      </c>
      <c r="V47" s="126">
        <v>0</v>
      </c>
      <c r="W47" s="126">
        <v>0</v>
      </c>
      <c r="X47" s="126">
        <v>0</v>
      </c>
      <c r="Y47" s="126">
        <v>0</v>
      </c>
      <c r="Z47" s="126">
        <v>0</v>
      </c>
      <c r="AA47" s="126">
        <v>0</v>
      </c>
      <c r="AB47" s="126">
        <v>0</v>
      </c>
      <c r="AC47" s="126">
        <v>0</v>
      </c>
      <c r="AD47" s="126">
        <v>8.1</v>
      </c>
      <c r="AE47" s="126">
        <v>6.1</v>
      </c>
      <c r="AF47" s="126">
        <v>7.6</v>
      </c>
      <c r="AG47" s="126">
        <v>5.0999999999999996</v>
      </c>
      <c r="AH47" s="126">
        <v>0</v>
      </c>
      <c r="AI47" s="126">
        <v>7.1</v>
      </c>
      <c r="AJ47" s="126">
        <v>0</v>
      </c>
      <c r="AK47" s="126">
        <v>7.1</v>
      </c>
      <c r="AL47" s="126">
        <v>7.4</v>
      </c>
      <c r="AM47" s="126">
        <v>5.9</v>
      </c>
      <c r="AN47" s="126">
        <v>7.2</v>
      </c>
      <c r="AO47" s="126">
        <v>6.3</v>
      </c>
      <c r="AP47" s="126">
        <v>6.1</v>
      </c>
      <c r="AQ47" s="126">
        <v>8.1999999999999993</v>
      </c>
      <c r="AR47" s="173">
        <v>41</v>
      </c>
      <c r="AS47" s="174">
        <v>6</v>
      </c>
      <c r="AT47" s="126">
        <v>7.9</v>
      </c>
      <c r="AU47" s="126">
        <v>5.8</v>
      </c>
      <c r="AV47" s="126">
        <v>7</v>
      </c>
      <c r="AW47" s="126">
        <v>0</v>
      </c>
      <c r="AX47" s="126">
        <v>0</v>
      </c>
      <c r="AY47" s="126">
        <v>0</v>
      </c>
      <c r="AZ47" s="126">
        <v>0</v>
      </c>
      <c r="BA47" s="126">
        <v>0</v>
      </c>
      <c r="BB47" s="126">
        <v>0</v>
      </c>
      <c r="BC47" s="126">
        <v>0</v>
      </c>
      <c r="BD47" s="126">
        <v>0</v>
      </c>
      <c r="BE47" s="173">
        <v>3</v>
      </c>
      <c r="BF47" s="174">
        <v>2</v>
      </c>
      <c r="BG47" s="126">
        <v>8.1</v>
      </c>
      <c r="BH47" s="126">
        <v>5.5</v>
      </c>
      <c r="BI47" s="126">
        <v>0</v>
      </c>
      <c r="BJ47" s="126">
        <v>0</v>
      </c>
      <c r="BK47" s="126">
        <v>5.7</v>
      </c>
      <c r="BL47" s="126">
        <v>0</v>
      </c>
      <c r="BM47" s="126">
        <v>8.1</v>
      </c>
      <c r="BN47" s="126">
        <v>0</v>
      </c>
      <c r="BO47" s="126">
        <v>7.2</v>
      </c>
      <c r="BP47" s="126">
        <v>6.4</v>
      </c>
      <c r="BQ47" s="126">
        <v>6.7</v>
      </c>
      <c r="BR47" s="126">
        <v>0</v>
      </c>
      <c r="BS47" s="126">
        <v>0</v>
      </c>
      <c r="BT47" s="126">
        <v>0</v>
      </c>
      <c r="BU47" s="126">
        <v>0</v>
      </c>
      <c r="BV47" s="126">
        <v>0</v>
      </c>
      <c r="BW47" s="126">
        <v>0</v>
      </c>
      <c r="BX47" s="126">
        <v>0</v>
      </c>
      <c r="BY47" s="126">
        <v>5.3</v>
      </c>
      <c r="BZ47" s="126">
        <v>0</v>
      </c>
      <c r="CA47" s="126">
        <v>0</v>
      </c>
      <c r="CB47" s="126">
        <v>7.9</v>
      </c>
      <c r="CC47" s="173">
        <v>22</v>
      </c>
      <c r="CD47" s="174">
        <v>33</v>
      </c>
      <c r="CE47" s="126">
        <v>0</v>
      </c>
      <c r="CF47" s="126">
        <v>0</v>
      </c>
      <c r="CG47" s="126">
        <v>0</v>
      </c>
      <c r="CH47" s="126">
        <v>0</v>
      </c>
      <c r="CI47" s="126">
        <v>0</v>
      </c>
      <c r="CJ47" s="126">
        <v>0</v>
      </c>
      <c r="CK47" s="126">
        <v>0</v>
      </c>
      <c r="CL47" s="126">
        <v>0</v>
      </c>
      <c r="CM47" s="126">
        <v>0</v>
      </c>
      <c r="CN47" s="126">
        <v>0</v>
      </c>
      <c r="CO47" s="126">
        <v>0</v>
      </c>
      <c r="CP47" s="126">
        <v>0</v>
      </c>
      <c r="CQ47" s="126">
        <v>0</v>
      </c>
      <c r="CR47" s="126">
        <v>0</v>
      </c>
      <c r="CS47" s="126">
        <v>0</v>
      </c>
      <c r="CT47" s="173">
        <v>0</v>
      </c>
      <c r="CU47" s="174">
        <v>22</v>
      </c>
      <c r="CV47" s="175">
        <v>0</v>
      </c>
      <c r="CW47" s="175">
        <v>0</v>
      </c>
      <c r="CX47" s="173">
        <v>0</v>
      </c>
      <c r="CY47" s="174">
        <v>5</v>
      </c>
      <c r="CZ47" s="173">
        <v>66</v>
      </c>
      <c r="DA47" s="174">
        <v>68</v>
      </c>
      <c r="DB47" s="127">
        <v>134</v>
      </c>
      <c r="DC47" s="127">
        <v>63</v>
      </c>
      <c r="DD47" s="127">
        <v>61</v>
      </c>
      <c r="DE47" s="127">
        <v>129</v>
      </c>
      <c r="DF47" s="127">
        <v>124</v>
      </c>
      <c r="DG47" s="176">
        <v>3.5</v>
      </c>
      <c r="DH47" s="176">
        <v>1.42</v>
      </c>
      <c r="DI47" s="177">
        <v>0.47286821705426357</v>
      </c>
      <c r="DJ47" s="127" t="s">
        <v>214</v>
      </c>
    </row>
    <row r="48" spans="1:114" s="161" customFormat="1" ht="21.75" customHeight="1">
      <c r="A48" s="150">
        <f t="shared" si="0"/>
        <v>5</v>
      </c>
      <c r="B48" s="170">
        <v>1820244291</v>
      </c>
      <c r="C48" s="171" t="s">
        <v>16</v>
      </c>
      <c r="D48" s="171" t="s">
        <v>26</v>
      </c>
      <c r="E48" s="171" t="s">
        <v>472</v>
      </c>
      <c r="F48" s="172">
        <v>33156</v>
      </c>
      <c r="G48" s="171" t="s">
        <v>84</v>
      </c>
      <c r="H48" s="171" t="s">
        <v>87</v>
      </c>
      <c r="I48" s="126">
        <v>7.8</v>
      </c>
      <c r="J48" s="126">
        <v>7.2</v>
      </c>
      <c r="K48" s="126">
        <v>7.1</v>
      </c>
      <c r="L48" s="126">
        <v>0</v>
      </c>
      <c r="M48" s="126" t="s">
        <v>97</v>
      </c>
      <c r="N48" s="126">
        <v>0</v>
      </c>
      <c r="O48" s="126">
        <v>0</v>
      </c>
      <c r="P48" s="126" t="s">
        <v>97</v>
      </c>
      <c r="Q48" s="126">
        <v>0</v>
      </c>
      <c r="R48" s="126">
        <v>0</v>
      </c>
      <c r="S48" s="126">
        <v>7.3</v>
      </c>
      <c r="T48" s="126">
        <v>0</v>
      </c>
      <c r="U48" s="126">
        <v>0</v>
      </c>
      <c r="V48" s="126">
        <v>6.9</v>
      </c>
      <c r="W48" s="126">
        <v>0</v>
      </c>
      <c r="X48" s="126">
        <v>0</v>
      </c>
      <c r="Y48" s="126">
        <v>6.6</v>
      </c>
      <c r="Z48" s="126">
        <v>0</v>
      </c>
      <c r="AA48" s="126">
        <v>0</v>
      </c>
      <c r="AB48" s="126">
        <v>7.1</v>
      </c>
      <c r="AC48" s="126">
        <v>0</v>
      </c>
      <c r="AD48" s="126">
        <v>6</v>
      </c>
      <c r="AE48" s="126">
        <v>7.5</v>
      </c>
      <c r="AF48" s="126">
        <v>6.4</v>
      </c>
      <c r="AG48" s="126">
        <v>8.3000000000000007</v>
      </c>
      <c r="AH48" s="126">
        <v>0</v>
      </c>
      <c r="AI48" s="126">
        <v>8</v>
      </c>
      <c r="AJ48" s="126">
        <v>0</v>
      </c>
      <c r="AK48" s="126">
        <v>7.7</v>
      </c>
      <c r="AL48" s="126">
        <v>7.1</v>
      </c>
      <c r="AM48" s="126">
        <v>0</v>
      </c>
      <c r="AN48" s="126">
        <v>8.1999999999999993</v>
      </c>
      <c r="AO48" s="126">
        <v>7.8</v>
      </c>
      <c r="AP48" s="126">
        <v>8.3000000000000007</v>
      </c>
      <c r="AQ48" s="126">
        <v>8.5</v>
      </c>
      <c r="AR48" s="173">
        <v>45</v>
      </c>
      <c r="AS48" s="174">
        <v>2</v>
      </c>
      <c r="AT48" s="126">
        <v>6.6</v>
      </c>
      <c r="AU48" s="126">
        <v>8.5</v>
      </c>
      <c r="AV48" s="126">
        <v>6.7</v>
      </c>
      <c r="AW48" s="126">
        <v>0</v>
      </c>
      <c r="AX48" s="126">
        <v>0</v>
      </c>
      <c r="AY48" s="126">
        <v>0</v>
      </c>
      <c r="AZ48" s="126">
        <v>4.4000000000000004</v>
      </c>
      <c r="BA48" s="126">
        <v>0</v>
      </c>
      <c r="BB48" s="126">
        <v>0</v>
      </c>
      <c r="BC48" s="126">
        <v>0</v>
      </c>
      <c r="BD48" s="126">
        <v>6.3</v>
      </c>
      <c r="BE48" s="173">
        <v>5</v>
      </c>
      <c r="BF48" s="174">
        <v>0</v>
      </c>
      <c r="BG48" s="126">
        <v>6.5</v>
      </c>
      <c r="BH48" s="126">
        <v>7.3</v>
      </c>
      <c r="BI48" s="126" t="s">
        <v>93</v>
      </c>
      <c r="BJ48" s="126">
        <v>7.1</v>
      </c>
      <c r="BK48" s="126">
        <v>6.4</v>
      </c>
      <c r="BL48" s="126">
        <v>7.4</v>
      </c>
      <c r="BM48" s="126">
        <v>7.5</v>
      </c>
      <c r="BN48" s="126">
        <v>5.7</v>
      </c>
      <c r="BO48" s="126">
        <v>5.4</v>
      </c>
      <c r="BP48" s="126">
        <v>7.1</v>
      </c>
      <c r="BQ48" s="126" t="s">
        <v>93</v>
      </c>
      <c r="BR48" s="126" t="s">
        <v>93</v>
      </c>
      <c r="BS48" s="126">
        <v>0</v>
      </c>
      <c r="BT48" s="126">
        <v>0</v>
      </c>
      <c r="BU48" s="126">
        <v>6.6</v>
      </c>
      <c r="BV48" s="126">
        <v>0</v>
      </c>
      <c r="BW48" s="126">
        <v>6.8</v>
      </c>
      <c r="BX48" s="126">
        <v>7</v>
      </c>
      <c r="BY48" s="126">
        <v>6.8</v>
      </c>
      <c r="BZ48" s="126">
        <v>6.1</v>
      </c>
      <c r="CA48" s="126">
        <v>6.4</v>
      </c>
      <c r="CB48" s="126">
        <v>0</v>
      </c>
      <c r="CC48" s="173">
        <v>42</v>
      </c>
      <c r="CD48" s="174">
        <v>13</v>
      </c>
      <c r="CE48" s="126">
        <v>0</v>
      </c>
      <c r="CF48" s="126">
        <v>0</v>
      </c>
      <c r="CG48" s="126">
        <v>0</v>
      </c>
      <c r="CH48" s="126">
        <v>0</v>
      </c>
      <c r="CI48" s="126">
        <v>0</v>
      </c>
      <c r="CJ48" s="126">
        <v>5.6</v>
      </c>
      <c r="CK48" s="126">
        <v>0</v>
      </c>
      <c r="CL48" s="126">
        <v>0</v>
      </c>
      <c r="CM48" s="126">
        <v>0</v>
      </c>
      <c r="CN48" s="126">
        <v>0</v>
      </c>
      <c r="CO48" s="126">
        <v>0</v>
      </c>
      <c r="CP48" s="126">
        <v>7</v>
      </c>
      <c r="CQ48" s="126">
        <v>7.1</v>
      </c>
      <c r="CR48" s="126">
        <v>0</v>
      </c>
      <c r="CS48" s="126">
        <v>0</v>
      </c>
      <c r="CT48" s="173">
        <v>6</v>
      </c>
      <c r="CU48" s="174">
        <v>16</v>
      </c>
      <c r="CV48" s="175">
        <v>0</v>
      </c>
      <c r="CW48" s="175">
        <v>0</v>
      </c>
      <c r="CX48" s="173">
        <v>0</v>
      </c>
      <c r="CY48" s="174">
        <v>5</v>
      </c>
      <c r="CZ48" s="173">
        <v>98</v>
      </c>
      <c r="DA48" s="174">
        <v>36</v>
      </c>
      <c r="DB48" s="127">
        <v>134</v>
      </c>
      <c r="DC48" s="131">
        <v>89</v>
      </c>
      <c r="DD48" s="127">
        <v>31</v>
      </c>
      <c r="DE48" s="131">
        <v>125</v>
      </c>
      <c r="DF48" s="127">
        <v>120</v>
      </c>
      <c r="DG48" s="176">
        <v>5.18</v>
      </c>
      <c r="DH48" s="176">
        <v>2.12</v>
      </c>
      <c r="DI48" s="177">
        <v>0.248</v>
      </c>
      <c r="DJ48" s="127" t="s">
        <v>214</v>
      </c>
    </row>
    <row r="49" spans="1:114" s="161" customFormat="1" ht="21.75" customHeight="1">
      <c r="A49" s="150">
        <f t="shared" si="0"/>
        <v>6</v>
      </c>
      <c r="B49" s="170">
        <v>1820243891</v>
      </c>
      <c r="C49" s="171" t="s">
        <v>14</v>
      </c>
      <c r="D49" s="171" t="s">
        <v>26</v>
      </c>
      <c r="E49" s="171" t="s">
        <v>480</v>
      </c>
      <c r="F49" s="172">
        <v>34456</v>
      </c>
      <c r="G49" s="171" t="s">
        <v>84</v>
      </c>
      <c r="H49" s="171" t="s">
        <v>86</v>
      </c>
      <c r="I49" s="126">
        <v>8.1999999999999993</v>
      </c>
      <c r="J49" s="126">
        <v>7.1</v>
      </c>
      <c r="K49" s="126">
        <v>7.7</v>
      </c>
      <c r="L49" s="126">
        <v>0</v>
      </c>
      <c r="M49" s="126" t="s">
        <v>97</v>
      </c>
      <c r="N49" s="126">
        <v>0</v>
      </c>
      <c r="O49" s="126">
        <v>0</v>
      </c>
      <c r="P49" s="126" t="s">
        <v>97</v>
      </c>
      <c r="Q49" s="126">
        <v>0</v>
      </c>
      <c r="R49" s="126">
        <v>0</v>
      </c>
      <c r="S49" s="126">
        <v>6.1</v>
      </c>
      <c r="T49" s="126">
        <v>0</v>
      </c>
      <c r="U49" s="126">
        <v>0</v>
      </c>
      <c r="V49" s="126">
        <v>6</v>
      </c>
      <c r="W49" s="126">
        <v>0</v>
      </c>
      <c r="X49" s="126">
        <v>0</v>
      </c>
      <c r="Y49" s="126">
        <v>5.7</v>
      </c>
      <c r="Z49" s="126">
        <v>0</v>
      </c>
      <c r="AA49" s="126">
        <v>0</v>
      </c>
      <c r="AB49" s="126">
        <v>0</v>
      </c>
      <c r="AC49" s="126">
        <v>0</v>
      </c>
      <c r="AD49" s="126">
        <v>7.4</v>
      </c>
      <c r="AE49" s="126">
        <v>6.9</v>
      </c>
      <c r="AF49" s="126">
        <v>5</v>
      </c>
      <c r="AG49" s="126">
        <v>0</v>
      </c>
      <c r="AH49" s="126">
        <v>0</v>
      </c>
      <c r="AI49" s="126">
        <v>6.3</v>
      </c>
      <c r="AJ49" s="126">
        <v>0</v>
      </c>
      <c r="AK49" s="126">
        <v>6.1</v>
      </c>
      <c r="AL49" s="126">
        <v>6.4</v>
      </c>
      <c r="AM49" s="126">
        <v>0</v>
      </c>
      <c r="AN49" s="126">
        <v>0</v>
      </c>
      <c r="AO49" s="126">
        <v>6.7</v>
      </c>
      <c r="AP49" s="126">
        <v>0</v>
      </c>
      <c r="AQ49" s="126">
        <v>0</v>
      </c>
      <c r="AR49" s="173">
        <v>33</v>
      </c>
      <c r="AS49" s="174">
        <v>14</v>
      </c>
      <c r="AT49" s="126">
        <v>5.6</v>
      </c>
      <c r="AU49" s="126">
        <v>5.9</v>
      </c>
      <c r="AV49" s="126">
        <v>0</v>
      </c>
      <c r="AW49" s="126">
        <v>0</v>
      </c>
      <c r="AX49" s="126">
        <v>0</v>
      </c>
      <c r="AY49" s="126">
        <v>0</v>
      </c>
      <c r="AZ49" s="126">
        <v>6.5</v>
      </c>
      <c r="BA49" s="126">
        <v>0</v>
      </c>
      <c r="BB49" s="126">
        <v>0</v>
      </c>
      <c r="BC49" s="126">
        <v>0</v>
      </c>
      <c r="BD49" s="126">
        <v>0</v>
      </c>
      <c r="BE49" s="173">
        <v>3</v>
      </c>
      <c r="BF49" s="174">
        <v>2</v>
      </c>
      <c r="BG49" s="126">
        <v>0</v>
      </c>
      <c r="BH49" s="126">
        <v>7.1</v>
      </c>
      <c r="BI49" s="126">
        <v>4.5999999999999996</v>
      </c>
      <c r="BJ49" s="126">
        <v>0</v>
      </c>
      <c r="BK49" s="126">
        <v>6.6</v>
      </c>
      <c r="BL49" s="126">
        <v>4.7</v>
      </c>
      <c r="BM49" s="126">
        <v>6.9</v>
      </c>
      <c r="BN49" s="126">
        <v>0</v>
      </c>
      <c r="BO49" s="126">
        <v>0</v>
      </c>
      <c r="BP49" s="126">
        <v>0</v>
      </c>
      <c r="BQ49" s="126">
        <v>0</v>
      </c>
      <c r="BR49" s="126">
        <v>0</v>
      </c>
      <c r="BS49" s="126">
        <v>0</v>
      </c>
      <c r="BT49" s="126">
        <v>0</v>
      </c>
      <c r="BU49" s="126">
        <v>6.4</v>
      </c>
      <c r="BV49" s="126">
        <v>0</v>
      </c>
      <c r="BW49" s="126">
        <v>5</v>
      </c>
      <c r="BX49" s="126">
        <v>5.2</v>
      </c>
      <c r="BY49" s="126">
        <v>6.9</v>
      </c>
      <c r="BZ49" s="126">
        <v>0</v>
      </c>
      <c r="CA49" s="126">
        <v>0</v>
      </c>
      <c r="CB49" s="126">
        <v>7.3</v>
      </c>
      <c r="CC49" s="173">
        <v>24</v>
      </c>
      <c r="CD49" s="174">
        <v>31</v>
      </c>
      <c r="CE49" s="126">
        <v>0</v>
      </c>
      <c r="CF49" s="126">
        <v>0</v>
      </c>
      <c r="CG49" s="126">
        <v>0</v>
      </c>
      <c r="CH49" s="126">
        <v>0</v>
      </c>
      <c r="CI49" s="126">
        <v>0</v>
      </c>
      <c r="CJ49" s="126">
        <v>0</v>
      </c>
      <c r="CK49" s="126">
        <v>0</v>
      </c>
      <c r="CL49" s="126">
        <v>0</v>
      </c>
      <c r="CM49" s="126">
        <v>0</v>
      </c>
      <c r="CN49" s="126">
        <v>0</v>
      </c>
      <c r="CO49" s="126">
        <v>0</v>
      </c>
      <c r="CP49" s="126">
        <v>0</v>
      </c>
      <c r="CQ49" s="126">
        <v>0</v>
      </c>
      <c r="CR49" s="126">
        <v>0</v>
      </c>
      <c r="CS49" s="126">
        <v>0</v>
      </c>
      <c r="CT49" s="173">
        <v>0</v>
      </c>
      <c r="CU49" s="174">
        <v>22</v>
      </c>
      <c r="CV49" s="175">
        <v>0</v>
      </c>
      <c r="CW49" s="175">
        <v>0</v>
      </c>
      <c r="CX49" s="173">
        <v>0</v>
      </c>
      <c r="CY49" s="174">
        <v>5</v>
      </c>
      <c r="CZ49" s="173">
        <v>60</v>
      </c>
      <c r="DA49" s="174">
        <v>74</v>
      </c>
      <c r="DB49" s="127">
        <v>134</v>
      </c>
      <c r="DC49" s="131">
        <v>53</v>
      </c>
      <c r="DD49" s="127">
        <v>67</v>
      </c>
      <c r="DE49" s="131">
        <v>125</v>
      </c>
      <c r="DF49" s="127">
        <v>120</v>
      </c>
      <c r="DG49" s="176">
        <v>2.79</v>
      </c>
      <c r="DH49" s="176">
        <v>1.07</v>
      </c>
      <c r="DI49" s="177">
        <v>0.53600000000000003</v>
      </c>
      <c r="DJ49" s="127" t="s">
        <v>214</v>
      </c>
    </row>
    <row r="50" spans="1:114" s="161" customFormat="1" ht="21.75" customHeight="1">
      <c r="A50" s="150">
        <f t="shared" si="0"/>
        <v>7</v>
      </c>
      <c r="B50" s="170">
        <v>1820266716</v>
      </c>
      <c r="C50" s="171" t="s">
        <v>4</v>
      </c>
      <c r="D50" s="171" t="s">
        <v>314</v>
      </c>
      <c r="E50" s="171" t="s">
        <v>67</v>
      </c>
      <c r="F50" s="172">
        <v>34516</v>
      </c>
      <c r="G50" s="171" t="s">
        <v>84</v>
      </c>
      <c r="H50" s="171" t="s">
        <v>86</v>
      </c>
      <c r="I50" s="126">
        <v>7.5</v>
      </c>
      <c r="J50" s="126">
        <v>4.4000000000000004</v>
      </c>
      <c r="K50" s="126">
        <v>7.8</v>
      </c>
      <c r="L50" s="126">
        <v>0</v>
      </c>
      <c r="M50" s="126">
        <v>6.3</v>
      </c>
      <c r="N50" s="126">
        <v>0</v>
      </c>
      <c r="O50" s="126">
        <v>0</v>
      </c>
      <c r="P50" s="126">
        <v>7</v>
      </c>
      <c r="Q50" s="126">
        <v>0</v>
      </c>
      <c r="R50" s="126">
        <v>0</v>
      </c>
      <c r="S50" s="126">
        <v>6.8</v>
      </c>
      <c r="T50" s="126">
        <v>0</v>
      </c>
      <c r="U50" s="126">
        <v>0</v>
      </c>
      <c r="V50" s="126">
        <v>6.3</v>
      </c>
      <c r="W50" s="126">
        <v>0</v>
      </c>
      <c r="X50" s="126">
        <v>0</v>
      </c>
      <c r="Y50" s="126">
        <v>7.1</v>
      </c>
      <c r="Z50" s="126">
        <v>0</v>
      </c>
      <c r="AA50" s="126">
        <v>0</v>
      </c>
      <c r="AB50" s="126">
        <v>6</v>
      </c>
      <c r="AC50" s="126">
        <v>0</v>
      </c>
      <c r="AD50" s="126">
        <v>6.4</v>
      </c>
      <c r="AE50" s="126">
        <v>5.2</v>
      </c>
      <c r="AF50" s="126">
        <v>5.0999999999999996</v>
      </c>
      <c r="AG50" s="126">
        <v>5.2</v>
      </c>
      <c r="AH50" s="126">
        <v>0</v>
      </c>
      <c r="AI50" s="126">
        <v>6.1</v>
      </c>
      <c r="AJ50" s="126">
        <v>0</v>
      </c>
      <c r="AK50" s="126">
        <v>6.9</v>
      </c>
      <c r="AL50" s="126">
        <v>6</v>
      </c>
      <c r="AM50" s="126">
        <v>6.2</v>
      </c>
      <c r="AN50" s="126">
        <v>8.1</v>
      </c>
      <c r="AO50" s="126">
        <v>5.3</v>
      </c>
      <c r="AP50" s="126">
        <v>5.8</v>
      </c>
      <c r="AQ50" s="126">
        <v>8.1999999999999993</v>
      </c>
      <c r="AR50" s="173">
        <v>47</v>
      </c>
      <c r="AS50" s="174">
        <v>0</v>
      </c>
      <c r="AT50" s="126">
        <v>5.9</v>
      </c>
      <c r="AU50" s="126">
        <v>5.8</v>
      </c>
      <c r="AV50" s="126">
        <v>6.1</v>
      </c>
      <c r="AW50" s="126">
        <v>0</v>
      </c>
      <c r="AX50" s="126">
        <v>0</v>
      </c>
      <c r="AY50" s="126">
        <v>0</v>
      </c>
      <c r="AZ50" s="126">
        <v>5.5</v>
      </c>
      <c r="BA50" s="126">
        <v>0</v>
      </c>
      <c r="BB50" s="126">
        <v>0</v>
      </c>
      <c r="BC50" s="126">
        <v>0</v>
      </c>
      <c r="BD50" s="126">
        <v>6.2</v>
      </c>
      <c r="BE50" s="173">
        <v>5</v>
      </c>
      <c r="BF50" s="174">
        <v>0</v>
      </c>
      <c r="BG50" s="126">
        <v>0</v>
      </c>
      <c r="BH50" s="126">
        <v>4.9000000000000004</v>
      </c>
      <c r="BI50" s="126">
        <v>5.7</v>
      </c>
      <c r="BJ50" s="126">
        <v>0</v>
      </c>
      <c r="BK50" s="126">
        <v>6.8</v>
      </c>
      <c r="BL50" s="126">
        <v>6</v>
      </c>
      <c r="BM50" s="126">
        <v>5.4</v>
      </c>
      <c r="BN50" s="126">
        <v>0</v>
      </c>
      <c r="BO50" s="126">
        <v>4.8</v>
      </c>
      <c r="BP50" s="126">
        <v>0</v>
      </c>
      <c r="BQ50" s="126">
        <v>0</v>
      </c>
      <c r="BR50" s="126">
        <v>0</v>
      </c>
      <c r="BS50" s="126">
        <v>0</v>
      </c>
      <c r="BT50" s="126">
        <v>0</v>
      </c>
      <c r="BU50" s="126">
        <v>5.8</v>
      </c>
      <c r="BV50" s="126">
        <v>0</v>
      </c>
      <c r="BW50" s="126">
        <v>5.9</v>
      </c>
      <c r="BX50" s="126">
        <v>0</v>
      </c>
      <c r="BY50" s="126">
        <v>5.0999999999999996</v>
      </c>
      <c r="BZ50" s="126">
        <v>0</v>
      </c>
      <c r="CA50" s="126">
        <v>8.1</v>
      </c>
      <c r="CB50" s="126">
        <v>5.9</v>
      </c>
      <c r="CC50" s="173">
        <v>27</v>
      </c>
      <c r="CD50" s="174">
        <v>28</v>
      </c>
      <c r="CE50" s="126">
        <v>0</v>
      </c>
      <c r="CF50" s="126">
        <v>0</v>
      </c>
      <c r="CG50" s="126">
        <v>0</v>
      </c>
      <c r="CH50" s="126">
        <v>0</v>
      </c>
      <c r="CI50" s="126">
        <v>0</v>
      </c>
      <c r="CJ50" s="126">
        <v>4.5</v>
      </c>
      <c r="CK50" s="126">
        <v>0</v>
      </c>
      <c r="CL50" s="126">
        <v>0</v>
      </c>
      <c r="CM50" s="126">
        <v>0</v>
      </c>
      <c r="CN50" s="126">
        <v>0</v>
      </c>
      <c r="CO50" s="126" t="s">
        <v>93</v>
      </c>
      <c r="CP50" s="126">
        <v>0</v>
      </c>
      <c r="CQ50" s="126">
        <v>8.1999999999999993</v>
      </c>
      <c r="CR50" s="126">
        <v>0</v>
      </c>
      <c r="CS50" s="126">
        <v>0</v>
      </c>
      <c r="CT50" s="173">
        <v>3</v>
      </c>
      <c r="CU50" s="174">
        <v>19</v>
      </c>
      <c r="CV50" s="175" t="s">
        <v>93</v>
      </c>
      <c r="CW50" s="175">
        <v>0</v>
      </c>
      <c r="CX50" s="173">
        <v>0</v>
      </c>
      <c r="CY50" s="174">
        <v>5</v>
      </c>
      <c r="CZ50" s="173">
        <v>82</v>
      </c>
      <c r="DA50" s="174">
        <v>52</v>
      </c>
      <c r="DB50" s="127">
        <v>134</v>
      </c>
      <c r="DC50" s="127">
        <v>77</v>
      </c>
      <c r="DD50" s="127">
        <v>47</v>
      </c>
      <c r="DE50" s="127">
        <v>129</v>
      </c>
      <c r="DF50" s="127">
        <v>124</v>
      </c>
      <c r="DG50" s="176">
        <v>3.83</v>
      </c>
      <c r="DH50" s="176">
        <v>1.44</v>
      </c>
      <c r="DI50" s="177">
        <v>0.36434108527131781</v>
      </c>
      <c r="DJ50" s="127" t="s">
        <v>214</v>
      </c>
    </row>
    <row r="51" spans="1:114" s="161" customFormat="1" ht="21.75" customHeight="1">
      <c r="A51" s="150">
        <f t="shared" si="0"/>
        <v>8</v>
      </c>
      <c r="B51" s="170">
        <v>1820264377</v>
      </c>
      <c r="C51" s="171" t="s">
        <v>7</v>
      </c>
      <c r="D51" s="171" t="s">
        <v>348</v>
      </c>
      <c r="E51" s="171" t="s">
        <v>69</v>
      </c>
      <c r="F51" s="172">
        <v>34654</v>
      </c>
      <c r="G51" s="171" t="s">
        <v>84</v>
      </c>
      <c r="H51" s="171" t="s">
        <v>86</v>
      </c>
      <c r="I51" s="126">
        <v>8.1999999999999993</v>
      </c>
      <c r="J51" s="126">
        <v>7.5</v>
      </c>
      <c r="K51" s="126">
        <v>7.7</v>
      </c>
      <c r="L51" s="126">
        <v>0</v>
      </c>
      <c r="M51" s="126">
        <v>6.7</v>
      </c>
      <c r="N51" s="126">
        <v>0</v>
      </c>
      <c r="O51" s="126">
        <v>0</v>
      </c>
      <c r="P51" s="126">
        <v>5.9</v>
      </c>
      <c r="Q51" s="126">
        <v>0</v>
      </c>
      <c r="R51" s="126">
        <v>0</v>
      </c>
      <c r="S51" s="126">
        <v>6.8</v>
      </c>
      <c r="T51" s="126">
        <v>0</v>
      </c>
      <c r="U51" s="126">
        <v>0</v>
      </c>
      <c r="V51" s="126">
        <v>4.0999999999999996</v>
      </c>
      <c r="W51" s="126">
        <v>0</v>
      </c>
      <c r="X51" s="126">
        <v>0</v>
      </c>
      <c r="Y51" s="126">
        <v>0</v>
      </c>
      <c r="Z51" s="126">
        <v>0</v>
      </c>
      <c r="AA51" s="126">
        <v>0</v>
      </c>
      <c r="AB51" s="126">
        <v>0</v>
      </c>
      <c r="AC51" s="126">
        <v>0</v>
      </c>
      <c r="AD51" s="126">
        <v>7.3</v>
      </c>
      <c r="AE51" s="126">
        <v>6.7</v>
      </c>
      <c r="AF51" s="126">
        <v>6.3</v>
      </c>
      <c r="AG51" s="126">
        <v>5.4</v>
      </c>
      <c r="AH51" s="126">
        <v>0</v>
      </c>
      <c r="AI51" s="126">
        <v>5.3</v>
      </c>
      <c r="AJ51" s="126">
        <v>0</v>
      </c>
      <c r="AK51" s="126">
        <v>6.1</v>
      </c>
      <c r="AL51" s="126">
        <v>6</v>
      </c>
      <c r="AM51" s="126">
        <v>8</v>
      </c>
      <c r="AN51" s="126">
        <v>6.5</v>
      </c>
      <c r="AO51" s="126">
        <v>5.5</v>
      </c>
      <c r="AP51" s="126">
        <v>5.9</v>
      </c>
      <c r="AQ51" s="126">
        <v>6.5</v>
      </c>
      <c r="AR51" s="173">
        <v>43</v>
      </c>
      <c r="AS51" s="174">
        <v>4</v>
      </c>
      <c r="AT51" s="126">
        <v>7.1</v>
      </c>
      <c r="AU51" s="126">
        <v>5.4</v>
      </c>
      <c r="AV51" s="126">
        <v>9.4</v>
      </c>
      <c r="AW51" s="126">
        <v>0</v>
      </c>
      <c r="AX51" s="126">
        <v>0</v>
      </c>
      <c r="AY51" s="126">
        <v>0</v>
      </c>
      <c r="AZ51" s="126">
        <v>6.2</v>
      </c>
      <c r="BA51" s="126">
        <v>0</v>
      </c>
      <c r="BB51" s="126">
        <v>0</v>
      </c>
      <c r="BC51" s="126">
        <v>0</v>
      </c>
      <c r="BD51" s="126">
        <v>6</v>
      </c>
      <c r="BE51" s="173">
        <v>5</v>
      </c>
      <c r="BF51" s="174">
        <v>0</v>
      </c>
      <c r="BG51" s="126">
        <v>6.5</v>
      </c>
      <c r="BH51" s="126">
        <v>6.3</v>
      </c>
      <c r="BI51" s="126">
        <v>8</v>
      </c>
      <c r="BJ51" s="126">
        <v>4.7</v>
      </c>
      <c r="BK51" s="126">
        <v>5.7</v>
      </c>
      <c r="BL51" s="126">
        <v>7.2</v>
      </c>
      <c r="BM51" s="126">
        <v>7</v>
      </c>
      <c r="BN51" s="126">
        <v>6.9</v>
      </c>
      <c r="BO51" s="126">
        <v>5.0999999999999996</v>
      </c>
      <c r="BP51" s="126">
        <v>5.3</v>
      </c>
      <c r="BQ51" s="126">
        <v>7</v>
      </c>
      <c r="BR51" s="126" t="s">
        <v>93</v>
      </c>
      <c r="BS51" s="126">
        <v>5.8</v>
      </c>
      <c r="BT51" s="126">
        <v>0</v>
      </c>
      <c r="BU51" s="126">
        <v>6.3</v>
      </c>
      <c r="BV51" s="126">
        <v>0</v>
      </c>
      <c r="BW51" s="126">
        <v>7.5</v>
      </c>
      <c r="BX51" s="126">
        <v>6.5</v>
      </c>
      <c r="BY51" s="126">
        <v>7.4</v>
      </c>
      <c r="BZ51" s="126">
        <v>6.5</v>
      </c>
      <c r="CA51" s="126">
        <v>7.7</v>
      </c>
      <c r="CB51" s="126">
        <v>7.3</v>
      </c>
      <c r="CC51" s="173">
        <v>50</v>
      </c>
      <c r="CD51" s="174">
        <v>5</v>
      </c>
      <c r="CE51" s="126">
        <v>0</v>
      </c>
      <c r="CF51" s="126">
        <v>6</v>
      </c>
      <c r="CG51" s="126">
        <v>0</v>
      </c>
      <c r="CH51" s="126">
        <v>0</v>
      </c>
      <c r="CI51" s="126">
        <v>0</v>
      </c>
      <c r="CJ51" s="126">
        <v>6.9</v>
      </c>
      <c r="CK51" s="126">
        <v>0</v>
      </c>
      <c r="CL51" s="126">
        <v>0</v>
      </c>
      <c r="CM51" s="126">
        <v>4.0999999999999996</v>
      </c>
      <c r="CN51" s="126">
        <v>0</v>
      </c>
      <c r="CO51" s="126">
        <v>7.7</v>
      </c>
      <c r="CP51" s="126">
        <v>7.8</v>
      </c>
      <c r="CQ51" s="126">
        <v>8</v>
      </c>
      <c r="CR51" s="126">
        <v>0</v>
      </c>
      <c r="CS51" s="126">
        <v>5.8</v>
      </c>
      <c r="CT51" s="173">
        <v>16</v>
      </c>
      <c r="CU51" s="174">
        <v>6</v>
      </c>
      <c r="CV51" s="175" t="s">
        <v>93</v>
      </c>
      <c r="CW51" s="175">
        <v>0</v>
      </c>
      <c r="CX51" s="173">
        <v>0</v>
      </c>
      <c r="CY51" s="174">
        <v>5</v>
      </c>
      <c r="CZ51" s="173">
        <v>114</v>
      </c>
      <c r="DA51" s="174">
        <v>20</v>
      </c>
      <c r="DB51" s="127">
        <v>134</v>
      </c>
      <c r="DC51" s="127">
        <v>109</v>
      </c>
      <c r="DD51" s="127">
        <v>15</v>
      </c>
      <c r="DE51" s="127">
        <v>129</v>
      </c>
      <c r="DF51" s="127">
        <v>124</v>
      </c>
      <c r="DG51" s="176">
        <v>5.67</v>
      </c>
      <c r="DH51" s="176">
        <v>2.21</v>
      </c>
      <c r="DI51" s="177">
        <v>0.11627906976744186</v>
      </c>
      <c r="DJ51" s="127" t="s">
        <v>214</v>
      </c>
    </row>
    <row r="52" spans="1:114" s="161" customFormat="1" ht="21.75" customHeight="1">
      <c r="A52" s="150">
        <f t="shared" si="0"/>
        <v>9</v>
      </c>
      <c r="B52" s="170">
        <v>1820266455</v>
      </c>
      <c r="C52" s="171" t="s">
        <v>3</v>
      </c>
      <c r="D52" s="171" t="s">
        <v>488</v>
      </c>
      <c r="E52" s="171" t="s">
        <v>486</v>
      </c>
      <c r="F52" s="172">
        <v>34396</v>
      </c>
      <c r="G52" s="171" t="s">
        <v>84</v>
      </c>
      <c r="H52" s="171" t="s">
        <v>86</v>
      </c>
      <c r="I52" s="126">
        <v>8</v>
      </c>
      <c r="J52" s="126">
        <v>4.7</v>
      </c>
      <c r="K52" s="126">
        <v>6.4</v>
      </c>
      <c r="L52" s="126">
        <v>0</v>
      </c>
      <c r="M52" s="126">
        <v>5.4</v>
      </c>
      <c r="N52" s="126">
        <v>0</v>
      </c>
      <c r="O52" s="126">
        <v>0</v>
      </c>
      <c r="P52" s="126">
        <v>5.8</v>
      </c>
      <c r="Q52" s="126">
        <v>0</v>
      </c>
      <c r="R52" s="126">
        <v>0</v>
      </c>
      <c r="S52" s="126">
        <v>5.3</v>
      </c>
      <c r="T52" s="126">
        <v>0</v>
      </c>
      <c r="U52" s="126">
        <v>0</v>
      </c>
      <c r="V52" s="126">
        <v>4.5999999999999996</v>
      </c>
      <c r="W52" s="126">
        <v>0</v>
      </c>
      <c r="X52" s="126">
        <v>0</v>
      </c>
      <c r="Y52" s="126">
        <v>0</v>
      </c>
      <c r="Z52" s="126">
        <v>0</v>
      </c>
      <c r="AA52" s="126">
        <v>0</v>
      </c>
      <c r="AB52" s="126">
        <v>0</v>
      </c>
      <c r="AC52" s="126">
        <v>0</v>
      </c>
      <c r="AD52" s="126">
        <v>7.7</v>
      </c>
      <c r="AE52" s="126">
        <v>6.6</v>
      </c>
      <c r="AF52" s="126">
        <v>4.4000000000000004</v>
      </c>
      <c r="AG52" s="126">
        <v>5</v>
      </c>
      <c r="AH52" s="126">
        <v>0</v>
      </c>
      <c r="AI52" s="126">
        <v>6.2</v>
      </c>
      <c r="AJ52" s="126">
        <v>0</v>
      </c>
      <c r="AK52" s="126">
        <v>6.1</v>
      </c>
      <c r="AL52" s="126">
        <v>0</v>
      </c>
      <c r="AM52" s="126">
        <v>5.4</v>
      </c>
      <c r="AN52" s="126">
        <v>6.7</v>
      </c>
      <c r="AO52" s="126">
        <v>5.4</v>
      </c>
      <c r="AP52" s="126">
        <v>6.1</v>
      </c>
      <c r="AQ52" s="126">
        <v>0</v>
      </c>
      <c r="AR52" s="173">
        <v>39</v>
      </c>
      <c r="AS52" s="174">
        <v>8</v>
      </c>
      <c r="AT52" s="126">
        <v>5.4</v>
      </c>
      <c r="AU52" s="126">
        <v>5.0999999999999996</v>
      </c>
      <c r="AV52" s="126">
        <v>7.1</v>
      </c>
      <c r="AW52" s="126">
        <v>0</v>
      </c>
      <c r="AX52" s="126">
        <v>0</v>
      </c>
      <c r="AY52" s="126">
        <v>0</v>
      </c>
      <c r="AZ52" s="126">
        <v>6.1</v>
      </c>
      <c r="BA52" s="126">
        <v>0</v>
      </c>
      <c r="BB52" s="126">
        <v>0</v>
      </c>
      <c r="BC52" s="126">
        <v>0</v>
      </c>
      <c r="BD52" s="126">
        <v>6.3</v>
      </c>
      <c r="BE52" s="173">
        <v>5</v>
      </c>
      <c r="BF52" s="174">
        <v>0</v>
      </c>
      <c r="BG52" s="126">
        <v>8.1</v>
      </c>
      <c r="BH52" s="126">
        <v>0</v>
      </c>
      <c r="BI52" s="126">
        <v>5.4</v>
      </c>
      <c r="BJ52" s="126">
        <v>0</v>
      </c>
      <c r="BK52" s="126">
        <v>7</v>
      </c>
      <c r="BL52" s="126">
        <v>5.4</v>
      </c>
      <c r="BM52" s="126">
        <v>6</v>
      </c>
      <c r="BN52" s="126">
        <v>0</v>
      </c>
      <c r="BO52" s="126">
        <v>4.7</v>
      </c>
      <c r="BP52" s="126">
        <v>4.3</v>
      </c>
      <c r="BQ52" s="126">
        <v>4.7</v>
      </c>
      <c r="BR52" s="126">
        <v>4</v>
      </c>
      <c r="BS52" s="126">
        <v>0</v>
      </c>
      <c r="BT52" s="126">
        <v>0</v>
      </c>
      <c r="BU52" s="126">
        <v>6.2</v>
      </c>
      <c r="BV52" s="126">
        <v>0</v>
      </c>
      <c r="BW52" s="126">
        <v>0</v>
      </c>
      <c r="BX52" s="126">
        <v>4.9000000000000004</v>
      </c>
      <c r="BY52" s="126">
        <v>7.6</v>
      </c>
      <c r="BZ52" s="126">
        <v>5.3</v>
      </c>
      <c r="CA52" s="126">
        <v>0</v>
      </c>
      <c r="CB52" s="126">
        <v>8.1</v>
      </c>
      <c r="CC52" s="173">
        <v>34</v>
      </c>
      <c r="CD52" s="174">
        <v>21</v>
      </c>
      <c r="CE52" s="126">
        <v>0</v>
      </c>
      <c r="CF52" s="126">
        <v>0</v>
      </c>
      <c r="CG52" s="126">
        <v>0</v>
      </c>
      <c r="CH52" s="126">
        <v>0</v>
      </c>
      <c r="CI52" s="126">
        <v>0</v>
      </c>
      <c r="CJ52" s="126">
        <v>0</v>
      </c>
      <c r="CK52" s="126">
        <v>0</v>
      </c>
      <c r="CL52" s="126">
        <v>0</v>
      </c>
      <c r="CM52" s="126">
        <v>0</v>
      </c>
      <c r="CN52" s="126">
        <v>0</v>
      </c>
      <c r="CO52" s="126">
        <v>0</v>
      </c>
      <c r="CP52" s="126">
        <v>0</v>
      </c>
      <c r="CQ52" s="126">
        <v>0</v>
      </c>
      <c r="CR52" s="126">
        <v>0</v>
      </c>
      <c r="CS52" s="126">
        <v>0</v>
      </c>
      <c r="CT52" s="173">
        <v>0</v>
      </c>
      <c r="CU52" s="174">
        <v>22</v>
      </c>
      <c r="CV52" s="175">
        <v>0</v>
      </c>
      <c r="CW52" s="175">
        <v>0</v>
      </c>
      <c r="CX52" s="173">
        <v>0</v>
      </c>
      <c r="CY52" s="174">
        <v>5</v>
      </c>
      <c r="CZ52" s="173">
        <v>78</v>
      </c>
      <c r="DA52" s="174">
        <v>56</v>
      </c>
      <c r="DB52" s="127">
        <v>134</v>
      </c>
      <c r="DC52" s="127">
        <v>73</v>
      </c>
      <c r="DD52" s="127">
        <v>51</v>
      </c>
      <c r="DE52" s="127">
        <v>129</v>
      </c>
      <c r="DF52" s="127">
        <v>124</v>
      </c>
      <c r="DG52" s="176">
        <v>3.44</v>
      </c>
      <c r="DH52" s="176">
        <v>1.26</v>
      </c>
      <c r="DI52" s="177">
        <v>0.39534883720930231</v>
      </c>
      <c r="DJ52" s="127" t="s">
        <v>214</v>
      </c>
    </row>
    <row r="53" spans="1:114" s="161" customFormat="1" ht="21.75" customHeight="1">
      <c r="A53" s="150">
        <f t="shared" si="0"/>
        <v>10</v>
      </c>
      <c r="B53" s="170">
        <v>1820266233</v>
      </c>
      <c r="C53" s="171" t="s">
        <v>370</v>
      </c>
      <c r="D53" s="171" t="s">
        <v>44</v>
      </c>
      <c r="E53" s="171" t="s">
        <v>74</v>
      </c>
      <c r="F53" s="172">
        <v>34001</v>
      </c>
      <c r="G53" s="171" t="s">
        <v>84</v>
      </c>
      <c r="H53" s="171" t="s">
        <v>86</v>
      </c>
      <c r="I53" s="126">
        <v>0</v>
      </c>
      <c r="J53" s="126">
        <v>7.3</v>
      </c>
      <c r="K53" s="126">
        <v>4.5999999999999996</v>
      </c>
      <c r="L53" s="126">
        <v>0</v>
      </c>
      <c r="M53" s="126" t="s">
        <v>97</v>
      </c>
      <c r="N53" s="126">
        <v>0</v>
      </c>
      <c r="O53" s="126">
        <v>0</v>
      </c>
      <c r="P53" s="126" t="s">
        <v>97</v>
      </c>
      <c r="Q53" s="126">
        <v>0</v>
      </c>
      <c r="R53" s="126">
        <v>0</v>
      </c>
      <c r="S53" s="126">
        <v>7</v>
      </c>
      <c r="T53" s="126">
        <v>0</v>
      </c>
      <c r="U53" s="126">
        <v>0</v>
      </c>
      <c r="V53" s="126">
        <v>5.3</v>
      </c>
      <c r="W53" s="126">
        <v>0</v>
      </c>
      <c r="X53" s="126">
        <v>0</v>
      </c>
      <c r="Y53" s="126">
        <v>6.2</v>
      </c>
      <c r="Z53" s="126">
        <v>0</v>
      </c>
      <c r="AA53" s="126">
        <v>0</v>
      </c>
      <c r="AB53" s="126">
        <v>0</v>
      </c>
      <c r="AC53" s="126">
        <v>0</v>
      </c>
      <c r="AD53" s="126">
        <v>6.5</v>
      </c>
      <c r="AE53" s="126">
        <v>0</v>
      </c>
      <c r="AF53" s="126">
        <v>6</v>
      </c>
      <c r="AG53" s="126">
        <v>7.2</v>
      </c>
      <c r="AH53" s="126">
        <v>0</v>
      </c>
      <c r="AI53" s="126">
        <v>6.3</v>
      </c>
      <c r="AJ53" s="126">
        <v>0</v>
      </c>
      <c r="AK53" s="126">
        <v>0</v>
      </c>
      <c r="AL53" s="126">
        <v>0</v>
      </c>
      <c r="AM53" s="126">
        <v>0</v>
      </c>
      <c r="AN53" s="126">
        <v>6.6</v>
      </c>
      <c r="AO53" s="126">
        <v>6.5</v>
      </c>
      <c r="AP53" s="126">
        <v>7.9</v>
      </c>
      <c r="AQ53" s="126">
        <v>0</v>
      </c>
      <c r="AR53" s="173">
        <v>32</v>
      </c>
      <c r="AS53" s="174">
        <v>15</v>
      </c>
      <c r="AT53" s="126">
        <v>5.4</v>
      </c>
      <c r="AU53" s="126">
        <v>0</v>
      </c>
      <c r="AV53" s="126">
        <v>0</v>
      </c>
      <c r="AW53" s="126">
        <v>0</v>
      </c>
      <c r="AX53" s="126">
        <v>0</v>
      </c>
      <c r="AY53" s="126">
        <v>0</v>
      </c>
      <c r="AZ53" s="126">
        <v>0</v>
      </c>
      <c r="BA53" s="126">
        <v>0</v>
      </c>
      <c r="BB53" s="126">
        <v>0</v>
      </c>
      <c r="BC53" s="126">
        <v>0</v>
      </c>
      <c r="BD53" s="126">
        <v>0</v>
      </c>
      <c r="BE53" s="173">
        <v>1</v>
      </c>
      <c r="BF53" s="174">
        <v>4</v>
      </c>
      <c r="BG53" s="126">
        <v>0</v>
      </c>
      <c r="BH53" s="126">
        <v>0</v>
      </c>
      <c r="BI53" s="126">
        <v>0</v>
      </c>
      <c r="BJ53" s="126">
        <v>0</v>
      </c>
      <c r="BK53" s="126">
        <v>6.3</v>
      </c>
      <c r="BL53" s="126">
        <v>0</v>
      </c>
      <c r="BM53" s="126">
        <v>7.1</v>
      </c>
      <c r="BN53" s="126">
        <v>0</v>
      </c>
      <c r="BO53" s="126">
        <v>0</v>
      </c>
      <c r="BP53" s="126">
        <v>0</v>
      </c>
      <c r="BQ53" s="126">
        <v>0</v>
      </c>
      <c r="BR53" s="126">
        <v>0</v>
      </c>
      <c r="BS53" s="126">
        <v>0</v>
      </c>
      <c r="BT53" s="126">
        <v>0</v>
      </c>
      <c r="BU53" s="126">
        <v>0</v>
      </c>
      <c r="BV53" s="126">
        <v>0</v>
      </c>
      <c r="BW53" s="126">
        <v>0</v>
      </c>
      <c r="BX53" s="126">
        <v>0</v>
      </c>
      <c r="BY53" s="126">
        <v>6.3</v>
      </c>
      <c r="BZ53" s="126">
        <v>0</v>
      </c>
      <c r="CA53" s="126">
        <v>0</v>
      </c>
      <c r="CB53" s="126">
        <v>0</v>
      </c>
      <c r="CC53" s="173">
        <v>7</v>
      </c>
      <c r="CD53" s="174">
        <v>48</v>
      </c>
      <c r="CE53" s="126">
        <v>0</v>
      </c>
      <c r="CF53" s="126">
        <v>0</v>
      </c>
      <c r="CG53" s="126">
        <v>0</v>
      </c>
      <c r="CH53" s="126">
        <v>0</v>
      </c>
      <c r="CI53" s="126">
        <v>0</v>
      </c>
      <c r="CJ53" s="126">
        <v>0</v>
      </c>
      <c r="CK53" s="126">
        <v>0</v>
      </c>
      <c r="CL53" s="126">
        <v>0</v>
      </c>
      <c r="CM53" s="126">
        <v>0</v>
      </c>
      <c r="CN53" s="126">
        <v>0</v>
      </c>
      <c r="CO53" s="126">
        <v>0</v>
      </c>
      <c r="CP53" s="126">
        <v>0</v>
      </c>
      <c r="CQ53" s="126">
        <v>0</v>
      </c>
      <c r="CR53" s="126">
        <v>0</v>
      </c>
      <c r="CS53" s="126">
        <v>0</v>
      </c>
      <c r="CT53" s="173">
        <v>0</v>
      </c>
      <c r="CU53" s="174">
        <v>22</v>
      </c>
      <c r="CV53" s="175">
        <v>0</v>
      </c>
      <c r="CW53" s="175">
        <v>0</v>
      </c>
      <c r="CX53" s="173">
        <v>0</v>
      </c>
      <c r="CY53" s="174">
        <v>5</v>
      </c>
      <c r="CZ53" s="173">
        <v>40</v>
      </c>
      <c r="DA53" s="174">
        <v>94</v>
      </c>
      <c r="DB53" s="127">
        <v>134</v>
      </c>
      <c r="DC53" s="131">
        <v>35</v>
      </c>
      <c r="DD53" s="127">
        <v>85</v>
      </c>
      <c r="DE53" s="131">
        <v>125</v>
      </c>
      <c r="DF53" s="127">
        <v>120</v>
      </c>
      <c r="DG53" s="176">
        <v>1.9</v>
      </c>
      <c r="DH53" s="176">
        <v>0.75</v>
      </c>
      <c r="DI53" s="177">
        <v>0.68</v>
      </c>
      <c r="DJ53" s="127" t="s">
        <v>214</v>
      </c>
    </row>
    <row r="54" spans="1:114" s="161" customFormat="1" ht="21.75" customHeight="1">
      <c r="A54" s="150">
        <f t="shared" si="0"/>
        <v>11</v>
      </c>
      <c r="B54" s="170">
        <v>1820266521</v>
      </c>
      <c r="C54" s="171" t="s">
        <v>3</v>
      </c>
      <c r="D54" s="171" t="s">
        <v>327</v>
      </c>
      <c r="E54" s="171" t="s">
        <v>424</v>
      </c>
      <c r="F54" s="172">
        <v>34367</v>
      </c>
      <c r="G54" s="171" t="s">
        <v>84</v>
      </c>
      <c r="H54" s="171" t="s">
        <v>86</v>
      </c>
      <c r="I54" s="126">
        <v>8.3000000000000007</v>
      </c>
      <c r="J54" s="126">
        <v>7.2</v>
      </c>
      <c r="K54" s="126">
        <v>7.5</v>
      </c>
      <c r="L54" s="126">
        <v>0</v>
      </c>
      <c r="M54" s="126">
        <v>6.2</v>
      </c>
      <c r="N54" s="126">
        <v>0</v>
      </c>
      <c r="O54" s="126">
        <v>0</v>
      </c>
      <c r="P54" s="126">
        <v>6.3</v>
      </c>
      <c r="Q54" s="126">
        <v>0</v>
      </c>
      <c r="R54" s="126">
        <v>0</v>
      </c>
      <c r="S54" s="126">
        <v>6.4</v>
      </c>
      <c r="T54" s="126">
        <v>0</v>
      </c>
      <c r="U54" s="126">
        <v>0</v>
      </c>
      <c r="V54" s="126">
        <v>6.3</v>
      </c>
      <c r="W54" s="126">
        <v>0</v>
      </c>
      <c r="X54" s="126">
        <v>0</v>
      </c>
      <c r="Y54" s="126">
        <v>0</v>
      </c>
      <c r="Z54" s="126">
        <v>0</v>
      </c>
      <c r="AA54" s="126">
        <v>0</v>
      </c>
      <c r="AB54" s="126">
        <v>0</v>
      </c>
      <c r="AC54" s="126">
        <v>0</v>
      </c>
      <c r="AD54" s="126">
        <v>7.4</v>
      </c>
      <c r="AE54" s="126">
        <v>8.8000000000000007</v>
      </c>
      <c r="AF54" s="126">
        <v>5.7</v>
      </c>
      <c r="AG54" s="126">
        <v>5.7</v>
      </c>
      <c r="AH54" s="126">
        <v>0</v>
      </c>
      <c r="AI54" s="126">
        <v>7.2</v>
      </c>
      <c r="AJ54" s="126">
        <v>6.7</v>
      </c>
      <c r="AK54" s="126">
        <v>6.7</v>
      </c>
      <c r="AL54" s="126">
        <v>0</v>
      </c>
      <c r="AM54" s="126">
        <v>5.2</v>
      </c>
      <c r="AN54" s="126">
        <v>7.3</v>
      </c>
      <c r="AO54" s="126">
        <v>6.5</v>
      </c>
      <c r="AP54" s="126">
        <v>6.8</v>
      </c>
      <c r="AQ54" s="126">
        <v>7.1</v>
      </c>
      <c r="AR54" s="173">
        <v>43</v>
      </c>
      <c r="AS54" s="174">
        <v>4</v>
      </c>
      <c r="AT54" s="126">
        <v>6.5</v>
      </c>
      <c r="AU54" s="126">
        <v>6.9</v>
      </c>
      <c r="AV54" s="126">
        <v>0</v>
      </c>
      <c r="AW54" s="126">
        <v>0</v>
      </c>
      <c r="AX54" s="126">
        <v>6.3</v>
      </c>
      <c r="AY54" s="126">
        <v>0</v>
      </c>
      <c r="AZ54" s="126">
        <v>0</v>
      </c>
      <c r="BA54" s="126">
        <v>0</v>
      </c>
      <c r="BB54" s="126">
        <v>6.8</v>
      </c>
      <c r="BC54" s="126">
        <v>0</v>
      </c>
      <c r="BD54" s="126">
        <v>6.2</v>
      </c>
      <c r="BE54" s="173">
        <v>5</v>
      </c>
      <c r="BF54" s="174">
        <v>0</v>
      </c>
      <c r="BG54" s="126">
        <v>6.5</v>
      </c>
      <c r="BH54" s="126">
        <v>9</v>
      </c>
      <c r="BI54" s="126">
        <v>0</v>
      </c>
      <c r="BJ54" s="126">
        <v>0</v>
      </c>
      <c r="BK54" s="126">
        <v>7</v>
      </c>
      <c r="BL54" s="126">
        <v>7.9</v>
      </c>
      <c r="BM54" s="126">
        <v>8.1</v>
      </c>
      <c r="BN54" s="126">
        <v>0</v>
      </c>
      <c r="BO54" s="126">
        <v>6.4</v>
      </c>
      <c r="BP54" s="126">
        <v>7.4</v>
      </c>
      <c r="BQ54" s="126">
        <v>7.2</v>
      </c>
      <c r="BR54" s="126">
        <v>8</v>
      </c>
      <c r="BS54" s="126">
        <v>5.8</v>
      </c>
      <c r="BT54" s="126">
        <v>5.6</v>
      </c>
      <c r="BU54" s="126">
        <v>6</v>
      </c>
      <c r="BV54" s="126">
        <v>0</v>
      </c>
      <c r="BW54" s="126">
        <v>6.6</v>
      </c>
      <c r="BX54" s="126">
        <v>0</v>
      </c>
      <c r="BY54" s="126">
        <v>7</v>
      </c>
      <c r="BZ54" s="126">
        <v>0</v>
      </c>
      <c r="CA54" s="126">
        <v>7</v>
      </c>
      <c r="CB54" s="126">
        <v>6.2</v>
      </c>
      <c r="CC54" s="173">
        <v>41</v>
      </c>
      <c r="CD54" s="174">
        <v>14</v>
      </c>
      <c r="CE54" s="126">
        <v>0</v>
      </c>
      <c r="CF54" s="126">
        <v>0</v>
      </c>
      <c r="CG54" s="126">
        <v>0</v>
      </c>
      <c r="CH54" s="126">
        <v>0</v>
      </c>
      <c r="CI54" s="126">
        <v>0</v>
      </c>
      <c r="CJ54" s="126">
        <v>0</v>
      </c>
      <c r="CK54" s="126">
        <v>0</v>
      </c>
      <c r="CL54" s="126">
        <v>0</v>
      </c>
      <c r="CM54" s="126">
        <v>0</v>
      </c>
      <c r="CN54" s="126">
        <v>0</v>
      </c>
      <c r="CO54" s="126">
        <v>6.35</v>
      </c>
      <c r="CP54" s="126">
        <v>0</v>
      </c>
      <c r="CQ54" s="126">
        <v>0</v>
      </c>
      <c r="CR54" s="126">
        <v>0</v>
      </c>
      <c r="CS54" s="126">
        <v>0</v>
      </c>
      <c r="CT54" s="173">
        <v>2</v>
      </c>
      <c r="CU54" s="174">
        <v>20</v>
      </c>
      <c r="CV54" s="175">
        <v>0</v>
      </c>
      <c r="CW54" s="175">
        <v>0</v>
      </c>
      <c r="CX54" s="173">
        <v>0</v>
      </c>
      <c r="CY54" s="174">
        <v>5</v>
      </c>
      <c r="CZ54" s="173">
        <v>91</v>
      </c>
      <c r="DA54" s="174">
        <v>43</v>
      </c>
      <c r="DB54" s="127">
        <v>134</v>
      </c>
      <c r="DC54" s="127">
        <v>86</v>
      </c>
      <c r="DD54" s="127">
        <v>38</v>
      </c>
      <c r="DE54" s="127">
        <v>129</v>
      </c>
      <c r="DF54" s="127">
        <v>124</v>
      </c>
      <c r="DG54" s="176">
        <v>4.7699999999999996</v>
      </c>
      <c r="DH54" s="176">
        <v>1.93</v>
      </c>
      <c r="DI54" s="177">
        <v>0.29457364341085274</v>
      </c>
      <c r="DJ54" s="127" t="s">
        <v>214</v>
      </c>
    </row>
    <row r="55" spans="1:114" s="161" customFormat="1" ht="21.75" customHeight="1">
      <c r="A55" s="150">
        <f t="shared" si="0"/>
        <v>12</v>
      </c>
      <c r="B55" s="170">
        <v>1820263905</v>
      </c>
      <c r="C55" s="171" t="s">
        <v>389</v>
      </c>
      <c r="D55" s="171" t="s">
        <v>419</v>
      </c>
      <c r="E55" s="171" t="s">
        <v>78</v>
      </c>
      <c r="F55" s="172">
        <v>34676</v>
      </c>
      <c r="G55" s="171" t="s">
        <v>84</v>
      </c>
      <c r="H55" s="171" t="s">
        <v>86</v>
      </c>
      <c r="I55" s="126">
        <v>7.8</v>
      </c>
      <c r="J55" s="126">
        <v>6.3</v>
      </c>
      <c r="K55" s="126">
        <v>7.7</v>
      </c>
      <c r="L55" s="126">
        <v>0</v>
      </c>
      <c r="M55" s="126" t="s">
        <v>97</v>
      </c>
      <c r="N55" s="126">
        <v>0</v>
      </c>
      <c r="O55" s="126">
        <v>0</v>
      </c>
      <c r="P55" s="126" t="s">
        <v>97</v>
      </c>
      <c r="Q55" s="126">
        <v>0</v>
      </c>
      <c r="R55" s="126">
        <v>0</v>
      </c>
      <c r="S55" s="126">
        <v>6.7</v>
      </c>
      <c r="T55" s="126">
        <v>0</v>
      </c>
      <c r="U55" s="126">
        <v>0</v>
      </c>
      <c r="V55" s="126">
        <v>5.3</v>
      </c>
      <c r="W55" s="126">
        <v>0</v>
      </c>
      <c r="X55" s="126">
        <v>0</v>
      </c>
      <c r="Y55" s="126">
        <v>0</v>
      </c>
      <c r="Z55" s="126">
        <v>0</v>
      </c>
      <c r="AA55" s="126">
        <v>0</v>
      </c>
      <c r="AB55" s="126">
        <v>0</v>
      </c>
      <c r="AC55" s="126">
        <v>0</v>
      </c>
      <c r="AD55" s="126">
        <v>6.6</v>
      </c>
      <c r="AE55" s="126">
        <v>6.7</v>
      </c>
      <c r="AF55" s="126">
        <v>5.8</v>
      </c>
      <c r="AG55" s="126">
        <v>6.1</v>
      </c>
      <c r="AH55" s="126">
        <v>0</v>
      </c>
      <c r="AI55" s="126">
        <v>5.7</v>
      </c>
      <c r="AJ55" s="126">
        <v>0</v>
      </c>
      <c r="AK55" s="126">
        <v>6.6</v>
      </c>
      <c r="AL55" s="126">
        <v>0</v>
      </c>
      <c r="AM55" s="126">
        <v>5.5</v>
      </c>
      <c r="AN55" s="126">
        <v>7.2</v>
      </c>
      <c r="AO55" s="126">
        <v>6.5</v>
      </c>
      <c r="AP55" s="126">
        <v>0</v>
      </c>
      <c r="AQ55" s="126">
        <v>7.3</v>
      </c>
      <c r="AR55" s="173">
        <v>38</v>
      </c>
      <c r="AS55" s="174">
        <v>9</v>
      </c>
      <c r="AT55" s="126">
        <v>6.2</v>
      </c>
      <c r="AU55" s="126">
        <v>4.5999999999999996</v>
      </c>
      <c r="AV55" s="126">
        <v>6.3</v>
      </c>
      <c r="AW55" s="126">
        <v>0</v>
      </c>
      <c r="AX55" s="126">
        <v>0</v>
      </c>
      <c r="AY55" s="126">
        <v>0</v>
      </c>
      <c r="AZ55" s="126">
        <v>4</v>
      </c>
      <c r="BA55" s="126">
        <v>0</v>
      </c>
      <c r="BB55" s="126">
        <v>0</v>
      </c>
      <c r="BC55" s="126">
        <v>0</v>
      </c>
      <c r="BD55" s="126" t="s">
        <v>93</v>
      </c>
      <c r="BE55" s="173">
        <v>4</v>
      </c>
      <c r="BF55" s="174">
        <v>1</v>
      </c>
      <c r="BG55" s="126">
        <v>7.3</v>
      </c>
      <c r="BH55" s="126">
        <v>7.2</v>
      </c>
      <c r="BI55" s="126">
        <v>0</v>
      </c>
      <c r="BJ55" s="126">
        <v>0</v>
      </c>
      <c r="BK55" s="126">
        <v>6.3</v>
      </c>
      <c r="BL55" s="126">
        <v>5.2</v>
      </c>
      <c r="BM55" s="126">
        <v>5.7</v>
      </c>
      <c r="BN55" s="126">
        <v>0</v>
      </c>
      <c r="BO55" s="126">
        <v>7.3</v>
      </c>
      <c r="BP55" s="126">
        <v>7.4</v>
      </c>
      <c r="BQ55" s="126">
        <v>6.4</v>
      </c>
      <c r="BR55" s="126" t="s">
        <v>93</v>
      </c>
      <c r="BS55" s="126">
        <v>4.8</v>
      </c>
      <c r="BT55" s="126">
        <v>0</v>
      </c>
      <c r="BU55" s="126">
        <v>5.6</v>
      </c>
      <c r="BV55" s="126">
        <v>0</v>
      </c>
      <c r="BW55" s="126">
        <v>0</v>
      </c>
      <c r="BX55" s="126">
        <v>5</v>
      </c>
      <c r="BY55" s="126">
        <v>4</v>
      </c>
      <c r="BZ55" s="126">
        <v>5.9</v>
      </c>
      <c r="CA55" s="126">
        <v>5.9</v>
      </c>
      <c r="CB55" s="126">
        <v>7</v>
      </c>
      <c r="CC55" s="173">
        <v>39</v>
      </c>
      <c r="CD55" s="174">
        <v>16</v>
      </c>
      <c r="CE55" s="126">
        <v>0</v>
      </c>
      <c r="CF55" s="126">
        <v>0</v>
      </c>
      <c r="CG55" s="126">
        <v>0</v>
      </c>
      <c r="CH55" s="126">
        <v>0</v>
      </c>
      <c r="CI55" s="126">
        <v>0</v>
      </c>
      <c r="CJ55" s="126">
        <v>5.5</v>
      </c>
      <c r="CK55" s="126">
        <v>0</v>
      </c>
      <c r="CL55" s="126">
        <v>0</v>
      </c>
      <c r="CM55" s="126">
        <v>0</v>
      </c>
      <c r="CN55" s="126">
        <v>0</v>
      </c>
      <c r="CO55" s="126">
        <v>6.4</v>
      </c>
      <c r="CP55" s="126">
        <v>0</v>
      </c>
      <c r="CQ55" s="126">
        <v>7.2</v>
      </c>
      <c r="CR55" s="126">
        <v>0</v>
      </c>
      <c r="CS55" s="126">
        <v>5.2</v>
      </c>
      <c r="CT55" s="173">
        <v>8</v>
      </c>
      <c r="CU55" s="174">
        <v>14</v>
      </c>
      <c r="CV55" s="175" t="s">
        <v>93</v>
      </c>
      <c r="CW55" s="175">
        <v>0</v>
      </c>
      <c r="CX55" s="173">
        <v>0</v>
      </c>
      <c r="CY55" s="174">
        <v>5</v>
      </c>
      <c r="CZ55" s="173">
        <v>89</v>
      </c>
      <c r="DA55" s="174">
        <v>45</v>
      </c>
      <c r="DB55" s="127">
        <v>134</v>
      </c>
      <c r="DC55" s="131">
        <v>81</v>
      </c>
      <c r="DD55" s="127">
        <v>39</v>
      </c>
      <c r="DE55" s="131">
        <v>125</v>
      </c>
      <c r="DF55" s="127">
        <v>120</v>
      </c>
      <c r="DG55" s="176">
        <v>4.22</v>
      </c>
      <c r="DH55" s="176">
        <v>1.59</v>
      </c>
      <c r="DI55" s="177">
        <v>0.312</v>
      </c>
      <c r="DJ55" s="127" t="s">
        <v>214</v>
      </c>
    </row>
    <row r="56" spans="1:114" s="161" customFormat="1" ht="21.75" customHeight="1">
      <c r="A56" s="150">
        <f t="shared" si="0"/>
        <v>13</v>
      </c>
      <c r="B56" s="170">
        <v>1820264939</v>
      </c>
      <c r="C56" s="171" t="s">
        <v>375</v>
      </c>
      <c r="D56" s="171" t="s">
        <v>495</v>
      </c>
      <c r="E56" s="171" t="s">
        <v>78</v>
      </c>
      <c r="F56" s="172">
        <v>34486</v>
      </c>
      <c r="G56" s="171" t="s">
        <v>84</v>
      </c>
      <c r="H56" s="171" t="s">
        <v>86</v>
      </c>
      <c r="I56" s="126">
        <v>8.5</v>
      </c>
      <c r="J56" s="126">
        <v>7.5</v>
      </c>
      <c r="K56" s="126">
        <v>7.8</v>
      </c>
      <c r="L56" s="126">
        <v>0</v>
      </c>
      <c r="M56" s="126">
        <v>5.6</v>
      </c>
      <c r="N56" s="126">
        <v>0</v>
      </c>
      <c r="O56" s="126">
        <v>0</v>
      </c>
      <c r="P56" s="126">
        <v>5.9</v>
      </c>
      <c r="Q56" s="126">
        <v>0</v>
      </c>
      <c r="R56" s="126">
        <v>0</v>
      </c>
      <c r="S56" s="126">
        <v>5.2</v>
      </c>
      <c r="T56" s="126">
        <v>0</v>
      </c>
      <c r="U56" s="126">
        <v>0</v>
      </c>
      <c r="V56" s="126" t="s">
        <v>93</v>
      </c>
      <c r="W56" s="126">
        <v>0</v>
      </c>
      <c r="X56" s="126">
        <v>0</v>
      </c>
      <c r="Y56" s="126">
        <v>0</v>
      </c>
      <c r="Z56" s="126">
        <v>0</v>
      </c>
      <c r="AA56" s="126">
        <v>0</v>
      </c>
      <c r="AB56" s="126">
        <v>0</v>
      </c>
      <c r="AC56" s="126">
        <v>0</v>
      </c>
      <c r="AD56" s="126">
        <v>6.3</v>
      </c>
      <c r="AE56" s="126">
        <v>6.8</v>
      </c>
      <c r="AF56" s="126">
        <v>5.5</v>
      </c>
      <c r="AG56" s="126">
        <v>0</v>
      </c>
      <c r="AH56" s="126">
        <v>6.8</v>
      </c>
      <c r="AI56" s="126">
        <v>0</v>
      </c>
      <c r="AJ56" s="126">
        <v>0</v>
      </c>
      <c r="AK56" s="126">
        <v>5.7</v>
      </c>
      <c r="AL56" s="126">
        <v>7.6</v>
      </c>
      <c r="AM56" s="126" t="s">
        <v>93</v>
      </c>
      <c r="AN56" s="126">
        <v>6</v>
      </c>
      <c r="AO56" s="126">
        <v>5.7</v>
      </c>
      <c r="AP56" s="126">
        <v>6.7</v>
      </c>
      <c r="AQ56" s="126">
        <v>6.4</v>
      </c>
      <c r="AR56" s="173">
        <v>37</v>
      </c>
      <c r="AS56" s="174">
        <v>10</v>
      </c>
      <c r="AT56" s="126">
        <v>8.6999999999999993</v>
      </c>
      <c r="AU56" s="126">
        <v>9.1999999999999993</v>
      </c>
      <c r="AV56" s="126">
        <v>0</v>
      </c>
      <c r="AW56" s="126">
        <v>0</v>
      </c>
      <c r="AX56" s="126">
        <v>9.1</v>
      </c>
      <c r="AY56" s="126">
        <v>0</v>
      </c>
      <c r="AZ56" s="126">
        <v>0</v>
      </c>
      <c r="BA56" s="126">
        <v>0</v>
      </c>
      <c r="BB56" s="126">
        <v>8.1</v>
      </c>
      <c r="BC56" s="126">
        <v>0</v>
      </c>
      <c r="BD56" s="126">
        <v>0</v>
      </c>
      <c r="BE56" s="173">
        <v>4</v>
      </c>
      <c r="BF56" s="174">
        <v>1</v>
      </c>
      <c r="BG56" s="126">
        <v>5.6</v>
      </c>
      <c r="BH56" s="126">
        <v>5.5</v>
      </c>
      <c r="BI56" s="126">
        <v>0</v>
      </c>
      <c r="BJ56" s="126">
        <v>0</v>
      </c>
      <c r="BK56" s="126" t="s">
        <v>93</v>
      </c>
      <c r="BL56" s="126">
        <v>0</v>
      </c>
      <c r="BM56" s="126">
        <v>7</v>
      </c>
      <c r="BN56" s="126">
        <v>7.9</v>
      </c>
      <c r="BO56" s="126">
        <v>6.7</v>
      </c>
      <c r="BP56" s="126">
        <v>5.4</v>
      </c>
      <c r="BQ56" s="126">
        <v>6.4</v>
      </c>
      <c r="BR56" s="126" t="s">
        <v>93</v>
      </c>
      <c r="BS56" s="126">
        <v>8</v>
      </c>
      <c r="BT56" s="126">
        <v>0</v>
      </c>
      <c r="BU56" s="126">
        <v>6.2</v>
      </c>
      <c r="BV56" s="126">
        <v>0</v>
      </c>
      <c r="BW56" s="126">
        <v>6.9</v>
      </c>
      <c r="BX56" s="126">
        <v>5.8</v>
      </c>
      <c r="BY56" s="126">
        <v>7.1</v>
      </c>
      <c r="BZ56" s="126">
        <v>5.3</v>
      </c>
      <c r="CA56" s="126">
        <v>5.9</v>
      </c>
      <c r="CB56" s="126">
        <v>9.5</v>
      </c>
      <c r="CC56" s="173">
        <v>40</v>
      </c>
      <c r="CD56" s="174">
        <v>15</v>
      </c>
      <c r="CE56" s="126">
        <v>0</v>
      </c>
      <c r="CF56" s="126">
        <v>0</v>
      </c>
      <c r="CG56" s="126">
        <v>0</v>
      </c>
      <c r="CH56" s="126">
        <v>0</v>
      </c>
      <c r="CI56" s="126">
        <v>0</v>
      </c>
      <c r="CJ56" s="126" t="s">
        <v>93</v>
      </c>
      <c r="CK56" s="126">
        <v>0</v>
      </c>
      <c r="CL56" s="126">
        <v>0</v>
      </c>
      <c r="CM56" s="126">
        <v>0</v>
      </c>
      <c r="CN56" s="126">
        <v>0</v>
      </c>
      <c r="CO56" s="126">
        <v>6.35</v>
      </c>
      <c r="CP56" s="126">
        <v>6.5</v>
      </c>
      <c r="CQ56" s="126">
        <v>8</v>
      </c>
      <c r="CR56" s="126">
        <v>0</v>
      </c>
      <c r="CS56" s="126">
        <v>0</v>
      </c>
      <c r="CT56" s="173">
        <v>6</v>
      </c>
      <c r="CU56" s="174">
        <v>16</v>
      </c>
      <c r="CV56" s="175" t="s">
        <v>93</v>
      </c>
      <c r="CW56" s="175">
        <v>0</v>
      </c>
      <c r="CX56" s="173">
        <v>0</v>
      </c>
      <c r="CY56" s="174">
        <v>5</v>
      </c>
      <c r="CZ56" s="173">
        <v>87</v>
      </c>
      <c r="DA56" s="174">
        <v>47</v>
      </c>
      <c r="DB56" s="127">
        <v>134</v>
      </c>
      <c r="DC56" s="127">
        <v>83</v>
      </c>
      <c r="DD56" s="127">
        <v>41</v>
      </c>
      <c r="DE56" s="127">
        <v>129</v>
      </c>
      <c r="DF56" s="127">
        <v>124</v>
      </c>
      <c r="DG56" s="176">
        <v>4.34</v>
      </c>
      <c r="DH56" s="176">
        <v>1.68</v>
      </c>
      <c r="DI56" s="177">
        <v>0.31782945736434109</v>
      </c>
      <c r="DJ56" s="127" t="s">
        <v>214</v>
      </c>
    </row>
    <row r="57" spans="1:114" s="161" customFormat="1" ht="21.75" customHeight="1">
      <c r="A57" s="150">
        <f t="shared" si="0"/>
        <v>14</v>
      </c>
      <c r="B57" s="170">
        <v>1821264379</v>
      </c>
      <c r="C57" s="171" t="s">
        <v>7</v>
      </c>
      <c r="D57" s="171" t="s">
        <v>22</v>
      </c>
      <c r="E57" s="171" t="s">
        <v>426</v>
      </c>
      <c r="F57" s="172">
        <v>34678</v>
      </c>
      <c r="G57" s="171" t="s">
        <v>83</v>
      </c>
      <c r="H57" s="171" t="s">
        <v>86</v>
      </c>
      <c r="I57" s="126">
        <v>5.9</v>
      </c>
      <c r="J57" s="126">
        <v>6</v>
      </c>
      <c r="K57" s="126">
        <v>7.6</v>
      </c>
      <c r="L57" s="126">
        <v>0</v>
      </c>
      <c r="M57" s="126" t="s">
        <v>97</v>
      </c>
      <c r="N57" s="126">
        <v>0</v>
      </c>
      <c r="O57" s="126">
        <v>0</v>
      </c>
      <c r="P57" s="126" t="s">
        <v>97</v>
      </c>
      <c r="Q57" s="126">
        <v>0</v>
      </c>
      <c r="R57" s="126">
        <v>0</v>
      </c>
      <c r="S57" s="126">
        <v>5.7</v>
      </c>
      <c r="T57" s="126">
        <v>0</v>
      </c>
      <c r="U57" s="126">
        <v>0</v>
      </c>
      <c r="V57" s="126">
        <v>0</v>
      </c>
      <c r="W57" s="126">
        <v>0</v>
      </c>
      <c r="X57" s="126">
        <v>0</v>
      </c>
      <c r="Y57" s="126">
        <v>0</v>
      </c>
      <c r="Z57" s="126">
        <v>0</v>
      </c>
      <c r="AA57" s="126">
        <v>0</v>
      </c>
      <c r="AB57" s="126">
        <v>0</v>
      </c>
      <c r="AC57" s="126">
        <v>0</v>
      </c>
      <c r="AD57" s="126">
        <v>9</v>
      </c>
      <c r="AE57" s="126">
        <v>0</v>
      </c>
      <c r="AF57" s="126">
        <v>6.4</v>
      </c>
      <c r="AG57" s="126">
        <v>0</v>
      </c>
      <c r="AH57" s="126">
        <v>0</v>
      </c>
      <c r="AI57" s="126">
        <v>6.6</v>
      </c>
      <c r="AJ57" s="126">
        <v>0</v>
      </c>
      <c r="AK57" s="126">
        <v>0</v>
      </c>
      <c r="AL57" s="126">
        <v>0</v>
      </c>
      <c r="AM57" s="126">
        <v>7.6</v>
      </c>
      <c r="AN57" s="126">
        <v>6.5</v>
      </c>
      <c r="AO57" s="126">
        <v>0</v>
      </c>
      <c r="AP57" s="126">
        <v>0</v>
      </c>
      <c r="AQ57" s="126">
        <v>6.6</v>
      </c>
      <c r="AR57" s="173">
        <v>27</v>
      </c>
      <c r="AS57" s="174">
        <v>20</v>
      </c>
      <c r="AT57" s="126">
        <v>8.1</v>
      </c>
      <c r="AU57" s="126">
        <v>5.7</v>
      </c>
      <c r="AV57" s="126">
        <v>4.8</v>
      </c>
      <c r="AW57" s="126">
        <v>0</v>
      </c>
      <c r="AX57" s="126">
        <v>0</v>
      </c>
      <c r="AY57" s="126">
        <v>0</v>
      </c>
      <c r="AZ57" s="126">
        <v>5.2</v>
      </c>
      <c r="BA57" s="126">
        <v>0</v>
      </c>
      <c r="BB57" s="126">
        <v>0</v>
      </c>
      <c r="BC57" s="126">
        <v>0</v>
      </c>
      <c r="BD57" s="126">
        <v>5.2</v>
      </c>
      <c r="BE57" s="173">
        <v>5</v>
      </c>
      <c r="BF57" s="174">
        <v>0</v>
      </c>
      <c r="BG57" s="126">
        <v>0</v>
      </c>
      <c r="BH57" s="126">
        <v>7</v>
      </c>
      <c r="BI57" s="126">
        <v>0</v>
      </c>
      <c r="BJ57" s="126">
        <v>0</v>
      </c>
      <c r="BK57" s="126">
        <v>0</v>
      </c>
      <c r="BL57" s="126">
        <v>0</v>
      </c>
      <c r="BM57" s="126">
        <v>0</v>
      </c>
      <c r="BN57" s="126">
        <v>0</v>
      </c>
      <c r="BO57" s="126">
        <v>6.6</v>
      </c>
      <c r="BP57" s="126">
        <v>0</v>
      </c>
      <c r="BQ57" s="126">
        <v>0</v>
      </c>
      <c r="BR57" s="126">
        <v>0</v>
      </c>
      <c r="BS57" s="126">
        <v>0</v>
      </c>
      <c r="BT57" s="126">
        <v>0</v>
      </c>
      <c r="BU57" s="126">
        <v>0</v>
      </c>
      <c r="BV57" s="126">
        <v>0</v>
      </c>
      <c r="BW57" s="126">
        <v>0</v>
      </c>
      <c r="BX57" s="126">
        <v>5.8</v>
      </c>
      <c r="BY57" s="126">
        <v>5.6</v>
      </c>
      <c r="BZ57" s="126">
        <v>0</v>
      </c>
      <c r="CA57" s="126">
        <v>0</v>
      </c>
      <c r="CB57" s="126">
        <v>0</v>
      </c>
      <c r="CC57" s="173">
        <v>11</v>
      </c>
      <c r="CD57" s="174">
        <v>44</v>
      </c>
      <c r="CE57" s="126">
        <v>0</v>
      </c>
      <c r="CF57" s="126">
        <v>0</v>
      </c>
      <c r="CG57" s="126">
        <v>0</v>
      </c>
      <c r="CH57" s="126">
        <v>0</v>
      </c>
      <c r="CI57" s="126">
        <v>0</v>
      </c>
      <c r="CJ57" s="126">
        <v>0</v>
      </c>
      <c r="CK57" s="126">
        <v>0</v>
      </c>
      <c r="CL57" s="126">
        <v>0</v>
      </c>
      <c r="CM57" s="126">
        <v>0</v>
      </c>
      <c r="CN57" s="126">
        <v>0</v>
      </c>
      <c r="CO57" s="126">
        <v>0</v>
      </c>
      <c r="CP57" s="126">
        <v>0</v>
      </c>
      <c r="CQ57" s="126">
        <v>0</v>
      </c>
      <c r="CR57" s="126">
        <v>0</v>
      </c>
      <c r="CS57" s="126">
        <v>0</v>
      </c>
      <c r="CT57" s="173">
        <v>0</v>
      </c>
      <c r="CU57" s="174">
        <v>22</v>
      </c>
      <c r="CV57" s="175">
        <v>0</v>
      </c>
      <c r="CW57" s="175">
        <v>0</v>
      </c>
      <c r="CX57" s="173">
        <v>0</v>
      </c>
      <c r="CY57" s="174">
        <v>5</v>
      </c>
      <c r="CZ57" s="173">
        <v>43</v>
      </c>
      <c r="DA57" s="174">
        <v>91</v>
      </c>
      <c r="DB57" s="127">
        <v>134</v>
      </c>
      <c r="DC57" s="131">
        <v>34</v>
      </c>
      <c r="DD57" s="127">
        <v>86</v>
      </c>
      <c r="DE57" s="131">
        <v>125</v>
      </c>
      <c r="DF57" s="127">
        <v>120</v>
      </c>
      <c r="DG57" s="176">
        <v>1.89</v>
      </c>
      <c r="DH57" s="176">
        <v>0.75</v>
      </c>
      <c r="DI57" s="177">
        <v>0.68799999999999994</v>
      </c>
      <c r="DJ57" s="127" t="s">
        <v>214</v>
      </c>
    </row>
    <row r="58" spans="1:114" s="161" customFormat="1" ht="21.75" customHeight="1">
      <c r="A58" s="150">
        <f t="shared" si="0"/>
        <v>15</v>
      </c>
      <c r="B58" s="170">
        <v>1820266736</v>
      </c>
      <c r="C58" s="171" t="s">
        <v>370</v>
      </c>
      <c r="D58" s="171" t="s">
        <v>314</v>
      </c>
      <c r="E58" s="171" t="s">
        <v>451</v>
      </c>
      <c r="F58" s="172">
        <v>34688</v>
      </c>
      <c r="G58" s="171" t="s">
        <v>84</v>
      </c>
      <c r="H58" s="171" t="s">
        <v>86</v>
      </c>
      <c r="I58" s="126">
        <v>8</v>
      </c>
      <c r="J58" s="126">
        <v>7.5</v>
      </c>
      <c r="K58" s="126">
        <v>7.3</v>
      </c>
      <c r="L58" s="126">
        <v>0</v>
      </c>
      <c r="M58" s="126">
        <v>7</v>
      </c>
      <c r="N58" s="126">
        <v>0</v>
      </c>
      <c r="O58" s="126">
        <v>0</v>
      </c>
      <c r="P58" s="126">
        <v>6</v>
      </c>
      <c r="Q58" s="126">
        <v>0</v>
      </c>
      <c r="R58" s="126">
        <v>0</v>
      </c>
      <c r="S58" s="126">
        <v>6.3</v>
      </c>
      <c r="T58" s="126">
        <v>0</v>
      </c>
      <c r="U58" s="126">
        <v>0</v>
      </c>
      <c r="V58" s="126">
        <v>4.5999999999999996</v>
      </c>
      <c r="W58" s="126">
        <v>0</v>
      </c>
      <c r="X58" s="126">
        <v>0</v>
      </c>
      <c r="Y58" s="126">
        <v>6.7</v>
      </c>
      <c r="Z58" s="126">
        <v>0</v>
      </c>
      <c r="AA58" s="126">
        <v>0</v>
      </c>
      <c r="AB58" s="126">
        <v>0</v>
      </c>
      <c r="AC58" s="126">
        <v>0</v>
      </c>
      <c r="AD58" s="126">
        <v>4</v>
      </c>
      <c r="AE58" s="126">
        <v>7.5</v>
      </c>
      <c r="AF58" s="126">
        <v>5</v>
      </c>
      <c r="AG58" s="126">
        <v>5</v>
      </c>
      <c r="AH58" s="126">
        <v>0</v>
      </c>
      <c r="AI58" s="126">
        <v>8</v>
      </c>
      <c r="AJ58" s="126">
        <v>6.9</v>
      </c>
      <c r="AK58" s="126">
        <v>7.6</v>
      </c>
      <c r="AL58" s="126">
        <v>0</v>
      </c>
      <c r="AM58" s="126">
        <v>5.3</v>
      </c>
      <c r="AN58" s="126">
        <v>7.5</v>
      </c>
      <c r="AO58" s="126">
        <v>6</v>
      </c>
      <c r="AP58" s="126">
        <v>7</v>
      </c>
      <c r="AQ58" s="126">
        <v>7.9</v>
      </c>
      <c r="AR58" s="173">
        <v>45</v>
      </c>
      <c r="AS58" s="174">
        <v>2</v>
      </c>
      <c r="AT58" s="126">
        <v>0</v>
      </c>
      <c r="AU58" s="126">
        <v>0</v>
      </c>
      <c r="AV58" s="126">
        <v>0</v>
      </c>
      <c r="AW58" s="126">
        <v>0</v>
      </c>
      <c r="AX58" s="126">
        <v>0</v>
      </c>
      <c r="AY58" s="126">
        <v>0</v>
      </c>
      <c r="AZ58" s="126">
        <v>0</v>
      </c>
      <c r="BA58" s="126">
        <v>0</v>
      </c>
      <c r="BB58" s="126">
        <v>0</v>
      </c>
      <c r="BC58" s="126">
        <v>0</v>
      </c>
      <c r="BD58" s="126">
        <v>4.5999999999999996</v>
      </c>
      <c r="BE58" s="173">
        <v>1</v>
      </c>
      <c r="BF58" s="174">
        <v>4</v>
      </c>
      <c r="BG58" s="126">
        <v>7</v>
      </c>
      <c r="BH58" s="126">
        <v>7</v>
      </c>
      <c r="BI58" s="126">
        <v>7.2</v>
      </c>
      <c r="BJ58" s="126">
        <v>6.7</v>
      </c>
      <c r="BK58" s="126">
        <v>6</v>
      </c>
      <c r="BL58" s="126">
        <v>8</v>
      </c>
      <c r="BM58" s="126">
        <v>6</v>
      </c>
      <c r="BN58" s="126">
        <v>0</v>
      </c>
      <c r="BO58" s="126">
        <v>7.3</v>
      </c>
      <c r="BP58" s="126">
        <v>5.5</v>
      </c>
      <c r="BQ58" s="126">
        <v>6.5</v>
      </c>
      <c r="BR58" s="126">
        <v>8.6</v>
      </c>
      <c r="BS58" s="126">
        <v>0</v>
      </c>
      <c r="BT58" s="126">
        <v>4.9000000000000004</v>
      </c>
      <c r="BU58" s="126">
        <v>5</v>
      </c>
      <c r="BV58" s="126" t="s">
        <v>93</v>
      </c>
      <c r="BW58" s="126" t="s">
        <v>93</v>
      </c>
      <c r="BX58" s="126">
        <v>5</v>
      </c>
      <c r="BY58" s="126">
        <v>0</v>
      </c>
      <c r="BZ58" s="126">
        <v>6.8</v>
      </c>
      <c r="CA58" s="126">
        <v>0</v>
      </c>
      <c r="CB58" s="126">
        <v>7.3</v>
      </c>
      <c r="CC58" s="173">
        <v>41</v>
      </c>
      <c r="CD58" s="174">
        <v>14</v>
      </c>
      <c r="CE58" s="126">
        <v>0</v>
      </c>
      <c r="CF58" s="126">
        <v>0</v>
      </c>
      <c r="CG58" s="126">
        <v>5.9</v>
      </c>
      <c r="CH58" s="126">
        <v>0</v>
      </c>
      <c r="CI58" s="126">
        <v>0</v>
      </c>
      <c r="CJ58" s="126">
        <v>6.2</v>
      </c>
      <c r="CK58" s="126">
        <v>0</v>
      </c>
      <c r="CL58" s="126">
        <v>6</v>
      </c>
      <c r="CM58" s="126">
        <v>0</v>
      </c>
      <c r="CN58" s="126">
        <v>0</v>
      </c>
      <c r="CO58" s="126">
        <v>6.4</v>
      </c>
      <c r="CP58" s="126">
        <v>0</v>
      </c>
      <c r="CQ58" s="126" t="s">
        <v>93</v>
      </c>
      <c r="CR58" s="126">
        <v>0</v>
      </c>
      <c r="CS58" s="126">
        <v>0</v>
      </c>
      <c r="CT58" s="173">
        <v>9</v>
      </c>
      <c r="CU58" s="174">
        <v>14</v>
      </c>
      <c r="CV58" s="175">
        <v>0</v>
      </c>
      <c r="CW58" s="175">
        <v>0</v>
      </c>
      <c r="CX58" s="173">
        <v>0</v>
      </c>
      <c r="CY58" s="174">
        <v>5</v>
      </c>
      <c r="CZ58" s="173">
        <v>96</v>
      </c>
      <c r="DA58" s="174">
        <v>39</v>
      </c>
      <c r="DB58" s="127">
        <v>134</v>
      </c>
      <c r="DC58" s="127">
        <v>95</v>
      </c>
      <c r="DD58" s="127">
        <v>30</v>
      </c>
      <c r="DE58" s="127">
        <v>129</v>
      </c>
      <c r="DF58" s="127">
        <v>125</v>
      </c>
      <c r="DG58" s="176">
        <v>4.8899999999999997</v>
      </c>
      <c r="DH58" s="176">
        <v>1.95</v>
      </c>
      <c r="DI58" s="177">
        <v>0.23255813953488372</v>
      </c>
      <c r="DJ58" s="127" t="s">
        <v>214</v>
      </c>
    </row>
    <row r="59" spans="1:114" ht="13.5" customHeight="1">
      <c r="H59" s="147" t="s">
        <v>508</v>
      </c>
      <c r="AS59" s="147">
        <v>71</v>
      </c>
      <c r="BF59" s="147">
        <v>80</v>
      </c>
      <c r="CD59" s="147">
        <v>65</v>
      </c>
      <c r="CY59"/>
      <c r="DA59" s="147">
        <v>0</v>
      </c>
    </row>
  </sheetData>
  <mergeCells count="110">
    <mergeCell ref="CV3:CV4"/>
    <mergeCell ref="CW3:CW4"/>
    <mergeCell ref="CN3:CN4"/>
    <mergeCell ref="CO3:CO4"/>
    <mergeCell ref="CP3:CP4"/>
    <mergeCell ref="CQ3:CQ4"/>
    <mergeCell ref="CR3:CR4"/>
    <mergeCell ref="CS3:CS4"/>
    <mergeCell ref="BW3:BW4"/>
    <mergeCell ref="BX3:BX4"/>
    <mergeCell ref="BY3:BY4"/>
    <mergeCell ref="BZ3:BZ4"/>
    <mergeCell ref="CA3:CA4"/>
    <mergeCell ref="CB3:CB4"/>
    <mergeCell ref="CK3:CL3"/>
    <mergeCell ref="CM3:CM4"/>
    <mergeCell ref="BQ3:BQ4"/>
    <mergeCell ref="BR3:BR4"/>
    <mergeCell ref="BS3:BS4"/>
    <mergeCell ref="BT3:BT4"/>
    <mergeCell ref="BU3:BU4"/>
    <mergeCell ref="BV3:BV4"/>
    <mergeCell ref="BG3:BG4"/>
    <mergeCell ref="BH3:BH4"/>
    <mergeCell ref="BI3:BI4"/>
    <mergeCell ref="BJ3:BJ4"/>
    <mergeCell ref="BK3:BK4"/>
    <mergeCell ref="BL3:BL4"/>
    <mergeCell ref="AW3:AW4"/>
    <mergeCell ref="AX3:AX4"/>
    <mergeCell ref="AY3:AY4"/>
    <mergeCell ref="AZ3:AZ4"/>
    <mergeCell ref="AM3:AM4"/>
    <mergeCell ref="AN3:AN4"/>
    <mergeCell ref="AO3:AO4"/>
    <mergeCell ref="AP3:AP4"/>
    <mergeCell ref="AQ3:AQ4"/>
    <mergeCell ref="AT3:AT4"/>
    <mergeCell ref="AE3:AE4"/>
    <mergeCell ref="AF3:AG3"/>
    <mergeCell ref="AH3:AI3"/>
    <mergeCell ref="AJ3:AL3"/>
    <mergeCell ref="CX2:CX4"/>
    <mergeCell ref="CY2:CY4"/>
    <mergeCell ref="I3:I4"/>
    <mergeCell ref="J3:J4"/>
    <mergeCell ref="K3:K4"/>
    <mergeCell ref="L3:N3"/>
    <mergeCell ref="O3:Q3"/>
    <mergeCell ref="R3:T3"/>
    <mergeCell ref="U3:W3"/>
    <mergeCell ref="X3:Z3"/>
    <mergeCell ref="CE2:CJ2"/>
    <mergeCell ref="CK2:CM2"/>
    <mergeCell ref="CQ2:CR2"/>
    <mergeCell ref="CT2:CT4"/>
    <mergeCell ref="CU2:CU4"/>
    <mergeCell ref="CV2:CW2"/>
    <mergeCell ref="CE3:CH3"/>
    <mergeCell ref="CI3:CJ3"/>
    <mergeCell ref="AU3:AU4"/>
    <mergeCell ref="AV3:AV4"/>
    <mergeCell ref="DF1:DF3"/>
    <mergeCell ref="DG1:DG3"/>
    <mergeCell ref="DH1:DH3"/>
    <mergeCell ref="DI1:DI3"/>
    <mergeCell ref="DJ1:DJ3"/>
    <mergeCell ref="I2:K2"/>
    <mergeCell ref="L2:AC2"/>
    <mergeCell ref="AD2:AE2"/>
    <mergeCell ref="AF2:AG2"/>
    <mergeCell ref="AH2:AM2"/>
    <mergeCell ref="CZ1:CZ4"/>
    <mergeCell ref="DA1:DA4"/>
    <mergeCell ref="DB1:DB4"/>
    <mergeCell ref="DC1:DC3"/>
    <mergeCell ref="DD1:DD3"/>
    <mergeCell ref="DE1:DE3"/>
    <mergeCell ref="AV2:AY2"/>
    <mergeCell ref="AZ2:BC2"/>
    <mergeCell ref="BE2:BE4"/>
    <mergeCell ref="BF2:BF4"/>
    <mergeCell ref="BG2:BI2"/>
    <mergeCell ref="BJ2:BL2"/>
    <mergeCell ref="BA3:BA4"/>
    <mergeCell ref="BB3:BB4"/>
    <mergeCell ref="B1:H4"/>
    <mergeCell ref="I1:AS1"/>
    <mergeCell ref="AT1:BF1"/>
    <mergeCell ref="BG1:CD1"/>
    <mergeCell ref="CE1:CU1"/>
    <mergeCell ref="CV1:CY1"/>
    <mergeCell ref="AN2:AQ2"/>
    <mergeCell ref="AR2:AR4"/>
    <mergeCell ref="AS2:AS4"/>
    <mergeCell ref="AT2:AU2"/>
    <mergeCell ref="BC3:BC4"/>
    <mergeCell ref="BD3:BD4"/>
    <mergeCell ref="BM2:BN2"/>
    <mergeCell ref="BO2:BT2"/>
    <mergeCell ref="BV2:BW2"/>
    <mergeCell ref="BY2:BZ2"/>
    <mergeCell ref="CC2:CC4"/>
    <mergeCell ref="CD2:CD4"/>
    <mergeCell ref="BM3:BM4"/>
    <mergeCell ref="BN3:BN4"/>
    <mergeCell ref="BO3:BO4"/>
    <mergeCell ref="BP3:BP4"/>
    <mergeCell ref="AA3:AC3"/>
    <mergeCell ref="AD3:AD4"/>
  </mergeCells>
  <conditionalFormatting sqref="I7:AQ32 BG7:CB32 CE7:CS32 CE44:CS58 BG44:CB58 I44:AQ58 CE34:CS42 BG34:CB42 I34:AQ42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N190"/>
  <sheetViews>
    <sheetView showGridLines="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T22" sqref="T22"/>
    </sheetView>
  </sheetViews>
  <sheetFormatPr defaultRowHeight="15"/>
  <cols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15" width="3.7109375" customWidth="1"/>
    <col min="16" max="18" width="4.140625" customWidth="1"/>
    <col min="19" max="46" width="3.7109375" customWidth="1"/>
    <col min="47" max="47" width="4.7109375" customWidth="1"/>
    <col min="48" max="48" width="5.28515625" customWidth="1"/>
    <col min="49" max="62" width="3.7109375" customWidth="1"/>
    <col min="63" max="63" width="4.42578125" customWidth="1"/>
    <col min="64" max="65" width="5.42578125" customWidth="1"/>
    <col min="66" max="80" width="3.7109375" customWidth="1"/>
    <col min="81" max="82" width="5.7109375" customWidth="1"/>
    <col min="83" max="86" width="5" customWidth="1"/>
    <col min="87" max="88" width="5.28515625" customWidth="1"/>
    <col min="89" max="92" width="3.7109375" customWidth="1"/>
    <col min="93" max="94" width="4.85546875" customWidth="1"/>
    <col min="95" max="96" width="5.42578125" customWidth="1"/>
    <col min="97" max="97" width="3.7109375" customWidth="1"/>
    <col min="98" max="103" width="4.28515625" customWidth="1"/>
    <col min="104" max="105" width="5.7109375" customWidth="1"/>
    <col min="106" max="112" width="6" customWidth="1"/>
    <col min="113" max="115" width="4.85546875" customWidth="1"/>
    <col min="116" max="116" width="19.85546875" customWidth="1"/>
  </cols>
  <sheetData>
    <row r="1" spans="1:118" ht="24.75" customHeight="1">
      <c r="B1" s="102">
        <v>1</v>
      </c>
      <c r="C1" s="102">
        <v>2</v>
      </c>
      <c r="D1" s="102">
        <v>3</v>
      </c>
      <c r="E1" s="102">
        <v>4</v>
      </c>
      <c r="F1" s="102">
        <v>5</v>
      </c>
      <c r="G1" s="102">
        <v>6</v>
      </c>
      <c r="H1" s="102">
        <v>7</v>
      </c>
      <c r="I1" s="102">
        <v>8</v>
      </c>
      <c r="J1" s="102">
        <v>9</v>
      </c>
      <c r="K1" s="102">
        <v>10</v>
      </c>
      <c r="L1" s="102">
        <v>11</v>
      </c>
      <c r="M1" s="102">
        <v>12</v>
      </c>
      <c r="N1" s="102">
        <v>13</v>
      </c>
      <c r="O1" s="102">
        <v>14</v>
      </c>
      <c r="P1" s="102">
        <v>15</v>
      </c>
      <c r="Q1" s="102">
        <v>16</v>
      </c>
      <c r="R1" s="102">
        <v>17</v>
      </c>
      <c r="S1" s="102">
        <v>18</v>
      </c>
      <c r="T1" s="102">
        <v>19</v>
      </c>
      <c r="U1" s="102">
        <v>20</v>
      </c>
      <c r="V1" s="102">
        <v>21</v>
      </c>
      <c r="W1" s="102">
        <v>22</v>
      </c>
      <c r="X1" s="102">
        <v>23</v>
      </c>
      <c r="Y1" s="102">
        <v>24</v>
      </c>
      <c r="Z1" s="102">
        <v>25</v>
      </c>
      <c r="AA1" s="102">
        <v>26</v>
      </c>
      <c r="AB1" s="102">
        <v>27</v>
      </c>
      <c r="AC1" s="102">
        <v>28</v>
      </c>
      <c r="AD1" s="102">
        <v>29</v>
      </c>
      <c r="AE1" s="102">
        <v>30</v>
      </c>
      <c r="AF1" s="102">
        <v>31</v>
      </c>
      <c r="AG1" s="102">
        <v>32</v>
      </c>
      <c r="AH1" s="102">
        <v>33</v>
      </c>
      <c r="AI1" s="102">
        <v>34</v>
      </c>
      <c r="AJ1" s="102">
        <v>35</v>
      </c>
      <c r="AK1" s="102">
        <v>36</v>
      </c>
      <c r="AL1" s="102">
        <v>37</v>
      </c>
      <c r="AM1" s="102">
        <v>38</v>
      </c>
      <c r="AN1" s="102">
        <v>39</v>
      </c>
      <c r="AO1" s="102">
        <v>40</v>
      </c>
      <c r="AP1" s="102">
        <v>41</v>
      </c>
      <c r="AQ1" s="102">
        <v>42</v>
      </c>
      <c r="AR1" s="102">
        <v>43</v>
      </c>
      <c r="AS1" s="102">
        <v>44</v>
      </c>
      <c r="AT1" s="102">
        <v>45</v>
      </c>
      <c r="AU1" s="102">
        <v>46</v>
      </c>
      <c r="AV1" s="102">
        <v>47</v>
      </c>
      <c r="AW1" s="102">
        <v>48</v>
      </c>
      <c r="AX1" s="102">
        <v>49</v>
      </c>
      <c r="AY1" s="102">
        <v>50</v>
      </c>
      <c r="AZ1" s="102">
        <v>51</v>
      </c>
      <c r="BA1" s="102">
        <v>52</v>
      </c>
      <c r="BB1" s="102">
        <v>53</v>
      </c>
      <c r="BC1" s="102">
        <v>54</v>
      </c>
      <c r="BD1" s="102">
        <v>55</v>
      </c>
      <c r="BE1" s="102">
        <v>56</v>
      </c>
      <c r="BF1" s="102">
        <v>57</v>
      </c>
      <c r="BG1" s="102">
        <v>58</v>
      </c>
      <c r="BH1" s="102">
        <v>59</v>
      </c>
      <c r="BI1" s="102">
        <v>60</v>
      </c>
      <c r="BJ1" s="102">
        <v>61</v>
      </c>
      <c r="BK1" s="102">
        <v>62</v>
      </c>
      <c r="BL1" s="102">
        <v>63</v>
      </c>
      <c r="BM1" s="102">
        <v>64</v>
      </c>
      <c r="BN1" s="102">
        <v>65</v>
      </c>
      <c r="BO1" s="102">
        <v>66</v>
      </c>
      <c r="BP1" s="102">
        <v>67</v>
      </c>
      <c r="BQ1" s="102">
        <v>68</v>
      </c>
      <c r="BR1" s="102">
        <v>69</v>
      </c>
      <c r="BS1" s="102">
        <v>70</v>
      </c>
      <c r="BT1" s="102">
        <v>71</v>
      </c>
      <c r="BU1" s="102">
        <v>72</v>
      </c>
      <c r="BV1" s="102">
        <v>73</v>
      </c>
      <c r="BW1" s="102">
        <v>74</v>
      </c>
      <c r="BX1" s="102">
        <v>75</v>
      </c>
      <c r="BY1" s="102">
        <v>76</v>
      </c>
      <c r="BZ1" s="102">
        <v>77</v>
      </c>
      <c r="CA1" s="102">
        <v>78</v>
      </c>
      <c r="CB1" s="102">
        <v>79</v>
      </c>
      <c r="CC1" s="102">
        <v>80</v>
      </c>
      <c r="CD1" s="102">
        <v>81</v>
      </c>
      <c r="CE1" s="102">
        <v>82</v>
      </c>
      <c r="CF1" s="102">
        <v>83</v>
      </c>
      <c r="CG1" s="102">
        <v>84</v>
      </c>
      <c r="CH1" s="102">
        <v>85</v>
      </c>
      <c r="CI1" s="102">
        <v>86</v>
      </c>
      <c r="CJ1" s="102">
        <v>87</v>
      </c>
      <c r="CK1" s="102">
        <v>88</v>
      </c>
      <c r="CL1" s="102">
        <v>89</v>
      </c>
      <c r="CM1" s="102">
        <v>90</v>
      </c>
      <c r="CN1" s="102">
        <v>91</v>
      </c>
      <c r="CO1" s="102">
        <v>92</v>
      </c>
      <c r="CP1" s="102">
        <v>93</v>
      </c>
      <c r="CQ1" s="102">
        <v>94</v>
      </c>
      <c r="CR1" s="102">
        <v>95</v>
      </c>
      <c r="CS1" s="102">
        <v>96</v>
      </c>
      <c r="CT1" s="102">
        <v>97</v>
      </c>
      <c r="CU1" s="102">
        <v>98</v>
      </c>
      <c r="CV1" s="102">
        <v>99</v>
      </c>
      <c r="CW1" s="102">
        <v>100</v>
      </c>
      <c r="CX1" s="102">
        <v>101</v>
      </c>
      <c r="CY1" s="102">
        <v>102</v>
      </c>
      <c r="CZ1" s="102">
        <v>103</v>
      </c>
      <c r="DA1" s="102">
        <v>104</v>
      </c>
      <c r="DB1" s="102">
        <v>105</v>
      </c>
      <c r="DC1" s="102">
        <v>106</v>
      </c>
      <c r="DD1" s="102">
        <v>107</v>
      </c>
      <c r="DE1" s="102">
        <v>108</v>
      </c>
      <c r="DF1" s="102">
        <v>109</v>
      </c>
      <c r="DG1" s="102">
        <v>110</v>
      </c>
      <c r="DH1" s="102">
        <v>111</v>
      </c>
      <c r="DI1" s="102">
        <v>112</v>
      </c>
      <c r="DJ1" s="102">
        <v>113</v>
      </c>
      <c r="DK1" s="102">
        <v>114</v>
      </c>
      <c r="DL1" s="102">
        <v>115</v>
      </c>
    </row>
    <row r="2" spans="1:118" ht="23.25" customHeight="1">
      <c r="B2" s="243" t="s">
        <v>0</v>
      </c>
      <c r="C2" s="243"/>
      <c r="D2" s="243"/>
      <c r="E2" s="243"/>
      <c r="F2" s="243"/>
      <c r="G2" s="243"/>
      <c r="H2" s="243"/>
      <c r="I2" s="243" t="s">
        <v>90</v>
      </c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 t="s">
        <v>125</v>
      </c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 t="s">
        <v>138</v>
      </c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 t="s">
        <v>160</v>
      </c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 t="s">
        <v>187</v>
      </c>
      <c r="DC2" s="243"/>
      <c r="DD2" s="243"/>
      <c r="DE2" s="243"/>
      <c r="DF2" s="243" t="s">
        <v>193</v>
      </c>
      <c r="DG2" s="243" t="s">
        <v>194</v>
      </c>
      <c r="DH2" s="243" t="s">
        <v>195</v>
      </c>
      <c r="DI2" s="243" t="s">
        <v>196</v>
      </c>
      <c r="DJ2" s="243"/>
      <c r="DK2" s="243"/>
      <c r="DL2" s="243"/>
      <c r="DN2" s="288" t="s">
        <v>510</v>
      </c>
    </row>
    <row r="3" spans="1:118" ht="33" customHeight="1">
      <c r="B3" s="243"/>
      <c r="C3" s="243"/>
      <c r="D3" s="243"/>
      <c r="E3" s="243"/>
      <c r="F3" s="243"/>
      <c r="G3" s="243"/>
      <c r="H3" s="243"/>
      <c r="I3" s="243" t="s">
        <v>91</v>
      </c>
      <c r="J3" s="243"/>
      <c r="K3" s="243"/>
      <c r="L3" s="243" t="s">
        <v>105</v>
      </c>
      <c r="M3" s="243"/>
      <c r="N3" s="243" t="s">
        <v>108</v>
      </c>
      <c r="O3" s="243"/>
      <c r="P3" s="243" t="s">
        <v>112</v>
      </c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 t="s">
        <v>118</v>
      </c>
      <c r="AB3" s="243"/>
      <c r="AC3" s="243"/>
      <c r="AD3" s="243"/>
      <c r="AE3" s="246" t="s">
        <v>511</v>
      </c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3" t="s">
        <v>122</v>
      </c>
      <c r="AV3" s="243" t="s">
        <v>124</v>
      </c>
      <c r="AW3" s="243" t="s">
        <v>126</v>
      </c>
      <c r="AX3" s="243"/>
      <c r="AY3" s="243" t="s">
        <v>129</v>
      </c>
      <c r="AZ3" s="243"/>
      <c r="BA3" s="243"/>
      <c r="BB3" s="243"/>
      <c r="BC3" s="243"/>
      <c r="BD3" s="243"/>
      <c r="BE3" s="243" t="s">
        <v>512</v>
      </c>
      <c r="BF3" s="243"/>
      <c r="BG3" s="243"/>
      <c r="BH3" s="243"/>
      <c r="BI3" s="243"/>
      <c r="BJ3" s="243"/>
      <c r="BK3" s="103" t="s">
        <v>247</v>
      </c>
      <c r="BL3" s="243" t="s">
        <v>136</v>
      </c>
      <c r="BM3" s="243" t="s">
        <v>137</v>
      </c>
      <c r="BN3" s="243" t="s">
        <v>139</v>
      </c>
      <c r="BO3" s="243"/>
      <c r="BP3" s="243"/>
      <c r="BQ3" s="243" t="s">
        <v>142</v>
      </c>
      <c r="BR3" s="243"/>
      <c r="BS3" s="243"/>
      <c r="BT3" s="243" t="s">
        <v>144</v>
      </c>
      <c r="BU3" s="243"/>
      <c r="BV3" s="243" t="s">
        <v>146</v>
      </c>
      <c r="BW3" s="243"/>
      <c r="BX3" s="243"/>
      <c r="BY3" s="243"/>
      <c r="BZ3" s="243"/>
      <c r="CA3" s="243"/>
      <c r="CB3" s="103" t="s">
        <v>248</v>
      </c>
      <c r="CC3" s="246" t="s">
        <v>249</v>
      </c>
      <c r="CD3" s="246"/>
      <c r="CE3" s="103" t="s">
        <v>151</v>
      </c>
      <c r="CF3" s="103" t="s">
        <v>251</v>
      </c>
      <c r="CG3" s="103" t="s">
        <v>250</v>
      </c>
      <c r="CH3" s="103" t="s">
        <v>156</v>
      </c>
      <c r="CI3" s="243" t="s">
        <v>158</v>
      </c>
      <c r="CJ3" s="243" t="s">
        <v>159</v>
      </c>
      <c r="CK3" s="243" t="s">
        <v>455</v>
      </c>
      <c r="CL3" s="243"/>
      <c r="CM3" s="243"/>
      <c r="CN3" s="243"/>
      <c r="CO3" s="243"/>
      <c r="CP3" s="243"/>
      <c r="CQ3" s="243" t="s">
        <v>252</v>
      </c>
      <c r="CR3" s="243"/>
      <c r="CS3" s="243"/>
      <c r="CT3" s="103" t="s">
        <v>167</v>
      </c>
      <c r="CU3" s="103" t="s">
        <v>456</v>
      </c>
      <c r="CV3" s="103" t="s">
        <v>178</v>
      </c>
      <c r="CW3" s="103" t="s">
        <v>180</v>
      </c>
      <c r="CX3" s="243" t="s">
        <v>156</v>
      </c>
      <c r="CY3" s="243"/>
      <c r="CZ3" s="243" t="s">
        <v>185</v>
      </c>
      <c r="DA3" s="243" t="s">
        <v>186</v>
      </c>
      <c r="DB3" s="246" t="s">
        <v>256</v>
      </c>
      <c r="DC3" s="246"/>
      <c r="DD3" s="243" t="s">
        <v>191</v>
      </c>
      <c r="DE3" s="243" t="s">
        <v>192</v>
      </c>
      <c r="DF3" s="243"/>
      <c r="DG3" s="243"/>
      <c r="DH3" s="243"/>
      <c r="DI3" s="243"/>
      <c r="DJ3" s="243"/>
      <c r="DK3" s="243"/>
      <c r="DL3" s="243"/>
      <c r="DN3" s="288"/>
    </row>
    <row r="4" spans="1:118" ht="32.25" customHeight="1">
      <c r="B4" s="243"/>
      <c r="C4" s="243"/>
      <c r="D4" s="243"/>
      <c r="E4" s="243"/>
      <c r="F4" s="243"/>
      <c r="G4" s="243"/>
      <c r="H4" s="243"/>
      <c r="I4" s="243" t="s">
        <v>92</v>
      </c>
      <c r="J4" s="243" t="s">
        <v>94</v>
      </c>
      <c r="K4" s="243" t="s">
        <v>257</v>
      </c>
      <c r="L4" s="243" t="s">
        <v>106</v>
      </c>
      <c r="M4" s="243" t="s">
        <v>107</v>
      </c>
      <c r="N4" s="243" t="s">
        <v>264</v>
      </c>
      <c r="O4" s="243"/>
      <c r="P4" s="246" t="s">
        <v>113</v>
      </c>
      <c r="Q4" s="246"/>
      <c r="R4" s="246"/>
      <c r="S4" s="246" t="s">
        <v>513</v>
      </c>
      <c r="T4" s="246"/>
      <c r="U4" s="246"/>
      <c r="V4" s="246"/>
      <c r="W4" s="246"/>
      <c r="X4" s="243" t="s">
        <v>514</v>
      </c>
      <c r="Y4" s="243"/>
      <c r="Z4" s="243"/>
      <c r="AA4" s="243" t="s">
        <v>119</v>
      </c>
      <c r="AB4" s="243" t="s">
        <v>120</v>
      </c>
      <c r="AC4" s="243" t="s">
        <v>267</v>
      </c>
      <c r="AD4" s="243" t="s">
        <v>121</v>
      </c>
      <c r="AE4" s="243" t="s">
        <v>96</v>
      </c>
      <c r="AF4" s="243" t="s">
        <v>98</v>
      </c>
      <c r="AG4" s="243" t="s">
        <v>99</v>
      </c>
      <c r="AH4" s="243" t="s">
        <v>100</v>
      </c>
      <c r="AI4" s="243" t="s">
        <v>101</v>
      </c>
      <c r="AJ4" s="243" t="s">
        <v>102</v>
      </c>
      <c r="AK4" s="243" t="s">
        <v>103</v>
      </c>
      <c r="AL4" s="243" t="s">
        <v>104</v>
      </c>
      <c r="AM4" s="243" t="s">
        <v>515</v>
      </c>
      <c r="AN4" s="243" t="s">
        <v>516</v>
      </c>
      <c r="AO4" s="243" t="s">
        <v>517</v>
      </c>
      <c r="AP4" s="243" t="s">
        <v>518</v>
      </c>
      <c r="AQ4" s="243" t="s">
        <v>519</v>
      </c>
      <c r="AR4" s="243" t="s">
        <v>520</v>
      </c>
      <c r="AS4" s="243" t="s">
        <v>521</v>
      </c>
      <c r="AT4" s="243" t="s">
        <v>522</v>
      </c>
      <c r="AU4" s="243"/>
      <c r="AV4" s="243"/>
      <c r="AW4" s="243" t="s">
        <v>127</v>
      </c>
      <c r="AX4" s="243" t="s">
        <v>128</v>
      </c>
      <c r="AY4" s="243" t="s">
        <v>130</v>
      </c>
      <c r="AZ4" s="243" t="s">
        <v>131</v>
      </c>
      <c r="BA4" s="243" t="s">
        <v>132</v>
      </c>
      <c r="BB4" s="243" t="s">
        <v>133</v>
      </c>
      <c r="BC4" s="243" t="s">
        <v>134</v>
      </c>
      <c r="BD4" s="243" t="s">
        <v>135</v>
      </c>
      <c r="BE4" s="243" t="s">
        <v>268</v>
      </c>
      <c r="BF4" s="243" t="s">
        <v>269</v>
      </c>
      <c r="BG4" s="243" t="s">
        <v>270</v>
      </c>
      <c r="BH4" s="243" t="s">
        <v>523</v>
      </c>
      <c r="BI4" s="243" t="s">
        <v>271</v>
      </c>
      <c r="BJ4" s="243" t="s">
        <v>524</v>
      </c>
      <c r="BK4" s="243" t="s">
        <v>272</v>
      </c>
      <c r="BL4" s="243"/>
      <c r="BM4" s="243"/>
      <c r="BN4" s="243" t="s">
        <v>140</v>
      </c>
      <c r="BO4" s="243" t="s">
        <v>141</v>
      </c>
      <c r="BP4" s="243" t="s">
        <v>273</v>
      </c>
      <c r="BQ4" s="243" t="s">
        <v>274</v>
      </c>
      <c r="BR4" s="243" t="s">
        <v>143</v>
      </c>
      <c r="BS4" s="243" t="s">
        <v>275</v>
      </c>
      <c r="BT4" s="243" t="s">
        <v>145</v>
      </c>
      <c r="BU4" s="243" t="s">
        <v>276</v>
      </c>
      <c r="BV4" s="243" t="s">
        <v>147</v>
      </c>
      <c r="BW4" s="243" t="s">
        <v>148</v>
      </c>
      <c r="BX4" s="243" t="s">
        <v>168</v>
      </c>
      <c r="BY4" s="243" t="s">
        <v>169</v>
      </c>
      <c r="BZ4" s="243" t="s">
        <v>277</v>
      </c>
      <c r="CA4" s="243" t="s">
        <v>170</v>
      </c>
      <c r="CB4" s="243" t="s">
        <v>278</v>
      </c>
      <c r="CC4" s="243" t="s">
        <v>279</v>
      </c>
      <c r="CD4" s="243" t="s">
        <v>150</v>
      </c>
      <c r="CE4" s="243" t="s">
        <v>152</v>
      </c>
      <c r="CF4" s="243" t="s">
        <v>155</v>
      </c>
      <c r="CG4" s="243" t="s">
        <v>280</v>
      </c>
      <c r="CH4" s="243" t="s">
        <v>157</v>
      </c>
      <c r="CI4" s="243"/>
      <c r="CJ4" s="243"/>
      <c r="CK4" s="246" t="s">
        <v>457</v>
      </c>
      <c r="CL4" s="246"/>
      <c r="CM4" s="246"/>
      <c r="CN4" s="246"/>
      <c r="CO4" s="246" t="s">
        <v>458</v>
      </c>
      <c r="CP4" s="246"/>
      <c r="CQ4" s="246" t="s">
        <v>282</v>
      </c>
      <c r="CR4" s="246"/>
      <c r="CS4" s="243" t="s">
        <v>165</v>
      </c>
      <c r="CT4" s="243" t="s">
        <v>459</v>
      </c>
      <c r="CU4" s="243" t="s">
        <v>172</v>
      </c>
      <c r="CV4" s="243" t="s">
        <v>179</v>
      </c>
      <c r="CW4" s="243" t="s">
        <v>183</v>
      </c>
      <c r="CX4" s="243" t="s">
        <v>184</v>
      </c>
      <c r="CY4" s="243" t="s">
        <v>289</v>
      </c>
      <c r="CZ4" s="243"/>
      <c r="DA4" s="243"/>
      <c r="DB4" s="243" t="s">
        <v>290</v>
      </c>
      <c r="DC4" s="243" t="s">
        <v>291</v>
      </c>
      <c r="DD4" s="243"/>
      <c r="DE4" s="243"/>
      <c r="DF4" s="243"/>
      <c r="DG4" s="243"/>
      <c r="DH4" s="243"/>
      <c r="DI4" s="243"/>
      <c r="DJ4" s="243"/>
      <c r="DK4" s="243"/>
      <c r="DL4" s="243"/>
      <c r="DN4" s="288"/>
    </row>
    <row r="5" spans="1:118" ht="40.5" customHeight="1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103" t="s">
        <v>111</v>
      </c>
      <c r="O5" s="103" t="s">
        <v>309</v>
      </c>
      <c r="P5" s="103" t="s">
        <v>114</v>
      </c>
      <c r="Q5" s="103" t="s">
        <v>115</v>
      </c>
      <c r="R5" s="103" t="s">
        <v>116</v>
      </c>
      <c r="S5" s="103" t="s">
        <v>525</v>
      </c>
      <c r="T5" s="103" t="s">
        <v>526</v>
      </c>
      <c r="U5" s="103" t="s">
        <v>310</v>
      </c>
      <c r="V5" s="103" t="s">
        <v>311</v>
      </c>
      <c r="W5" s="103" t="s">
        <v>312</v>
      </c>
      <c r="X5" s="103" t="s">
        <v>527</v>
      </c>
      <c r="Y5" s="103" t="s">
        <v>528</v>
      </c>
      <c r="Z5" s="103" t="s">
        <v>529</v>
      </c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103" t="s">
        <v>162</v>
      </c>
      <c r="CL5" s="103" t="s">
        <v>174</v>
      </c>
      <c r="CM5" s="103" t="s">
        <v>176</v>
      </c>
      <c r="CN5" s="103" t="s">
        <v>460</v>
      </c>
      <c r="CO5" s="103" t="s">
        <v>182</v>
      </c>
      <c r="CP5" s="103" t="s">
        <v>163</v>
      </c>
      <c r="CQ5" s="103" t="s">
        <v>313</v>
      </c>
      <c r="CR5" s="103" t="s">
        <v>166</v>
      </c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N5" s="288"/>
    </row>
    <row r="6" spans="1:118" ht="19.5" customHeight="1">
      <c r="B6" s="103" t="s">
        <v>1</v>
      </c>
      <c r="C6" s="103" t="s">
        <v>2</v>
      </c>
      <c r="D6" s="103" t="s">
        <v>19</v>
      </c>
      <c r="E6" s="103" t="s">
        <v>54</v>
      </c>
      <c r="F6" s="103" t="s">
        <v>81</v>
      </c>
      <c r="G6" s="103" t="s">
        <v>82</v>
      </c>
      <c r="H6" s="103" t="s">
        <v>85</v>
      </c>
      <c r="I6" s="104">
        <v>2</v>
      </c>
      <c r="J6" s="104">
        <v>2</v>
      </c>
      <c r="K6" s="104">
        <v>2</v>
      </c>
      <c r="L6" s="104">
        <v>3</v>
      </c>
      <c r="M6" s="104">
        <v>3</v>
      </c>
      <c r="N6" s="104">
        <v>3</v>
      </c>
      <c r="O6" s="104">
        <v>2</v>
      </c>
      <c r="P6" s="104">
        <v>2</v>
      </c>
      <c r="Q6" s="104">
        <v>2</v>
      </c>
      <c r="R6" s="104">
        <v>2</v>
      </c>
      <c r="S6" s="104">
        <v>2</v>
      </c>
      <c r="T6" s="104">
        <v>2</v>
      </c>
      <c r="U6" s="104">
        <v>2</v>
      </c>
      <c r="V6" s="104">
        <v>2</v>
      </c>
      <c r="W6" s="104">
        <v>2</v>
      </c>
      <c r="X6" s="104">
        <v>1</v>
      </c>
      <c r="Y6" s="104">
        <v>1</v>
      </c>
      <c r="Z6" s="104">
        <v>1</v>
      </c>
      <c r="AA6" s="104">
        <v>3</v>
      </c>
      <c r="AB6" s="104">
        <v>2</v>
      </c>
      <c r="AC6" s="104">
        <v>3</v>
      </c>
      <c r="AD6" s="104">
        <v>2</v>
      </c>
      <c r="AE6" s="104">
        <v>1</v>
      </c>
      <c r="AF6" s="104">
        <v>1</v>
      </c>
      <c r="AG6" s="104">
        <v>1</v>
      </c>
      <c r="AH6" s="104">
        <v>1</v>
      </c>
      <c r="AI6" s="104">
        <v>1</v>
      </c>
      <c r="AJ6" s="104">
        <v>1</v>
      </c>
      <c r="AK6" s="104">
        <v>1</v>
      </c>
      <c r="AL6" s="104">
        <v>1</v>
      </c>
      <c r="AM6" s="104">
        <v>1</v>
      </c>
      <c r="AN6" s="104">
        <v>1</v>
      </c>
      <c r="AO6" s="104">
        <v>1</v>
      </c>
      <c r="AP6" s="104">
        <v>1</v>
      </c>
      <c r="AQ6" s="104">
        <v>1</v>
      </c>
      <c r="AR6" s="104">
        <v>1</v>
      </c>
      <c r="AS6" s="104">
        <v>1</v>
      </c>
      <c r="AT6" s="104">
        <v>1</v>
      </c>
      <c r="AU6" s="103" t="s">
        <v>123</v>
      </c>
      <c r="AV6" s="103" t="s">
        <v>123</v>
      </c>
      <c r="AW6" s="104">
        <v>1</v>
      </c>
      <c r="AX6" s="104">
        <v>1</v>
      </c>
      <c r="AY6" s="104">
        <v>1</v>
      </c>
      <c r="AZ6" s="104">
        <v>1</v>
      </c>
      <c r="BA6" s="104">
        <v>1</v>
      </c>
      <c r="BB6" s="104">
        <v>1</v>
      </c>
      <c r="BC6" s="104">
        <v>1</v>
      </c>
      <c r="BD6" s="104">
        <v>1</v>
      </c>
      <c r="BE6" s="104">
        <v>1</v>
      </c>
      <c r="BF6" s="104">
        <v>1</v>
      </c>
      <c r="BG6" s="104">
        <v>1</v>
      </c>
      <c r="BH6" s="104">
        <v>1</v>
      </c>
      <c r="BI6" s="104">
        <v>1</v>
      </c>
      <c r="BJ6" s="104">
        <v>1</v>
      </c>
      <c r="BK6" s="104">
        <v>1</v>
      </c>
      <c r="BL6" s="103" t="s">
        <v>123</v>
      </c>
      <c r="BM6" s="103" t="s">
        <v>123</v>
      </c>
      <c r="BN6" s="104">
        <v>3</v>
      </c>
      <c r="BO6" s="104">
        <v>3</v>
      </c>
      <c r="BP6" s="104">
        <v>2</v>
      </c>
      <c r="BQ6" s="104">
        <v>3</v>
      </c>
      <c r="BR6" s="104">
        <v>3</v>
      </c>
      <c r="BS6" s="104">
        <v>2</v>
      </c>
      <c r="BT6" s="104">
        <v>2</v>
      </c>
      <c r="BU6" s="104">
        <v>3</v>
      </c>
      <c r="BV6" s="104">
        <v>3</v>
      </c>
      <c r="BW6" s="104">
        <v>3</v>
      </c>
      <c r="BX6" s="104">
        <v>2</v>
      </c>
      <c r="BY6" s="104">
        <v>2</v>
      </c>
      <c r="BZ6" s="104">
        <v>3</v>
      </c>
      <c r="CA6" s="104">
        <v>3</v>
      </c>
      <c r="CB6" s="104">
        <v>3</v>
      </c>
      <c r="CC6" s="104">
        <v>3</v>
      </c>
      <c r="CD6" s="104">
        <v>3</v>
      </c>
      <c r="CE6" s="104">
        <v>3</v>
      </c>
      <c r="CF6" s="104">
        <v>3</v>
      </c>
      <c r="CG6" s="104">
        <v>3</v>
      </c>
      <c r="CH6" s="104">
        <v>1</v>
      </c>
      <c r="CI6" s="103" t="s">
        <v>123</v>
      </c>
      <c r="CJ6" s="103" t="s">
        <v>123</v>
      </c>
      <c r="CK6" s="104">
        <v>2</v>
      </c>
      <c r="CL6" s="104">
        <v>2</v>
      </c>
      <c r="CM6" s="104">
        <v>2</v>
      </c>
      <c r="CN6" s="104">
        <v>3</v>
      </c>
      <c r="CO6" s="104">
        <v>3</v>
      </c>
      <c r="CP6" s="104">
        <v>2</v>
      </c>
      <c r="CQ6" s="104">
        <v>2</v>
      </c>
      <c r="CR6" s="104">
        <v>3</v>
      </c>
      <c r="CS6" s="104">
        <v>3</v>
      </c>
      <c r="CT6" s="104">
        <v>3</v>
      </c>
      <c r="CU6" s="104">
        <v>2</v>
      </c>
      <c r="CV6" s="104">
        <v>3</v>
      </c>
      <c r="CW6" s="104">
        <v>3</v>
      </c>
      <c r="CX6" s="104">
        <v>1</v>
      </c>
      <c r="CY6" s="104">
        <v>1</v>
      </c>
      <c r="CZ6" s="103" t="s">
        <v>123</v>
      </c>
      <c r="DA6" s="103" t="s">
        <v>123</v>
      </c>
      <c r="DB6" s="104">
        <v>5</v>
      </c>
      <c r="DC6" s="104">
        <v>5</v>
      </c>
      <c r="DD6" s="103" t="s">
        <v>123</v>
      </c>
      <c r="DE6" s="103" t="s">
        <v>123</v>
      </c>
      <c r="DF6" s="103" t="s">
        <v>123</v>
      </c>
      <c r="DG6" s="103" t="s">
        <v>123</v>
      </c>
      <c r="DH6" s="103" t="s">
        <v>123</v>
      </c>
      <c r="DI6" s="103" t="s">
        <v>197</v>
      </c>
      <c r="DJ6" s="103" t="s">
        <v>198</v>
      </c>
      <c r="DK6" s="103" t="s">
        <v>199</v>
      </c>
      <c r="DL6" s="103" t="s">
        <v>200</v>
      </c>
    </row>
    <row r="7" spans="1:118" s="179" customFormat="1" ht="18.75" customHeight="1">
      <c r="A7" s="12">
        <v>1</v>
      </c>
      <c r="B7" s="151">
        <v>2021265893</v>
      </c>
      <c r="C7" s="152" t="s">
        <v>10</v>
      </c>
      <c r="D7" s="152" t="s">
        <v>359</v>
      </c>
      <c r="E7" s="152" t="s">
        <v>55</v>
      </c>
      <c r="F7" s="153">
        <v>33970</v>
      </c>
      <c r="G7" s="152" t="s">
        <v>83</v>
      </c>
      <c r="H7" s="152" t="s">
        <v>86</v>
      </c>
      <c r="I7" s="154">
        <v>8.3000000000000007</v>
      </c>
      <c r="J7" s="154">
        <v>7.8</v>
      </c>
      <c r="K7" s="154">
        <v>9</v>
      </c>
      <c r="L7" s="162" t="s">
        <v>530</v>
      </c>
      <c r="M7" s="162" t="s">
        <v>530</v>
      </c>
      <c r="N7" s="162" t="s">
        <v>530</v>
      </c>
      <c r="O7" s="154">
        <v>6.3</v>
      </c>
      <c r="P7" s="155"/>
      <c r="Q7" s="163">
        <v>8.5</v>
      </c>
      <c r="R7" s="155"/>
      <c r="S7" s="155"/>
      <c r="T7" s="155"/>
      <c r="U7" s="154">
        <v>7.9</v>
      </c>
      <c r="V7" s="154">
        <v>9.1</v>
      </c>
      <c r="W7" s="155"/>
      <c r="X7" s="154">
        <v>8.9</v>
      </c>
      <c r="Y7" s="154">
        <v>9.1</v>
      </c>
      <c r="Z7" s="154">
        <v>8.9</v>
      </c>
      <c r="AA7" s="162" t="s">
        <v>530</v>
      </c>
      <c r="AB7" s="162" t="s">
        <v>530</v>
      </c>
      <c r="AC7" s="162" t="s">
        <v>530</v>
      </c>
      <c r="AD7" s="162" t="s">
        <v>530</v>
      </c>
      <c r="AE7" s="162" t="s">
        <v>530</v>
      </c>
      <c r="AF7" s="154">
        <v>7</v>
      </c>
      <c r="AG7" s="154">
        <v>7</v>
      </c>
      <c r="AH7" s="162" t="s">
        <v>530</v>
      </c>
      <c r="AI7" s="162" t="s">
        <v>530</v>
      </c>
      <c r="AJ7" s="154">
        <v>7.2</v>
      </c>
      <c r="AK7" s="154">
        <v>5.2</v>
      </c>
      <c r="AL7" s="162" t="s">
        <v>530</v>
      </c>
      <c r="AM7" s="162" t="s">
        <v>530</v>
      </c>
      <c r="AN7" s="154">
        <v>6.9</v>
      </c>
      <c r="AO7" s="154">
        <v>7.2</v>
      </c>
      <c r="AP7" s="162" t="s">
        <v>530</v>
      </c>
      <c r="AQ7" s="154">
        <v>6.2</v>
      </c>
      <c r="AR7" s="154">
        <v>6.4</v>
      </c>
      <c r="AS7" s="154">
        <v>8</v>
      </c>
      <c r="AT7" s="154">
        <v>6</v>
      </c>
      <c r="AU7" s="157">
        <v>52</v>
      </c>
      <c r="AV7" s="158">
        <v>0</v>
      </c>
      <c r="AW7" s="162" t="s">
        <v>530</v>
      </c>
      <c r="AX7" s="162" t="s">
        <v>530</v>
      </c>
      <c r="AY7" s="162" t="s">
        <v>530</v>
      </c>
      <c r="AZ7" s="155"/>
      <c r="BA7" s="155"/>
      <c r="BB7" s="155"/>
      <c r="BC7" s="155"/>
      <c r="BD7" s="155"/>
      <c r="BE7" s="154">
        <v>7.7</v>
      </c>
      <c r="BF7" s="155"/>
      <c r="BG7" s="155"/>
      <c r="BH7" s="155"/>
      <c r="BI7" s="155"/>
      <c r="BJ7" s="155"/>
      <c r="BK7" s="154">
        <v>6.3</v>
      </c>
      <c r="BL7" s="157">
        <v>5</v>
      </c>
      <c r="BM7" s="158">
        <v>0</v>
      </c>
      <c r="BN7" s="162" t="s">
        <v>530</v>
      </c>
      <c r="BO7" s="154">
        <v>8.1</v>
      </c>
      <c r="BP7" s="154">
        <v>8</v>
      </c>
      <c r="BQ7" s="154">
        <v>6.7</v>
      </c>
      <c r="BR7" s="162" t="s">
        <v>530</v>
      </c>
      <c r="BS7" s="162" t="s">
        <v>530</v>
      </c>
      <c r="BT7" s="162" t="s">
        <v>530</v>
      </c>
      <c r="BU7" s="163">
        <v>6.7</v>
      </c>
      <c r="BV7" s="162" t="s">
        <v>530</v>
      </c>
      <c r="BW7" s="154">
        <v>7.6</v>
      </c>
      <c r="BX7" s="162" t="s">
        <v>530</v>
      </c>
      <c r="BY7" s="162" t="s">
        <v>530</v>
      </c>
      <c r="BZ7" s="154">
        <v>7.5</v>
      </c>
      <c r="CA7" s="162" t="s">
        <v>530</v>
      </c>
      <c r="CB7" s="162" t="s">
        <v>530</v>
      </c>
      <c r="CC7" s="155"/>
      <c r="CD7" s="156">
        <v>10</v>
      </c>
      <c r="CE7" s="154">
        <v>8.5</v>
      </c>
      <c r="CF7" s="154">
        <v>9</v>
      </c>
      <c r="CG7" s="162" t="s">
        <v>530</v>
      </c>
      <c r="CH7" s="154">
        <v>8.1</v>
      </c>
      <c r="CI7" s="157">
        <v>53</v>
      </c>
      <c r="CJ7" s="158">
        <v>0</v>
      </c>
      <c r="CK7" s="162" t="s">
        <v>530</v>
      </c>
      <c r="CL7" s="155"/>
      <c r="CM7" s="155"/>
      <c r="CN7" s="155"/>
      <c r="CO7" s="155"/>
      <c r="CP7" s="162" t="s">
        <v>530</v>
      </c>
      <c r="CQ7" s="155"/>
      <c r="CR7" s="162" t="s">
        <v>530</v>
      </c>
      <c r="CS7" s="162" t="s">
        <v>530</v>
      </c>
      <c r="CT7" s="156">
        <v>5.8</v>
      </c>
      <c r="CU7" s="154">
        <v>7.5</v>
      </c>
      <c r="CV7" s="162" t="s">
        <v>530</v>
      </c>
      <c r="CW7" s="154">
        <v>8.4</v>
      </c>
      <c r="CX7" s="156">
        <v>10</v>
      </c>
      <c r="CY7" s="154">
        <v>8</v>
      </c>
      <c r="CZ7" s="157">
        <v>23</v>
      </c>
      <c r="DA7" s="158">
        <v>0</v>
      </c>
      <c r="DB7" s="155" t="s">
        <v>93</v>
      </c>
      <c r="DC7" s="155"/>
      <c r="DD7" s="157">
        <v>0</v>
      </c>
      <c r="DE7" s="158">
        <v>5</v>
      </c>
      <c r="DF7" s="157">
        <v>133</v>
      </c>
      <c r="DG7" s="158">
        <v>5</v>
      </c>
      <c r="DH7" s="159">
        <v>133</v>
      </c>
      <c r="DI7" s="160">
        <v>66</v>
      </c>
      <c r="DJ7" s="160">
        <v>7.81</v>
      </c>
      <c r="DK7" s="160">
        <v>3.33</v>
      </c>
      <c r="DL7" s="152" t="s">
        <v>202</v>
      </c>
      <c r="DN7" s="179" t="e">
        <f>VLOOKUP(B7,#REF!,22,0)</f>
        <v>#REF!</v>
      </c>
    </row>
    <row r="8" spans="1:118" s="179" customFormat="1" ht="18.75" customHeight="1">
      <c r="A8" s="12">
        <f>1+A7</f>
        <v>2</v>
      </c>
      <c r="B8" s="151">
        <v>171325857</v>
      </c>
      <c r="C8" s="152" t="s">
        <v>79</v>
      </c>
      <c r="D8" s="152" t="s">
        <v>358</v>
      </c>
      <c r="E8" s="152" t="s">
        <v>318</v>
      </c>
      <c r="F8" s="153">
        <v>34201</v>
      </c>
      <c r="G8" s="152" t="s">
        <v>84</v>
      </c>
      <c r="H8" s="152" t="s">
        <v>86</v>
      </c>
      <c r="I8" s="154">
        <v>8.1999999999999993</v>
      </c>
      <c r="J8" s="154">
        <v>8</v>
      </c>
      <c r="K8" s="154">
        <v>8.1999999999999993</v>
      </c>
      <c r="L8" s="162">
        <v>7.9</v>
      </c>
      <c r="M8" s="162">
        <v>8.1999999999999993</v>
      </c>
      <c r="N8" s="162">
        <v>7.5</v>
      </c>
      <c r="O8" s="154">
        <v>6.7</v>
      </c>
      <c r="P8" s="155"/>
      <c r="Q8" s="162">
        <v>6.3</v>
      </c>
      <c r="R8" s="155"/>
      <c r="S8" s="155"/>
      <c r="T8" s="155"/>
      <c r="U8" s="154">
        <v>6.9</v>
      </c>
      <c r="V8" s="154">
        <v>7.8</v>
      </c>
      <c r="W8" s="155"/>
      <c r="X8" s="154">
        <v>9</v>
      </c>
      <c r="Y8" s="154" t="s">
        <v>530</v>
      </c>
      <c r="Z8" s="154">
        <v>8.6999999999999993</v>
      </c>
      <c r="AA8" s="162">
        <v>6.8</v>
      </c>
      <c r="AB8" s="162">
        <v>6.8</v>
      </c>
      <c r="AC8" s="162">
        <v>7.5</v>
      </c>
      <c r="AD8" s="162">
        <v>6.5</v>
      </c>
      <c r="AE8" s="162" t="s">
        <v>530</v>
      </c>
      <c r="AF8" s="154" t="s">
        <v>530</v>
      </c>
      <c r="AG8" s="154" t="s">
        <v>530</v>
      </c>
      <c r="AH8" s="162" t="s">
        <v>530</v>
      </c>
      <c r="AI8" s="162" t="s">
        <v>530</v>
      </c>
      <c r="AJ8" s="154">
        <v>6.7</v>
      </c>
      <c r="AK8" s="154" t="s">
        <v>530</v>
      </c>
      <c r="AL8" s="162">
        <v>5.9</v>
      </c>
      <c r="AM8" s="162">
        <v>6.4</v>
      </c>
      <c r="AN8" s="154">
        <v>7.2</v>
      </c>
      <c r="AO8" s="154">
        <v>7</v>
      </c>
      <c r="AP8" s="162">
        <v>6</v>
      </c>
      <c r="AQ8" s="154">
        <v>6.6</v>
      </c>
      <c r="AR8" s="154">
        <v>8.3000000000000007</v>
      </c>
      <c r="AS8" s="154">
        <v>6.7</v>
      </c>
      <c r="AT8" s="154">
        <v>6.2</v>
      </c>
      <c r="AU8" s="157">
        <v>52</v>
      </c>
      <c r="AV8" s="158">
        <v>0</v>
      </c>
      <c r="AW8" s="162">
        <v>7</v>
      </c>
      <c r="AX8" s="162">
        <v>6.9</v>
      </c>
      <c r="AY8" s="162"/>
      <c r="AZ8" s="155"/>
      <c r="BA8" s="155">
        <v>8.4</v>
      </c>
      <c r="BB8" s="155"/>
      <c r="BC8" s="155"/>
      <c r="BD8" s="155"/>
      <c r="BE8" s="155"/>
      <c r="BF8" s="155"/>
      <c r="BG8" s="154">
        <v>7.7</v>
      </c>
      <c r="BH8" s="155"/>
      <c r="BI8" s="155"/>
      <c r="BJ8" s="155"/>
      <c r="BK8" s="154">
        <v>7</v>
      </c>
      <c r="BL8" s="157">
        <v>5</v>
      </c>
      <c r="BM8" s="158">
        <v>0</v>
      </c>
      <c r="BN8" s="162">
        <v>8.3000000000000007</v>
      </c>
      <c r="BO8" s="154">
        <v>7.4</v>
      </c>
      <c r="BP8" s="154">
        <v>7</v>
      </c>
      <c r="BQ8" s="162">
        <v>7.1</v>
      </c>
      <c r="BR8" s="162">
        <v>6.5</v>
      </c>
      <c r="BS8" s="162">
        <v>9.1</v>
      </c>
      <c r="BT8" s="162">
        <v>8.3000000000000007</v>
      </c>
      <c r="BU8" s="154">
        <v>6.9</v>
      </c>
      <c r="BV8" s="162">
        <v>6.8</v>
      </c>
      <c r="BW8" s="154">
        <v>8.4</v>
      </c>
      <c r="BX8" s="162">
        <v>7</v>
      </c>
      <c r="BY8" s="162">
        <v>5.4</v>
      </c>
      <c r="BZ8" s="154">
        <v>7.8</v>
      </c>
      <c r="CA8" s="162">
        <v>6.5</v>
      </c>
      <c r="CB8" s="162">
        <v>6.1</v>
      </c>
      <c r="CC8" s="155"/>
      <c r="CD8" s="162">
        <v>7.7</v>
      </c>
      <c r="CE8" s="154">
        <v>7</v>
      </c>
      <c r="CF8" s="162">
        <v>7.2</v>
      </c>
      <c r="CG8" s="162">
        <v>8.9</v>
      </c>
      <c r="CH8" s="154">
        <v>9.5</v>
      </c>
      <c r="CI8" s="157">
        <v>53</v>
      </c>
      <c r="CJ8" s="158">
        <v>0</v>
      </c>
      <c r="CK8" s="162"/>
      <c r="CL8" s="155"/>
      <c r="CM8" s="155">
        <v>6.8</v>
      </c>
      <c r="CN8" s="155"/>
      <c r="CO8" s="155">
        <v>7.8</v>
      </c>
      <c r="CP8" s="162">
        <v>7</v>
      </c>
      <c r="CQ8" s="155"/>
      <c r="CR8" s="154">
        <v>7.6</v>
      </c>
      <c r="CS8" s="162">
        <v>8.1999999999999993</v>
      </c>
      <c r="CT8" s="154">
        <v>6.2</v>
      </c>
      <c r="CU8" s="154">
        <v>7.9</v>
      </c>
      <c r="CV8" s="162">
        <v>7.7</v>
      </c>
      <c r="CW8" s="162">
        <v>7.8</v>
      </c>
      <c r="CX8" s="154">
        <v>8.4</v>
      </c>
      <c r="CY8" s="154">
        <v>8.6999999999999993</v>
      </c>
      <c r="CZ8" s="157">
        <v>26</v>
      </c>
      <c r="DA8" s="158">
        <v>0</v>
      </c>
      <c r="DB8" s="155" t="s">
        <v>93</v>
      </c>
      <c r="DC8" s="155"/>
      <c r="DD8" s="157">
        <v>0</v>
      </c>
      <c r="DE8" s="158">
        <v>5</v>
      </c>
      <c r="DF8" s="157">
        <v>136</v>
      </c>
      <c r="DG8" s="158">
        <v>5</v>
      </c>
      <c r="DH8" s="159">
        <v>133</v>
      </c>
      <c r="DI8" s="160">
        <v>129</v>
      </c>
      <c r="DJ8" s="160">
        <v>7.39</v>
      </c>
      <c r="DK8" s="160">
        <v>3.1</v>
      </c>
      <c r="DL8" s="152" t="s">
        <v>531</v>
      </c>
      <c r="DN8" s="179" t="e">
        <f>VLOOKUP(B8,#REF!,22,0)</f>
        <v>#REF!</v>
      </c>
    </row>
    <row r="9" spans="1:118" s="179" customFormat="1" ht="18.75" customHeight="1">
      <c r="A9" s="12">
        <f t="shared" ref="A9:A72" si="0">1+A8</f>
        <v>3</v>
      </c>
      <c r="B9" s="151">
        <v>2020252990</v>
      </c>
      <c r="C9" s="152" t="s">
        <v>10</v>
      </c>
      <c r="D9" s="152" t="s">
        <v>532</v>
      </c>
      <c r="E9" s="152" t="s">
        <v>318</v>
      </c>
      <c r="F9" s="153">
        <v>34463</v>
      </c>
      <c r="G9" s="152" t="s">
        <v>84</v>
      </c>
      <c r="H9" s="152" t="s">
        <v>86</v>
      </c>
      <c r="I9" s="154">
        <v>8.6</v>
      </c>
      <c r="J9" s="154">
        <v>8.1</v>
      </c>
      <c r="K9" s="154">
        <v>9.4</v>
      </c>
      <c r="L9" s="154">
        <v>7.4</v>
      </c>
      <c r="M9" s="154">
        <v>6.8</v>
      </c>
      <c r="N9" s="154">
        <v>7.2</v>
      </c>
      <c r="O9" s="154">
        <v>5.8</v>
      </c>
      <c r="P9" s="155"/>
      <c r="Q9" s="154">
        <v>7.5</v>
      </c>
      <c r="R9" s="155"/>
      <c r="S9" s="155"/>
      <c r="T9" s="155"/>
      <c r="U9" s="154"/>
      <c r="V9" s="154">
        <v>9.4</v>
      </c>
      <c r="W9" s="155" t="s">
        <v>93</v>
      </c>
      <c r="X9" s="154">
        <v>8.6999999999999993</v>
      </c>
      <c r="Y9" s="162">
        <v>9.5</v>
      </c>
      <c r="Z9" s="154">
        <v>8.5</v>
      </c>
      <c r="AA9" s="154">
        <v>6.1</v>
      </c>
      <c r="AB9" s="154">
        <v>7.5</v>
      </c>
      <c r="AC9" s="154">
        <v>7.2</v>
      </c>
      <c r="AD9" s="154"/>
      <c r="AE9" s="162" t="s">
        <v>97</v>
      </c>
      <c r="AF9" s="162">
        <v>6.6</v>
      </c>
      <c r="AG9" s="162">
        <v>5.7</v>
      </c>
      <c r="AH9" s="162">
        <v>7.6</v>
      </c>
      <c r="AI9" s="162">
        <v>7.5</v>
      </c>
      <c r="AJ9" s="154">
        <v>6.5</v>
      </c>
      <c r="AK9" s="162">
        <v>0</v>
      </c>
      <c r="AL9" s="154">
        <v>7.5</v>
      </c>
      <c r="AM9" s="154">
        <v>6.8</v>
      </c>
      <c r="AN9" s="154"/>
      <c r="AO9" s="154"/>
      <c r="AP9" s="163"/>
      <c r="AQ9" s="156"/>
      <c r="AR9" s="155"/>
      <c r="AS9" s="154"/>
      <c r="AT9" s="155"/>
      <c r="AU9" s="157">
        <v>40</v>
      </c>
      <c r="AV9" s="158">
        <v>8</v>
      </c>
      <c r="AW9" s="154">
        <v>7.1</v>
      </c>
      <c r="AX9" s="154">
        <v>6.5</v>
      </c>
      <c r="AY9" s="155" t="s">
        <v>93</v>
      </c>
      <c r="AZ9" s="155"/>
      <c r="BA9" s="154"/>
      <c r="BB9" s="155"/>
      <c r="BC9" s="155"/>
      <c r="BD9" s="155"/>
      <c r="BE9" s="155"/>
      <c r="BF9" s="155"/>
      <c r="BG9" s="154"/>
      <c r="BH9" s="155"/>
      <c r="BI9" s="155"/>
      <c r="BJ9" s="155"/>
      <c r="BK9" s="154"/>
      <c r="BL9" s="157">
        <v>2</v>
      </c>
      <c r="BM9" s="158">
        <v>3</v>
      </c>
      <c r="BN9" s="154" t="s">
        <v>93</v>
      </c>
      <c r="BO9" s="154">
        <v>5.8</v>
      </c>
      <c r="BP9" s="154">
        <v>6.5</v>
      </c>
      <c r="BQ9" s="154"/>
      <c r="BR9" s="154">
        <v>8.1</v>
      </c>
      <c r="BS9" s="154"/>
      <c r="BT9" s="154">
        <v>8</v>
      </c>
      <c r="BU9" s="154"/>
      <c r="BV9" s="154">
        <v>6.2</v>
      </c>
      <c r="BW9" s="154" t="s">
        <v>93</v>
      </c>
      <c r="BX9" s="154"/>
      <c r="BY9" s="154"/>
      <c r="BZ9" s="154"/>
      <c r="CA9" s="154"/>
      <c r="CB9" s="154" t="s">
        <v>93</v>
      </c>
      <c r="CC9" s="155"/>
      <c r="CD9" s="154">
        <v>8</v>
      </c>
      <c r="CE9" s="154"/>
      <c r="CF9" s="154"/>
      <c r="CG9" s="154"/>
      <c r="CH9" s="154" t="s">
        <v>93</v>
      </c>
      <c r="CI9" s="157">
        <v>16</v>
      </c>
      <c r="CJ9" s="158">
        <v>37</v>
      </c>
      <c r="CK9" s="155"/>
      <c r="CL9" s="154"/>
      <c r="CM9" s="155"/>
      <c r="CN9" s="155"/>
      <c r="CO9" s="154"/>
      <c r="CP9" s="154"/>
      <c r="CQ9" s="155"/>
      <c r="CR9" s="154"/>
      <c r="CS9" s="154"/>
      <c r="CT9" s="156"/>
      <c r="CU9" s="154"/>
      <c r="CV9" s="154"/>
      <c r="CW9" s="154"/>
      <c r="CX9" s="154"/>
      <c r="CY9" s="154"/>
      <c r="CZ9" s="157">
        <v>0</v>
      </c>
      <c r="DA9" s="158">
        <v>22</v>
      </c>
      <c r="DB9" s="155"/>
      <c r="DC9" s="155"/>
      <c r="DD9" s="157">
        <v>0</v>
      </c>
      <c r="DE9" s="158">
        <v>5</v>
      </c>
      <c r="DF9" s="157">
        <v>58</v>
      </c>
      <c r="DG9" s="158">
        <v>75</v>
      </c>
      <c r="DH9" s="159">
        <v>133</v>
      </c>
      <c r="DI9" s="160">
        <v>59</v>
      </c>
      <c r="DJ9" s="160">
        <v>7.23</v>
      </c>
      <c r="DK9" s="160">
        <v>3.04</v>
      </c>
      <c r="DL9" s="152" t="s">
        <v>202</v>
      </c>
      <c r="DN9" s="179" t="e">
        <f>VLOOKUP(B9,#REF!,22,0)</f>
        <v>#REF!</v>
      </c>
    </row>
    <row r="10" spans="1:118" s="179" customFormat="1" ht="18.75" customHeight="1">
      <c r="A10" s="12">
        <f t="shared" si="0"/>
        <v>4</v>
      </c>
      <c r="B10" s="151">
        <v>2020254222</v>
      </c>
      <c r="C10" s="152" t="s">
        <v>331</v>
      </c>
      <c r="D10" s="152" t="s">
        <v>31</v>
      </c>
      <c r="E10" s="152" t="s">
        <v>318</v>
      </c>
      <c r="F10" s="153">
        <v>35167</v>
      </c>
      <c r="G10" s="152" t="s">
        <v>84</v>
      </c>
      <c r="H10" s="152" t="s">
        <v>86</v>
      </c>
      <c r="I10" s="154">
        <v>8.1999999999999993</v>
      </c>
      <c r="J10" s="154">
        <v>8.1999999999999993</v>
      </c>
      <c r="K10" s="154">
        <v>9.3000000000000007</v>
      </c>
      <c r="L10" s="162">
        <v>9.1999999999999993</v>
      </c>
      <c r="M10" s="154">
        <v>8.6</v>
      </c>
      <c r="N10" s="162">
        <v>8.8000000000000007</v>
      </c>
      <c r="O10" s="154">
        <v>9</v>
      </c>
      <c r="P10" s="155">
        <v>8.5</v>
      </c>
      <c r="Q10" s="162"/>
      <c r="R10" s="155"/>
      <c r="S10" s="155"/>
      <c r="T10" s="155"/>
      <c r="U10" s="154"/>
      <c r="V10" s="154">
        <v>8</v>
      </c>
      <c r="W10" s="155"/>
      <c r="X10" s="154">
        <v>8.6999999999999993</v>
      </c>
      <c r="Y10" s="154">
        <v>9.1</v>
      </c>
      <c r="Z10" s="154">
        <v>8.8000000000000007</v>
      </c>
      <c r="AA10" s="162">
        <v>8.8000000000000007</v>
      </c>
      <c r="AB10" s="162">
        <v>7.7</v>
      </c>
      <c r="AC10" s="162">
        <v>9.3000000000000007</v>
      </c>
      <c r="AD10" s="162"/>
      <c r="AE10" s="162">
        <v>5.9</v>
      </c>
      <c r="AF10" s="154">
        <v>7.5</v>
      </c>
      <c r="AG10" s="154">
        <v>6.3</v>
      </c>
      <c r="AH10" s="162">
        <v>7.9</v>
      </c>
      <c r="AI10" s="162">
        <v>7.5</v>
      </c>
      <c r="AJ10" s="154">
        <v>6.5</v>
      </c>
      <c r="AK10" s="154">
        <v>6.3</v>
      </c>
      <c r="AL10" s="162">
        <v>7.6</v>
      </c>
      <c r="AM10" s="162">
        <v>7.6</v>
      </c>
      <c r="AN10" s="154" t="s">
        <v>93</v>
      </c>
      <c r="AO10" s="154"/>
      <c r="AP10" s="162"/>
      <c r="AQ10" s="154"/>
      <c r="AR10" s="154"/>
      <c r="AS10" s="154"/>
      <c r="AT10" s="154"/>
      <c r="AU10" s="157">
        <v>41</v>
      </c>
      <c r="AV10" s="158">
        <v>7</v>
      </c>
      <c r="AW10" s="162">
        <v>7.4</v>
      </c>
      <c r="AX10" s="162">
        <v>9.6</v>
      </c>
      <c r="AY10" s="162" t="s">
        <v>93</v>
      </c>
      <c r="AZ10" s="155"/>
      <c r="BA10" s="155"/>
      <c r="BB10" s="155"/>
      <c r="BC10" s="155"/>
      <c r="BD10" s="155"/>
      <c r="BE10" s="154"/>
      <c r="BF10" s="155"/>
      <c r="BG10" s="155"/>
      <c r="BH10" s="155"/>
      <c r="BI10" s="155"/>
      <c r="BJ10" s="155"/>
      <c r="BK10" s="154"/>
      <c r="BL10" s="157">
        <v>2</v>
      </c>
      <c r="BM10" s="158">
        <v>3</v>
      </c>
      <c r="BN10" s="162" t="s">
        <v>93</v>
      </c>
      <c r="BO10" s="162">
        <v>8.1</v>
      </c>
      <c r="BP10" s="154"/>
      <c r="BQ10" s="154"/>
      <c r="BR10" s="162">
        <v>8.6</v>
      </c>
      <c r="BS10" s="162" t="s">
        <v>93</v>
      </c>
      <c r="BT10" s="162">
        <v>8.3000000000000007</v>
      </c>
      <c r="BU10" s="154"/>
      <c r="BV10" s="162">
        <v>8.1999999999999993</v>
      </c>
      <c r="BW10" s="156" t="s">
        <v>93</v>
      </c>
      <c r="BX10" s="162"/>
      <c r="BY10" s="162"/>
      <c r="BZ10" s="154"/>
      <c r="CA10" s="162"/>
      <c r="CB10" s="162">
        <v>7.1</v>
      </c>
      <c r="CC10" s="155"/>
      <c r="CD10" s="154">
        <v>8.5</v>
      </c>
      <c r="CE10" s="154"/>
      <c r="CF10" s="162"/>
      <c r="CG10" s="162"/>
      <c r="CH10" s="154" t="s">
        <v>93</v>
      </c>
      <c r="CI10" s="157">
        <v>17</v>
      </c>
      <c r="CJ10" s="158">
        <v>36</v>
      </c>
      <c r="CK10" s="155"/>
      <c r="CL10" s="155"/>
      <c r="CM10" s="162"/>
      <c r="CN10" s="155"/>
      <c r="CO10" s="155"/>
      <c r="CP10" s="162"/>
      <c r="CQ10" s="155"/>
      <c r="CR10" s="162"/>
      <c r="CS10" s="162"/>
      <c r="CT10" s="154"/>
      <c r="CU10" s="154"/>
      <c r="CV10" s="162"/>
      <c r="CW10" s="154"/>
      <c r="CX10" s="154"/>
      <c r="CY10" s="154"/>
      <c r="CZ10" s="157">
        <v>0</v>
      </c>
      <c r="DA10" s="158">
        <v>22</v>
      </c>
      <c r="DB10" s="155"/>
      <c r="DC10" s="155"/>
      <c r="DD10" s="157">
        <v>0</v>
      </c>
      <c r="DE10" s="158">
        <v>5</v>
      </c>
      <c r="DF10" s="157">
        <v>60</v>
      </c>
      <c r="DG10" s="158">
        <v>73</v>
      </c>
      <c r="DH10" s="159">
        <v>133</v>
      </c>
      <c r="DI10" s="160">
        <v>60</v>
      </c>
      <c r="DJ10" s="160">
        <v>8.27</v>
      </c>
      <c r="DK10" s="160">
        <v>3.67</v>
      </c>
      <c r="DL10" s="152" t="s">
        <v>202</v>
      </c>
      <c r="DN10" s="179" t="e">
        <f>VLOOKUP(B10,#REF!,22,0)</f>
        <v>#REF!</v>
      </c>
    </row>
    <row r="11" spans="1:118" s="179" customFormat="1" ht="18.75" customHeight="1">
      <c r="A11" s="12">
        <f t="shared" si="0"/>
        <v>5</v>
      </c>
      <c r="B11" s="151">
        <v>2020257224</v>
      </c>
      <c r="C11" s="152" t="s">
        <v>3</v>
      </c>
      <c r="D11" s="152" t="s">
        <v>44</v>
      </c>
      <c r="E11" s="152" t="s">
        <v>318</v>
      </c>
      <c r="F11" s="153">
        <v>35132</v>
      </c>
      <c r="G11" s="152" t="s">
        <v>84</v>
      </c>
      <c r="H11" s="152" t="s">
        <v>86</v>
      </c>
      <c r="I11" s="154">
        <v>8.3000000000000007</v>
      </c>
      <c r="J11" s="154">
        <v>8.5</v>
      </c>
      <c r="K11" s="154">
        <v>8</v>
      </c>
      <c r="L11" s="162">
        <v>7.8</v>
      </c>
      <c r="M11" s="162">
        <v>6.2</v>
      </c>
      <c r="N11" s="162">
        <v>6.8</v>
      </c>
      <c r="O11" s="154">
        <v>5.8</v>
      </c>
      <c r="P11" s="155"/>
      <c r="Q11" s="162">
        <v>8.6</v>
      </c>
      <c r="R11" s="155"/>
      <c r="S11" s="155"/>
      <c r="T11" s="155"/>
      <c r="U11" s="154"/>
      <c r="V11" s="154">
        <v>7.8</v>
      </c>
      <c r="W11" s="155" t="s">
        <v>93</v>
      </c>
      <c r="X11" s="154">
        <v>8.5</v>
      </c>
      <c r="Y11" s="154">
        <v>8.9</v>
      </c>
      <c r="Z11" s="154">
        <v>8.6999999999999993</v>
      </c>
      <c r="AA11" s="162"/>
      <c r="AB11" s="162">
        <v>6.9</v>
      </c>
      <c r="AC11" s="162">
        <v>7.5</v>
      </c>
      <c r="AD11" s="162"/>
      <c r="AE11" s="162">
        <v>5.4</v>
      </c>
      <c r="AF11" s="154">
        <v>6</v>
      </c>
      <c r="AG11" s="154">
        <v>5.5</v>
      </c>
      <c r="AH11" s="162">
        <v>6.7</v>
      </c>
      <c r="AI11" s="162" t="s">
        <v>93</v>
      </c>
      <c r="AJ11" s="154">
        <v>0</v>
      </c>
      <c r="AK11" s="154" t="s">
        <v>93</v>
      </c>
      <c r="AL11" s="162" t="s">
        <v>93</v>
      </c>
      <c r="AM11" s="162"/>
      <c r="AN11" s="154"/>
      <c r="AO11" s="154"/>
      <c r="AP11" s="162"/>
      <c r="AQ11" s="154"/>
      <c r="AR11" s="154"/>
      <c r="AS11" s="154"/>
      <c r="AT11" s="155"/>
      <c r="AU11" s="157">
        <v>33</v>
      </c>
      <c r="AV11" s="158">
        <v>15</v>
      </c>
      <c r="AW11" s="162">
        <v>5.0999999999999996</v>
      </c>
      <c r="AX11" s="162">
        <v>7.6</v>
      </c>
      <c r="AY11" s="162"/>
      <c r="AZ11" s="155"/>
      <c r="BA11" s="155"/>
      <c r="BB11" s="155"/>
      <c r="BC11" s="155"/>
      <c r="BD11" s="155" t="s">
        <v>93</v>
      </c>
      <c r="BE11" s="155"/>
      <c r="BF11" s="155"/>
      <c r="BG11" s="154"/>
      <c r="BH11" s="155"/>
      <c r="BI11" s="155"/>
      <c r="BJ11" s="155"/>
      <c r="BK11" s="154"/>
      <c r="BL11" s="157">
        <v>2</v>
      </c>
      <c r="BM11" s="158">
        <v>3</v>
      </c>
      <c r="BN11" s="162" t="s">
        <v>93</v>
      </c>
      <c r="BO11" s="154">
        <v>5.4</v>
      </c>
      <c r="BP11" s="154"/>
      <c r="BQ11" s="163" t="s">
        <v>93</v>
      </c>
      <c r="BR11" s="162">
        <v>6</v>
      </c>
      <c r="BS11" s="162">
        <v>6.8</v>
      </c>
      <c r="BT11" s="162">
        <v>7.6</v>
      </c>
      <c r="BU11" s="163"/>
      <c r="BV11" s="162">
        <v>4.7</v>
      </c>
      <c r="BW11" s="154">
        <v>0</v>
      </c>
      <c r="BX11" s="162"/>
      <c r="BY11" s="162"/>
      <c r="BZ11" s="154"/>
      <c r="CA11" s="162"/>
      <c r="CB11" s="154">
        <v>6.3</v>
      </c>
      <c r="CC11" s="155"/>
      <c r="CD11" s="154" t="s">
        <v>93</v>
      </c>
      <c r="CE11" s="154"/>
      <c r="CF11" s="163"/>
      <c r="CG11" s="154"/>
      <c r="CH11" s="154">
        <v>8.6</v>
      </c>
      <c r="CI11" s="157">
        <v>17</v>
      </c>
      <c r="CJ11" s="158">
        <v>36</v>
      </c>
      <c r="CK11" s="162"/>
      <c r="CL11" s="155"/>
      <c r="CM11" s="155"/>
      <c r="CN11" s="155"/>
      <c r="CO11" s="155"/>
      <c r="CP11" s="162"/>
      <c r="CQ11" s="155"/>
      <c r="CR11" s="163"/>
      <c r="CS11" s="162"/>
      <c r="CT11" s="155"/>
      <c r="CU11" s="154"/>
      <c r="CV11" s="162"/>
      <c r="CW11" s="154"/>
      <c r="CX11" s="154"/>
      <c r="CY11" s="163"/>
      <c r="CZ11" s="157">
        <v>0</v>
      </c>
      <c r="DA11" s="158">
        <v>22</v>
      </c>
      <c r="DB11" s="155"/>
      <c r="DC11" s="155"/>
      <c r="DD11" s="157">
        <v>0</v>
      </c>
      <c r="DE11" s="158">
        <v>5</v>
      </c>
      <c r="DF11" s="157">
        <v>52</v>
      </c>
      <c r="DG11" s="158">
        <v>81</v>
      </c>
      <c r="DH11" s="159">
        <v>133</v>
      </c>
      <c r="DI11" s="160">
        <v>56</v>
      </c>
      <c r="DJ11" s="160">
        <v>6.43</v>
      </c>
      <c r="DK11" s="160">
        <v>2.63</v>
      </c>
      <c r="DL11" s="152" t="s">
        <v>202</v>
      </c>
      <c r="DN11" s="179" t="e">
        <f>VLOOKUP(B11,#REF!,22,0)</f>
        <v>#REF!</v>
      </c>
    </row>
    <row r="12" spans="1:118" s="179" customFormat="1" ht="18.75" customHeight="1">
      <c r="A12" s="12">
        <f t="shared" si="0"/>
        <v>6</v>
      </c>
      <c r="B12" s="151">
        <v>2020263493</v>
      </c>
      <c r="C12" s="152" t="s">
        <v>5</v>
      </c>
      <c r="D12" s="152" t="s">
        <v>444</v>
      </c>
      <c r="E12" s="152" t="s">
        <v>318</v>
      </c>
      <c r="F12" s="153">
        <v>34954</v>
      </c>
      <c r="G12" s="152" t="s">
        <v>84</v>
      </c>
      <c r="H12" s="152" t="s">
        <v>86</v>
      </c>
      <c r="I12" s="154">
        <v>7.2</v>
      </c>
      <c r="J12" s="154">
        <v>7.6</v>
      </c>
      <c r="K12" s="154">
        <v>9.1</v>
      </c>
      <c r="L12" s="162">
        <v>9</v>
      </c>
      <c r="M12" s="154">
        <v>7.4</v>
      </c>
      <c r="N12" s="162">
        <v>7.7</v>
      </c>
      <c r="O12" s="154">
        <v>5.2</v>
      </c>
      <c r="P12" s="155">
        <v>7.8</v>
      </c>
      <c r="Q12" s="162"/>
      <c r="R12" s="155"/>
      <c r="S12" s="155"/>
      <c r="T12" s="155"/>
      <c r="U12" s="154"/>
      <c r="V12" s="154">
        <v>5.9</v>
      </c>
      <c r="W12" s="155"/>
      <c r="X12" s="154">
        <v>8.4</v>
      </c>
      <c r="Y12" s="154">
        <v>8.5</v>
      </c>
      <c r="Z12" s="154">
        <v>7.8</v>
      </c>
      <c r="AA12" s="162">
        <v>8.8000000000000007</v>
      </c>
      <c r="AB12" s="162">
        <v>7.3</v>
      </c>
      <c r="AC12" s="162">
        <v>6.3</v>
      </c>
      <c r="AD12" s="162"/>
      <c r="AE12" s="162">
        <v>6.5</v>
      </c>
      <c r="AF12" s="154">
        <v>7.9</v>
      </c>
      <c r="AG12" s="154">
        <v>6.1</v>
      </c>
      <c r="AH12" s="162">
        <v>6.3</v>
      </c>
      <c r="AI12" s="162">
        <v>8</v>
      </c>
      <c r="AJ12" s="154">
        <v>8.1</v>
      </c>
      <c r="AK12" s="154">
        <v>6.6</v>
      </c>
      <c r="AL12" s="162">
        <v>5.5</v>
      </c>
      <c r="AM12" s="162">
        <v>6.9</v>
      </c>
      <c r="AN12" s="163"/>
      <c r="AO12" s="154"/>
      <c r="AP12" s="162"/>
      <c r="AQ12" s="155"/>
      <c r="AR12" s="155"/>
      <c r="AS12" s="155"/>
      <c r="AT12" s="154"/>
      <c r="AU12" s="157">
        <v>41</v>
      </c>
      <c r="AV12" s="158">
        <v>7</v>
      </c>
      <c r="AW12" s="162">
        <v>5.0999999999999996</v>
      </c>
      <c r="AX12" s="162">
        <v>6.1</v>
      </c>
      <c r="AY12" s="162" t="s">
        <v>93</v>
      </c>
      <c r="AZ12" s="155"/>
      <c r="BA12" s="155"/>
      <c r="BB12" s="155"/>
      <c r="BC12" s="155"/>
      <c r="BD12" s="155"/>
      <c r="BE12" s="154"/>
      <c r="BF12" s="155"/>
      <c r="BG12" s="155"/>
      <c r="BH12" s="155"/>
      <c r="BI12" s="155"/>
      <c r="BJ12" s="155"/>
      <c r="BK12" s="154"/>
      <c r="BL12" s="157">
        <v>2</v>
      </c>
      <c r="BM12" s="158">
        <v>3</v>
      </c>
      <c r="BN12" s="162" t="s">
        <v>93</v>
      </c>
      <c r="BO12" s="154">
        <v>5.7</v>
      </c>
      <c r="BP12" s="154"/>
      <c r="BQ12" s="154"/>
      <c r="BR12" s="162">
        <v>5.7</v>
      </c>
      <c r="BS12" s="162" t="s">
        <v>93</v>
      </c>
      <c r="BT12" s="162">
        <v>7.2</v>
      </c>
      <c r="BU12" s="154"/>
      <c r="BV12" s="162">
        <v>6.2</v>
      </c>
      <c r="BW12" s="154" t="s">
        <v>93</v>
      </c>
      <c r="BX12" s="162"/>
      <c r="BY12" s="162"/>
      <c r="BZ12" s="154"/>
      <c r="CA12" s="162"/>
      <c r="CB12" s="162">
        <v>6.7</v>
      </c>
      <c r="CC12" s="155"/>
      <c r="CD12" s="162">
        <v>0</v>
      </c>
      <c r="CE12" s="154"/>
      <c r="CF12" s="154"/>
      <c r="CG12" s="162"/>
      <c r="CH12" s="163" t="s">
        <v>93</v>
      </c>
      <c r="CI12" s="157">
        <v>14</v>
      </c>
      <c r="CJ12" s="158">
        <v>39</v>
      </c>
      <c r="CK12" s="155"/>
      <c r="CL12" s="162"/>
      <c r="CM12" s="155"/>
      <c r="CN12" s="155"/>
      <c r="CO12" s="155"/>
      <c r="CP12" s="162"/>
      <c r="CQ12" s="155"/>
      <c r="CR12" s="154"/>
      <c r="CS12" s="162"/>
      <c r="CT12" s="154"/>
      <c r="CU12" s="162"/>
      <c r="CV12" s="162"/>
      <c r="CW12" s="162"/>
      <c r="CX12" s="154"/>
      <c r="CY12" s="154"/>
      <c r="CZ12" s="157">
        <v>0</v>
      </c>
      <c r="DA12" s="158">
        <v>22</v>
      </c>
      <c r="DB12" s="155"/>
      <c r="DC12" s="155"/>
      <c r="DD12" s="157">
        <v>0</v>
      </c>
      <c r="DE12" s="158">
        <v>5</v>
      </c>
      <c r="DF12" s="157">
        <v>57</v>
      </c>
      <c r="DG12" s="158">
        <v>76</v>
      </c>
      <c r="DH12" s="159">
        <v>133</v>
      </c>
      <c r="DI12" s="160">
        <v>60</v>
      </c>
      <c r="DJ12" s="160">
        <v>6.75</v>
      </c>
      <c r="DK12" s="160">
        <v>2.75</v>
      </c>
      <c r="DL12" s="152" t="s">
        <v>202</v>
      </c>
      <c r="DN12" s="179" t="e">
        <f>VLOOKUP(B12,#REF!,22,0)</f>
        <v>#REF!</v>
      </c>
    </row>
    <row r="13" spans="1:118" s="179" customFormat="1" ht="18.75" customHeight="1">
      <c r="A13" s="12">
        <f t="shared" si="0"/>
        <v>7</v>
      </c>
      <c r="B13" s="151">
        <v>2020266228</v>
      </c>
      <c r="C13" s="152" t="s">
        <v>14</v>
      </c>
      <c r="D13" s="152" t="s">
        <v>347</v>
      </c>
      <c r="E13" s="152" t="s">
        <v>318</v>
      </c>
      <c r="F13" s="153">
        <v>33870</v>
      </c>
      <c r="G13" s="152" t="s">
        <v>84</v>
      </c>
      <c r="H13" s="152" t="s">
        <v>86</v>
      </c>
      <c r="I13" s="154">
        <v>8</v>
      </c>
      <c r="J13" s="154">
        <v>7.7</v>
      </c>
      <c r="K13" s="154">
        <v>8.3000000000000007</v>
      </c>
      <c r="L13" s="162">
        <v>8.6</v>
      </c>
      <c r="M13" s="162">
        <v>8.6</v>
      </c>
      <c r="N13" s="162">
        <v>6.3</v>
      </c>
      <c r="O13" s="154">
        <v>6.3</v>
      </c>
      <c r="P13" s="155">
        <v>8</v>
      </c>
      <c r="Q13" s="162"/>
      <c r="R13" s="155"/>
      <c r="S13" s="155"/>
      <c r="T13" s="156"/>
      <c r="U13" s="154"/>
      <c r="V13" s="155">
        <v>7.8</v>
      </c>
      <c r="W13" s="155" t="s">
        <v>93</v>
      </c>
      <c r="X13" s="154">
        <v>7.9</v>
      </c>
      <c r="Y13" s="154">
        <v>8.9</v>
      </c>
      <c r="Z13" s="154">
        <v>8</v>
      </c>
      <c r="AA13" s="162"/>
      <c r="AB13" s="162">
        <v>6.2</v>
      </c>
      <c r="AC13" s="162">
        <v>6.9</v>
      </c>
      <c r="AD13" s="162"/>
      <c r="AE13" s="162" t="s">
        <v>97</v>
      </c>
      <c r="AF13" s="154">
        <v>7.4</v>
      </c>
      <c r="AG13" s="154">
        <v>6</v>
      </c>
      <c r="AH13" s="162">
        <v>6.9</v>
      </c>
      <c r="AI13" s="162" t="s">
        <v>93</v>
      </c>
      <c r="AJ13" s="154">
        <v>6.8</v>
      </c>
      <c r="AK13" s="154" t="s">
        <v>93</v>
      </c>
      <c r="AL13" s="162">
        <v>6.4</v>
      </c>
      <c r="AM13" s="162"/>
      <c r="AN13" s="154" t="s">
        <v>93</v>
      </c>
      <c r="AO13" s="154"/>
      <c r="AP13" s="162">
        <v>6.1</v>
      </c>
      <c r="AQ13" s="154"/>
      <c r="AR13" s="155"/>
      <c r="AS13" s="156"/>
      <c r="AT13" s="155"/>
      <c r="AU13" s="157">
        <v>36</v>
      </c>
      <c r="AV13" s="158">
        <v>12</v>
      </c>
      <c r="AW13" s="162">
        <v>6.2</v>
      </c>
      <c r="AX13" s="162">
        <v>8.1999999999999993</v>
      </c>
      <c r="AY13" s="162" t="s">
        <v>93</v>
      </c>
      <c r="AZ13" s="155"/>
      <c r="BA13" s="155"/>
      <c r="BB13" s="155"/>
      <c r="BC13" s="155"/>
      <c r="BD13" s="155"/>
      <c r="BE13" s="154"/>
      <c r="BF13" s="155"/>
      <c r="BG13" s="155"/>
      <c r="BH13" s="155"/>
      <c r="BI13" s="155"/>
      <c r="BJ13" s="155"/>
      <c r="BK13" s="163"/>
      <c r="BL13" s="157">
        <v>2</v>
      </c>
      <c r="BM13" s="158">
        <v>3</v>
      </c>
      <c r="BN13" s="162" t="s">
        <v>93</v>
      </c>
      <c r="BO13" s="154">
        <v>5.3</v>
      </c>
      <c r="BP13" s="154"/>
      <c r="BQ13" s="154"/>
      <c r="BR13" s="162">
        <v>6.8</v>
      </c>
      <c r="BS13" s="162">
        <v>7.1</v>
      </c>
      <c r="BT13" s="162"/>
      <c r="BU13" s="156"/>
      <c r="BV13" s="162">
        <v>6.6</v>
      </c>
      <c r="BW13" s="154" t="s">
        <v>93</v>
      </c>
      <c r="BX13" s="154"/>
      <c r="BY13" s="154"/>
      <c r="BZ13" s="154"/>
      <c r="CA13" s="154"/>
      <c r="CB13" s="162">
        <v>6.6</v>
      </c>
      <c r="CC13" s="155"/>
      <c r="CD13" s="163" t="s">
        <v>93</v>
      </c>
      <c r="CE13" s="154"/>
      <c r="CF13" s="162"/>
      <c r="CG13" s="162"/>
      <c r="CH13" s="154">
        <v>7.3</v>
      </c>
      <c r="CI13" s="157">
        <v>15</v>
      </c>
      <c r="CJ13" s="158">
        <v>38</v>
      </c>
      <c r="CK13" s="155"/>
      <c r="CL13" s="154"/>
      <c r="CM13" s="155"/>
      <c r="CN13" s="155"/>
      <c r="CO13" s="155">
        <v>7</v>
      </c>
      <c r="CP13" s="162"/>
      <c r="CQ13" s="155"/>
      <c r="CR13" s="162"/>
      <c r="CS13" s="162"/>
      <c r="CT13" s="155"/>
      <c r="CU13" s="163"/>
      <c r="CV13" s="155"/>
      <c r="CW13" s="163"/>
      <c r="CX13" s="163"/>
      <c r="CY13" s="154"/>
      <c r="CZ13" s="157">
        <v>3</v>
      </c>
      <c r="DA13" s="158">
        <v>20</v>
      </c>
      <c r="DB13" s="155"/>
      <c r="DC13" s="155"/>
      <c r="DD13" s="157">
        <v>0</v>
      </c>
      <c r="DE13" s="158">
        <v>5</v>
      </c>
      <c r="DF13" s="157">
        <v>56</v>
      </c>
      <c r="DG13" s="158">
        <v>78</v>
      </c>
      <c r="DH13" s="159">
        <v>133</v>
      </c>
      <c r="DI13" s="160">
        <v>57</v>
      </c>
      <c r="DJ13" s="160">
        <v>7.01</v>
      </c>
      <c r="DK13" s="160">
        <v>2.9</v>
      </c>
      <c r="DL13" s="152" t="s">
        <v>202</v>
      </c>
      <c r="DN13" s="179" t="e">
        <f>VLOOKUP(B13,#REF!,22,0)</f>
        <v>#REF!</v>
      </c>
    </row>
    <row r="14" spans="1:118" s="179" customFormat="1" ht="18.75" customHeight="1">
      <c r="A14" s="12">
        <f t="shared" si="0"/>
        <v>8</v>
      </c>
      <c r="B14" s="151">
        <v>2020713954</v>
      </c>
      <c r="C14" s="152" t="s">
        <v>3</v>
      </c>
      <c r="D14" s="152" t="s">
        <v>317</v>
      </c>
      <c r="E14" s="152" t="s">
        <v>318</v>
      </c>
      <c r="F14" s="153">
        <v>35146</v>
      </c>
      <c r="G14" s="152" t="s">
        <v>84</v>
      </c>
      <c r="H14" s="152" t="s">
        <v>86</v>
      </c>
      <c r="I14" s="154">
        <v>7.4</v>
      </c>
      <c r="J14" s="162">
        <v>7.5</v>
      </c>
      <c r="K14" s="154">
        <v>8.8000000000000007</v>
      </c>
      <c r="L14" s="162">
        <v>7.9</v>
      </c>
      <c r="M14" s="162">
        <v>5.9</v>
      </c>
      <c r="N14" s="162">
        <v>0</v>
      </c>
      <c r="O14" s="154"/>
      <c r="P14" s="155">
        <v>7.3</v>
      </c>
      <c r="Q14" s="162"/>
      <c r="R14" s="155"/>
      <c r="S14" s="155"/>
      <c r="T14" s="155"/>
      <c r="U14" s="154">
        <v>6.3</v>
      </c>
      <c r="V14" s="154">
        <v>8.3000000000000007</v>
      </c>
      <c r="W14" s="155"/>
      <c r="X14" s="154">
        <v>7.5</v>
      </c>
      <c r="Y14" s="154">
        <v>8.6</v>
      </c>
      <c r="Z14" s="154">
        <v>8.1999999999999993</v>
      </c>
      <c r="AA14" s="162"/>
      <c r="AB14" s="162">
        <v>0</v>
      </c>
      <c r="AC14" s="162"/>
      <c r="AD14" s="162"/>
      <c r="AE14" s="162">
        <v>6.1</v>
      </c>
      <c r="AF14" s="154">
        <v>7.3</v>
      </c>
      <c r="AG14" s="154">
        <v>5</v>
      </c>
      <c r="AH14" s="162">
        <v>6.9</v>
      </c>
      <c r="AI14" s="162">
        <v>5.2</v>
      </c>
      <c r="AJ14" s="154">
        <v>0</v>
      </c>
      <c r="AK14" s="154">
        <v>5.4</v>
      </c>
      <c r="AL14" s="162">
        <v>5.6</v>
      </c>
      <c r="AM14" s="162" t="s">
        <v>93</v>
      </c>
      <c r="AN14" s="154"/>
      <c r="AO14" s="154"/>
      <c r="AP14" s="162">
        <v>0</v>
      </c>
      <c r="AQ14" s="154"/>
      <c r="AR14" s="154"/>
      <c r="AS14" s="154"/>
      <c r="AT14" s="154"/>
      <c r="AU14" s="157">
        <v>28</v>
      </c>
      <c r="AV14" s="158">
        <v>20</v>
      </c>
      <c r="AW14" s="162">
        <v>6.1</v>
      </c>
      <c r="AX14" s="162">
        <v>5.2</v>
      </c>
      <c r="AY14" s="162" t="s">
        <v>93</v>
      </c>
      <c r="AZ14" s="155"/>
      <c r="BA14" s="155"/>
      <c r="BB14" s="155"/>
      <c r="BC14" s="155"/>
      <c r="BD14" s="155"/>
      <c r="BE14" s="154"/>
      <c r="BF14" s="155"/>
      <c r="BG14" s="155"/>
      <c r="BH14" s="155"/>
      <c r="BI14" s="155"/>
      <c r="BJ14" s="155"/>
      <c r="BK14" s="154"/>
      <c r="BL14" s="157">
        <v>2</v>
      </c>
      <c r="BM14" s="158">
        <v>3</v>
      </c>
      <c r="BN14" s="162" t="s">
        <v>93</v>
      </c>
      <c r="BO14" s="154">
        <v>6.8</v>
      </c>
      <c r="BP14" s="154"/>
      <c r="BQ14" s="162"/>
      <c r="BR14" s="162">
        <v>7.1</v>
      </c>
      <c r="BS14" s="162"/>
      <c r="BT14" s="162">
        <v>6.3</v>
      </c>
      <c r="BU14" s="162"/>
      <c r="BV14" s="162">
        <v>5.6</v>
      </c>
      <c r="BW14" s="154" t="s">
        <v>93</v>
      </c>
      <c r="BX14" s="154"/>
      <c r="BY14" s="154"/>
      <c r="BZ14" s="154"/>
      <c r="CA14" s="154"/>
      <c r="CB14" s="162">
        <v>0</v>
      </c>
      <c r="CC14" s="162"/>
      <c r="CD14" s="155" t="s">
        <v>93</v>
      </c>
      <c r="CE14" s="162">
        <v>5.2</v>
      </c>
      <c r="CF14" s="162"/>
      <c r="CG14" s="162"/>
      <c r="CH14" s="154" t="s">
        <v>93</v>
      </c>
      <c r="CI14" s="157">
        <v>14</v>
      </c>
      <c r="CJ14" s="158">
        <v>39</v>
      </c>
      <c r="CK14" s="155"/>
      <c r="CL14" s="155"/>
      <c r="CM14" s="154"/>
      <c r="CN14" s="155"/>
      <c r="CO14" s="155"/>
      <c r="CP14" s="162"/>
      <c r="CQ14" s="155"/>
      <c r="CR14" s="163"/>
      <c r="CS14" s="162"/>
      <c r="CT14" s="155"/>
      <c r="CU14" s="154"/>
      <c r="CV14" s="154"/>
      <c r="CW14" s="163"/>
      <c r="CX14" s="154"/>
      <c r="CY14" s="154"/>
      <c r="CZ14" s="157">
        <v>0</v>
      </c>
      <c r="DA14" s="158">
        <v>22</v>
      </c>
      <c r="DB14" s="155"/>
      <c r="DC14" s="155"/>
      <c r="DD14" s="157">
        <v>0</v>
      </c>
      <c r="DE14" s="158">
        <v>5</v>
      </c>
      <c r="DF14" s="157">
        <v>44</v>
      </c>
      <c r="DG14" s="158">
        <v>89</v>
      </c>
      <c r="DH14" s="159">
        <v>133</v>
      </c>
      <c r="DI14" s="160">
        <v>54</v>
      </c>
      <c r="DJ14" s="160">
        <v>5.48</v>
      </c>
      <c r="DK14" s="160">
        <v>2.17</v>
      </c>
      <c r="DL14" s="152" t="s">
        <v>202</v>
      </c>
      <c r="DN14" s="179" t="e">
        <f>VLOOKUP(B14,#REF!,22,0)</f>
        <v>#REF!</v>
      </c>
    </row>
    <row r="15" spans="1:118" s="179" customFormat="1" ht="18.75" customHeight="1">
      <c r="A15" s="12">
        <f t="shared" si="0"/>
        <v>9</v>
      </c>
      <c r="B15" s="151">
        <v>2020726468</v>
      </c>
      <c r="C15" s="152" t="s">
        <v>5</v>
      </c>
      <c r="D15" s="152" t="s">
        <v>32</v>
      </c>
      <c r="E15" s="152" t="s">
        <v>318</v>
      </c>
      <c r="F15" s="153">
        <v>35219</v>
      </c>
      <c r="G15" s="152" t="s">
        <v>84</v>
      </c>
      <c r="H15" s="152" t="s">
        <v>86</v>
      </c>
      <c r="I15" s="154">
        <v>7.5</v>
      </c>
      <c r="J15" s="154">
        <v>8.4</v>
      </c>
      <c r="K15" s="154">
        <v>9.4</v>
      </c>
      <c r="L15" s="162">
        <v>9.6</v>
      </c>
      <c r="M15" s="154">
        <v>8</v>
      </c>
      <c r="N15" s="162">
        <v>8.1</v>
      </c>
      <c r="O15" s="154">
        <v>6.1</v>
      </c>
      <c r="P15" s="155">
        <v>8.9</v>
      </c>
      <c r="Q15" s="162"/>
      <c r="R15" s="155"/>
      <c r="S15" s="155"/>
      <c r="T15" s="155"/>
      <c r="U15" s="154"/>
      <c r="V15" s="154">
        <v>7.4</v>
      </c>
      <c r="W15" s="155">
        <v>8.3000000000000007</v>
      </c>
      <c r="X15" s="154">
        <v>8.4</v>
      </c>
      <c r="Y15" s="154">
        <v>9.1</v>
      </c>
      <c r="Z15" s="154">
        <v>8.6999999999999993</v>
      </c>
      <c r="AA15" s="162">
        <v>8.5</v>
      </c>
      <c r="AB15" s="154">
        <v>7.9</v>
      </c>
      <c r="AC15" s="154">
        <v>9</v>
      </c>
      <c r="AD15" s="162"/>
      <c r="AE15" s="162">
        <v>6.7</v>
      </c>
      <c r="AF15" s="154">
        <v>8.1999999999999993</v>
      </c>
      <c r="AG15" s="154">
        <v>7.2</v>
      </c>
      <c r="AH15" s="162">
        <v>6.3</v>
      </c>
      <c r="AI15" s="162">
        <v>7.1</v>
      </c>
      <c r="AJ15" s="163">
        <v>5.9</v>
      </c>
      <c r="AK15" s="154">
        <v>6.2</v>
      </c>
      <c r="AL15" s="162">
        <v>7.5</v>
      </c>
      <c r="AM15" s="162"/>
      <c r="AN15" s="155"/>
      <c r="AO15" s="154"/>
      <c r="AP15" s="162"/>
      <c r="AQ15" s="154"/>
      <c r="AR15" s="155"/>
      <c r="AS15" s="156"/>
      <c r="AT15" s="154"/>
      <c r="AU15" s="157">
        <v>42</v>
      </c>
      <c r="AV15" s="158">
        <v>6</v>
      </c>
      <c r="AW15" s="162">
        <v>7.1</v>
      </c>
      <c r="AX15" s="162">
        <v>6.9</v>
      </c>
      <c r="AY15" s="162" t="s">
        <v>93</v>
      </c>
      <c r="AZ15" s="155"/>
      <c r="BA15" s="155"/>
      <c r="BB15" s="155"/>
      <c r="BC15" s="155"/>
      <c r="BD15" s="155"/>
      <c r="BE15" s="154"/>
      <c r="BF15" s="155"/>
      <c r="BG15" s="155"/>
      <c r="BH15" s="155"/>
      <c r="BI15" s="155"/>
      <c r="BJ15" s="155"/>
      <c r="BK15" s="154"/>
      <c r="BL15" s="157">
        <v>2</v>
      </c>
      <c r="BM15" s="158">
        <v>3</v>
      </c>
      <c r="BN15" s="162" t="s">
        <v>93</v>
      </c>
      <c r="BO15" s="162">
        <v>6.5</v>
      </c>
      <c r="BP15" s="154"/>
      <c r="BQ15" s="154"/>
      <c r="BR15" s="162">
        <v>8.1999999999999993</v>
      </c>
      <c r="BS15" s="162" t="s">
        <v>93</v>
      </c>
      <c r="BT15" s="162">
        <v>7.9</v>
      </c>
      <c r="BU15" s="154"/>
      <c r="BV15" s="162">
        <v>7.2</v>
      </c>
      <c r="BW15" s="154" t="s">
        <v>93</v>
      </c>
      <c r="BX15" s="154"/>
      <c r="BY15" s="154"/>
      <c r="BZ15" s="163"/>
      <c r="CA15" s="163"/>
      <c r="CB15" s="162">
        <v>7.8</v>
      </c>
      <c r="CC15" s="155"/>
      <c r="CD15" s="154">
        <v>8.6999999999999993</v>
      </c>
      <c r="CE15" s="154"/>
      <c r="CF15" s="162"/>
      <c r="CG15" s="154"/>
      <c r="CH15" s="154" t="s">
        <v>93</v>
      </c>
      <c r="CI15" s="157">
        <v>17</v>
      </c>
      <c r="CJ15" s="158">
        <v>36</v>
      </c>
      <c r="CK15" s="155"/>
      <c r="CL15" s="162"/>
      <c r="CM15" s="155"/>
      <c r="CN15" s="155"/>
      <c r="CO15" s="155"/>
      <c r="CP15" s="162"/>
      <c r="CQ15" s="155"/>
      <c r="CR15" s="162"/>
      <c r="CS15" s="162"/>
      <c r="CT15" s="155"/>
      <c r="CU15" s="162"/>
      <c r="CV15" s="162"/>
      <c r="CW15" s="162"/>
      <c r="CX15" s="154"/>
      <c r="CY15" s="163"/>
      <c r="CZ15" s="157">
        <v>0</v>
      </c>
      <c r="DA15" s="158">
        <v>22</v>
      </c>
      <c r="DB15" s="155"/>
      <c r="DC15" s="155"/>
      <c r="DD15" s="157">
        <v>0</v>
      </c>
      <c r="DE15" s="158">
        <v>5</v>
      </c>
      <c r="DF15" s="157">
        <v>61</v>
      </c>
      <c r="DG15" s="158">
        <v>72</v>
      </c>
      <c r="DH15" s="159">
        <v>133</v>
      </c>
      <c r="DI15" s="160">
        <v>61</v>
      </c>
      <c r="DJ15" s="160">
        <v>7.96</v>
      </c>
      <c r="DK15" s="160">
        <v>3.44</v>
      </c>
      <c r="DL15" s="152" t="s">
        <v>202</v>
      </c>
      <c r="DN15" s="179" t="e">
        <f>VLOOKUP(B15,#REF!,22,0)</f>
        <v>#REF!</v>
      </c>
    </row>
    <row r="16" spans="1:118" s="179" customFormat="1" ht="18.75" customHeight="1">
      <c r="A16" s="12">
        <f t="shared" si="0"/>
        <v>10</v>
      </c>
      <c r="B16" s="151">
        <v>2026267754</v>
      </c>
      <c r="C16" s="152" t="s">
        <v>3</v>
      </c>
      <c r="D16" s="152" t="s">
        <v>319</v>
      </c>
      <c r="E16" s="152" t="s">
        <v>318</v>
      </c>
      <c r="F16" s="153">
        <v>34313</v>
      </c>
      <c r="G16" s="152" t="s">
        <v>84</v>
      </c>
      <c r="H16" s="152" t="s">
        <v>86</v>
      </c>
      <c r="I16" s="154">
        <v>8.3000000000000007</v>
      </c>
      <c r="J16" s="154">
        <v>8.4</v>
      </c>
      <c r="K16" s="154">
        <v>9</v>
      </c>
      <c r="L16" s="162" t="s">
        <v>530</v>
      </c>
      <c r="M16" s="162" t="s">
        <v>530</v>
      </c>
      <c r="N16" s="162" t="s">
        <v>530</v>
      </c>
      <c r="O16" s="154">
        <v>8</v>
      </c>
      <c r="P16" s="155"/>
      <c r="Q16" s="162" t="s">
        <v>530</v>
      </c>
      <c r="R16" s="155"/>
      <c r="S16" s="155"/>
      <c r="T16" s="155"/>
      <c r="U16" s="154">
        <v>7.9</v>
      </c>
      <c r="V16" s="154">
        <v>8.6</v>
      </c>
      <c r="W16" s="155"/>
      <c r="X16" s="154">
        <v>8.4</v>
      </c>
      <c r="Y16" s="154">
        <v>9</v>
      </c>
      <c r="Z16" s="154">
        <v>9.4</v>
      </c>
      <c r="AA16" s="162" t="s">
        <v>530</v>
      </c>
      <c r="AB16" s="162" t="s">
        <v>530</v>
      </c>
      <c r="AC16" s="162" t="s">
        <v>530</v>
      </c>
      <c r="AD16" s="162" t="s">
        <v>530</v>
      </c>
      <c r="AE16" s="162" t="s">
        <v>530</v>
      </c>
      <c r="AF16" s="154">
        <v>7.6</v>
      </c>
      <c r="AG16" s="154">
        <v>8.6999999999999993</v>
      </c>
      <c r="AH16" s="162" t="s">
        <v>530</v>
      </c>
      <c r="AI16" s="162" t="s">
        <v>530</v>
      </c>
      <c r="AJ16" s="154">
        <v>6.1</v>
      </c>
      <c r="AK16" s="154">
        <v>7.3</v>
      </c>
      <c r="AL16" s="162" t="s">
        <v>530</v>
      </c>
      <c r="AM16" s="162" t="s">
        <v>530</v>
      </c>
      <c r="AN16" s="154">
        <v>8</v>
      </c>
      <c r="AO16" s="154">
        <v>6.5</v>
      </c>
      <c r="AP16" s="162" t="s">
        <v>530</v>
      </c>
      <c r="AQ16" s="154">
        <v>8.1</v>
      </c>
      <c r="AR16" s="154">
        <v>8</v>
      </c>
      <c r="AS16" s="154">
        <v>7.1</v>
      </c>
      <c r="AT16" s="154">
        <v>5.6</v>
      </c>
      <c r="AU16" s="157">
        <v>52</v>
      </c>
      <c r="AV16" s="158">
        <v>0</v>
      </c>
      <c r="AW16" s="162" t="s">
        <v>530</v>
      </c>
      <c r="AX16" s="162" t="s">
        <v>530</v>
      </c>
      <c r="AY16" s="162" t="s">
        <v>530</v>
      </c>
      <c r="AZ16" s="155"/>
      <c r="BA16" s="155"/>
      <c r="BB16" s="155"/>
      <c r="BC16" s="155"/>
      <c r="BD16" s="155"/>
      <c r="BE16" s="154"/>
      <c r="BF16" s="155"/>
      <c r="BG16" s="155">
        <v>7.8</v>
      </c>
      <c r="BH16" s="155"/>
      <c r="BI16" s="155"/>
      <c r="BJ16" s="155"/>
      <c r="BK16" s="154">
        <v>7</v>
      </c>
      <c r="BL16" s="157">
        <v>5</v>
      </c>
      <c r="BM16" s="158">
        <v>0</v>
      </c>
      <c r="BN16" s="162" t="s">
        <v>530</v>
      </c>
      <c r="BO16" s="154">
        <v>8.6999999999999993</v>
      </c>
      <c r="BP16" s="163">
        <v>7.2</v>
      </c>
      <c r="BQ16" s="154" t="s">
        <v>530</v>
      </c>
      <c r="BR16" s="154" t="s">
        <v>530</v>
      </c>
      <c r="BS16" s="162" t="s">
        <v>530</v>
      </c>
      <c r="BT16" s="162" t="s">
        <v>530</v>
      </c>
      <c r="BU16" s="154">
        <v>7.7</v>
      </c>
      <c r="BV16" s="162" t="s">
        <v>530</v>
      </c>
      <c r="BW16" s="154">
        <v>9.6</v>
      </c>
      <c r="BX16" s="162" t="s">
        <v>530</v>
      </c>
      <c r="BY16" s="162" t="s">
        <v>530</v>
      </c>
      <c r="BZ16" s="154">
        <v>8</v>
      </c>
      <c r="CA16" s="154" t="s">
        <v>530</v>
      </c>
      <c r="CB16" s="154" t="s">
        <v>530</v>
      </c>
      <c r="CC16" s="163"/>
      <c r="CD16" s="155" t="s">
        <v>530</v>
      </c>
      <c r="CE16" s="154">
        <v>8.8000000000000007</v>
      </c>
      <c r="CF16" s="162" t="s">
        <v>530</v>
      </c>
      <c r="CG16" s="162" t="s">
        <v>530</v>
      </c>
      <c r="CH16" s="154">
        <v>8.8000000000000007</v>
      </c>
      <c r="CI16" s="157">
        <v>53</v>
      </c>
      <c r="CJ16" s="158">
        <v>0</v>
      </c>
      <c r="CK16" s="162" t="s">
        <v>530</v>
      </c>
      <c r="CL16" s="155"/>
      <c r="CM16" s="155"/>
      <c r="CN16" s="155"/>
      <c r="CO16" s="155"/>
      <c r="CP16" s="162" t="s">
        <v>530</v>
      </c>
      <c r="CQ16" s="155"/>
      <c r="CR16" s="154">
        <v>8.1</v>
      </c>
      <c r="CS16" s="162" t="s">
        <v>530</v>
      </c>
      <c r="CT16" s="154">
        <v>6.9</v>
      </c>
      <c r="CU16" s="162">
        <v>8.4</v>
      </c>
      <c r="CV16" s="162" t="s">
        <v>530</v>
      </c>
      <c r="CW16" s="163" t="s">
        <v>530</v>
      </c>
      <c r="CX16" s="154">
        <v>8.9</v>
      </c>
      <c r="CY16" s="154">
        <v>7</v>
      </c>
      <c r="CZ16" s="157">
        <v>23</v>
      </c>
      <c r="DA16" s="158">
        <v>0</v>
      </c>
      <c r="DB16" s="155"/>
      <c r="DC16" s="155" t="s">
        <v>93</v>
      </c>
      <c r="DD16" s="157">
        <v>0</v>
      </c>
      <c r="DE16" s="158">
        <v>5</v>
      </c>
      <c r="DF16" s="157">
        <v>133</v>
      </c>
      <c r="DG16" s="158">
        <v>5</v>
      </c>
      <c r="DH16" s="159">
        <v>133</v>
      </c>
      <c r="DI16" s="160">
        <v>55</v>
      </c>
      <c r="DJ16" s="160">
        <v>8.1</v>
      </c>
      <c r="DK16" s="160">
        <v>3.54</v>
      </c>
      <c r="DL16" s="152" t="s">
        <v>202</v>
      </c>
      <c r="DN16" s="179" t="e">
        <f>VLOOKUP(B16,#REF!,22,0)</f>
        <v>#REF!</v>
      </c>
    </row>
    <row r="17" spans="1:118" s="179" customFormat="1" ht="18.75" customHeight="1">
      <c r="A17" s="12">
        <f t="shared" si="0"/>
        <v>11</v>
      </c>
      <c r="B17" s="151">
        <v>1921260723</v>
      </c>
      <c r="C17" s="152" t="s">
        <v>6</v>
      </c>
      <c r="D17" s="152" t="s">
        <v>362</v>
      </c>
      <c r="E17" s="152" t="s">
        <v>533</v>
      </c>
      <c r="F17" s="153">
        <v>34452</v>
      </c>
      <c r="G17" s="152" t="s">
        <v>83</v>
      </c>
      <c r="H17" s="152" t="s">
        <v>86</v>
      </c>
      <c r="I17" s="162">
        <v>0</v>
      </c>
      <c r="J17" s="162">
        <v>5.8</v>
      </c>
      <c r="K17" s="154" t="s">
        <v>93</v>
      </c>
      <c r="L17" s="162">
        <v>5.6</v>
      </c>
      <c r="M17" s="162">
        <v>7.1</v>
      </c>
      <c r="N17" s="162">
        <v>7.2</v>
      </c>
      <c r="O17" s="154" t="s">
        <v>93</v>
      </c>
      <c r="P17" s="155"/>
      <c r="Q17" s="162"/>
      <c r="R17" s="155"/>
      <c r="S17" s="155"/>
      <c r="T17" s="155"/>
      <c r="U17" s="154"/>
      <c r="V17" s="154">
        <v>0</v>
      </c>
      <c r="W17" s="155"/>
      <c r="X17" s="154"/>
      <c r="Y17" s="162"/>
      <c r="Z17" s="154">
        <v>7.1</v>
      </c>
      <c r="AA17" s="162"/>
      <c r="AB17" s="162">
        <v>7.8</v>
      </c>
      <c r="AC17" s="154">
        <v>0</v>
      </c>
      <c r="AD17" s="162"/>
      <c r="AE17" s="162">
        <v>0</v>
      </c>
      <c r="AF17" s="154">
        <v>0</v>
      </c>
      <c r="AG17" s="154" t="s">
        <v>93</v>
      </c>
      <c r="AH17" s="162">
        <v>0</v>
      </c>
      <c r="AI17" s="162"/>
      <c r="AJ17" s="154"/>
      <c r="AK17" s="154"/>
      <c r="AL17" s="162"/>
      <c r="AM17" s="162"/>
      <c r="AN17" s="154"/>
      <c r="AO17" s="154"/>
      <c r="AP17" s="162"/>
      <c r="AQ17" s="180"/>
      <c r="AR17" s="181"/>
      <c r="AS17" s="180"/>
      <c r="AT17" s="182"/>
      <c r="AU17" s="157">
        <v>14</v>
      </c>
      <c r="AV17" s="158">
        <v>34</v>
      </c>
      <c r="AW17" s="162">
        <v>6.3</v>
      </c>
      <c r="AX17" s="162">
        <v>0</v>
      </c>
      <c r="AY17" s="162"/>
      <c r="AZ17" s="155"/>
      <c r="BA17" s="155" t="s">
        <v>93</v>
      </c>
      <c r="BB17" s="155"/>
      <c r="BC17" s="155"/>
      <c r="BD17" s="155"/>
      <c r="BE17" s="154"/>
      <c r="BF17" s="155"/>
      <c r="BG17" s="155"/>
      <c r="BH17" s="155"/>
      <c r="BI17" s="155"/>
      <c r="BJ17" s="155"/>
      <c r="BK17" s="154"/>
      <c r="BL17" s="157">
        <v>1</v>
      </c>
      <c r="BM17" s="158">
        <v>4</v>
      </c>
      <c r="BN17" s="162" t="s">
        <v>93</v>
      </c>
      <c r="BO17" s="162"/>
      <c r="BP17" s="154"/>
      <c r="BQ17" s="154"/>
      <c r="BR17" s="162"/>
      <c r="BS17" s="154"/>
      <c r="BT17" s="162">
        <v>0</v>
      </c>
      <c r="BU17" s="154"/>
      <c r="BV17" s="162">
        <v>5.6</v>
      </c>
      <c r="BW17" s="162">
        <v>4.3</v>
      </c>
      <c r="BX17" s="162">
        <v>6.6</v>
      </c>
      <c r="BY17" s="162" t="s">
        <v>93</v>
      </c>
      <c r="BZ17" s="154"/>
      <c r="CA17" s="162"/>
      <c r="CB17" s="154"/>
      <c r="CC17" s="155"/>
      <c r="CD17" s="162" t="s">
        <v>93</v>
      </c>
      <c r="CE17" s="162"/>
      <c r="CF17" s="162"/>
      <c r="CG17" s="154"/>
      <c r="CH17" s="154">
        <v>6.1</v>
      </c>
      <c r="CI17" s="157">
        <v>9</v>
      </c>
      <c r="CJ17" s="158">
        <v>44</v>
      </c>
      <c r="CK17" s="155"/>
      <c r="CL17" s="155"/>
      <c r="CM17" s="162"/>
      <c r="CN17" s="155"/>
      <c r="CO17" s="155"/>
      <c r="CP17" s="162"/>
      <c r="CQ17" s="155"/>
      <c r="CR17" s="162"/>
      <c r="CS17" s="154"/>
      <c r="CT17" s="154"/>
      <c r="CU17" s="162">
        <v>7.1</v>
      </c>
      <c r="CV17" s="162"/>
      <c r="CW17" s="162"/>
      <c r="CX17" s="154"/>
      <c r="CY17" s="154"/>
      <c r="CZ17" s="157">
        <v>2</v>
      </c>
      <c r="DA17" s="158">
        <v>20</v>
      </c>
      <c r="DB17" s="155"/>
      <c r="DC17" s="155"/>
      <c r="DD17" s="157">
        <v>0</v>
      </c>
      <c r="DE17" s="158">
        <v>5</v>
      </c>
      <c r="DF17" s="157">
        <v>26</v>
      </c>
      <c r="DG17" s="158">
        <v>107</v>
      </c>
      <c r="DH17" s="159">
        <v>133</v>
      </c>
      <c r="DI17" s="160">
        <v>46</v>
      </c>
      <c r="DJ17" s="160">
        <v>3.77</v>
      </c>
      <c r="DK17" s="160">
        <v>1.34</v>
      </c>
      <c r="DL17" s="152" t="s">
        <v>154</v>
      </c>
      <c r="DN17" s="179" t="e">
        <f>VLOOKUP(B17,#REF!,22,0)</f>
        <v>#REF!</v>
      </c>
    </row>
    <row r="18" spans="1:118" s="179" customFormat="1" ht="18.75" customHeight="1">
      <c r="A18" s="12">
        <f t="shared" si="0"/>
        <v>12</v>
      </c>
      <c r="B18" s="151">
        <v>1921644930</v>
      </c>
      <c r="C18" s="152" t="s">
        <v>375</v>
      </c>
      <c r="D18" s="152" t="s">
        <v>22</v>
      </c>
      <c r="E18" s="152" t="s">
        <v>56</v>
      </c>
      <c r="F18" s="153">
        <v>34982</v>
      </c>
      <c r="G18" s="152" t="s">
        <v>83</v>
      </c>
      <c r="H18" s="152" t="s">
        <v>88</v>
      </c>
      <c r="I18" s="154">
        <v>0</v>
      </c>
      <c r="J18" s="154">
        <v>6.8</v>
      </c>
      <c r="K18" s="154">
        <v>6.6</v>
      </c>
      <c r="L18" s="162">
        <v>7</v>
      </c>
      <c r="M18" s="162" t="s">
        <v>93</v>
      </c>
      <c r="N18" s="162">
        <v>0</v>
      </c>
      <c r="O18" s="154"/>
      <c r="P18" s="155"/>
      <c r="Q18" s="162">
        <v>0</v>
      </c>
      <c r="R18" s="155"/>
      <c r="S18" s="155"/>
      <c r="T18" s="155"/>
      <c r="U18" s="154"/>
      <c r="V18" s="154"/>
      <c r="W18" s="155"/>
      <c r="X18" s="154"/>
      <c r="Y18" s="154"/>
      <c r="Z18" s="154"/>
      <c r="AA18" s="162">
        <v>0</v>
      </c>
      <c r="AB18" s="162">
        <v>6.1</v>
      </c>
      <c r="AC18" s="162" t="s">
        <v>93</v>
      </c>
      <c r="AD18" s="162"/>
      <c r="AE18" s="162">
        <v>0</v>
      </c>
      <c r="AF18" s="154">
        <v>0</v>
      </c>
      <c r="AG18" s="154">
        <v>0</v>
      </c>
      <c r="AH18" s="162">
        <v>0</v>
      </c>
      <c r="AI18" s="162"/>
      <c r="AJ18" s="154"/>
      <c r="AK18" s="154"/>
      <c r="AL18" s="162"/>
      <c r="AM18" s="162"/>
      <c r="AN18" s="154"/>
      <c r="AO18" s="154"/>
      <c r="AP18" s="162"/>
      <c r="AQ18" s="154"/>
      <c r="AR18" s="154"/>
      <c r="AS18" s="154"/>
      <c r="AT18" s="154"/>
      <c r="AU18" s="157">
        <v>9</v>
      </c>
      <c r="AV18" s="158">
        <v>39</v>
      </c>
      <c r="AW18" s="162">
        <v>0</v>
      </c>
      <c r="AX18" s="162" t="s">
        <v>93</v>
      </c>
      <c r="AY18" s="162"/>
      <c r="AZ18" s="155"/>
      <c r="BA18" s="155"/>
      <c r="BB18" s="155"/>
      <c r="BC18" s="155"/>
      <c r="BD18" s="155"/>
      <c r="BE18" s="154"/>
      <c r="BF18" s="155"/>
      <c r="BG18" s="155"/>
      <c r="BH18" s="155"/>
      <c r="BI18" s="155"/>
      <c r="BJ18" s="155"/>
      <c r="BK18" s="154"/>
      <c r="BL18" s="157">
        <v>0</v>
      </c>
      <c r="BM18" s="158">
        <v>5</v>
      </c>
      <c r="BN18" s="162" t="s">
        <v>93</v>
      </c>
      <c r="BO18" s="154"/>
      <c r="BP18" s="154"/>
      <c r="BQ18" s="154"/>
      <c r="BR18" s="162" t="s">
        <v>93</v>
      </c>
      <c r="BS18" s="162"/>
      <c r="BT18" s="162"/>
      <c r="BU18" s="154"/>
      <c r="BV18" s="162" t="s">
        <v>93</v>
      </c>
      <c r="BW18" s="154"/>
      <c r="BX18" s="162"/>
      <c r="BY18" s="162"/>
      <c r="BZ18" s="154"/>
      <c r="CA18" s="162"/>
      <c r="CB18" s="162">
        <v>0</v>
      </c>
      <c r="CC18" s="155"/>
      <c r="CD18" s="156"/>
      <c r="CE18" s="154"/>
      <c r="CF18" s="162"/>
      <c r="CG18" s="162"/>
      <c r="CH18" s="154"/>
      <c r="CI18" s="157">
        <v>0</v>
      </c>
      <c r="CJ18" s="158">
        <v>53</v>
      </c>
      <c r="CK18" s="162"/>
      <c r="CL18" s="155"/>
      <c r="CM18" s="155"/>
      <c r="CN18" s="155"/>
      <c r="CO18" s="155"/>
      <c r="CP18" s="162"/>
      <c r="CQ18" s="155"/>
      <c r="CR18" s="154"/>
      <c r="CS18" s="154"/>
      <c r="CT18" s="154"/>
      <c r="CU18" s="162"/>
      <c r="CV18" s="162"/>
      <c r="CW18" s="162"/>
      <c r="CX18" s="154"/>
      <c r="CY18" s="154"/>
      <c r="CZ18" s="157">
        <v>0</v>
      </c>
      <c r="DA18" s="158">
        <v>22</v>
      </c>
      <c r="DB18" s="155"/>
      <c r="DC18" s="155"/>
      <c r="DD18" s="157">
        <v>0</v>
      </c>
      <c r="DE18" s="158">
        <v>5</v>
      </c>
      <c r="DF18" s="157">
        <v>9</v>
      </c>
      <c r="DG18" s="158">
        <v>124</v>
      </c>
      <c r="DH18" s="159">
        <v>133</v>
      </c>
      <c r="DI18" s="160">
        <v>38</v>
      </c>
      <c r="DJ18" s="160">
        <v>1.58</v>
      </c>
      <c r="DK18" s="160">
        <v>0.64</v>
      </c>
      <c r="DL18" s="152" t="s">
        <v>202</v>
      </c>
      <c r="DN18" s="179" t="e">
        <f>VLOOKUP(B18,#REF!,22,0)</f>
        <v>#REF!</v>
      </c>
    </row>
    <row r="19" spans="1:118" s="179" customFormat="1" ht="18.75" customHeight="1">
      <c r="A19" s="12">
        <f t="shared" si="0"/>
        <v>13</v>
      </c>
      <c r="B19" s="151">
        <v>171325872</v>
      </c>
      <c r="C19" s="152" t="s">
        <v>3</v>
      </c>
      <c r="D19" s="152" t="s">
        <v>534</v>
      </c>
      <c r="E19" s="152" t="s">
        <v>324</v>
      </c>
      <c r="F19" s="153">
        <v>33606</v>
      </c>
      <c r="G19" s="152" t="s">
        <v>84</v>
      </c>
      <c r="H19" s="152" t="s">
        <v>86</v>
      </c>
      <c r="I19" s="154">
        <v>6.8</v>
      </c>
      <c r="J19" s="154">
        <v>6.2</v>
      </c>
      <c r="K19" s="154">
        <v>6.1</v>
      </c>
      <c r="L19" s="162">
        <v>6.7</v>
      </c>
      <c r="M19" s="154">
        <v>5</v>
      </c>
      <c r="N19" s="162">
        <v>5.4</v>
      </c>
      <c r="O19" s="154">
        <v>4.5</v>
      </c>
      <c r="P19" s="155"/>
      <c r="Q19" s="162">
        <v>6.3</v>
      </c>
      <c r="R19" s="155"/>
      <c r="S19" s="155"/>
      <c r="T19" s="155"/>
      <c r="U19" s="154">
        <v>6</v>
      </c>
      <c r="V19" s="154">
        <v>4.9000000000000004</v>
      </c>
      <c r="W19" s="155"/>
      <c r="X19" s="154">
        <v>7.3</v>
      </c>
      <c r="Y19" s="154" t="s">
        <v>530</v>
      </c>
      <c r="Z19" s="154">
        <v>8.6999999999999993</v>
      </c>
      <c r="AA19" s="162">
        <v>6.4</v>
      </c>
      <c r="AB19" s="162">
        <v>6</v>
      </c>
      <c r="AC19" s="162">
        <v>7.3</v>
      </c>
      <c r="AD19" s="162">
        <v>5.8</v>
      </c>
      <c r="AE19" s="162" t="s">
        <v>530</v>
      </c>
      <c r="AF19" s="154" t="s">
        <v>530</v>
      </c>
      <c r="AG19" s="154" t="s">
        <v>530</v>
      </c>
      <c r="AH19" s="162" t="s">
        <v>530</v>
      </c>
      <c r="AI19" s="162" t="s">
        <v>530</v>
      </c>
      <c r="AJ19" s="154">
        <v>6.8</v>
      </c>
      <c r="AK19" s="154" t="s">
        <v>530</v>
      </c>
      <c r="AL19" s="162">
        <v>5.2</v>
      </c>
      <c r="AM19" s="162">
        <v>4.5</v>
      </c>
      <c r="AN19" s="154">
        <v>7.4</v>
      </c>
      <c r="AO19" s="163">
        <v>6.3</v>
      </c>
      <c r="AP19" s="162" t="s">
        <v>93</v>
      </c>
      <c r="AQ19" s="156">
        <v>0</v>
      </c>
      <c r="AR19" s="154"/>
      <c r="AS19" s="155">
        <v>7.9</v>
      </c>
      <c r="AT19" s="154"/>
      <c r="AU19" s="157">
        <v>48</v>
      </c>
      <c r="AV19" s="158">
        <v>0</v>
      </c>
      <c r="AW19" s="162">
        <v>7.5</v>
      </c>
      <c r="AX19" s="162">
        <v>4.4000000000000004</v>
      </c>
      <c r="AY19" s="162"/>
      <c r="AZ19" s="155"/>
      <c r="BA19" s="155">
        <v>6.5</v>
      </c>
      <c r="BB19" s="155"/>
      <c r="BC19" s="155"/>
      <c r="BD19" s="155"/>
      <c r="BE19" s="154"/>
      <c r="BF19" s="155"/>
      <c r="BG19" s="155">
        <v>5.0999999999999996</v>
      </c>
      <c r="BH19" s="155"/>
      <c r="BI19" s="155"/>
      <c r="BJ19" s="155"/>
      <c r="BK19" s="154">
        <v>6</v>
      </c>
      <c r="BL19" s="157">
        <v>5</v>
      </c>
      <c r="BM19" s="158">
        <v>0</v>
      </c>
      <c r="BN19" s="162">
        <v>6.9</v>
      </c>
      <c r="BO19" s="162">
        <v>6.9</v>
      </c>
      <c r="BP19" s="154">
        <v>7.4</v>
      </c>
      <c r="BQ19" s="154">
        <v>5.3</v>
      </c>
      <c r="BR19" s="162">
        <v>8</v>
      </c>
      <c r="BS19" s="162">
        <v>4.8</v>
      </c>
      <c r="BT19" s="162">
        <v>6.1</v>
      </c>
      <c r="BU19" s="154">
        <v>6.2</v>
      </c>
      <c r="BV19" s="162">
        <v>6.5</v>
      </c>
      <c r="BW19" s="154">
        <v>5.9</v>
      </c>
      <c r="BX19" s="162">
        <v>5.5</v>
      </c>
      <c r="BY19" s="162">
        <v>7.9</v>
      </c>
      <c r="BZ19" s="154">
        <v>6.5</v>
      </c>
      <c r="CA19" s="162">
        <v>7.7</v>
      </c>
      <c r="CB19" s="162">
        <v>6.2</v>
      </c>
      <c r="CC19" s="155"/>
      <c r="CD19" s="162">
        <v>5.3</v>
      </c>
      <c r="CE19" s="154">
        <v>5.6</v>
      </c>
      <c r="CF19" s="154">
        <v>5.2</v>
      </c>
      <c r="CG19" s="162">
        <v>7.8</v>
      </c>
      <c r="CH19" s="154">
        <v>7.8</v>
      </c>
      <c r="CI19" s="157">
        <v>53</v>
      </c>
      <c r="CJ19" s="158">
        <v>0</v>
      </c>
      <c r="CK19" s="155"/>
      <c r="CL19" s="162">
        <v>5</v>
      </c>
      <c r="CM19" s="155"/>
      <c r="CN19" s="155"/>
      <c r="CO19" s="155">
        <v>5.67</v>
      </c>
      <c r="CP19" s="162">
        <v>5.3</v>
      </c>
      <c r="CQ19" s="155"/>
      <c r="CR19" s="154">
        <v>5.2</v>
      </c>
      <c r="CS19" s="162">
        <v>4.8</v>
      </c>
      <c r="CT19" s="154">
        <v>5.7</v>
      </c>
      <c r="CU19" s="162">
        <v>6.4</v>
      </c>
      <c r="CV19" s="162">
        <v>6.5</v>
      </c>
      <c r="CW19" s="162">
        <v>5.4</v>
      </c>
      <c r="CX19" s="154">
        <v>7</v>
      </c>
      <c r="CY19" s="154">
        <v>7.7</v>
      </c>
      <c r="CZ19" s="157">
        <v>26</v>
      </c>
      <c r="DA19" s="158">
        <v>0</v>
      </c>
      <c r="DB19" s="155" t="s">
        <v>93</v>
      </c>
      <c r="DC19" s="155"/>
      <c r="DD19" s="157">
        <v>0</v>
      </c>
      <c r="DE19" s="158">
        <v>5</v>
      </c>
      <c r="DF19" s="157">
        <v>132</v>
      </c>
      <c r="DG19" s="158">
        <v>5</v>
      </c>
      <c r="DH19" s="159">
        <v>133</v>
      </c>
      <c r="DI19" s="160">
        <v>127</v>
      </c>
      <c r="DJ19" s="160">
        <v>6.07</v>
      </c>
      <c r="DK19" s="160">
        <v>2.29</v>
      </c>
      <c r="DL19" s="152" t="s">
        <v>535</v>
      </c>
      <c r="DN19" s="179" t="e">
        <f>VLOOKUP(B19,#REF!,22,0)</f>
        <v>#REF!</v>
      </c>
    </row>
    <row r="20" spans="1:118" s="179" customFormat="1" ht="18.75" customHeight="1">
      <c r="A20" s="12">
        <f t="shared" si="0"/>
        <v>14</v>
      </c>
      <c r="B20" s="151">
        <v>2020263717</v>
      </c>
      <c r="C20" s="152" t="s">
        <v>14</v>
      </c>
      <c r="D20" s="152" t="s">
        <v>12</v>
      </c>
      <c r="E20" s="152" t="s">
        <v>324</v>
      </c>
      <c r="F20" s="153">
        <v>35004</v>
      </c>
      <c r="G20" s="152" t="s">
        <v>84</v>
      </c>
      <c r="H20" s="152" t="s">
        <v>86</v>
      </c>
      <c r="I20" s="154">
        <v>6.6</v>
      </c>
      <c r="J20" s="154">
        <v>7.4</v>
      </c>
      <c r="K20" s="154">
        <v>9.1</v>
      </c>
      <c r="L20" s="162">
        <v>7.7</v>
      </c>
      <c r="M20" s="162">
        <v>7.7</v>
      </c>
      <c r="N20" s="162">
        <v>6.9</v>
      </c>
      <c r="O20" s="154">
        <v>8.1999999999999993</v>
      </c>
      <c r="P20" s="155">
        <v>7.6</v>
      </c>
      <c r="Q20" s="162"/>
      <c r="R20" s="155"/>
      <c r="S20" s="155"/>
      <c r="T20" s="155"/>
      <c r="U20" s="154"/>
      <c r="V20" s="154">
        <v>6.4</v>
      </c>
      <c r="W20" s="155">
        <v>6.4</v>
      </c>
      <c r="X20" s="154">
        <v>8.5</v>
      </c>
      <c r="Y20" s="154">
        <v>8.4</v>
      </c>
      <c r="Z20" s="154">
        <v>8.1999999999999993</v>
      </c>
      <c r="AA20" s="162">
        <v>7.7</v>
      </c>
      <c r="AB20" s="162">
        <v>5.4</v>
      </c>
      <c r="AC20" s="162">
        <v>7.7</v>
      </c>
      <c r="AD20" s="162"/>
      <c r="AE20" s="162">
        <v>5.8</v>
      </c>
      <c r="AF20" s="154">
        <v>7.3</v>
      </c>
      <c r="AG20" s="154">
        <v>5.6</v>
      </c>
      <c r="AH20" s="162">
        <v>6.1</v>
      </c>
      <c r="AI20" s="162">
        <v>5.8</v>
      </c>
      <c r="AJ20" s="163">
        <v>0</v>
      </c>
      <c r="AK20" s="154"/>
      <c r="AL20" s="162">
        <v>7.4</v>
      </c>
      <c r="AM20" s="162"/>
      <c r="AN20" s="155"/>
      <c r="AO20" s="163"/>
      <c r="AP20" s="162">
        <v>5.6</v>
      </c>
      <c r="AQ20" s="156"/>
      <c r="AR20" s="155"/>
      <c r="AS20" s="155"/>
      <c r="AT20" s="155"/>
      <c r="AU20" s="157">
        <v>41</v>
      </c>
      <c r="AV20" s="158">
        <v>7</v>
      </c>
      <c r="AW20" s="162">
        <v>5.9</v>
      </c>
      <c r="AX20" s="162">
        <v>5.6</v>
      </c>
      <c r="AY20" s="162" t="s">
        <v>93</v>
      </c>
      <c r="AZ20" s="155"/>
      <c r="BA20" s="155"/>
      <c r="BB20" s="155"/>
      <c r="BC20" s="155"/>
      <c r="BD20" s="155"/>
      <c r="BE20" s="154"/>
      <c r="BF20" s="155"/>
      <c r="BG20" s="155"/>
      <c r="BH20" s="155"/>
      <c r="BI20" s="155"/>
      <c r="BJ20" s="155"/>
      <c r="BK20" s="154"/>
      <c r="BL20" s="157">
        <v>2</v>
      </c>
      <c r="BM20" s="158">
        <v>3</v>
      </c>
      <c r="BN20" s="162" t="s">
        <v>93</v>
      </c>
      <c r="BO20" s="154">
        <v>5.6</v>
      </c>
      <c r="BP20" s="154"/>
      <c r="BQ20" s="163"/>
      <c r="BR20" s="162">
        <v>6.9</v>
      </c>
      <c r="BS20" s="162" t="s">
        <v>93</v>
      </c>
      <c r="BT20" s="162">
        <v>7.4</v>
      </c>
      <c r="BU20" s="154"/>
      <c r="BV20" s="162">
        <v>6.7</v>
      </c>
      <c r="BW20" s="154" t="s">
        <v>93</v>
      </c>
      <c r="BX20" s="162"/>
      <c r="BY20" s="162"/>
      <c r="BZ20" s="154"/>
      <c r="CA20" s="162"/>
      <c r="CB20" s="154" t="s">
        <v>93</v>
      </c>
      <c r="CC20" s="155"/>
      <c r="CD20" s="154">
        <v>8.1999999999999993</v>
      </c>
      <c r="CE20" s="154"/>
      <c r="CF20" s="162"/>
      <c r="CG20" s="162"/>
      <c r="CH20" s="154" t="s">
        <v>93</v>
      </c>
      <c r="CI20" s="157">
        <v>14</v>
      </c>
      <c r="CJ20" s="158">
        <v>39</v>
      </c>
      <c r="CK20" s="155"/>
      <c r="CL20" s="162"/>
      <c r="CM20" s="155"/>
      <c r="CN20" s="155"/>
      <c r="CO20" s="155"/>
      <c r="CP20" s="162"/>
      <c r="CQ20" s="155"/>
      <c r="CR20" s="154"/>
      <c r="CS20" s="162"/>
      <c r="CT20" s="154"/>
      <c r="CU20" s="154"/>
      <c r="CV20" s="162"/>
      <c r="CW20" s="162"/>
      <c r="CX20" s="154"/>
      <c r="CY20" s="154"/>
      <c r="CZ20" s="157">
        <v>0</v>
      </c>
      <c r="DA20" s="158">
        <v>22</v>
      </c>
      <c r="DB20" s="155"/>
      <c r="DC20" s="155"/>
      <c r="DD20" s="157">
        <v>0</v>
      </c>
      <c r="DE20" s="158">
        <v>5</v>
      </c>
      <c r="DF20" s="157">
        <v>57</v>
      </c>
      <c r="DG20" s="158">
        <v>76</v>
      </c>
      <c r="DH20" s="159">
        <v>133</v>
      </c>
      <c r="DI20" s="160">
        <v>58</v>
      </c>
      <c r="DJ20" s="160">
        <v>7.02</v>
      </c>
      <c r="DK20" s="160">
        <v>2.86</v>
      </c>
      <c r="DL20" s="152" t="s">
        <v>202</v>
      </c>
      <c r="DN20" s="179" t="e">
        <f>VLOOKUP(B20,#REF!,22,0)</f>
        <v>#REF!</v>
      </c>
    </row>
    <row r="21" spans="1:118" s="179" customFormat="1" ht="18.75" customHeight="1">
      <c r="A21" s="12">
        <f t="shared" si="0"/>
        <v>15</v>
      </c>
      <c r="B21" s="151">
        <v>2020267998</v>
      </c>
      <c r="C21" s="152" t="s">
        <v>15</v>
      </c>
      <c r="D21" s="152" t="s">
        <v>536</v>
      </c>
      <c r="E21" s="152" t="s">
        <v>324</v>
      </c>
      <c r="F21" s="153">
        <v>35207</v>
      </c>
      <c r="G21" s="152" t="s">
        <v>84</v>
      </c>
      <c r="H21" s="152" t="s">
        <v>86</v>
      </c>
      <c r="I21" s="154">
        <v>8.5</v>
      </c>
      <c r="J21" s="154">
        <v>7.8</v>
      </c>
      <c r="K21" s="154">
        <v>9.3000000000000007</v>
      </c>
      <c r="L21" s="162">
        <v>8.1</v>
      </c>
      <c r="M21" s="162">
        <v>7.7</v>
      </c>
      <c r="N21" s="162">
        <v>8.4</v>
      </c>
      <c r="O21" s="154">
        <v>7</v>
      </c>
      <c r="P21" s="155"/>
      <c r="Q21" s="162">
        <v>5.7</v>
      </c>
      <c r="R21" s="155"/>
      <c r="S21" s="155"/>
      <c r="T21" s="155"/>
      <c r="U21" s="154"/>
      <c r="V21" s="154">
        <v>7.6</v>
      </c>
      <c r="W21" s="155"/>
      <c r="X21" s="154">
        <v>7.9</v>
      </c>
      <c r="Y21" s="154">
        <v>8.8000000000000007</v>
      </c>
      <c r="Z21" s="154">
        <v>8.6999999999999993</v>
      </c>
      <c r="AA21" s="162">
        <v>8</v>
      </c>
      <c r="AB21" s="162">
        <v>7.4</v>
      </c>
      <c r="AC21" s="162">
        <v>8.1</v>
      </c>
      <c r="AD21" s="162"/>
      <c r="AE21" s="162">
        <v>5.8</v>
      </c>
      <c r="AF21" s="154">
        <v>7.2</v>
      </c>
      <c r="AG21" s="154">
        <v>6.1</v>
      </c>
      <c r="AH21" s="162">
        <v>6.1</v>
      </c>
      <c r="AI21" s="162" t="s">
        <v>93</v>
      </c>
      <c r="AJ21" s="154">
        <v>6.9</v>
      </c>
      <c r="AK21" s="154">
        <v>6.1</v>
      </c>
      <c r="AL21" s="162">
        <v>7</v>
      </c>
      <c r="AM21" s="162"/>
      <c r="AN21" s="154"/>
      <c r="AO21" s="154"/>
      <c r="AP21" s="162"/>
      <c r="AQ21" s="154"/>
      <c r="AR21" s="154"/>
      <c r="AS21" s="154"/>
      <c r="AT21" s="154"/>
      <c r="AU21" s="157">
        <v>39</v>
      </c>
      <c r="AV21" s="158">
        <v>9</v>
      </c>
      <c r="AW21" s="162">
        <v>7</v>
      </c>
      <c r="AX21" s="162">
        <v>6.3</v>
      </c>
      <c r="AY21" s="162" t="s">
        <v>93</v>
      </c>
      <c r="AZ21" s="155"/>
      <c r="BA21" s="155"/>
      <c r="BB21" s="155"/>
      <c r="BC21" s="155"/>
      <c r="BD21" s="155"/>
      <c r="BE21" s="154"/>
      <c r="BF21" s="155"/>
      <c r="BG21" s="155"/>
      <c r="BH21" s="155"/>
      <c r="BI21" s="155"/>
      <c r="BJ21" s="155"/>
      <c r="BK21" s="154"/>
      <c r="BL21" s="157">
        <v>2</v>
      </c>
      <c r="BM21" s="158">
        <v>3</v>
      </c>
      <c r="BN21" s="162" t="s">
        <v>93</v>
      </c>
      <c r="BO21" s="154">
        <v>7.5</v>
      </c>
      <c r="BP21" s="154"/>
      <c r="BQ21" s="163" t="s">
        <v>93</v>
      </c>
      <c r="BR21" s="154">
        <v>7.8</v>
      </c>
      <c r="BS21" s="162">
        <v>8.3000000000000007</v>
      </c>
      <c r="BT21" s="162">
        <v>7.3</v>
      </c>
      <c r="BU21" s="154"/>
      <c r="BV21" s="162">
        <v>6.9</v>
      </c>
      <c r="BW21" s="154" t="s">
        <v>93</v>
      </c>
      <c r="BX21" s="162"/>
      <c r="BY21" s="162"/>
      <c r="BZ21" s="163"/>
      <c r="CA21" s="154"/>
      <c r="CB21" s="154" t="s">
        <v>93</v>
      </c>
      <c r="CC21" s="155"/>
      <c r="CD21" s="156"/>
      <c r="CE21" s="154"/>
      <c r="CF21" s="162"/>
      <c r="CG21" s="162"/>
      <c r="CH21" s="154">
        <v>8.8000000000000007</v>
      </c>
      <c r="CI21" s="157">
        <v>14</v>
      </c>
      <c r="CJ21" s="158">
        <v>39</v>
      </c>
      <c r="CK21" s="162"/>
      <c r="CL21" s="155"/>
      <c r="CM21" s="155"/>
      <c r="CN21" s="155"/>
      <c r="CO21" s="155"/>
      <c r="CP21" s="162"/>
      <c r="CQ21" s="155"/>
      <c r="CR21" s="154"/>
      <c r="CS21" s="162"/>
      <c r="CT21" s="156"/>
      <c r="CU21" s="162"/>
      <c r="CV21" s="162"/>
      <c r="CW21" s="154"/>
      <c r="CX21" s="154">
        <v>8.3000000000000007</v>
      </c>
      <c r="CY21" s="154"/>
      <c r="CZ21" s="157">
        <v>1</v>
      </c>
      <c r="DA21" s="158">
        <v>21</v>
      </c>
      <c r="DB21" s="155"/>
      <c r="DC21" s="155"/>
      <c r="DD21" s="157">
        <v>0</v>
      </c>
      <c r="DE21" s="158">
        <v>5</v>
      </c>
      <c r="DF21" s="157">
        <v>56</v>
      </c>
      <c r="DG21" s="158">
        <v>77</v>
      </c>
      <c r="DH21" s="159">
        <v>133</v>
      </c>
      <c r="DI21" s="160">
        <v>57</v>
      </c>
      <c r="DJ21" s="160">
        <v>7.51</v>
      </c>
      <c r="DK21" s="160">
        <v>3.22</v>
      </c>
      <c r="DL21" s="152" t="s">
        <v>202</v>
      </c>
      <c r="DN21" s="179" t="e">
        <f>VLOOKUP(B21,#REF!,22,0)</f>
        <v>#REF!</v>
      </c>
    </row>
    <row r="22" spans="1:118" s="179" customFormat="1" ht="18.75" customHeight="1">
      <c r="A22" s="12">
        <f t="shared" si="0"/>
        <v>16</v>
      </c>
      <c r="B22" s="151">
        <v>2020263994</v>
      </c>
      <c r="C22" s="152" t="s">
        <v>3</v>
      </c>
      <c r="D22" s="152" t="s">
        <v>398</v>
      </c>
      <c r="E22" s="152" t="s">
        <v>328</v>
      </c>
      <c r="F22" s="153">
        <v>35099</v>
      </c>
      <c r="G22" s="152" t="s">
        <v>84</v>
      </c>
      <c r="H22" s="152" t="s">
        <v>86</v>
      </c>
      <c r="I22" s="154">
        <v>7.5</v>
      </c>
      <c r="J22" s="154">
        <v>7.4</v>
      </c>
      <c r="K22" s="154">
        <v>8.3000000000000007</v>
      </c>
      <c r="L22" s="162">
        <v>8.6</v>
      </c>
      <c r="M22" s="162">
        <v>7</v>
      </c>
      <c r="N22" s="162">
        <v>6.3</v>
      </c>
      <c r="O22" s="154">
        <v>7.1</v>
      </c>
      <c r="P22" s="155"/>
      <c r="Q22" s="162">
        <v>7.8</v>
      </c>
      <c r="R22" s="155"/>
      <c r="S22" s="155"/>
      <c r="T22" s="155"/>
      <c r="U22" s="154"/>
      <c r="V22" s="154">
        <v>6</v>
      </c>
      <c r="W22" s="155" t="s">
        <v>93</v>
      </c>
      <c r="X22" s="154">
        <v>8.3000000000000007</v>
      </c>
      <c r="Y22" s="154">
        <v>8.6</v>
      </c>
      <c r="Z22" s="154">
        <v>8.3000000000000007</v>
      </c>
      <c r="AA22" s="162">
        <v>6.7</v>
      </c>
      <c r="AB22" s="162">
        <v>6.1</v>
      </c>
      <c r="AC22" s="162">
        <v>8.3000000000000007</v>
      </c>
      <c r="AD22" s="162"/>
      <c r="AE22" s="162">
        <v>6.2</v>
      </c>
      <c r="AF22" s="154">
        <v>6.8</v>
      </c>
      <c r="AG22" s="154">
        <v>5.3</v>
      </c>
      <c r="AH22" s="162">
        <v>5.0999999999999996</v>
      </c>
      <c r="AI22" s="162"/>
      <c r="AJ22" s="154" t="s">
        <v>93</v>
      </c>
      <c r="AK22" s="154">
        <v>5.7</v>
      </c>
      <c r="AL22" s="162">
        <v>5.4</v>
      </c>
      <c r="AM22" s="162"/>
      <c r="AN22" s="154"/>
      <c r="AO22" s="154"/>
      <c r="AP22" s="162"/>
      <c r="AQ22" s="154"/>
      <c r="AR22" s="154"/>
      <c r="AS22" s="154"/>
      <c r="AT22" s="154"/>
      <c r="AU22" s="157">
        <v>38</v>
      </c>
      <c r="AV22" s="158">
        <v>10</v>
      </c>
      <c r="AW22" s="162">
        <v>7.5</v>
      </c>
      <c r="AX22" s="162">
        <v>6</v>
      </c>
      <c r="AY22" s="162" t="s">
        <v>93</v>
      </c>
      <c r="AZ22" s="155"/>
      <c r="BA22" s="155"/>
      <c r="BB22" s="155"/>
      <c r="BC22" s="155"/>
      <c r="BD22" s="155"/>
      <c r="BE22" s="154"/>
      <c r="BF22" s="155"/>
      <c r="BG22" s="155"/>
      <c r="BH22" s="155"/>
      <c r="BI22" s="155"/>
      <c r="BJ22" s="155"/>
      <c r="BK22" s="154"/>
      <c r="BL22" s="157">
        <v>2</v>
      </c>
      <c r="BM22" s="158">
        <v>3</v>
      </c>
      <c r="BN22" s="162" t="s">
        <v>93</v>
      </c>
      <c r="BO22" s="154">
        <v>6</v>
      </c>
      <c r="BP22" s="154">
        <v>7.3</v>
      </c>
      <c r="BQ22" s="154"/>
      <c r="BR22" s="162">
        <v>5.9</v>
      </c>
      <c r="BS22" s="162"/>
      <c r="BT22" s="162">
        <v>6.3</v>
      </c>
      <c r="BU22" s="154"/>
      <c r="BV22" s="162">
        <v>5.5</v>
      </c>
      <c r="BW22" s="154" t="s">
        <v>93</v>
      </c>
      <c r="BX22" s="162"/>
      <c r="BY22" s="162"/>
      <c r="BZ22" s="154"/>
      <c r="CA22" s="162"/>
      <c r="CB22" s="162">
        <v>6.5</v>
      </c>
      <c r="CC22" s="155"/>
      <c r="CD22" s="162">
        <v>7</v>
      </c>
      <c r="CE22" s="154"/>
      <c r="CF22" s="154"/>
      <c r="CG22" s="162"/>
      <c r="CH22" s="154" t="s">
        <v>93</v>
      </c>
      <c r="CI22" s="157">
        <v>19</v>
      </c>
      <c r="CJ22" s="158">
        <v>34</v>
      </c>
      <c r="CK22" s="155"/>
      <c r="CL22" s="162"/>
      <c r="CM22" s="155"/>
      <c r="CN22" s="155"/>
      <c r="CO22" s="155"/>
      <c r="CP22" s="162"/>
      <c r="CQ22" s="155"/>
      <c r="CR22" s="154"/>
      <c r="CS22" s="162"/>
      <c r="CT22" s="154"/>
      <c r="CU22" s="162"/>
      <c r="CV22" s="162"/>
      <c r="CW22" s="162"/>
      <c r="CX22" s="154"/>
      <c r="CY22" s="154"/>
      <c r="CZ22" s="157">
        <v>0</v>
      </c>
      <c r="DA22" s="158">
        <v>22</v>
      </c>
      <c r="DB22" s="155"/>
      <c r="DC22" s="155"/>
      <c r="DD22" s="157">
        <v>0</v>
      </c>
      <c r="DE22" s="158">
        <v>5</v>
      </c>
      <c r="DF22" s="157">
        <v>59</v>
      </c>
      <c r="DG22" s="158">
        <v>74</v>
      </c>
      <c r="DH22" s="159">
        <v>133</v>
      </c>
      <c r="DI22" s="160">
        <v>60</v>
      </c>
      <c r="DJ22" s="160">
        <v>6.74</v>
      </c>
      <c r="DK22" s="160">
        <v>2.74</v>
      </c>
      <c r="DL22" s="152" t="s">
        <v>202</v>
      </c>
      <c r="DN22" s="179" t="e">
        <f>VLOOKUP(B22,#REF!,22,0)</f>
        <v>#REF!</v>
      </c>
    </row>
    <row r="23" spans="1:118" s="179" customFormat="1" ht="18.75" customHeight="1">
      <c r="A23" s="12">
        <f t="shared" si="0"/>
        <v>17</v>
      </c>
      <c r="B23" s="151">
        <v>2021264580</v>
      </c>
      <c r="C23" s="152" t="s">
        <v>12</v>
      </c>
      <c r="D23" s="152" t="s">
        <v>22</v>
      </c>
      <c r="E23" s="152" t="s">
        <v>57</v>
      </c>
      <c r="F23" s="153">
        <v>35314</v>
      </c>
      <c r="G23" s="152" t="s">
        <v>83</v>
      </c>
      <c r="H23" s="152" t="s">
        <v>86</v>
      </c>
      <c r="I23" s="154">
        <v>7</v>
      </c>
      <c r="J23" s="154">
        <v>6.7</v>
      </c>
      <c r="K23" s="154">
        <v>8.6999999999999993</v>
      </c>
      <c r="L23" s="162">
        <v>7.6</v>
      </c>
      <c r="M23" s="162">
        <v>8</v>
      </c>
      <c r="N23" s="162">
        <v>6.7</v>
      </c>
      <c r="O23" s="154">
        <v>4.9000000000000004</v>
      </c>
      <c r="P23" s="155"/>
      <c r="Q23" s="162">
        <v>6.1</v>
      </c>
      <c r="R23" s="155"/>
      <c r="S23" s="155"/>
      <c r="T23" s="155"/>
      <c r="U23" s="154"/>
      <c r="V23" s="154">
        <v>4.8</v>
      </c>
      <c r="W23" s="155">
        <v>6.8</v>
      </c>
      <c r="X23" s="154">
        <v>8</v>
      </c>
      <c r="Y23" s="154">
        <v>7.9</v>
      </c>
      <c r="Z23" s="154">
        <v>6.7</v>
      </c>
      <c r="AA23" s="162"/>
      <c r="AB23" s="162">
        <v>5.2</v>
      </c>
      <c r="AC23" s="162"/>
      <c r="AD23" s="162"/>
      <c r="AE23" s="162">
        <v>6</v>
      </c>
      <c r="AF23" s="154">
        <v>6.7</v>
      </c>
      <c r="AG23" s="154">
        <v>4.8</v>
      </c>
      <c r="AH23" s="162">
        <v>5.6</v>
      </c>
      <c r="AI23" s="162"/>
      <c r="AJ23" s="154" t="s">
        <v>93</v>
      </c>
      <c r="AK23" s="154" t="s">
        <v>93</v>
      </c>
      <c r="AL23" s="162">
        <v>6.7</v>
      </c>
      <c r="AM23" s="162"/>
      <c r="AN23" s="154"/>
      <c r="AO23" s="163"/>
      <c r="AP23" s="162"/>
      <c r="AQ23" s="154"/>
      <c r="AR23" s="154"/>
      <c r="AS23" s="155"/>
      <c r="AT23" s="154"/>
      <c r="AU23" s="157">
        <v>33</v>
      </c>
      <c r="AV23" s="158">
        <v>15</v>
      </c>
      <c r="AW23" s="162">
        <v>7.3</v>
      </c>
      <c r="AX23" s="162">
        <v>4.5</v>
      </c>
      <c r="AY23" s="162"/>
      <c r="AZ23" s="155"/>
      <c r="BA23" s="155"/>
      <c r="BB23" s="155"/>
      <c r="BC23" s="155" t="s">
        <v>93</v>
      </c>
      <c r="BD23" s="155"/>
      <c r="BE23" s="154"/>
      <c r="BF23" s="155"/>
      <c r="BG23" s="155"/>
      <c r="BH23" s="155"/>
      <c r="BI23" s="155"/>
      <c r="BJ23" s="155"/>
      <c r="BK23" s="154"/>
      <c r="BL23" s="157">
        <v>2</v>
      </c>
      <c r="BM23" s="158">
        <v>3</v>
      </c>
      <c r="BN23" s="162" t="s">
        <v>93</v>
      </c>
      <c r="BO23" s="154">
        <v>5.5</v>
      </c>
      <c r="BP23" s="154"/>
      <c r="BQ23" s="154"/>
      <c r="BR23" s="154">
        <v>0</v>
      </c>
      <c r="BS23" s="162"/>
      <c r="BT23" s="162">
        <v>6</v>
      </c>
      <c r="BU23" s="154"/>
      <c r="BV23" s="162">
        <v>4.7</v>
      </c>
      <c r="BW23" s="154" t="s">
        <v>93</v>
      </c>
      <c r="BX23" s="154"/>
      <c r="BY23" s="162"/>
      <c r="BZ23" s="154"/>
      <c r="CA23" s="162"/>
      <c r="CB23" s="163">
        <v>0</v>
      </c>
      <c r="CC23" s="155"/>
      <c r="CD23" s="163">
        <v>5.3</v>
      </c>
      <c r="CE23" s="154"/>
      <c r="CF23" s="162"/>
      <c r="CG23" s="162"/>
      <c r="CH23" s="154" t="s">
        <v>93</v>
      </c>
      <c r="CI23" s="157">
        <v>11</v>
      </c>
      <c r="CJ23" s="158">
        <v>42</v>
      </c>
      <c r="CK23" s="162"/>
      <c r="CL23" s="155"/>
      <c r="CM23" s="155"/>
      <c r="CN23" s="155"/>
      <c r="CO23" s="155"/>
      <c r="CP23" s="162"/>
      <c r="CQ23" s="155"/>
      <c r="CR23" s="154"/>
      <c r="CS23" s="162"/>
      <c r="CT23" s="154"/>
      <c r="CU23" s="162"/>
      <c r="CV23" s="162"/>
      <c r="CW23" s="154"/>
      <c r="CX23" s="154" t="s">
        <v>93</v>
      </c>
      <c r="CY23" s="154"/>
      <c r="CZ23" s="157">
        <v>0</v>
      </c>
      <c r="DA23" s="158">
        <v>22</v>
      </c>
      <c r="DB23" s="155"/>
      <c r="DC23" s="155"/>
      <c r="DD23" s="157">
        <v>0</v>
      </c>
      <c r="DE23" s="158">
        <v>5</v>
      </c>
      <c r="DF23" s="157">
        <v>46</v>
      </c>
      <c r="DG23" s="158">
        <v>87</v>
      </c>
      <c r="DH23" s="159">
        <v>133</v>
      </c>
      <c r="DI23" s="160">
        <v>52</v>
      </c>
      <c r="DJ23" s="160">
        <v>5.56</v>
      </c>
      <c r="DK23" s="160">
        <v>2.19</v>
      </c>
      <c r="DL23" s="152" t="s">
        <v>202</v>
      </c>
      <c r="DN23" s="179" t="e">
        <f>VLOOKUP(B23,#REF!,22,0)</f>
        <v>#REF!</v>
      </c>
    </row>
    <row r="24" spans="1:118" s="179" customFormat="1" ht="18.75" customHeight="1">
      <c r="A24" s="12">
        <f t="shared" si="0"/>
        <v>18</v>
      </c>
      <c r="B24" s="151">
        <v>2020260773</v>
      </c>
      <c r="C24" s="152" t="s">
        <v>3</v>
      </c>
      <c r="D24" s="152" t="s">
        <v>327</v>
      </c>
      <c r="E24" s="152" t="s">
        <v>537</v>
      </c>
      <c r="F24" s="153">
        <v>35222</v>
      </c>
      <c r="G24" s="152" t="s">
        <v>84</v>
      </c>
      <c r="H24" s="152" t="s">
        <v>86</v>
      </c>
      <c r="I24" s="154">
        <v>8</v>
      </c>
      <c r="J24" s="154">
        <v>7.6</v>
      </c>
      <c r="K24" s="154">
        <v>9</v>
      </c>
      <c r="L24" s="154">
        <v>7.7</v>
      </c>
      <c r="M24" s="154">
        <v>8.6</v>
      </c>
      <c r="N24" s="154">
        <v>8.1999999999999993</v>
      </c>
      <c r="O24" s="154">
        <v>6.9</v>
      </c>
      <c r="P24" s="155">
        <v>7.8</v>
      </c>
      <c r="Q24" s="154"/>
      <c r="R24" s="155"/>
      <c r="S24" s="155"/>
      <c r="T24" s="155"/>
      <c r="U24" s="154"/>
      <c r="V24" s="154">
        <v>7.6</v>
      </c>
      <c r="W24" s="155">
        <v>7.3</v>
      </c>
      <c r="X24" s="154">
        <v>7.9</v>
      </c>
      <c r="Y24" s="162">
        <v>8.6</v>
      </c>
      <c r="Z24" s="154">
        <v>8.9</v>
      </c>
      <c r="AA24" s="154"/>
      <c r="AB24" s="154">
        <v>6.7</v>
      </c>
      <c r="AC24" s="154">
        <v>7.4</v>
      </c>
      <c r="AD24" s="154"/>
      <c r="AE24" s="162" t="s">
        <v>97</v>
      </c>
      <c r="AF24" s="162">
        <v>6.7</v>
      </c>
      <c r="AG24" s="162">
        <v>6.5</v>
      </c>
      <c r="AH24" s="162">
        <v>7</v>
      </c>
      <c r="AI24" s="162">
        <v>6.7</v>
      </c>
      <c r="AJ24" s="154">
        <v>7</v>
      </c>
      <c r="AK24" s="162">
        <v>0</v>
      </c>
      <c r="AL24" s="154">
        <v>7.2</v>
      </c>
      <c r="AM24" s="154">
        <v>7.2</v>
      </c>
      <c r="AN24" s="154"/>
      <c r="AO24" s="154"/>
      <c r="AP24" s="154">
        <v>6.4</v>
      </c>
      <c r="AQ24" s="154"/>
      <c r="AR24" s="154"/>
      <c r="AS24" s="154"/>
      <c r="AT24" s="154"/>
      <c r="AU24" s="157">
        <v>40</v>
      </c>
      <c r="AV24" s="158">
        <v>8</v>
      </c>
      <c r="AW24" s="154">
        <v>7.4</v>
      </c>
      <c r="AX24" s="154">
        <v>8.3000000000000007</v>
      </c>
      <c r="AY24" s="155" t="s">
        <v>93</v>
      </c>
      <c r="AZ24" s="155"/>
      <c r="BA24" s="154"/>
      <c r="BB24" s="155"/>
      <c r="BC24" s="155"/>
      <c r="BD24" s="155"/>
      <c r="BE24" s="155"/>
      <c r="BF24" s="155"/>
      <c r="BG24" s="154"/>
      <c r="BH24" s="155"/>
      <c r="BI24" s="155"/>
      <c r="BJ24" s="155"/>
      <c r="BK24" s="154"/>
      <c r="BL24" s="157">
        <v>2</v>
      </c>
      <c r="BM24" s="158">
        <v>3</v>
      </c>
      <c r="BN24" s="154" t="s">
        <v>93</v>
      </c>
      <c r="BO24" s="154">
        <v>7.7</v>
      </c>
      <c r="BP24" s="154"/>
      <c r="BQ24" s="154"/>
      <c r="BR24" s="154">
        <v>8.4</v>
      </c>
      <c r="BS24" s="154">
        <v>6.8</v>
      </c>
      <c r="BT24" s="154">
        <v>7.2</v>
      </c>
      <c r="BU24" s="154"/>
      <c r="BV24" s="154">
        <v>8</v>
      </c>
      <c r="BW24" s="154" t="s">
        <v>93</v>
      </c>
      <c r="BX24" s="154"/>
      <c r="BY24" s="154"/>
      <c r="BZ24" s="154"/>
      <c r="CA24" s="154"/>
      <c r="CB24" s="154" t="s">
        <v>93</v>
      </c>
      <c r="CC24" s="155"/>
      <c r="CD24" s="154">
        <v>8.1</v>
      </c>
      <c r="CE24" s="154"/>
      <c r="CF24" s="154"/>
      <c r="CG24" s="154"/>
      <c r="CH24" s="154" t="s">
        <v>93</v>
      </c>
      <c r="CI24" s="157">
        <v>16</v>
      </c>
      <c r="CJ24" s="158">
        <v>37</v>
      </c>
      <c r="CK24" s="154"/>
      <c r="CL24" s="155"/>
      <c r="CM24" s="154"/>
      <c r="CN24" s="155"/>
      <c r="CO24" s="154"/>
      <c r="CP24" s="155"/>
      <c r="CQ24" s="155"/>
      <c r="CR24" s="154"/>
      <c r="CS24" s="154"/>
      <c r="CT24" s="156"/>
      <c r="CU24" s="154"/>
      <c r="CV24" s="154"/>
      <c r="CW24" s="154"/>
      <c r="CX24" s="154" t="s">
        <v>93</v>
      </c>
      <c r="CY24" s="154"/>
      <c r="CZ24" s="157">
        <v>0</v>
      </c>
      <c r="DA24" s="158">
        <v>22</v>
      </c>
      <c r="DB24" s="155"/>
      <c r="DC24" s="155"/>
      <c r="DD24" s="157">
        <v>0</v>
      </c>
      <c r="DE24" s="158">
        <v>5</v>
      </c>
      <c r="DF24" s="157">
        <v>58</v>
      </c>
      <c r="DG24" s="158">
        <v>75</v>
      </c>
      <c r="DH24" s="159">
        <v>133</v>
      </c>
      <c r="DI24" s="160">
        <v>59</v>
      </c>
      <c r="DJ24" s="160">
        <v>7.54</v>
      </c>
      <c r="DK24" s="160">
        <v>3.24</v>
      </c>
      <c r="DL24" s="152" t="s">
        <v>202</v>
      </c>
      <c r="DN24" s="179" t="e">
        <f>VLOOKUP(B24,#REF!,22,0)</f>
        <v>#REF!</v>
      </c>
    </row>
    <row r="25" spans="1:118" s="179" customFormat="1" ht="18.75" customHeight="1">
      <c r="A25" s="12">
        <f t="shared" si="0"/>
        <v>19</v>
      </c>
      <c r="B25" s="151">
        <v>171326751</v>
      </c>
      <c r="C25" s="152" t="s">
        <v>12</v>
      </c>
      <c r="D25" s="152" t="s">
        <v>538</v>
      </c>
      <c r="E25" s="152" t="s">
        <v>339</v>
      </c>
      <c r="F25" s="153">
        <v>34011</v>
      </c>
      <c r="G25" s="152" t="s">
        <v>84</v>
      </c>
      <c r="H25" s="152" t="s">
        <v>86</v>
      </c>
      <c r="I25" s="154">
        <v>8.8000000000000007</v>
      </c>
      <c r="J25" s="154">
        <v>8</v>
      </c>
      <c r="K25" s="154">
        <v>8.8000000000000007</v>
      </c>
      <c r="L25" s="162">
        <v>9.5</v>
      </c>
      <c r="M25" s="154">
        <v>9.1999999999999993</v>
      </c>
      <c r="N25" s="162">
        <v>6.5</v>
      </c>
      <c r="O25" s="162">
        <v>6.9</v>
      </c>
      <c r="P25" s="155"/>
      <c r="Q25" s="162">
        <v>5.6</v>
      </c>
      <c r="R25" s="155"/>
      <c r="S25" s="155"/>
      <c r="T25" s="155"/>
      <c r="U25" s="154">
        <v>6.6</v>
      </c>
      <c r="V25" s="154">
        <v>7.6</v>
      </c>
      <c r="W25" s="155"/>
      <c r="X25" s="154">
        <v>8.1999999999999993</v>
      </c>
      <c r="Y25" s="154" t="s">
        <v>530</v>
      </c>
      <c r="Z25" s="154">
        <v>7</v>
      </c>
      <c r="AA25" s="162">
        <v>6.1</v>
      </c>
      <c r="AB25" s="162">
        <v>6</v>
      </c>
      <c r="AC25" s="162">
        <v>8</v>
      </c>
      <c r="AD25" s="162">
        <v>8.9</v>
      </c>
      <c r="AE25" s="162" t="s">
        <v>530</v>
      </c>
      <c r="AF25" s="154" t="s">
        <v>530</v>
      </c>
      <c r="AG25" s="154" t="s">
        <v>530</v>
      </c>
      <c r="AH25" s="162" t="s">
        <v>530</v>
      </c>
      <c r="AI25" s="162" t="s">
        <v>530</v>
      </c>
      <c r="AJ25" s="154" t="s">
        <v>530</v>
      </c>
      <c r="AK25" s="163" t="s">
        <v>530</v>
      </c>
      <c r="AL25" s="162" t="s">
        <v>530</v>
      </c>
      <c r="AM25" s="162" t="s">
        <v>530</v>
      </c>
      <c r="AN25" s="154">
        <v>6.4</v>
      </c>
      <c r="AO25" s="155" t="s">
        <v>530</v>
      </c>
      <c r="AP25" s="162">
        <v>7.1</v>
      </c>
      <c r="AQ25" s="156">
        <v>5.8</v>
      </c>
      <c r="AR25" s="154"/>
      <c r="AS25" s="155">
        <v>8.3000000000000007</v>
      </c>
      <c r="AT25" s="154">
        <v>8.6</v>
      </c>
      <c r="AU25" s="157">
        <v>51</v>
      </c>
      <c r="AV25" s="158">
        <v>0</v>
      </c>
      <c r="AW25" s="162">
        <v>7.1</v>
      </c>
      <c r="AX25" s="162">
        <v>4</v>
      </c>
      <c r="AY25" s="162">
        <v>7.5</v>
      </c>
      <c r="AZ25" s="155"/>
      <c r="BA25" s="155"/>
      <c r="BB25" s="155"/>
      <c r="BC25" s="155"/>
      <c r="BD25" s="155"/>
      <c r="BE25" s="155">
        <v>8</v>
      </c>
      <c r="BF25" s="155"/>
      <c r="BG25" s="154"/>
      <c r="BH25" s="155"/>
      <c r="BI25" s="155"/>
      <c r="BJ25" s="155"/>
      <c r="BK25" s="154">
        <v>7.9</v>
      </c>
      <c r="BL25" s="157">
        <v>5</v>
      </c>
      <c r="BM25" s="158">
        <v>0</v>
      </c>
      <c r="BN25" s="162">
        <v>5.4</v>
      </c>
      <c r="BO25" s="154">
        <v>8</v>
      </c>
      <c r="BP25" s="154">
        <v>6</v>
      </c>
      <c r="BQ25" s="154">
        <v>6.7</v>
      </c>
      <c r="BR25" s="162">
        <v>8.1999999999999993</v>
      </c>
      <c r="BS25" s="162">
        <v>7.7</v>
      </c>
      <c r="BT25" s="162">
        <v>8.1</v>
      </c>
      <c r="BU25" s="154">
        <v>7.1</v>
      </c>
      <c r="BV25" s="162">
        <v>7.2</v>
      </c>
      <c r="BW25" s="154">
        <v>6.8</v>
      </c>
      <c r="BX25" s="154">
        <v>7.4</v>
      </c>
      <c r="BY25" s="162">
        <v>6.5</v>
      </c>
      <c r="BZ25" s="163">
        <v>6.2</v>
      </c>
      <c r="CA25" s="154">
        <v>4.5</v>
      </c>
      <c r="CB25" s="162">
        <v>6.5</v>
      </c>
      <c r="CC25" s="162"/>
      <c r="CD25" s="155">
        <v>8.8000000000000007</v>
      </c>
      <c r="CE25" s="154">
        <v>6.2</v>
      </c>
      <c r="CF25" s="162">
        <v>7</v>
      </c>
      <c r="CG25" s="162">
        <v>8.5</v>
      </c>
      <c r="CH25" s="163">
        <v>7.3</v>
      </c>
      <c r="CI25" s="157">
        <v>53</v>
      </c>
      <c r="CJ25" s="158">
        <v>0</v>
      </c>
      <c r="CK25" s="155"/>
      <c r="CL25" s="155">
        <v>8</v>
      </c>
      <c r="CM25" s="155"/>
      <c r="CN25" s="162"/>
      <c r="CO25" s="155">
        <v>7.5</v>
      </c>
      <c r="CP25" s="162">
        <v>8.6</v>
      </c>
      <c r="CQ25" s="155"/>
      <c r="CR25" s="154">
        <v>5.0999999999999996</v>
      </c>
      <c r="CS25" s="162">
        <v>7.6</v>
      </c>
      <c r="CT25" s="154">
        <v>8.8000000000000007</v>
      </c>
      <c r="CU25" s="163">
        <v>6.6</v>
      </c>
      <c r="CV25" s="162">
        <v>7.5</v>
      </c>
      <c r="CW25" s="154">
        <v>5.6</v>
      </c>
      <c r="CX25" s="163">
        <v>8.1999999999999993</v>
      </c>
      <c r="CY25" s="154">
        <v>9.1</v>
      </c>
      <c r="CZ25" s="157">
        <v>26</v>
      </c>
      <c r="DA25" s="158">
        <v>0</v>
      </c>
      <c r="DB25" s="155" t="s">
        <v>93</v>
      </c>
      <c r="DC25" s="155"/>
      <c r="DD25" s="157">
        <v>0</v>
      </c>
      <c r="DE25" s="158">
        <v>5</v>
      </c>
      <c r="DF25" s="157">
        <v>135</v>
      </c>
      <c r="DG25" s="158">
        <v>5</v>
      </c>
      <c r="DH25" s="159">
        <v>133</v>
      </c>
      <c r="DI25" s="160">
        <v>124</v>
      </c>
      <c r="DJ25" s="160">
        <v>7.26</v>
      </c>
      <c r="DK25" s="160">
        <v>3.05</v>
      </c>
      <c r="DL25" s="152" t="s">
        <v>539</v>
      </c>
      <c r="DN25" s="179" t="e">
        <f>VLOOKUP(B25,#REF!,22,0)</f>
        <v>#REF!</v>
      </c>
    </row>
    <row r="26" spans="1:118" s="179" customFormat="1" ht="18.75" customHeight="1">
      <c r="A26" s="12">
        <f t="shared" si="0"/>
        <v>20</v>
      </c>
      <c r="B26" s="151">
        <v>2020216136</v>
      </c>
      <c r="C26" s="152" t="s">
        <v>3</v>
      </c>
      <c r="D26" s="152" t="s">
        <v>26</v>
      </c>
      <c r="E26" s="152" t="s">
        <v>339</v>
      </c>
      <c r="F26" s="153">
        <v>35137</v>
      </c>
      <c r="G26" s="152" t="s">
        <v>84</v>
      </c>
      <c r="H26" s="152" t="s">
        <v>86</v>
      </c>
      <c r="I26" s="154">
        <v>7.4</v>
      </c>
      <c r="J26" s="154">
        <v>8.4</v>
      </c>
      <c r="K26" s="154">
        <v>9.1</v>
      </c>
      <c r="L26" s="162">
        <v>8.6</v>
      </c>
      <c r="M26" s="162">
        <v>7.4</v>
      </c>
      <c r="N26" s="162">
        <v>6.8</v>
      </c>
      <c r="O26" s="154">
        <v>6</v>
      </c>
      <c r="P26" s="155"/>
      <c r="Q26" s="162">
        <v>9</v>
      </c>
      <c r="R26" s="155"/>
      <c r="S26" s="155"/>
      <c r="T26" s="155"/>
      <c r="U26" s="154"/>
      <c r="V26" s="154">
        <v>6.9</v>
      </c>
      <c r="W26" s="155"/>
      <c r="X26" s="154">
        <v>8.1</v>
      </c>
      <c r="Y26" s="154">
        <v>9.1</v>
      </c>
      <c r="Z26" s="154">
        <v>9</v>
      </c>
      <c r="AA26" s="162">
        <v>8</v>
      </c>
      <c r="AB26" s="162">
        <v>8</v>
      </c>
      <c r="AC26" s="162">
        <v>8.1</v>
      </c>
      <c r="AD26" s="162">
        <v>9</v>
      </c>
      <c r="AE26" s="162">
        <v>6.6</v>
      </c>
      <c r="AF26" s="154">
        <v>7.4</v>
      </c>
      <c r="AG26" s="154">
        <v>5.6</v>
      </c>
      <c r="AH26" s="162">
        <v>5</v>
      </c>
      <c r="AI26" s="162">
        <v>0</v>
      </c>
      <c r="AJ26" s="154">
        <v>6.7</v>
      </c>
      <c r="AK26" s="154">
        <v>0</v>
      </c>
      <c r="AL26" s="162">
        <v>5.6</v>
      </c>
      <c r="AM26" s="162"/>
      <c r="AN26" s="154"/>
      <c r="AO26" s="154"/>
      <c r="AP26" s="162"/>
      <c r="AQ26" s="154"/>
      <c r="AR26" s="154"/>
      <c r="AS26" s="154"/>
      <c r="AT26" s="154"/>
      <c r="AU26" s="157">
        <v>40</v>
      </c>
      <c r="AV26" s="158">
        <v>8</v>
      </c>
      <c r="AW26" s="162">
        <v>6.9</v>
      </c>
      <c r="AX26" s="162">
        <v>9.1</v>
      </c>
      <c r="AY26" s="162" t="s">
        <v>93</v>
      </c>
      <c r="AZ26" s="155"/>
      <c r="BA26" s="155"/>
      <c r="BB26" s="155"/>
      <c r="BC26" s="155"/>
      <c r="BD26" s="155"/>
      <c r="BE26" s="154"/>
      <c r="BF26" s="155"/>
      <c r="BG26" s="155"/>
      <c r="BH26" s="155"/>
      <c r="BI26" s="155"/>
      <c r="BJ26" s="155"/>
      <c r="BK26" s="154"/>
      <c r="BL26" s="157">
        <v>2</v>
      </c>
      <c r="BM26" s="158">
        <v>3</v>
      </c>
      <c r="BN26" s="162">
        <v>7.3</v>
      </c>
      <c r="BO26" s="154" t="s">
        <v>93</v>
      </c>
      <c r="BP26" s="154"/>
      <c r="BQ26" s="154"/>
      <c r="BR26" s="162">
        <v>6.6</v>
      </c>
      <c r="BS26" s="162" t="s">
        <v>93</v>
      </c>
      <c r="BT26" s="162">
        <v>7.4</v>
      </c>
      <c r="BU26" s="154"/>
      <c r="BV26" s="162">
        <v>5.6</v>
      </c>
      <c r="BW26" s="154" t="s">
        <v>93</v>
      </c>
      <c r="BX26" s="162"/>
      <c r="BY26" s="162"/>
      <c r="BZ26" s="154"/>
      <c r="CA26" s="162"/>
      <c r="CB26" s="154" t="s">
        <v>93</v>
      </c>
      <c r="CC26" s="155"/>
      <c r="CD26" s="154" t="s">
        <v>93</v>
      </c>
      <c r="CE26" s="154"/>
      <c r="CF26" s="162"/>
      <c r="CG26" s="162"/>
      <c r="CH26" s="154">
        <v>7.9</v>
      </c>
      <c r="CI26" s="157">
        <v>12</v>
      </c>
      <c r="CJ26" s="158">
        <v>41</v>
      </c>
      <c r="CK26" s="155"/>
      <c r="CL26" s="162"/>
      <c r="CM26" s="155"/>
      <c r="CN26" s="155"/>
      <c r="CO26" s="155"/>
      <c r="CP26" s="162"/>
      <c r="CQ26" s="155"/>
      <c r="CR26" s="154"/>
      <c r="CS26" s="162"/>
      <c r="CT26" s="154"/>
      <c r="CU26" s="154"/>
      <c r="CV26" s="162"/>
      <c r="CW26" s="162"/>
      <c r="CX26" s="154"/>
      <c r="CY26" s="154"/>
      <c r="CZ26" s="157">
        <v>0</v>
      </c>
      <c r="DA26" s="158">
        <v>22</v>
      </c>
      <c r="DB26" s="155"/>
      <c r="DC26" s="155"/>
      <c r="DD26" s="157">
        <v>0</v>
      </c>
      <c r="DE26" s="158">
        <v>5</v>
      </c>
      <c r="DF26" s="157">
        <v>54</v>
      </c>
      <c r="DG26" s="158">
        <v>79</v>
      </c>
      <c r="DH26" s="159">
        <v>133</v>
      </c>
      <c r="DI26" s="160">
        <v>56</v>
      </c>
      <c r="DJ26" s="160">
        <v>7.2</v>
      </c>
      <c r="DK26" s="160">
        <v>3.02</v>
      </c>
      <c r="DL26" s="152" t="s">
        <v>202</v>
      </c>
      <c r="DN26" s="179" t="e">
        <f>VLOOKUP(B26,#REF!,22,0)</f>
        <v>#REF!</v>
      </c>
    </row>
    <row r="27" spans="1:118" s="179" customFormat="1" ht="18.75" customHeight="1">
      <c r="A27" s="12">
        <f t="shared" si="0"/>
        <v>21</v>
      </c>
      <c r="B27" s="151">
        <v>2020263853</v>
      </c>
      <c r="C27" s="152" t="s">
        <v>540</v>
      </c>
      <c r="D27" s="152" t="s">
        <v>32</v>
      </c>
      <c r="E27" s="152" t="s">
        <v>339</v>
      </c>
      <c r="F27" s="153">
        <v>35326</v>
      </c>
      <c r="G27" s="152" t="s">
        <v>84</v>
      </c>
      <c r="H27" s="152" t="s">
        <v>86</v>
      </c>
      <c r="I27" s="154">
        <v>7.2</v>
      </c>
      <c r="J27" s="154">
        <v>7.9</v>
      </c>
      <c r="K27" s="154">
        <v>7.3</v>
      </c>
      <c r="L27" s="162">
        <v>8.9</v>
      </c>
      <c r="M27" s="162">
        <v>5.5</v>
      </c>
      <c r="N27" s="162">
        <v>7.9</v>
      </c>
      <c r="O27" s="162">
        <v>7.8</v>
      </c>
      <c r="P27" s="155"/>
      <c r="Q27" s="162">
        <v>7.5</v>
      </c>
      <c r="R27" s="155"/>
      <c r="S27" s="155"/>
      <c r="T27" s="155"/>
      <c r="U27" s="154"/>
      <c r="V27" s="154">
        <v>7</v>
      </c>
      <c r="W27" s="155">
        <v>7</v>
      </c>
      <c r="X27" s="154">
        <v>7.8</v>
      </c>
      <c r="Y27" s="154">
        <v>8.1999999999999993</v>
      </c>
      <c r="Z27" s="154">
        <v>8.4</v>
      </c>
      <c r="AA27" s="162"/>
      <c r="AB27" s="162">
        <v>6.6</v>
      </c>
      <c r="AC27" s="162">
        <v>7.2</v>
      </c>
      <c r="AD27" s="162">
        <v>7.8</v>
      </c>
      <c r="AE27" s="162">
        <v>5.6</v>
      </c>
      <c r="AF27" s="154">
        <v>5.7</v>
      </c>
      <c r="AG27" s="154">
        <v>5.0999999999999996</v>
      </c>
      <c r="AH27" s="162">
        <v>5.9</v>
      </c>
      <c r="AI27" s="162">
        <v>7.3</v>
      </c>
      <c r="AJ27" s="154">
        <v>5.4</v>
      </c>
      <c r="AK27" s="154">
        <v>5.4</v>
      </c>
      <c r="AL27" s="162">
        <v>7.3</v>
      </c>
      <c r="AM27" s="162">
        <v>7</v>
      </c>
      <c r="AN27" s="154"/>
      <c r="AO27" s="163"/>
      <c r="AP27" s="162"/>
      <c r="AQ27" s="156"/>
      <c r="AR27" s="154"/>
      <c r="AS27" s="155"/>
      <c r="AT27" s="154"/>
      <c r="AU27" s="157">
        <v>42</v>
      </c>
      <c r="AV27" s="158">
        <v>6</v>
      </c>
      <c r="AW27" s="162">
        <v>4.9000000000000004</v>
      </c>
      <c r="AX27" s="162">
        <v>6.4</v>
      </c>
      <c r="AY27" s="162"/>
      <c r="AZ27" s="155"/>
      <c r="BA27" s="155" t="s">
        <v>93</v>
      </c>
      <c r="BB27" s="155"/>
      <c r="BC27" s="155"/>
      <c r="BD27" s="155"/>
      <c r="BE27" s="154"/>
      <c r="BF27" s="155"/>
      <c r="BG27" s="155"/>
      <c r="BH27" s="155"/>
      <c r="BI27" s="155"/>
      <c r="BJ27" s="155"/>
      <c r="BK27" s="154"/>
      <c r="BL27" s="157">
        <v>2</v>
      </c>
      <c r="BM27" s="158">
        <v>3</v>
      </c>
      <c r="BN27" s="162" t="s">
        <v>93</v>
      </c>
      <c r="BO27" s="154"/>
      <c r="BP27" s="154">
        <v>6.3</v>
      </c>
      <c r="BQ27" s="154"/>
      <c r="BR27" s="162">
        <v>5.4</v>
      </c>
      <c r="BS27" s="162" t="s">
        <v>93</v>
      </c>
      <c r="BT27" s="162">
        <v>6.9</v>
      </c>
      <c r="BU27" s="154"/>
      <c r="BV27" s="162">
        <v>6.2</v>
      </c>
      <c r="BW27" s="156" t="s">
        <v>93</v>
      </c>
      <c r="BX27" s="162"/>
      <c r="BY27" s="162"/>
      <c r="BZ27" s="154"/>
      <c r="CA27" s="162"/>
      <c r="CB27" s="162" t="s">
        <v>93</v>
      </c>
      <c r="CC27" s="155"/>
      <c r="CD27" s="154">
        <v>8.1999999999999993</v>
      </c>
      <c r="CE27" s="154"/>
      <c r="CF27" s="162"/>
      <c r="CG27" s="154"/>
      <c r="CH27" s="154" t="s">
        <v>93</v>
      </c>
      <c r="CI27" s="157">
        <v>13</v>
      </c>
      <c r="CJ27" s="158">
        <v>40</v>
      </c>
      <c r="CK27" s="162"/>
      <c r="CL27" s="155"/>
      <c r="CM27" s="155"/>
      <c r="CN27" s="155"/>
      <c r="CO27" s="155"/>
      <c r="CP27" s="162"/>
      <c r="CQ27" s="155"/>
      <c r="CR27" s="154"/>
      <c r="CS27" s="162"/>
      <c r="CT27" s="154"/>
      <c r="CU27" s="154"/>
      <c r="CV27" s="162"/>
      <c r="CW27" s="162"/>
      <c r="CX27" s="154"/>
      <c r="CY27" s="154"/>
      <c r="CZ27" s="157">
        <v>0</v>
      </c>
      <c r="DA27" s="158">
        <v>22</v>
      </c>
      <c r="DB27" s="155"/>
      <c r="DC27" s="155"/>
      <c r="DD27" s="157">
        <v>0</v>
      </c>
      <c r="DE27" s="158">
        <v>5</v>
      </c>
      <c r="DF27" s="157">
        <v>57</v>
      </c>
      <c r="DG27" s="158">
        <v>76</v>
      </c>
      <c r="DH27" s="159">
        <v>133</v>
      </c>
      <c r="DI27" s="160">
        <v>57</v>
      </c>
      <c r="DJ27" s="160">
        <v>7.01</v>
      </c>
      <c r="DK27" s="160">
        <v>2.84</v>
      </c>
      <c r="DL27" s="152" t="s">
        <v>202</v>
      </c>
      <c r="DN27" s="179" t="e">
        <f>VLOOKUP(B27,#REF!,22,0)</f>
        <v>#REF!</v>
      </c>
    </row>
    <row r="28" spans="1:118" s="179" customFormat="1" ht="18.75" customHeight="1">
      <c r="A28" s="12">
        <f t="shared" si="0"/>
        <v>22</v>
      </c>
      <c r="B28" s="151">
        <v>2020265904</v>
      </c>
      <c r="C28" s="152" t="s">
        <v>3</v>
      </c>
      <c r="D28" s="152" t="s">
        <v>323</v>
      </c>
      <c r="E28" s="152" t="s">
        <v>339</v>
      </c>
      <c r="F28" s="153">
        <v>35346</v>
      </c>
      <c r="G28" s="152" t="s">
        <v>84</v>
      </c>
      <c r="H28" s="152" t="s">
        <v>86</v>
      </c>
      <c r="I28" s="155">
        <v>8.5</v>
      </c>
      <c r="J28" s="156">
        <v>7.9</v>
      </c>
      <c r="K28" s="156">
        <v>9.3000000000000007</v>
      </c>
      <c r="L28" s="162">
        <v>7.7</v>
      </c>
      <c r="M28" s="162">
        <v>7</v>
      </c>
      <c r="N28" s="162">
        <v>8.3000000000000007</v>
      </c>
      <c r="O28" s="155">
        <v>7.3</v>
      </c>
      <c r="P28" s="155"/>
      <c r="Q28" s="155">
        <v>7.6</v>
      </c>
      <c r="R28" s="155"/>
      <c r="S28" s="155"/>
      <c r="T28" s="155"/>
      <c r="U28" s="156"/>
      <c r="V28" s="155">
        <v>6.2</v>
      </c>
      <c r="W28" s="155"/>
      <c r="X28" s="156">
        <v>7.9</v>
      </c>
      <c r="Y28" s="156">
        <v>7.8</v>
      </c>
      <c r="Z28" s="155">
        <v>8.8000000000000007</v>
      </c>
      <c r="AA28" s="162">
        <v>7.7</v>
      </c>
      <c r="AB28" s="162">
        <v>5.4</v>
      </c>
      <c r="AC28" s="162">
        <v>8.5</v>
      </c>
      <c r="AD28" s="162"/>
      <c r="AE28" s="162">
        <v>6.1</v>
      </c>
      <c r="AF28" s="156">
        <v>7.6</v>
      </c>
      <c r="AG28" s="156">
        <v>6.8</v>
      </c>
      <c r="AH28" s="162">
        <v>5.6</v>
      </c>
      <c r="AI28" s="162">
        <v>6.4</v>
      </c>
      <c r="AJ28" s="155">
        <v>8.5</v>
      </c>
      <c r="AK28" s="155">
        <v>5.7</v>
      </c>
      <c r="AL28" s="162">
        <v>7.8</v>
      </c>
      <c r="AM28" s="162" t="s">
        <v>93</v>
      </c>
      <c r="AN28" s="155"/>
      <c r="AO28" s="155"/>
      <c r="AP28" s="162"/>
      <c r="AQ28" s="155"/>
      <c r="AR28" s="155"/>
      <c r="AS28" s="155"/>
      <c r="AT28" s="155"/>
      <c r="AU28" s="157">
        <v>40</v>
      </c>
      <c r="AV28" s="158">
        <v>8</v>
      </c>
      <c r="AW28" s="162">
        <v>6.8</v>
      </c>
      <c r="AX28" s="162">
        <v>6.8</v>
      </c>
      <c r="AY28" s="162" t="s">
        <v>93</v>
      </c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7">
        <v>2</v>
      </c>
      <c r="BM28" s="158">
        <v>3</v>
      </c>
      <c r="BN28" s="162" t="s">
        <v>93</v>
      </c>
      <c r="BO28" s="156">
        <v>7.2</v>
      </c>
      <c r="BP28" s="155"/>
      <c r="BQ28" s="155" t="s">
        <v>93</v>
      </c>
      <c r="BR28" s="162">
        <v>9.1</v>
      </c>
      <c r="BS28" s="162">
        <v>8.4</v>
      </c>
      <c r="BT28" s="162">
        <v>8.1</v>
      </c>
      <c r="BU28" s="155"/>
      <c r="BV28" s="162">
        <v>5.3</v>
      </c>
      <c r="BW28" s="155" t="s">
        <v>93</v>
      </c>
      <c r="BX28" s="162"/>
      <c r="BY28" s="162"/>
      <c r="BZ28" s="155"/>
      <c r="CA28" s="162"/>
      <c r="CB28" s="155" t="s">
        <v>93</v>
      </c>
      <c r="CC28" s="155"/>
      <c r="CD28" s="155"/>
      <c r="CE28" s="155"/>
      <c r="CF28" s="155"/>
      <c r="CG28" s="162"/>
      <c r="CH28" s="155">
        <v>8.5</v>
      </c>
      <c r="CI28" s="157">
        <v>14</v>
      </c>
      <c r="CJ28" s="158">
        <v>39</v>
      </c>
      <c r="CK28" s="162"/>
      <c r="CL28" s="155"/>
      <c r="CM28" s="155"/>
      <c r="CN28" s="155"/>
      <c r="CO28" s="155"/>
      <c r="CP28" s="162"/>
      <c r="CQ28" s="155"/>
      <c r="CR28" s="155"/>
      <c r="CS28" s="162"/>
      <c r="CT28" s="155"/>
      <c r="CU28" s="155"/>
      <c r="CV28" s="162"/>
      <c r="CW28" s="162"/>
      <c r="CX28" s="155">
        <v>8.1999999999999993</v>
      </c>
      <c r="CY28" s="155"/>
      <c r="CZ28" s="157">
        <v>1</v>
      </c>
      <c r="DA28" s="158">
        <v>21</v>
      </c>
      <c r="DB28" s="155"/>
      <c r="DC28" s="155"/>
      <c r="DD28" s="157">
        <v>0</v>
      </c>
      <c r="DE28" s="158">
        <v>5</v>
      </c>
      <c r="DF28" s="157">
        <v>57</v>
      </c>
      <c r="DG28" s="158">
        <v>76</v>
      </c>
      <c r="DH28" s="159">
        <v>133</v>
      </c>
      <c r="DI28" s="160">
        <v>57</v>
      </c>
      <c r="DJ28" s="160">
        <v>7.55</v>
      </c>
      <c r="DK28" s="160">
        <v>3.2</v>
      </c>
      <c r="DL28" s="152" t="s">
        <v>202</v>
      </c>
      <c r="DN28" s="179" t="e">
        <f>VLOOKUP(B28,#REF!,22,0)</f>
        <v>#REF!</v>
      </c>
    </row>
    <row r="29" spans="1:118" s="179" customFormat="1" ht="18.75" customHeight="1">
      <c r="A29" s="12">
        <f t="shared" si="0"/>
        <v>23</v>
      </c>
      <c r="B29" s="151">
        <v>1911229130</v>
      </c>
      <c r="C29" s="152" t="s">
        <v>14</v>
      </c>
      <c r="D29" s="152" t="s">
        <v>52</v>
      </c>
      <c r="E29" s="152" t="s">
        <v>61</v>
      </c>
      <c r="F29" s="153">
        <v>34254</v>
      </c>
      <c r="G29" s="152" t="s">
        <v>83</v>
      </c>
      <c r="H29" s="152" t="s">
        <v>86</v>
      </c>
      <c r="I29" s="154">
        <v>7.1</v>
      </c>
      <c r="J29" s="154">
        <v>6.5</v>
      </c>
      <c r="K29" s="154">
        <v>8.8000000000000007</v>
      </c>
      <c r="L29" s="162">
        <v>8.6</v>
      </c>
      <c r="M29" s="162">
        <v>6.7</v>
      </c>
      <c r="N29" s="162">
        <v>6.2</v>
      </c>
      <c r="O29" s="154">
        <v>6</v>
      </c>
      <c r="P29" s="155"/>
      <c r="Q29" s="162">
        <v>6.5</v>
      </c>
      <c r="R29" s="155"/>
      <c r="S29" s="155"/>
      <c r="T29" s="155"/>
      <c r="U29" s="154"/>
      <c r="V29" s="154"/>
      <c r="W29" s="155" t="s">
        <v>93</v>
      </c>
      <c r="X29" s="154">
        <v>8.1</v>
      </c>
      <c r="Y29" s="154">
        <v>7.5</v>
      </c>
      <c r="Z29" s="154">
        <v>7.9</v>
      </c>
      <c r="AA29" s="162"/>
      <c r="AB29" s="162">
        <v>5.5</v>
      </c>
      <c r="AC29" s="162">
        <v>7.2</v>
      </c>
      <c r="AD29" s="162">
        <v>6.3</v>
      </c>
      <c r="AE29" s="162">
        <v>5.2</v>
      </c>
      <c r="AF29" s="154">
        <v>5.9</v>
      </c>
      <c r="AG29" s="154">
        <v>5.8</v>
      </c>
      <c r="AH29" s="162">
        <v>6.4</v>
      </c>
      <c r="AI29" s="162">
        <v>6.3</v>
      </c>
      <c r="AJ29" s="154">
        <v>0</v>
      </c>
      <c r="AK29" s="154">
        <v>5.6</v>
      </c>
      <c r="AL29" s="162">
        <v>6.9</v>
      </c>
      <c r="AM29" s="162"/>
      <c r="AN29" s="154"/>
      <c r="AO29" s="154"/>
      <c r="AP29" s="162"/>
      <c r="AQ29" s="154"/>
      <c r="AR29" s="154"/>
      <c r="AS29" s="154"/>
      <c r="AT29" s="154"/>
      <c r="AU29" s="157">
        <v>36</v>
      </c>
      <c r="AV29" s="158">
        <v>12</v>
      </c>
      <c r="AW29" s="162">
        <v>7.6</v>
      </c>
      <c r="AX29" s="162"/>
      <c r="AY29" s="162">
        <v>8.9</v>
      </c>
      <c r="AZ29" s="155"/>
      <c r="BA29" s="155"/>
      <c r="BB29" s="155"/>
      <c r="BC29" s="155"/>
      <c r="BD29" s="155"/>
      <c r="BE29" s="155">
        <v>6.9</v>
      </c>
      <c r="BF29" s="155"/>
      <c r="BG29" s="154"/>
      <c r="BH29" s="155"/>
      <c r="BI29" s="155"/>
      <c r="BJ29" s="155"/>
      <c r="BK29" s="154" t="s">
        <v>93</v>
      </c>
      <c r="BL29" s="157">
        <v>3</v>
      </c>
      <c r="BM29" s="158">
        <v>2</v>
      </c>
      <c r="BN29" s="162">
        <v>5.0999999999999996</v>
      </c>
      <c r="BO29" s="154">
        <v>5.0999999999999996</v>
      </c>
      <c r="BP29" s="154">
        <v>6.2</v>
      </c>
      <c r="BQ29" s="154"/>
      <c r="BR29" s="154">
        <v>8.4</v>
      </c>
      <c r="BS29" s="162">
        <v>5.9</v>
      </c>
      <c r="BT29" s="162">
        <v>7.8</v>
      </c>
      <c r="BU29" s="163"/>
      <c r="BV29" s="162">
        <v>6.2</v>
      </c>
      <c r="BW29" s="154">
        <v>6.2</v>
      </c>
      <c r="BX29" s="154" t="s">
        <v>93</v>
      </c>
      <c r="BY29" s="162" t="s">
        <v>93</v>
      </c>
      <c r="BZ29" s="154"/>
      <c r="CA29" s="162"/>
      <c r="CB29" s="154">
        <v>5.2</v>
      </c>
      <c r="CC29" s="155"/>
      <c r="CD29" s="154" t="s">
        <v>93</v>
      </c>
      <c r="CE29" s="154">
        <v>5</v>
      </c>
      <c r="CF29" s="162"/>
      <c r="CG29" s="162"/>
      <c r="CH29" s="154">
        <v>8.5</v>
      </c>
      <c r="CI29" s="157">
        <v>28</v>
      </c>
      <c r="CJ29" s="158">
        <v>25</v>
      </c>
      <c r="CK29" s="162"/>
      <c r="CL29" s="155"/>
      <c r="CM29" s="155"/>
      <c r="CN29" s="155"/>
      <c r="CO29" s="155"/>
      <c r="CP29" s="162"/>
      <c r="CQ29" s="155"/>
      <c r="CR29" s="154"/>
      <c r="CS29" s="162"/>
      <c r="CT29" s="154"/>
      <c r="CU29" s="162">
        <v>8.4</v>
      </c>
      <c r="CV29" s="162"/>
      <c r="CW29" s="154"/>
      <c r="CX29" s="154">
        <v>8.1</v>
      </c>
      <c r="CY29" s="154"/>
      <c r="CZ29" s="157">
        <v>3</v>
      </c>
      <c r="DA29" s="158">
        <v>19</v>
      </c>
      <c r="DB29" s="155"/>
      <c r="DC29" s="155"/>
      <c r="DD29" s="157">
        <v>0</v>
      </c>
      <c r="DE29" s="158">
        <v>5</v>
      </c>
      <c r="DF29" s="157">
        <v>70</v>
      </c>
      <c r="DG29" s="158">
        <v>63</v>
      </c>
      <c r="DH29" s="159">
        <v>133</v>
      </c>
      <c r="DI29" s="160">
        <v>71</v>
      </c>
      <c r="DJ29" s="160">
        <v>6.5</v>
      </c>
      <c r="DK29" s="160">
        <v>2.56</v>
      </c>
      <c r="DL29" s="152" t="s">
        <v>110</v>
      </c>
      <c r="DN29" s="179" t="e">
        <f>VLOOKUP(B29,#REF!,22,0)</f>
        <v>#REF!</v>
      </c>
    </row>
    <row r="30" spans="1:118" s="179" customFormat="1" ht="18.75" customHeight="1">
      <c r="A30" s="12">
        <f t="shared" si="0"/>
        <v>24</v>
      </c>
      <c r="B30" s="151">
        <v>2020266764</v>
      </c>
      <c r="C30" s="152" t="s">
        <v>10</v>
      </c>
      <c r="D30" s="152" t="s">
        <v>394</v>
      </c>
      <c r="E30" s="152" t="s">
        <v>325</v>
      </c>
      <c r="F30" s="153">
        <v>35289</v>
      </c>
      <c r="G30" s="152" t="s">
        <v>84</v>
      </c>
      <c r="H30" s="152" t="s">
        <v>86</v>
      </c>
      <c r="I30" s="154" t="s">
        <v>93</v>
      </c>
      <c r="J30" s="154">
        <v>7.4</v>
      </c>
      <c r="K30" s="154">
        <v>8.9</v>
      </c>
      <c r="L30" s="162">
        <v>7.1</v>
      </c>
      <c r="M30" s="154">
        <v>6.7</v>
      </c>
      <c r="N30" s="162">
        <v>8</v>
      </c>
      <c r="O30" s="162">
        <v>7</v>
      </c>
      <c r="P30" s="155">
        <v>7.9</v>
      </c>
      <c r="Q30" s="162"/>
      <c r="R30" s="155"/>
      <c r="S30" s="155"/>
      <c r="T30" s="155"/>
      <c r="U30" s="154"/>
      <c r="V30" s="154">
        <v>7.3</v>
      </c>
      <c r="W30" s="155">
        <v>7</v>
      </c>
      <c r="X30" s="154">
        <v>8.8000000000000007</v>
      </c>
      <c r="Y30" s="154">
        <v>8.5</v>
      </c>
      <c r="Z30" s="154">
        <v>8.3000000000000007</v>
      </c>
      <c r="AA30" s="162">
        <v>8.1</v>
      </c>
      <c r="AB30" s="162">
        <v>6.8</v>
      </c>
      <c r="AC30" s="162">
        <v>7.2</v>
      </c>
      <c r="AD30" s="162"/>
      <c r="AE30" s="162" t="s">
        <v>97</v>
      </c>
      <c r="AF30" s="154">
        <v>7</v>
      </c>
      <c r="AG30" s="154">
        <v>0</v>
      </c>
      <c r="AH30" s="162">
        <v>6.9</v>
      </c>
      <c r="AI30" s="162">
        <v>7.6</v>
      </c>
      <c r="AJ30" s="154">
        <v>6.1</v>
      </c>
      <c r="AK30" s="154"/>
      <c r="AL30" s="162"/>
      <c r="AM30" s="162">
        <v>7.2</v>
      </c>
      <c r="AN30" s="154"/>
      <c r="AO30" s="154"/>
      <c r="AP30" s="162"/>
      <c r="AQ30" s="156"/>
      <c r="AR30" s="154"/>
      <c r="AS30" s="155"/>
      <c r="AT30" s="155"/>
      <c r="AU30" s="157">
        <v>38</v>
      </c>
      <c r="AV30" s="158">
        <v>10</v>
      </c>
      <c r="AW30" s="162">
        <v>8.3000000000000007</v>
      </c>
      <c r="AX30" s="162">
        <v>8.6</v>
      </c>
      <c r="AY30" s="162" t="s">
        <v>93</v>
      </c>
      <c r="AZ30" s="155"/>
      <c r="BA30" s="155"/>
      <c r="BB30" s="155"/>
      <c r="BC30" s="155"/>
      <c r="BD30" s="155"/>
      <c r="BE30" s="155"/>
      <c r="BF30" s="155"/>
      <c r="BG30" s="154"/>
      <c r="BH30" s="155"/>
      <c r="BI30" s="155"/>
      <c r="BJ30" s="155"/>
      <c r="BK30" s="154"/>
      <c r="BL30" s="157">
        <v>2</v>
      </c>
      <c r="BM30" s="158">
        <v>3</v>
      </c>
      <c r="BN30" s="162" t="s">
        <v>93</v>
      </c>
      <c r="BO30" s="154">
        <v>6.9</v>
      </c>
      <c r="BP30" s="154"/>
      <c r="BQ30" s="154"/>
      <c r="BR30" s="162">
        <v>7.6</v>
      </c>
      <c r="BS30" s="162" t="s">
        <v>93</v>
      </c>
      <c r="BT30" s="162">
        <v>6.8</v>
      </c>
      <c r="BU30" s="154"/>
      <c r="BV30" s="162">
        <v>6</v>
      </c>
      <c r="BW30" s="154" t="s">
        <v>93</v>
      </c>
      <c r="BX30" s="154"/>
      <c r="BY30" s="162"/>
      <c r="BZ30" s="154"/>
      <c r="CA30" s="154"/>
      <c r="CB30" s="162" t="s">
        <v>93</v>
      </c>
      <c r="CC30" s="162"/>
      <c r="CD30" s="155">
        <v>8.1999999999999993</v>
      </c>
      <c r="CE30" s="154"/>
      <c r="CF30" s="162"/>
      <c r="CG30" s="162"/>
      <c r="CH30" s="154">
        <v>7.2</v>
      </c>
      <c r="CI30" s="157">
        <v>15</v>
      </c>
      <c r="CJ30" s="158">
        <v>38</v>
      </c>
      <c r="CK30" s="155"/>
      <c r="CL30" s="155"/>
      <c r="CM30" s="155"/>
      <c r="CN30" s="162"/>
      <c r="CO30" s="155"/>
      <c r="CP30" s="162"/>
      <c r="CQ30" s="155"/>
      <c r="CR30" s="154"/>
      <c r="CS30" s="162"/>
      <c r="CT30" s="154"/>
      <c r="CU30" s="163"/>
      <c r="CV30" s="162"/>
      <c r="CW30" s="163"/>
      <c r="CX30" s="163"/>
      <c r="CY30" s="154"/>
      <c r="CZ30" s="157">
        <v>0</v>
      </c>
      <c r="DA30" s="158">
        <v>22</v>
      </c>
      <c r="DB30" s="155"/>
      <c r="DC30" s="155"/>
      <c r="DD30" s="157">
        <v>0</v>
      </c>
      <c r="DE30" s="158">
        <v>5</v>
      </c>
      <c r="DF30" s="157">
        <v>55</v>
      </c>
      <c r="DG30" s="158">
        <v>78</v>
      </c>
      <c r="DH30" s="159">
        <v>133</v>
      </c>
      <c r="DI30" s="160">
        <v>58</v>
      </c>
      <c r="DJ30" s="160">
        <v>6.97</v>
      </c>
      <c r="DK30" s="160">
        <v>2.94</v>
      </c>
      <c r="DL30" s="152" t="s">
        <v>202</v>
      </c>
      <c r="DN30" s="179" t="e">
        <f>VLOOKUP(B30,#REF!,22,0)</f>
        <v>#REF!</v>
      </c>
    </row>
    <row r="31" spans="1:118" s="179" customFormat="1" ht="18.75" customHeight="1">
      <c r="A31" s="12">
        <f t="shared" si="0"/>
        <v>25</v>
      </c>
      <c r="B31" s="151">
        <v>2020252855</v>
      </c>
      <c r="C31" s="152" t="s">
        <v>15</v>
      </c>
      <c r="D31" s="152" t="s">
        <v>541</v>
      </c>
      <c r="E31" s="152" t="s">
        <v>345</v>
      </c>
      <c r="F31" s="153">
        <v>34288</v>
      </c>
      <c r="G31" s="152" t="s">
        <v>84</v>
      </c>
      <c r="H31" s="152" t="s">
        <v>86</v>
      </c>
      <c r="I31" s="154">
        <v>7.6</v>
      </c>
      <c r="J31" s="154">
        <v>7.8</v>
      </c>
      <c r="K31" s="154">
        <v>9.1</v>
      </c>
      <c r="L31" s="162" t="s">
        <v>530</v>
      </c>
      <c r="M31" s="154">
        <v>7.9</v>
      </c>
      <c r="N31" s="162" t="s">
        <v>530</v>
      </c>
      <c r="O31" s="154">
        <v>7.1</v>
      </c>
      <c r="P31" s="155"/>
      <c r="Q31" s="162" t="s">
        <v>530</v>
      </c>
      <c r="R31" s="155"/>
      <c r="S31" s="155"/>
      <c r="T31" s="155"/>
      <c r="U31" s="154">
        <v>8.1</v>
      </c>
      <c r="V31" s="154">
        <v>8.3000000000000007</v>
      </c>
      <c r="W31" s="155"/>
      <c r="X31" s="154">
        <v>9</v>
      </c>
      <c r="Y31" s="154">
        <v>8.9</v>
      </c>
      <c r="Z31" s="154">
        <v>9</v>
      </c>
      <c r="AA31" s="162" t="s">
        <v>530</v>
      </c>
      <c r="AB31" s="162" t="s">
        <v>530</v>
      </c>
      <c r="AC31" s="162" t="s">
        <v>530</v>
      </c>
      <c r="AD31" s="162" t="s">
        <v>530</v>
      </c>
      <c r="AE31" s="162" t="s">
        <v>530</v>
      </c>
      <c r="AF31" s="154">
        <v>8</v>
      </c>
      <c r="AG31" s="154">
        <v>6.2</v>
      </c>
      <c r="AH31" s="162" t="s">
        <v>530</v>
      </c>
      <c r="AI31" s="162" t="s">
        <v>530</v>
      </c>
      <c r="AJ31" s="154">
        <v>7.6</v>
      </c>
      <c r="AK31" s="154">
        <v>6.3</v>
      </c>
      <c r="AL31" s="162" t="s">
        <v>530</v>
      </c>
      <c r="AM31" s="162" t="s">
        <v>530</v>
      </c>
      <c r="AN31" s="154">
        <v>8.5</v>
      </c>
      <c r="AO31" s="163">
        <v>7.1</v>
      </c>
      <c r="AP31" s="162" t="s">
        <v>530</v>
      </c>
      <c r="AQ31" s="154">
        <v>6</v>
      </c>
      <c r="AR31" s="154">
        <v>7.5</v>
      </c>
      <c r="AS31" s="155">
        <v>8.1999999999999993</v>
      </c>
      <c r="AT31" s="154">
        <v>6.5</v>
      </c>
      <c r="AU31" s="157">
        <v>52</v>
      </c>
      <c r="AV31" s="158">
        <v>0</v>
      </c>
      <c r="AW31" s="162" t="s">
        <v>530</v>
      </c>
      <c r="AX31" s="162" t="s">
        <v>530</v>
      </c>
      <c r="AY31" s="162" t="s">
        <v>530</v>
      </c>
      <c r="AZ31" s="155"/>
      <c r="BA31" s="155"/>
      <c r="BB31" s="155"/>
      <c r="BC31" s="155"/>
      <c r="BD31" s="155"/>
      <c r="BE31" s="154">
        <v>8.4</v>
      </c>
      <c r="BF31" s="155"/>
      <c r="BG31" s="155"/>
      <c r="BH31" s="155"/>
      <c r="BI31" s="155"/>
      <c r="BJ31" s="155"/>
      <c r="BK31" s="154">
        <v>7.9</v>
      </c>
      <c r="BL31" s="157">
        <v>5</v>
      </c>
      <c r="BM31" s="158">
        <v>0</v>
      </c>
      <c r="BN31" s="162" t="s">
        <v>530</v>
      </c>
      <c r="BO31" s="154" t="s">
        <v>530</v>
      </c>
      <c r="BP31" s="154">
        <v>8.1</v>
      </c>
      <c r="BQ31" s="154">
        <v>7.9</v>
      </c>
      <c r="BR31" s="162" t="s">
        <v>530</v>
      </c>
      <c r="BS31" s="162" t="s">
        <v>530</v>
      </c>
      <c r="BT31" s="162" t="s">
        <v>530</v>
      </c>
      <c r="BU31" s="163">
        <v>6.4</v>
      </c>
      <c r="BV31" s="162" t="s">
        <v>530</v>
      </c>
      <c r="BW31" s="154">
        <v>10</v>
      </c>
      <c r="BX31" s="162" t="s">
        <v>530</v>
      </c>
      <c r="BY31" s="162" t="s">
        <v>530</v>
      </c>
      <c r="BZ31" s="154">
        <v>8.6999999999999993</v>
      </c>
      <c r="CA31" s="162" t="s">
        <v>530</v>
      </c>
      <c r="CB31" s="162" t="s">
        <v>530</v>
      </c>
      <c r="CC31" s="155"/>
      <c r="CD31" s="162">
        <v>8.9</v>
      </c>
      <c r="CE31" s="154">
        <v>8.6</v>
      </c>
      <c r="CF31" s="154" t="s">
        <v>530</v>
      </c>
      <c r="CG31" s="162" t="s">
        <v>530</v>
      </c>
      <c r="CH31" s="154">
        <v>8.8000000000000007</v>
      </c>
      <c r="CI31" s="157">
        <v>53</v>
      </c>
      <c r="CJ31" s="158">
        <v>0</v>
      </c>
      <c r="CK31" s="155"/>
      <c r="CL31" s="162"/>
      <c r="CM31" s="155" t="s">
        <v>530</v>
      </c>
      <c r="CN31" s="155"/>
      <c r="CO31" s="155"/>
      <c r="CP31" s="162" t="s">
        <v>530</v>
      </c>
      <c r="CQ31" s="155"/>
      <c r="CR31" s="154" t="s">
        <v>530</v>
      </c>
      <c r="CS31" s="162" t="s">
        <v>530</v>
      </c>
      <c r="CT31" s="154">
        <v>5.7</v>
      </c>
      <c r="CU31" s="162">
        <v>7.8</v>
      </c>
      <c r="CV31" s="162" t="s">
        <v>530</v>
      </c>
      <c r="CW31" s="162">
        <v>8.5</v>
      </c>
      <c r="CX31" s="154">
        <v>8.9</v>
      </c>
      <c r="CY31" s="154">
        <v>8.6999999999999993</v>
      </c>
      <c r="CZ31" s="157">
        <v>23</v>
      </c>
      <c r="DA31" s="158">
        <v>0</v>
      </c>
      <c r="DB31" s="155"/>
      <c r="DC31" s="155" t="s">
        <v>93</v>
      </c>
      <c r="DD31" s="157">
        <v>0</v>
      </c>
      <c r="DE31" s="158">
        <v>5</v>
      </c>
      <c r="DF31" s="157">
        <v>133</v>
      </c>
      <c r="DG31" s="158">
        <v>5</v>
      </c>
      <c r="DH31" s="159">
        <v>133</v>
      </c>
      <c r="DI31" s="160">
        <v>61</v>
      </c>
      <c r="DJ31" s="160">
        <v>7.98</v>
      </c>
      <c r="DK31" s="160">
        <v>3.45</v>
      </c>
      <c r="DL31" s="152" t="s">
        <v>202</v>
      </c>
      <c r="DN31" s="179" t="e">
        <f>VLOOKUP(B31,#REF!,22,0)</f>
        <v>#REF!</v>
      </c>
    </row>
    <row r="32" spans="1:118" s="179" customFormat="1" ht="18.75" customHeight="1">
      <c r="A32" s="12">
        <f t="shared" si="0"/>
        <v>26</v>
      </c>
      <c r="B32" s="151">
        <v>2020266139</v>
      </c>
      <c r="C32" s="152" t="s">
        <v>449</v>
      </c>
      <c r="D32" s="152" t="s">
        <v>378</v>
      </c>
      <c r="E32" s="152" t="s">
        <v>345</v>
      </c>
      <c r="F32" s="153">
        <v>35299</v>
      </c>
      <c r="G32" s="152" t="s">
        <v>84</v>
      </c>
      <c r="H32" s="152" t="s">
        <v>86</v>
      </c>
      <c r="I32" s="154">
        <v>7.8</v>
      </c>
      <c r="J32" s="154">
        <v>8.1999999999999993</v>
      </c>
      <c r="K32" s="154">
        <v>6.7</v>
      </c>
      <c r="L32" s="162">
        <v>8.1999999999999993</v>
      </c>
      <c r="M32" s="162">
        <v>6.5</v>
      </c>
      <c r="N32" s="162">
        <v>5.4</v>
      </c>
      <c r="O32" s="154">
        <v>5.8</v>
      </c>
      <c r="P32" s="155">
        <v>7.1</v>
      </c>
      <c r="Q32" s="162"/>
      <c r="R32" s="155"/>
      <c r="S32" s="155"/>
      <c r="T32" s="155"/>
      <c r="U32" s="154"/>
      <c r="V32" s="154">
        <v>7</v>
      </c>
      <c r="W32" s="155">
        <v>7.5</v>
      </c>
      <c r="X32" s="154">
        <v>7.4</v>
      </c>
      <c r="Y32" s="154">
        <v>8.8000000000000007</v>
      </c>
      <c r="Z32" s="154">
        <v>9.1999999999999993</v>
      </c>
      <c r="AA32" s="162"/>
      <c r="AB32" s="162">
        <v>7.6</v>
      </c>
      <c r="AC32" s="162">
        <v>7.2</v>
      </c>
      <c r="AD32" s="162">
        <v>8.1999999999999993</v>
      </c>
      <c r="AE32" s="162">
        <v>5.7</v>
      </c>
      <c r="AF32" s="154">
        <v>7.2</v>
      </c>
      <c r="AG32" s="154">
        <v>5.7</v>
      </c>
      <c r="AH32" s="162">
        <v>7</v>
      </c>
      <c r="AI32" s="162">
        <v>0</v>
      </c>
      <c r="AJ32" s="154">
        <v>6.3</v>
      </c>
      <c r="AK32" s="154">
        <v>5.2</v>
      </c>
      <c r="AL32" s="162">
        <v>6.4</v>
      </c>
      <c r="AM32" s="162"/>
      <c r="AN32" s="154"/>
      <c r="AO32" s="154"/>
      <c r="AP32" s="162"/>
      <c r="AQ32" s="154"/>
      <c r="AR32" s="154"/>
      <c r="AS32" s="154"/>
      <c r="AT32" s="154"/>
      <c r="AU32" s="157">
        <v>40</v>
      </c>
      <c r="AV32" s="158">
        <v>8</v>
      </c>
      <c r="AW32" s="162">
        <v>6.1</v>
      </c>
      <c r="AX32" s="162">
        <v>7</v>
      </c>
      <c r="AY32" s="162" t="s">
        <v>93</v>
      </c>
      <c r="AZ32" s="155"/>
      <c r="BA32" s="155"/>
      <c r="BB32" s="155"/>
      <c r="BC32" s="155"/>
      <c r="BD32" s="155"/>
      <c r="BE32" s="154"/>
      <c r="BF32" s="155"/>
      <c r="BG32" s="155"/>
      <c r="BH32" s="155"/>
      <c r="BI32" s="155"/>
      <c r="BJ32" s="155"/>
      <c r="BK32" s="154"/>
      <c r="BL32" s="157">
        <v>2</v>
      </c>
      <c r="BM32" s="158">
        <v>3</v>
      </c>
      <c r="BN32" s="162">
        <v>4.8</v>
      </c>
      <c r="BO32" s="154">
        <v>5</v>
      </c>
      <c r="BP32" s="154"/>
      <c r="BQ32" s="154"/>
      <c r="BR32" s="162">
        <v>6.4</v>
      </c>
      <c r="BS32" s="162" t="s">
        <v>93</v>
      </c>
      <c r="BT32" s="162">
        <v>5.8</v>
      </c>
      <c r="BU32" s="154"/>
      <c r="BV32" s="162">
        <v>4.9000000000000004</v>
      </c>
      <c r="BW32" s="154" t="s">
        <v>93</v>
      </c>
      <c r="BX32" s="162"/>
      <c r="BY32" s="162"/>
      <c r="BZ32" s="154"/>
      <c r="CA32" s="162"/>
      <c r="CB32" s="154" t="s">
        <v>93</v>
      </c>
      <c r="CC32" s="155"/>
      <c r="CD32" s="154">
        <v>6.2</v>
      </c>
      <c r="CE32" s="154"/>
      <c r="CF32" s="154"/>
      <c r="CG32" s="162"/>
      <c r="CH32" s="154" t="s">
        <v>93</v>
      </c>
      <c r="CI32" s="157">
        <v>17</v>
      </c>
      <c r="CJ32" s="158">
        <v>36</v>
      </c>
      <c r="CK32" s="155"/>
      <c r="CL32" s="162"/>
      <c r="CM32" s="155"/>
      <c r="CN32" s="155"/>
      <c r="CO32" s="155"/>
      <c r="CP32" s="162"/>
      <c r="CQ32" s="155"/>
      <c r="CR32" s="154"/>
      <c r="CS32" s="162"/>
      <c r="CT32" s="154"/>
      <c r="CU32" s="154"/>
      <c r="CV32" s="162"/>
      <c r="CW32" s="162"/>
      <c r="CX32" s="154"/>
      <c r="CY32" s="154"/>
      <c r="CZ32" s="157">
        <v>0</v>
      </c>
      <c r="DA32" s="158">
        <v>22</v>
      </c>
      <c r="DB32" s="155"/>
      <c r="DC32" s="155"/>
      <c r="DD32" s="157">
        <v>0</v>
      </c>
      <c r="DE32" s="158">
        <v>5</v>
      </c>
      <c r="DF32" s="157">
        <v>59</v>
      </c>
      <c r="DG32" s="158">
        <v>74</v>
      </c>
      <c r="DH32" s="159">
        <v>133</v>
      </c>
      <c r="DI32" s="160">
        <v>60</v>
      </c>
      <c r="DJ32" s="160">
        <v>6.48</v>
      </c>
      <c r="DK32" s="160">
        <v>2.57</v>
      </c>
      <c r="DL32" s="152" t="s">
        <v>202</v>
      </c>
      <c r="DN32" s="179" t="e">
        <f>VLOOKUP(B32,#REF!,22,0)</f>
        <v>#REF!</v>
      </c>
    </row>
    <row r="33" spans="1:118" s="179" customFormat="1" ht="18.75" customHeight="1">
      <c r="A33" s="12">
        <f t="shared" si="0"/>
        <v>27</v>
      </c>
      <c r="B33" s="151">
        <v>2020324021</v>
      </c>
      <c r="C33" s="152" t="s">
        <v>16</v>
      </c>
      <c r="D33" s="152" t="s">
        <v>44</v>
      </c>
      <c r="E33" s="152" t="s">
        <v>346</v>
      </c>
      <c r="F33" s="153">
        <v>34978</v>
      </c>
      <c r="G33" s="152" t="s">
        <v>84</v>
      </c>
      <c r="H33" s="152" t="s">
        <v>86</v>
      </c>
      <c r="I33" s="154">
        <v>8.8000000000000007</v>
      </c>
      <c r="J33" s="154">
        <v>7.7</v>
      </c>
      <c r="K33" s="154">
        <v>9.4</v>
      </c>
      <c r="L33" s="154">
        <v>9.1999999999999993</v>
      </c>
      <c r="M33" s="154">
        <v>6.8</v>
      </c>
      <c r="N33" s="154">
        <v>6.4</v>
      </c>
      <c r="O33" s="154">
        <v>6.8</v>
      </c>
      <c r="P33" s="155"/>
      <c r="Q33" s="154">
        <v>7.7</v>
      </c>
      <c r="R33" s="155"/>
      <c r="S33" s="155"/>
      <c r="T33" s="155"/>
      <c r="U33" s="154"/>
      <c r="V33" s="154">
        <v>7</v>
      </c>
      <c r="W33" s="155" t="s">
        <v>93</v>
      </c>
      <c r="X33" s="154">
        <v>8.1</v>
      </c>
      <c r="Y33" s="162">
        <v>8.9</v>
      </c>
      <c r="Z33" s="154">
        <v>9.1999999999999993</v>
      </c>
      <c r="AA33" s="154">
        <v>7.8</v>
      </c>
      <c r="AB33" s="154">
        <v>8</v>
      </c>
      <c r="AC33" s="154">
        <v>8.1999999999999993</v>
      </c>
      <c r="AD33" s="154"/>
      <c r="AE33" s="162" t="s">
        <v>97</v>
      </c>
      <c r="AF33" s="162">
        <v>7.5</v>
      </c>
      <c r="AG33" s="162">
        <v>6.5</v>
      </c>
      <c r="AH33" s="162">
        <v>7.9</v>
      </c>
      <c r="AI33" s="162">
        <v>6.2</v>
      </c>
      <c r="AJ33" s="154" t="s">
        <v>93</v>
      </c>
      <c r="AK33" s="162">
        <v>6.1</v>
      </c>
      <c r="AL33" s="154">
        <v>7.1</v>
      </c>
      <c r="AM33" s="154">
        <v>8</v>
      </c>
      <c r="AN33" s="163"/>
      <c r="AO33" s="154"/>
      <c r="AP33" s="154"/>
      <c r="AQ33" s="154"/>
      <c r="AR33" s="155"/>
      <c r="AS33" s="154"/>
      <c r="AT33" s="155"/>
      <c r="AU33" s="157">
        <v>40</v>
      </c>
      <c r="AV33" s="158">
        <v>8</v>
      </c>
      <c r="AW33" s="154">
        <v>5.9</v>
      </c>
      <c r="AX33" s="154">
        <v>7.9</v>
      </c>
      <c r="AY33" s="155" t="s">
        <v>93</v>
      </c>
      <c r="AZ33" s="155"/>
      <c r="BA33" s="154"/>
      <c r="BB33" s="155"/>
      <c r="BC33" s="155"/>
      <c r="BD33" s="155"/>
      <c r="BE33" s="155"/>
      <c r="BF33" s="155"/>
      <c r="BG33" s="154"/>
      <c r="BH33" s="155"/>
      <c r="BI33" s="155"/>
      <c r="BJ33" s="155"/>
      <c r="BK33" s="154"/>
      <c r="BL33" s="157">
        <v>2</v>
      </c>
      <c r="BM33" s="158">
        <v>3</v>
      </c>
      <c r="BN33" s="154" t="s">
        <v>93</v>
      </c>
      <c r="BO33" s="154">
        <v>6.3</v>
      </c>
      <c r="BP33" s="154">
        <v>6.7</v>
      </c>
      <c r="BQ33" s="154"/>
      <c r="BR33" s="154">
        <v>7.1</v>
      </c>
      <c r="BS33" s="154"/>
      <c r="BT33" s="154">
        <v>7.2</v>
      </c>
      <c r="BU33" s="154"/>
      <c r="BV33" s="154">
        <v>6.2</v>
      </c>
      <c r="BW33" s="154" t="s">
        <v>93</v>
      </c>
      <c r="BX33" s="154"/>
      <c r="BY33" s="154"/>
      <c r="BZ33" s="154"/>
      <c r="CA33" s="154"/>
      <c r="CB33" s="154">
        <v>0</v>
      </c>
      <c r="CC33" s="155"/>
      <c r="CD33" s="154">
        <v>7.2</v>
      </c>
      <c r="CE33" s="154"/>
      <c r="CF33" s="154"/>
      <c r="CG33" s="154"/>
      <c r="CH33" s="154" t="s">
        <v>93</v>
      </c>
      <c r="CI33" s="157">
        <v>16</v>
      </c>
      <c r="CJ33" s="158">
        <v>37</v>
      </c>
      <c r="CK33" s="155"/>
      <c r="CL33" s="155"/>
      <c r="CM33" s="154"/>
      <c r="CN33" s="155"/>
      <c r="CO33" s="154"/>
      <c r="CP33" s="154"/>
      <c r="CQ33" s="155"/>
      <c r="CR33" s="154"/>
      <c r="CS33" s="154"/>
      <c r="CT33" s="154"/>
      <c r="CU33" s="154"/>
      <c r="CV33" s="154"/>
      <c r="CW33" s="154"/>
      <c r="CX33" s="154"/>
      <c r="CY33" s="154"/>
      <c r="CZ33" s="157">
        <v>0</v>
      </c>
      <c r="DA33" s="158">
        <v>22</v>
      </c>
      <c r="DB33" s="155"/>
      <c r="DC33" s="155"/>
      <c r="DD33" s="157">
        <v>0</v>
      </c>
      <c r="DE33" s="158">
        <v>5</v>
      </c>
      <c r="DF33" s="157">
        <v>58</v>
      </c>
      <c r="DG33" s="158">
        <v>75</v>
      </c>
      <c r="DH33" s="159">
        <v>133</v>
      </c>
      <c r="DI33" s="160">
        <v>62</v>
      </c>
      <c r="DJ33" s="160">
        <v>6.94</v>
      </c>
      <c r="DK33" s="160">
        <v>2.9</v>
      </c>
      <c r="DL33" s="152" t="s">
        <v>202</v>
      </c>
      <c r="DN33" s="179" t="e">
        <f>VLOOKUP(B33,#REF!,22,0)</f>
        <v>#REF!</v>
      </c>
    </row>
    <row r="34" spans="1:118" s="179" customFormat="1" ht="18.75" customHeight="1">
      <c r="A34" s="12">
        <f t="shared" si="0"/>
        <v>28</v>
      </c>
      <c r="B34" s="151">
        <v>2026252617</v>
      </c>
      <c r="C34" s="152" t="s">
        <v>4</v>
      </c>
      <c r="D34" s="152" t="s">
        <v>35</v>
      </c>
      <c r="E34" s="152" t="s">
        <v>346</v>
      </c>
      <c r="F34" s="153">
        <v>33410</v>
      </c>
      <c r="G34" s="152" t="s">
        <v>84</v>
      </c>
      <c r="H34" s="152" t="s">
        <v>86</v>
      </c>
      <c r="I34" s="154">
        <v>7.9</v>
      </c>
      <c r="J34" s="154">
        <v>8.1</v>
      </c>
      <c r="K34" s="154">
        <v>9.1999999999999993</v>
      </c>
      <c r="L34" s="162" t="s">
        <v>530</v>
      </c>
      <c r="M34" s="154" t="s">
        <v>530</v>
      </c>
      <c r="N34" s="162" t="s">
        <v>530</v>
      </c>
      <c r="O34" s="154">
        <v>8.4</v>
      </c>
      <c r="P34" s="155"/>
      <c r="Q34" s="162" t="s">
        <v>530</v>
      </c>
      <c r="R34" s="155"/>
      <c r="S34" s="155"/>
      <c r="T34" s="155"/>
      <c r="U34" s="154">
        <v>8.1999999999999993</v>
      </c>
      <c r="V34" s="154">
        <v>8.4</v>
      </c>
      <c r="W34" s="155"/>
      <c r="X34" s="154">
        <v>9.1</v>
      </c>
      <c r="Y34" s="154">
        <v>9.1999999999999993</v>
      </c>
      <c r="Z34" s="154">
        <v>9.6</v>
      </c>
      <c r="AA34" s="162" t="s">
        <v>530</v>
      </c>
      <c r="AB34" s="162" t="s">
        <v>530</v>
      </c>
      <c r="AC34" s="162" t="s">
        <v>530</v>
      </c>
      <c r="AD34" s="162" t="s">
        <v>530</v>
      </c>
      <c r="AE34" s="162" t="s">
        <v>530</v>
      </c>
      <c r="AF34" s="154">
        <v>7</v>
      </c>
      <c r="AG34" s="154">
        <v>7.9</v>
      </c>
      <c r="AH34" s="162" t="s">
        <v>530</v>
      </c>
      <c r="AI34" s="162" t="s">
        <v>530</v>
      </c>
      <c r="AJ34" s="154">
        <v>8</v>
      </c>
      <c r="AK34" s="154">
        <v>7.7</v>
      </c>
      <c r="AL34" s="162" t="s">
        <v>530</v>
      </c>
      <c r="AM34" s="162" t="s">
        <v>530</v>
      </c>
      <c r="AN34" s="154">
        <v>8.6999999999999993</v>
      </c>
      <c r="AO34" s="163">
        <v>5.3</v>
      </c>
      <c r="AP34" s="162" t="s">
        <v>530</v>
      </c>
      <c r="AQ34" s="154">
        <v>7.6</v>
      </c>
      <c r="AR34" s="155">
        <v>8.1999999999999993</v>
      </c>
      <c r="AS34" s="155">
        <v>7.1</v>
      </c>
      <c r="AT34" s="154"/>
      <c r="AU34" s="157">
        <v>51</v>
      </c>
      <c r="AV34" s="158">
        <v>0</v>
      </c>
      <c r="AW34" s="162" t="s">
        <v>530</v>
      </c>
      <c r="AX34" s="162" t="s">
        <v>530</v>
      </c>
      <c r="AY34" s="162" t="s">
        <v>530</v>
      </c>
      <c r="AZ34" s="155"/>
      <c r="BA34" s="155"/>
      <c r="BB34" s="155"/>
      <c r="BC34" s="155"/>
      <c r="BD34" s="155"/>
      <c r="BE34" s="155"/>
      <c r="BF34" s="154"/>
      <c r="BG34" s="155">
        <v>9.1999999999999993</v>
      </c>
      <c r="BH34" s="155"/>
      <c r="BI34" s="155"/>
      <c r="BJ34" s="155"/>
      <c r="BK34" s="154">
        <v>6.5</v>
      </c>
      <c r="BL34" s="157">
        <v>5</v>
      </c>
      <c r="BM34" s="158">
        <v>0</v>
      </c>
      <c r="BN34" s="162" t="s">
        <v>530</v>
      </c>
      <c r="BO34" s="162">
        <v>8.6</v>
      </c>
      <c r="BP34" s="154">
        <v>8.6999999999999993</v>
      </c>
      <c r="BQ34" s="154" t="s">
        <v>93</v>
      </c>
      <c r="BR34" s="162" t="s">
        <v>530</v>
      </c>
      <c r="BS34" s="162" t="s">
        <v>530</v>
      </c>
      <c r="BT34" s="162" t="s">
        <v>530</v>
      </c>
      <c r="BU34" s="154">
        <v>6.3</v>
      </c>
      <c r="BV34" s="162" t="s">
        <v>530</v>
      </c>
      <c r="BW34" s="154">
        <v>9.5</v>
      </c>
      <c r="BX34" s="162" t="s">
        <v>530</v>
      </c>
      <c r="BY34" s="162" t="s">
        <v>530</v>
      </c>
      <c r="BZ34" s="154">
        <v>6.5</v>
      </c>
      <c r="CA34" s="162" t="s">
        <v>530</v>
      </c>
      <c r="CB34" s="162">
        <v>7.3</v>
      </c>
      <c r="CC34" s="155"/>
      <c r="CD34" s="162">
        <v>9.5</v>
      </c>
      <c r="CE34" s="154">
        <v>8.8000000000000007</v>
      </c>
      <c r="CF34" s="154" t="s">
        <v>93</v>
      </c>
      <c r="CG34" s="162">
        <v>8.4</v>
      </c>
      <c r="CH34" s="154">
        <v>8.9</v>
      </c>
      <c r="CI34" s="157">
        <v>47</v>
      </c>
      <c r="CJ34" s="158">
        <v>6</v>
      </c>
      <c r="CK34" s="155" t="s">
        <v>530</v>
      </c>
      <c r="CL34" s="162"/>
      <c r="CM34" s="155"/>
      <c r="CN34" s="155"/>
      <c r="CO34" s="155"/>
      <c r="CP34" s="162" t="s">
        <v>530</v>
      </c>
      <c r="CQ34" s="155"/>
      <c r="CR34" s="154">
        <v>6</v>
      </c>
      <c r="CS34" s="162" t="s">
        <v>530</v>
      </c>
      <c r="CT34" s="154"/>
      <c r="CU34" s="162">
        <v>8.15</v>
      </c>
      <c r="CV34" s="162" t="s">
        <v>530</v>
      </c>
      <c r="CW34" s="162">
        <v>8.6</v>
      </c>
      <c r="CX34" s="154">
        <v>8.9</v>
      </c>
      <c r="CY34" s="154">
        <v>8</v>
      </c>
      <c r="CZ34" s="157">
        <v>20</v>
      </c>
      <c r="DA34" s="158">
        <v>3</v>
      </c>
      <c r="DB34" s="155" t="s">
        <v>93</v>
      </c>
      <c r="DC34" s="155"/>
      <c r="DD34" s="157">
        <v>0</v>
      </c>
      <c r="DE34" s="158">
        <v>5</v>
      </c>
      <c r="DF34" s="157">
        <v>123</v>
      </c>
      <c r="DG34" s="158">
        <v>14</v>
      </c>
      <c r="DH34" s="159">
        <v>133</v>
      </c>
      <c r="DI34" s="160">
        <v>63</v>
      </c>
      <c r="DJ34" s="160">
        <v>8.1</v>
      </c>
      <c r="DK34" s="160">
        <v>3.5</v>
      </c>
      <c r="DL34" s="152" t="s">
        <v>202</v>
      </c>
      <c r="DN34" s="179" t="e">
        <f>VLOOKUP(B34,#REF!,22,0)</f>
        <v>#REF!</v>
      </c>
    </row>
    <row r="35" spans="1:118" s="179" customFormat="1" ht="18.75" customHeight="1">
      <c r="A35" s="12">
        <f t="shared" si="0"/>
        <v>29</v>
      </c>
      <c r="B35" s="151">
        <v>2020266792</v>
      </c>
      <c r="C35" s="152" t="s">
        <v>3</v>
      </c>
      <c r="D35" s="152" t="s">
        <v>542</v>
      </c>
      <c r="E35" s="152" t="s">
        <v>348</v>
      </c>
      <c r="F35" s="153">
        <v>34069</v>
      </c>
      <c r="G35" s="152" t="s">
        <v>84</v>
      </c>
      <c r="H35" s="152" t="s">
        <v>86</v>
      </c>
      <c r="I35" s="154">
        <v>7.6</v>
      </c>
      <c r="J35" s="154">
        <v>8.4</v>
      </c>
      <c r="K35" s="154">
        <v>9.1</v>
      </c>
      <c r="L35" s="162" t="s">
        <v>530</v>
      </c>
      <c r="M35" s="154">
        <v>6.2</v>
      </c>
      <c r="N35" s="162" t="s">
        <v>530</v>
      </c>
      <c r="O35" s="154">
        <v>6.6</v>
      </c>
      <c r="P35" s="155"/>
      <c r="Q35" s="162" t="s">
        <v>530</v>
      </c>
      <c r="R35" s="155"/>
      <c r="S35" s="155"/>
      <c r="T35" s="155"/>
      <c r="U35" s="154">
        <v>7.7</v>
      </c>
      <c r="V35" s="154">
        <v>8.5</v>
      </c>
      <c r="W35" s="155"/>
      <c r="X35" s="154">
        <v>8.4</v>
      </c>
      <c r="Y35" s="156">
        <v>9.1</v>
      </c>
      <c r="Z35" s="155">
        <v>7.8</v>
      </c>
      <c r="AA35" s="162" t="s">
        <v>530</v>
      </c>
      <c r="AB35" s="162" t="s">
        <v>530</v>
      </c>
      <c r="AC35" s="162" t="s">
        <v>530</v>
      </c>
      <c r="AD35" s="162" t="s">
        <v>530</v>
      </c>
      <c r="AE35" s="162" t="s">
        <v>530</v>
      </c>
      <c r="AF35" s="154">
        <v>7.4</v>
      </c>
      <c r="AG35" s="154">
        <v>8.1</v>
      </c>
      <c r="AH35" s="162" t="s">
        <v>530</v>
      </c>
      <c r="AI35" s="162" t="s">
        <v>530</v>
      </c>
      <c r="AJ35" s="154">
        <v>6.5</v>
      </c>
      <c r="AK35" s="154">
        <v>7</v>
      </c>
      <c r="AL35" s="162" t="s">
        <v>530</v>
      </c>
      <c r="AM35" s="162" t="s">
        <v>530</v>
      </c>
      <c r="AN35" s="163" t="s">
        <v>93</v>
      </c>
      <c r="AO35" s="163">
        <v>7.2</v>
      </c>
      <c r="AP35" s="162" t="s">
        <v>530</v>
      </c>
      <c r="AQ35" s="156"/>
      <c r="AR35" s="155"/>
      <c r="AS35" s="155"/>
      <c r="AT35" s="154">
        <v>5.9</v>
      </c>
      <c r="AU35" s="157">
        <v>48</v>
      </c>
      <c r="AV35" s="158">
        <v>0</v>
      </c>
      <c r="AW35" s="162" t="s">
        <v>530</v>
      </c>
      <c r="AX35" s="162" t="s">
        <v>530</v>
      </c>
      <c r="AY35" s="162" t="s">
        <v>530</v>
      </c>
      <c r="AZ35" s="155"/>
      <c r="BA35" s="155"/>
      <c r="BB35" s="155"/>
      <c r="BC35" s="155"/>
      <c r="BD35" s="155"/>
      <c r="BE35" s="155">
        <v>6.5</v>
      </c>
      <c r="BF35" s="154"/>
      <c r="BG35" s="155"/>
      <c r="BH35" s="155"/>
      <c r="BI35" s="155"/>
      <c r="BJ35" s="155"/>
      <c r="BK35" s="154">
        <v>5.7</v>
      </c>
      <c r="BL35" s="157">
        <v>5</v>
      </c>
      <c r="BM35" s="158">
        <v>0</v>
      </c>
      <c r="BN35" s="162" t="s">
        <v>530</v>
      </c>
      <c r="BO35" s="154">
        <v>8.5</v>
      </c>
      <c r="BP35" s="154">
        <v>6.1</v>
      </c>
      <c r="BQ35" s="154">
        <v>6.6</v>
      </c>
      <c r="BR35" s="162" t="s">
        <v>530</v>
      </c>
      <c r="BS35" s="162" t="s">
        <v>530</v>
      </c>
      <c r="BT35" s="162" t="s">
        <v>530</v>
      </c>
      <c r="BU35" s="154">
        <v>6</v>
      </c>
      <c r="BV35" s="162" t="s">
        <v>530</v>
      </c>
      <c r="BW35" s="154">
        <v>8.3000000000000007</v>
      </c>
      <c r="BX35" s="162" t="s">
        <v>530</v>
      </c>
      <c r="BY35" s="162" t="s">
        <v>530</v>
      </c>
      <c r="BZ35" s="154">
        <v>7.9</v>
      </c>
      <c r="CA35" s="162" t="s">
        <v>530</v>
      </c>
      <c r="CB35" s="162" t="s">
        <v>530</v>
      </c>
      <c r="CC35" s="155"/>
      <c r="CD35" s="162" t="s">
        <v>530</v>
      </c>
      <c r="CE35" s="154">
        <v>8.1999999999999993</v>
      </c>
      <c r="CF35" s="154">
        <v>8.6999999999999993</v>
      </c>
      <c r="CG35" s="162" t="s">
        <v>530</v>
      </c>
      <c r="CH35" s="154">
        <v>8.1</v>
      </c>
      <c r="CI35" s="157">
        <v>53</v>
      </c>
      <c r="CJ35" s="158">
        <v>0</v>
      </c>
      <c r="CK35" s="155"/>
      <c r="CL35" s="162" t="s">
        <v>530</v>
      </c>
      <c r="CM35" s="155"/>
      <c r="CN35" s="155"/>
      <c r="CO35" s="155"/>
      <c r="CP35" s="162" t="s">
        <v>530</v>
      </c>
      <c r="CQ35" s="155"/>
      <c r="CR35" s="163">
        <v>6.2</v>
      </c>
      <c r="CS35" s="162" t="s">
        <v>530</v>
      </c>
      <c r="CT35" s="154">
        <v>7.9</v>
      </c>
      <c r="CU35" s="162" t="s">
        <v>530</v>
      </c>
      <c r="CV35" s="162" t="s">
        <v>530</v>
      </c>
      <c r="CW35" s="162" t="s">
        <v>530</v>
      </c>
      <c r="CX35" s="154">
        <v>8</v>
      </c>
      <c r="CY35" s="163">
        <v>9.5</v>
      </c>
      <c r="CZ35" s="157">
        <v>23</v>
      </c>
      <c r="DA35" s="158">
        <v>0</v>
      </c>
      <c r="DB35" s="155" t="s">
        <v>93</v>
      </c>
      <c r="DC35" s="155"/>
      <c r="DD35" s="157">
        <v>0</v>
      </c>
      <c r="DE35" s="158">
        <v>5</v>
      </c>
      <c r="DF35" s="157">
        <v>129</v>
      </c>
      <c r="DG35" s="158">
        <v>5</v>
      </c>
      <c r="DH35" s="159">
        <v>133</v>
      </c>
      <c r="DI35" s="160">
        <v>58</v>
      </c>
      <c r="DJ35" s="160">
        <v>7.58</v>
      </c>
      <c r="DK35" s="160">
        <v>3.23</v>
      </c>
      <c r="DL35" s="152" t="s">
        <v>202</v>
      </c>
      <c r="DN35" s="179" t="e">
        <f>VLOOKUP(B35,#REF!,22,0)</f>
        <v>#REF!</v>
      </c>
    </row>
    <row r="36" spans="1:118" s="179" customFormat="1" ht="18.75" customHeight="1">
      <c r="A36" s="12">
        <f t="shared" si="0"/>
        <v>30</v>
      </c>
      <c r="B36" s="151">
        <v>171325916</v>
      </c>
      <c r="C36" s="152" t="s">
        <v>6</v>
      </c>
      <c r="D36" s="152" t="s">
        <v>347</v>
      </c>
      <c r="E36" s="152" t="s">
        <v>543</v>
      </c>
      <c r="F36" s="153">
        <v>34138</v>
      </c>
      <c r="G36" s="152" t="s">
        <v>84</v>
      </c>
      <c r="H36" s="152" t="s">
        <v>86</v>
      </c>
      <c r="I36" s="162">
        <v>7.7</v>
      </c>
      <c r="J36" s="162">
        <v>7.2</v>
      </c>
      <c r="K36" s="154">
        <v>8.4</v>
      </c>
      <c r="L36" s="162">
        <v>6.3</v>
      </c>
      <c r="M36" s="162">
        <v>6.6</v>
      </c>
      <c r="N36" s="162">
        <v>6.2</v>
      </c>
      <c r="O36" s="154">
        <v>5.4</v>
      </c>
      <c r="P36" s="155"/>
      <c r="Q36" s="162">
        <v>5.5</v>
      </c>
      <c r="R36" s="155"/>
      <c r="S36" s="155"/>
      <c r="T36" s="155"/>
      <c r="U36" s="154">
        <v>6.6</v>
      </c>
      <c r="V36" s="154">
        <v>8.6</v>
      </c>
      <c r="W36" s="155"/>
      <c r="X36" s="154">
        <v>8.3000000000000007</v>
      </c>
      <c r="Y36" s="162" t="s">
        <v>530</v>
      </c>
      <c r="Z36" s="154">
        <v>8.9</v>
      </c>
      <c r="AA36" s="162">
        <v>6.1</v>
      </c>
      <c r="AB36" s="162">
        <v>6.7</v>
      </c>
      <c r="AC36" s="154">
        <v>8.1</v>
      </c>
      <c r="AD36" s="162">
        <v>6.6</v>
      </c>
      <c r="AE36" s="162" t="s">
        <v>530</v>
      </c>
      <c r="AF36" s="154" t="s">
        <v>530</v>
      </c>
      <c r="AG36" s="154" t="s">
        <v>530</v>
      </c>
      <c r="AH36" s="162" t="s">
        <v>530</v>
      </c>
      <c r="AI36" s="162" t="s">
        <v>530</v>
      </c>
      <c r="AJ36" s="154" t="s">
        <v>530</v>
      </c>
      <c r="AK36" s="154" t="s">
        <v>530</v>
      </c>
      <c r="AL36" s="162" t="s">
        <v>530</v>
      </c>
      <c r="AM36" s="162">
        <v>6.2</v>
      </c>
      <c r="AN36" s="154">
        <v>6.4</v>
      </c>
      <c r="AO36" s="154">
        <v>5.3</v>
      </c>
      <c r="AP36" s="162">
        <v>6.2</v>
      </c>
      <c r="AQ36" s="154">
        <v>5.4</v>
      </c>
      <c r="AR36" s="155"/>
      <c r="AS36" s="155"/>
      <c r="AT36" s="154">
        <v>6.6</v>
      </c>
      <c r="AU36" s="157">
        <v>50</v>
      </c>
      <c r="AV36" s="158">
        <v>0</v>
      </c>
      <c r="AW36" s="162">
        <v>7.6</v>
      </c>
      <c r="AX36" s="162">
        <v>4.0999999999999996</v>
      </c>
      <c r="AY36" s="162"/>
      <c r="AZ36" s="155"/>
      <c r="BA36" s="155">
        <v>7.1</v>
      </c>
      <c r="BB36" s="155"/>
      <c r="BC36" s="155"/>
      <c r="BD36" s="155"/>
      <c r="BE36" s="155"/>
      <c r="BF36" s="155">
        <v>7.8</v>
      </c>
      <c r="BG36" s="154"/>
      <c r="BH36" s="155"/>
      <c r="BI36" s="155"/>
      <c r="BJ36" s="155"/>
      <c r="BK36" s="154">
        <v>7.9</v>
      </c>
      <c r="BL36" s="157">
        <v>5</v>
      </c>
      <c r="BM36" s="158">
        <v>0</v>
      </c>
      <c r="BN36" s="162">
        <v>6</v>
      </c>
      <c r="BO36" s="162">
        <v>7</v>
      </c>
      <c r="BP36" s="154">
        <v>7.2</v>
      </c>
      <c r="BQ36" s="154">
        <v>6.7</v>
      </c>
      <c r="BR36" s="162">
        <v>5</v>
      </c>
      <c r="BS36" s="154">
        <v>8.4</v>
      </c>
      <c r="BT36" s="162">
        <v>5.6</v>
      </c>
      <c r="BU36" s="154">
        <v>7.4</v>
      </c>
      <c r="BV36" s="162">
        <v>6</v>
      </c>
      <c r="BW36" s="162">
        <v>7.1</v>
      </c>
      <c r="BX36" s="162">
        <v>4.8</v>
      </c>
      <c r="BY36" s="162">
        <v>6.8</v>
      </c>
      <c r="BZ36" s="154">
        <v>7.4</v>
      </c>
      <c r="CA36" s="162">
        <v>7.4</v>
      </c>
      <c r="CB36" s="154">
        <v>6.1</v>
      </c>
      <c r="CC36" s="155"/>
      <c r="CD36" s="162">
        <v>6.4</v>
      </c>
      <c r="CE36" s="162">
        <v>5.8</v>
      </c>
      <c r="CF36" s="162">
        <v>5.3</v>
      </c>
      <c r="CG36" s="154">
        <v>7.4</v>
      </c>
      <c r="CH36" s="154">
        <v>6.7</v>
      </c>
      <c r="CI36" s="157">
        <v>53</v>
      </c>
      <c r="CJ36" s="158">
        <v>0</v>
      </c>
      <c r="CK36" s="155"/>
      <c r="CL36" s="155">
        <v>6.2</v>
      </c>
      <c r="CM36" s="162"/>
      <c r="CN36" s="155"/>
      <c r="CO36" s="155">
        <v>6.67</v>
      </c>
      <c r="CP36" s="162">
        <v>5.8</v>
      </c>
      <c r="CQ36" s="155"/>
      <c r="CR36" s="154">
        <v>5.6</v>
      </c>
      <c r="CS36" s="162">
        <v>7.3</v>
      </c>
      <c r="CT36" s="154">
        <v>6.6</v>
      </c>
      <c r="CU36" s="162">
        <v>6.8</v>
      </c>
      <c r="CV36" s="162">
        <v>7.4</v>
      </c>
      <c r="CW36" s="154">
        <v>7.4</v>
      </c>
      <c r="CX36" s="154">
        <v>8.4</v>
      </c>
      <c r="CY36" s="154">
        <v>8.6999999999999993</v>
      </c>
      <c r="CZ36" s="157">
        <v>26</v>
      </c>
      <c r="DA36" s="158">
        <v>0</v>
      </c>
      <c r="DB36" s="155" t="s">
        <v>93</v>
      </c>
      <c r="DC36" s="155"/>
      <c r="DD36" s="157">
        <v>0</v>
      </c>
      <c r="DE36" s="158">
        <v>5</v>
      </c>
      <c r="DF36" s="157">
        <v>134</v>
      </c>
      <c r="DG36" s="158">
        <v>5</v>
      </c>
      <c r="DH36" s="159">
        <v>133</v>
      </c>
      <c r="DI36" s="160">
        <v>125</v>
      </c>
      <c r="DJ36" s="160">
        <v>6.68</v>
      </c>
      <c r="DK36" s="160">
        <v>2.64</v>
      </c>
      <c r="DL36" s="152" t="s">
        <v>544</v>
      </c>
      <c r="DN36" s="179" t="e">
        <f>VLOOKUP(B36,#REF!,22,0)</f>
        <v>#REF!</v>
      </c>
    </row>
    <row r="37" spans="1:118" s="179" customFormat="1" ht="18.75" customHeight="1">
      <c r="A37" s="12">
        <f t="shared" si="0"/>
        <v>31</v>
      </c>
      <c r="B37" s="151">
        <v>171325920</v>
      </c>
      <c r="C37" s="152" t="s">
        <v>6</v>
      </c>
      <c r="D37" s="152" t="s">
        <v>541</v>
      </c>
      <c r="E37" s="152" t="s">
        <v>63</v>
      </c>
      <c r="F37" s="153">
        <v>33636</v>
      </c>
      <c r="G37" s="152" t="s">
        <v>84</v>
      </c>
      <c r="H37" s="152" t="s">
        <v>86</v>
      </c>
      <c r="I37" s="155">
        <v>7.7</v>
      </c>
      <c r="J37" s="162">
        <v>7.6</v>
      </c>
      <c r="K37" s="154">
        <v>7.7</v>
      </c>
      <c r="L37" s="162">
        <v>6.9</v>
      </c>
      <c r="M37" s="162">
        <v>6.4</v>
      </c>
      <c r="N37" s="154">
        <v>5.9</v>
      </c>
      <c r="O37" s="154">
        <v>5.2</v>
      </c>
      <c r="P37" s="155">
        <v>7</v>
      </c>
      <c r="Q37" s="162">
        <v>6.5</v>
      </c>
      <c r="R37" s="155">
        <v>5.7</v>
      </c>
      <c r="S37" s="155"/>
      <c r="T37" s="155"/>
      <c r="U37" s="154">
        <v>6.6</v>
      </c>
      <c r="V37" s="154">
        <v>8.8000000000000007</v>
      </c>
      <c r="W37" s="155">
        <v>6.2</v>
      </c>
      <c r="X37" s="154">
        <v>8.5</v>
      </c>
      <c r="Y37" s="154" t="s">
        <v>530</v>
      </c>
      <c r="Z37" s="154">
        <v>8.5</v>
      </c>
      <c r="AA37" s="155">
        <v>6.5</v>
      </c>
      <c r="AB37" s="162">
        <v>5.8</v>
      </c>
      <c r="AC37" s="154">
        <v>7.5</v>
      </c>
      <c r="AD37" s="155">
        <v>6.9</v>
      </c>
      <c r="AE37" s="162" t="s">
        <v>530</v>
      </c>
      <c r="AF37" s="154" t="s">
        <v>530</v>
      </c>
      <c r="AG37" s="154" t="s">
        <v>530</v>
      </c>
      <c r="AH37" s="162" t="s">
        <v>530</v>
      </c>
      <c r="AI37" s="162" t="s">
        <v>530</v>
      </c>
      <c r="AJ37" s="163">
        <v>6.6</v>
      </c>
      <c r="AK37" s="154" t="s">
        <v>530</v>
      </c>
      <c r="AL37" s="162">
        <v>5</v>
      </c>
      <c r="AM37" s="154">
        <v>6</v>
      </c>
      <c r="AN37" s="155"/>
      <c r="AO37" s="154">
        <v>4.8</v>
      </c>
      <c r="AP37" s="156">
        <v>5.4</v>
      </c>
      <c r="AQ37" s="154">
        <v>5.6</v>
      </c>
      <c r="AR37" s="155"/>
      <c r="AS37" s="154">
        <v>0</v>
      </c>
      <c r="AT37" s="155">
        <v>0</v>
      </c>
      <c r="AU37" s="157">
        <v>54</v>
      </c>
      <c r="AV37" s="158">
        <v>0</v>
      </c>
      <c r="AW37" s="156">
        <v>8.3000000000000007</v>
      </c>
      <c r="AX37" s="155">
        <v>7.8</v>
      </c>
      <c r="AY37" s="162"/>
      <c r="AZ37" s="155"/>
      <c r="BA37" s="155">
        <v>7.3</v>
      </c>
      <c r="BB37" s="155"/>
      <c r="BC37" s="155"/>
      <c r="BD37" s="155"/>
      <c r="BE37" s="163"/>
      <c r="BF37" s="155"/>
      <c r="BG37" s="155">
        <v>6.3</v>
      </c>
      <c r="BH37" s="155"/>
      <c r="BI37" s="155"/>
      <c r="BJ37" s="155"/>
      <c r="BK37" s="154">
        <v>7.1</v>
      </c>
      <c r="BL37" s="157">
        <v>5</v>
      </c>
      <c r="BM37" s="158">
        <v>0</v>
      </c>
      <c r="BN37" s="162">
        <v>9</v>
      </c>
      <c r="BO37" s="154">
        <v>5.8</v>
      </c>
      <c r="BP37" s="154">
        <v>8.4</v>
      </c>
      <c r="BQ37" s="163">
        <v>5.9</v>
      </c>
      <c r="BR37" s="154">
        <v>5.7</v>
      </c>
      <c r="BS37" s="162">
        <v>5.9</v>
      </c>
      <c r="BT37" s="154">
        <v>7.8</v>
      </c>
      <c r="BU37" s="154">
        <v>5.4</v>
      </c>
      <c r="BV37" s="162">
        <v>5.6</v>
      </c>
      <c r="BW37" s="154">
        <v>6.5</v>
      </c>
      <c r="BX37" s="154">
        <v>5.6</v>
      </c>
      <c r="BY37" s="162">
        <v>5.6</v>
      </c>
      <c r="BZ37" s="154">
        <v>7.6</v>
      </c>
      <c r="CA37" s="162">
        <v>7.1</v>
      </c>
      <c r="CB37" s="162">
        <v>5.9</v>
      </c>
      <c r="CC37" s="163"/>
      <c r="CD37" s="155">
        <v>6.3</v>
      </c>
      <c r="CE37" s="154">
        <v>5.5</v>
      </c>
      <c r="CF37" s="154">
        <v>6.2</v>
      </c>
      <c r="CG37" s="162">
        <v>7.2</v>
      </c>
      <c r="CH37" s="163">
        <v>8</v>
      </c>
      <c r="CI37" s="157">
        <v>53</v>
      </c>
      <c r="CJ37" s="158">
        <v>0</v>
      </c>
      <c r="CK37" s="162"/>
      <c r="CL37" s="155">
        <v>6.3</v>
      </c>
      <c r="CM37" s="155">
        <v>6.6</v>
      </c>
      <c r="CN37" s="155"/>
      <c r="CO37" s="155">
        <v>7.1</v>
      </c>
      <c r="CP37" s="162">
        <v>5</v>
      </c>
      <c r="CQ37" s="155"/>
      <c r="CR37" s="154">
        <v>6.1</v>
      </c>
      <c r="CS37" s="162">
        <v>4.7</v>
      </c>
      <c r="CT37" s="154">
        <v>0</v>
      </c>
      <c r="CU37" s="154">
        <v>7.05</v>
      </c>
      <c r="CV37" s="162">
        <v>7.2</v>
      </c>
      <c r="CW37" s="163">
        <v>6.8</v>
      </c>
      <c r="CX37" s="154">
        <v>7.9</v>
      </c>
      <c r="CY37" s="154">
        <v>8.1</v>
      </c>
      <c r="CZ37" s="157">
        <v>25</v>
      </c>
      <c r="DA37" s="158">
        <v>3</v>
      </c>
      <c r="DB37" s="155" t="s">
        <v>93</v>
      </c>
      <c r="DC37" s="155"/>
      <c r="DD37" s="157">
        <v>0</v>
      </c>
      <c r="DE37" s="158">
        <v>5</v>
      </c>
      <c r="DF37" s="157">
        <v>137</v>
      </c>
      <c r="DG37" s="158">
        <v>8</v>
      </c>
      <c r="DH37" s="159">
        <v>133</v>
      </c>
      <c r="DI37" s="160">
        <v>135</v>
      </c>
      <c r="DJ37" s="160">
        <v>6.3</v>
      </c>
      <c r="DK37" s="160">
        <v>2.4700000000000002</v>
      </c>
      <c r="DL37" s="152" t="s">
        <v>545</v>
      </c>
      <c r="DN37" s="179" t="e">
        <f>VLOOKUP(B37,#REF!,22,0)</f>
        <v>#REF!</v>
      </c>
    </row>
    <row r="38" spans="1:118" s="179" customFormat="1" ht="18.75" customHeight="1">
      <c r="A38" s="183">
        <f t="shared" si="0"/>
        <v>32</v>
      </c>
      <c r="B38" s="151">
        <v>2020263558</v>
      </c>
      <c r="C38" s="152" t="s">
        <v>10</v>
      </c>
      <c r="D38" s="152" t="s">
        <v>407</v>
      </c>
      <c r="E38" s="152" t="s">
        <v>63</v>
      </c>
      <c r="F38" s="153">
        <v>34986</v>
      </c>
      <c r="G38" s="152" t="s">
        <v>84</v>
      </c>
      <c r="H38" s="152" t="s">
        <v>86</v>
      </c>
      <c r="I38" s="154">
        <v>7.5</v>
      </c>
      <c r="J38" s="154">
        <v>6.7</v>
      </c>
      <c r="K38" s="154">
        <v>6.5</v>
      </c>
      <c r="L38" s="162">
        <v>9.1</v>
      </c>
      <c r="M38" s="162">
        <v>6.5</v>
      </c>
      <c r="N38" s="154">
        <v>7.3</v>
      </c>
      <c r="O38" s="154">
        <v>5.3</v>
      </c>
      <c r="P38" s="155"/>
      <c r="Q38" s="162">
        <v>6.3</v>
      </c>
      <c r="R38" s="155"/>
      <c r="S38" s="155"/>
      <c r="T38" s="155"/>
      <c r="U38" s="154"/>
      <c r="V38" s="154">
        <v>6.4</v>
      </c>
      <c r="W38" s="155">
        <v>7.3</v>
      </c>
      <c r="X38" s="154">
        <v>8.1999999999999993</v>
      </c>
      <c r="Y38" s="154">
        <v>8.4</v>
      </c>
      <c r="Z38" s="154">
        <v>8.5</v>
      </c>
      <c r="AA38" s="154"/>
      <c r="AB38" s="162">
        <v>6.2</v>
      </c>
      <c r="AC38" s="154">
        <v>6.8</v>
      </c>
      <c r="AD38" s="163"/>
      <c r="AE38" s="162">
        <v>6.3</v>
      </c>
      <c r="AF38" s="154">
        <v>6.9</v>
      </c>
      <c r="AG38" s="154">
        <v>6.9</v>
      </c>
      <c r="AH38" s="162">
        <v>6.3</v>
      </c>
      <c r="AI38" s="162"/>
      <c r="AJ38" s="154" t="s">
        <v>93</v>
      </c>
      <c r="AK38" s="154">
        <v>6.2</v>
      </c>
      <c r="AL38" s="162">
        <v>6.5</v>
      </c>
      <c r="AM38" s="154"/>
      <c r="AN38" s="154"/>
      <c r="AO38" s="154"/>
      <c r="AP38" s="154"/>
      <c r="AQ38" s="154"/>
      <c r="AR38" s="154"/>
      <c r="AS38" s="154"/>
      <c r="AT38" s="155"/>
      <c r="AU38" s="157">
        <v>37</v>
      </c>
      <c r="AV38" s="158">
        <v>11</v>
      </c>
      <c r="AW38" s="162">
        <v>6.4</v>
      </c>
      <c r="AX38" s="155">
        <v>9.1</v>
      </c>
      <c r="AY38" s="162" t="s">
        <v>93</v>
      </c>
      <c r="AZ38" s="155"/>
      <c r="BA38" s="155"/>
      <c r="BB38" s="155"/>
      <c r="BC38" s="155"/>
      <c r="BD38" s="155"/>
      <c r="BE38" s="154"/>
      <c r="BF38" s="155"/>
      <c r="BG38" s="155"/>
      <c r="BH38" s="155"/>
      <c r="BI38" s="155"/>
      <c r="BJ38" s="155"/>
      <c r="BK38" s="154"/>
      <c r="BL38" s="157">
        <v>2</v>
      </c>
      <c r="BM38" s="158">
        <v>3</v>
      </c>
      <c r="BN38" s="162" t="s">
        <v>93</v>
      </c>
      <c r="BO38" s="154">
        <v>6.5</v>
      </c>
      <c r="BP38" s="154"/>
      <c r="BQ38" s="154"/>
      <c r="BR38" s="154">
        <v>7.6</v>
      </c>
      <c r="BS38" s="162" t="s">
        <v>93</v>
      </c>
      <c r="BT38" s="162">
        <v>6.9</v>
      </c>
      <c r="BU38" s="163"/>
      <c r="BV38" s="162">
        <v>0</v>
      </c>
      <c r="BW38" s="154"/>
      <c r="BX38" s="154"/>
      <c r="BY38" s="162"/>
      <c r="BZ38" s="163"/>
      <c r="CA38" s="162"/>
      <c r="CB38" s="162">
        <v>6.1</v>
      </c>
      <c r="CC38" s="163"/>
      <c r="CD38" s="155">
        <v>0</v>
      </c>
      <c r="CE38" s="154"/>
      <c r="CF38" s="162"/>
      <c r="CG38" s="154"/>
      <c r="CH38" s="154" t="s">
        <v>93</v>
      </c>
      <c r="CI38" s="157">
        <v>11</v>
      </c>
      <c r="CJ38" s="158">
        <v>42</v>
      </c>
      <c r="CK38" s="162"/>
      <c r="CL38" s="155"/>
      <c r="CM38" s="155"/>
      <c r="CN38" s="155"/>
      <c r="CO38" s="155"/>
      <c r="CP38" s="162"/>
      <c r="CQ38" s="155"/>
      <c r="CR38" s="163"/>
      <c r="CS38" s="162"/>
      <c r="CT38" s="154"/>
      <c r="CU38" s="154"/>
      <c r="CV38" s="162"/>
      <c r="CW38" s="163"/>
      <c r="CX38" s="154"/>
      <c r="CY38" s="154"/>
      <c r="CZ38" s="157">
        <v>0</v>
      </c>
      <c r="DA38" s="158">
        <v>22</v>
      </c>
      <c r="DB38" s="155"/>
      <c r="DC38" s="155"/>
      <c r="DD38" s="157">
        <v>0</v>
      </c>
      <c r="DE38" s="158">
        <v>5</v>
      </c>
      <c r="DF38" s="157">
        <v>50</v>
      </c>
      <c r="DG38" s="158">
        <v>83</v>
      </c>
      <c r="DH38" s="159">
        <v>133</v>
      </c>
      <c r="DI38" s="160">
        <v>57</v>
      </c>
      <c r="DJ38" s="160">
        <v>6.04</v>
      </c>
      <c r="DK38" s="160">
        <v>2.4300000000000002</v>
      </c>
      <c r="DL38" s="152" t="s">
        <v>202</v>
      </c>
      <c r="DN38" s="179" t="e">
        <f>VLOOKUP(B38,#REF!,22,0)</f>
        <v>#REF!</v>
      </c>
    </row>
    <row r="39" spans="1:118" s="179" customFormat="1" ht="18.75" customHeight="1">
      <c r="A39" s="12">
        <f t="shared" si="0"/>
        <v>33</v>
      </c>
      <c r="B39" s="184">
        <v>2020264838</v>
      </c>
      <c r="C39" s="185" t="s">
        <v>3</v>
      </c>
      <c r="D39" s="185" t="s">
        <v>327</v>
      </c>
      <c r="E39" s="185" t="s">
        <v>63</v>
      </c>
      <c r="F39" s="153">
        <v>35102</v>
      </c>
      <c r="G39" s="152" t="s">
        <v>84</v>
      </c>
      <c r="H39" s="152" t="s">
        <v>86</v>
      </c>
      <c r="I39" s="154">
        <v>7.5</v>
      </c>
      <c r="J39" s="154">
        <v>8.1</v>
      </c>
      <c r="K39" s="154">
        <v>9.4</v>
      </c>
      <c r="L39" s="154">
        <v>9.1</v>
      </c>
      <c r="M39" s="154">
        <v>7.8</v>
      </c>
      <c r="N39" s="154">
        <v>7.5</v>
      </c>
      <c r="O39" s="154">
        <v>7.1</v>
      </c>
      <c r="P39" s="155">
        <v>8</v>
      </c>
      <c r="Q39" s="154"/>
      <c r="R39" s="155"/>
      <c r="S39" s="155"/>
      <c r="T39" s="155"/>
      <c r="U39" s="154"/>
      <c r="V39" s="154">
        <v>8.1</v>
      </c>
      <c r="W39" s="155"/>
      <c r="X39" s="154">
        <v>8.6</v>
      </c>
      <c r="Y39" s="162">
        <v>8.6999999999999993</v>
      </c>
      <c r="Z39" s="154">
        <v>8.6999999999999993</v>
      </c>
      <c r="AA39" s="154" t="s">
        <v>93</v>
      </c>
      <c r="AB39" s="154">
        <v>7.6</v>
      </c>
      <c r="AC39" s="154">
        <v>9.1</v>
      </c>
      <c r="AD39" s="154"/>
      <c r="AE39" s="162" t="s">
        <v>97</v>
      </c>
      <c r="AF39" s="162">
        <v>7.7</v>
      </c>
      <c r="AG39" s="162">
        <v>7.1</v>
      </c>
      <c r="AH39" s="162">
        <v>7.9</v>
      </c>
      <c r="AI39" s="162">
        <v>6.5</v>
      </c>
      <c r="AJ39" s="162">
        <v>8.8000000000000007</v>
      </c>
      <c r="AK39" s="162">
        <v>6.9</v>
      </c>
      <c r="AL39" s="162">
        <v>7.6</v>
      </c>
      <c r="AM39" s="162">
        <v>6.8</v>
      </c>
      <c r="AN39" s="154" t="s">
        <v>93</v>
      </c>
      <c r="AO39" s="162"/>
      <c r="AP39" s="154"/>
      <c r="AQ39" s="154"/>
      <c r="AR39" s="155"/>
      <c r="AS39" s="154"/>
      <c r="AT39" s="154"/>
      <c r="AU39" s="157">
        <v>38</v>
      </c>
      <c r="AV39" s="158">
        <v>10</v>
      </c>
      <c r="AW39" s="154">
        <v>5.4</v>
      </c>
      <c r="AX39" s="154">
        <v>6.8</v>
      </c>
      <c r="AY39" s="154" t="s">
        <v>93</v>
      </c>
      <c r="AZ39" s="155"/>
      <c r="BA39" s="155"/>
      <c r="BB39" s="155"/>
      <c r="BC39" s="155"/>
      <c r="BD39" s="155"/>
      <c r="BE39" s="154"/>
      <c r="BF39" s="155"/>
      <c r="BG39" s="155"/>
      <c r="BH39" s="155"/>
      <c r="BI39" s="155"/>
      <c r="BJ39" s="155"/>
      <c r="BK39" s="154"/>
      <c r="BL39" s="157">
        <v>2</v>
      </c>
      <c r="BM39" s="158">
        <v>3</v>
      </c>
      <c r="BN39" s="155" t="s">
        <v>93</v>
      </c>
      <c r="BO39" s="154">
        <v>8.8000000000000007</v>
      </c>
      <c r="BP39" s="154"/>
      <c r="BQ39" s="154"/>
      <c r="BR39" s="154">
        <v>8.5</v>
      </c>
      <c r="BS39" s="154">
        <v>7.8</v>
      </c>
      <c r="BT39" s="154">
        <v>8.3000000000000007</v>
      </c>
      <c r="BU39" s="154"/>
      <c r="BV39" s="155">
        <v>8.1</v>
      </c>
      <c r="BW39" s="155" t="s">
        <v>93</v>
      </c>
      <c r="BX39" s="154"/>
      <c r="BY39" s="155"/>
      <c r="BZ39" s="154"/>
      <c r="CA39" s="155"/>
      <c r="CB39" s="154">
        <v>7.3</v>
      </c>
      <c r="CC39" s="155"/>
      <c r="CD39" s="154">
        <v>8.5</v>
      </c>
      <c r="CE39" s="154"/>
      <c r="CF39" s="155"/>
      <c r="CG39" s="154"/>
      <c r="CH39" s="154" t="s">
        <v>93</v>
      </c>
      <c r="CI39" s="157">
        <v>19</v>
      </c>
      <c r="CJ39" s="158">
        <v>34</v>
      </c>
      <c r="CK39" s="155"/>
      <c r="CL39" s="154"/>
      <c r="CM39" s="155"/>
      <c r="CN39" s="155"/>
      <c r="CO39" s="154"/>
      <c r="CP39" s="154"/>
      <c r="CQ39" s="155"/>
      <c r="CR39" s="154"/>
      <c r="CS39" s="154"/>
      <c r="CT39" s="154"/>
      <c r="CU39" s="154"/>
      <c r="CV39" s="155"/>
      <c r="CW39" s="154"/>
      <c r="CX39" s="154"/>
      <c r="CY39" s="154"/>
      <c r="CZ39" s="157">
        <v>0</v>
      </c>
      <c r="DA39" s="158">
        <v>22</v>
      </c>
      <c r="DB39" s="155"/>
      <c r="DC39" s="155"/>
      <c r="DD39" s="157">
        <v>0</v>
      </c>
      <c r="DE39" s="158">
        <v>5</v>
      </c>
      <c r="DF39" s="157">
        <v>59</v>
      </c>
      <c r="DG39" s="158">
        <v>74</v>
      </c>
      <c r="DH39" s="159">
        <v>133</v>
      </c>
      <c r="DI39" s="160">
        <v>59</v>
      </c>
      <c r="DJ39" s="160">
        <v>8.09</v>
      </c>
      <c r="DK39" s="160">
        <v>3.57</v>
      </c>
      <c r="DL39" s="152" t="s">
        <v>202</v>
      </c>
      <c r="DN39" s="179" t="s">
        <v>546</v>
      </c>
    </row>
    <row r="40" spans="1:118" s="179" customFormat="1" ht="18.75" customHeight="1">
      <c r="A40" s="12">
        <f t="shared" si="0"/>
        <v>34</v>
      </c>
      <c r="B40" s="151">
        <v>2020268231</v>
      </c>
      <c r="C40" s="152" t="s">
        <v>5</v>
      </c>
      <c r="D40" s="152" t="s">
        <v>26</v>
      </c>
      <c r="E40" s="152" t="s">
        <v>63</v>
      </c>
      <c r="F40" s="153">
        <v>35262</v>
      </c>
      <c r="G40" s="152" t="s">
        <v>84</v>
      </c>
      <c r="H40" s="152" t="s">
        <v>86</v>
      </c>
      <c r="I40" s="154">
        <v>7.4</v>
      </c>
      <c r="J40" s="154">
        <v>8.1999999999999993</v>
      </c>
      <c r="K40" s="154">
        <v>9.3000000000000007</v>
      </c>
      <c r="L40" s="154">
        <v>7.6</v>
      </c>
      <c r="M40" s="154">
        <v>7.4</v>
      </c>
      <c r="N40" s="154">
        <v>6.8</v>
      </c>
      <c r="O40" s="154">
        <v>5.2</v>
      </c>
      <c r="P40" s="155">
        <v>7.6</v>
      </c>
      <c r="Q40" s="154"/>
      <c r="R40" s="155"/>
      <c r="S40" s="155"/>
      <c r="T40" s="155"/>
      <c r="U40" s="154"/>
      <c r="V40" s="154">
        <v>7.2</v>
      </c>
      <c r="W40" s="155">
        <v>7.3</v>
      </c>
      <c r="X40" s="154">
        <v>8.5</v>
      </c>
      <c r="Y40" s="162">
        <v>8.6999999999999993</v>
      </c>
      <c r="Z40" s="154">
        <v>8.6999999999999993</v>
      </c>
      <c r="AA40" s="154"/>
      <c r="AB40" s="154">
        <v>6.8</v>
      </c>
      <c r="AC40" s="154">
        <v>8.1999999999999993</v>
      </c>
      <c r="AD40" s="154"/>
      <c r="AE40" s="162">
        <v>0</v>
      </c>
      <c r="AF40" s="162">
        <v>7</v>
      </c>
      <c r="AG40" s="162">
        <v>5.3</v>
      </c>
      <c r="AH40" s="162">
        <v>0</v>
      </c>
      <c r="AI40" s="162"/>
      <c r="AJ40" s="154" t="s">
        <v>93</v>
      </c>
      <c r="AK40" s="162">
        <v>0</v>
      </c>
      <c r="AL40" s="154"/>
      <c r="AM40" s="154"/>
      <c r="AN40" s="154"/>
      <c r="AO40" s="154"/>
      <c r="AP40" s="154"/>
      <c r="AQ40" s="154"/>
      <c r="AR40" s="154"/>
      <c r="AS40" s="154"/>
      <c r="AT40" s="154"/>
      <c r="AU40" s="157">
        <v>33</v>
      </c>
      <c r="AV40" s="158">
        <v>15</v>
      </c>
      <c r="AW40" s="154">
        <v>7.4</v>
      </c>
      <c r="AX40" s="154">
        <v>6</v>
      </c>
      <c r="AY40" s="155"/>
      <c r="AZ40" s="155"/>
      <c r="BA40" s="154" t="s">
        <v>93</v>
      </c>
      <c r="BB40" s="155"/>
      <c r="BC40" s="155"/>
      <c r="BD40" s="155"/>
      <c r="BE40" s="155"/>
      <c r="BF40" s="155"/>
      <c r="BG40" s="154"/>
      <c r="BH40" s="155"/>
      <c r="BI40" s="155"/>
      <c r="BJ40" s="155"/>
      <c r="BK40" s="154"/>
      <c r="BL40" s="157">
        <v>2</v>
      </c>
      <c r="BM40" s="158">
        <v>3</v>
      </c>
      <c r="BN40" s="154" t="s">
        <v>93</v>
      </c>
      <c r="BO40" s="154">
        <v>6.1</v>
      </c>
      <c r="BP40" s="154"/>
      <c r="BQ40" s="154" t="s">
        <v>93</v>
      </c>
      <c r="BR40" s="154">
        <v>6.2</v>
      </c>
      <c r="BS40" s="154" t="s">
        <v>93</v>
      </c>
      <c r="BT40" s="154">
        <v>6.4</v>
      </c>
      <c r="BU40" s="154"/>
      <c r="BV40" s="154">
        <v>5.7</v>
      </c>
      <c r="BW40" s="154"/>
      <c r="BX40" s="154"/>
      <c r="BY40" s="154"/>
      <c r="BZ40" s="154"/>
      <c r="CA40" s="154"/>
      <c r="CB40" s="154" t="s">
        <v>93</v>
      </c>
      <c r="CC40" s="155"/>
      <c r="CD40" s="154">
        <v>6.7</v>
      </c>
      <c r="CE40" s="154"/>
      <c r="CF40" s="154"/>
      <c r="CG40" s="154"/>
      <c r="CH40" s="154" t="s">
        <v>93</v>
      </c>
      <c r="CI40" s="157">
        <v>14</v>
      </c>
      <c r="CJ40" s="158">
        <v>39</v>
      </c>
      <c r="CK40" s="155"/>
      <c r="CL40" s="155"/>
      <c r="CM40" s="154"/>
      <c r="CN40" s="155"/>
      <c r="CO40" s="154"/>
      <c r="CP40" s="154"/>
      <c r="CQ40" s="155"/>
      <c r="CR40" s="154"/>
      <c r="CS40" s="154"/>
      <c r="CT40" s="154"/>
      <c r="CU40" s="154"/>
      <c r="CV40" s="154"/>
      <c r="CW40" s="154"/>
      <c r="CX40" s="154"/>
      <c r="CY40" s="154"/>
      <c r="CZ40" s="157">
        <v>0</v>
      </c>
      <c r="DA40" s="158">
        <v>22</v>
      </c>
      <c r="DB40" s="155"/>
      <c r="DC40" s="155"/>
      <c r="DD40" s="157">
        <v>0</v>
      </c>
      <c r="DE40" s="158">
        <v>5</v>
      </c>
      <c r="DF40" s="157">
        <v>49</v>
      </c>
      <c r="DG40" s="158">
        <v>84</v>
      </c>
      <c r="DH40" s="159">
        <v>133</v>
      </c>
      <c r="DI40" s="160">
        <v>52</v>
      </c>
      <c r="DJ40" s="160">
        <v>6.66</v>
      </c>
      <c r="DK40" s="160">
        <v>2.71</v>
      </c>
      <c r="DL40" s="152" t="s">
        <v>202</v>
      </c>
    </row>
    <row r="41" spans="1:118" s="179" customFormat="1" ht="18.75" customHeight="1">
      <c r="A41" s="12">
        <f t="shared" si="0"/>
        <v>35</v>
      </c>
      <c r="B41" s="151">
        <v>2026265571</v>
      </c>
      <c r="C41" s="152" t="s">
        <v>10</v>
      </c>
      <c r="D41" s="152" t="s">
        <v>407</v>
      </c>
      <c r="E41" s="152" t="s">
        <v>63</v>
      </c>
      <c r="F41" s="153">
        <v>34032</v>
      </c>
      <c r="G41" s="152" t="s">
        <v>84</v>
      </c>
      <c r="H41" s="152" t="s">
        <v>86</v>
      </c>
      <c r="I41" s="154">
        <v>7.8</v>
      </c>
      <c r="J41" s="154">
        <v>8.6999999999999993</v>
      </c>
      <c r="K41" s="154">
        <v>8.9</v>
      </c>
      <c r="L41" s="154" t="s">
        <v>530</v>
      </c>
      <c r="M41" s="154" t="s">
        <v>530</v>
      </c>
      <c r="N41" s="154" t="s">
        <v>530</v>
      </c>
      <c r="O41" s="154">
        <v>5.0999999999999996</v>
      </c>
      <c r="P41" s="155"/>
      <c r="Q41" s="154" t="s">
        <v>530</v>
      </c>
      <c r="R41" s="155"/>
      <c r="S41" s="155"/>
      <c r="T41" s="155">
        <v>0</v>
      </c>
      <c r="U41" s="155">
        <v>8.6999999999999993</v>
      </c>
      <c r="V41" s="154"/>
      <c r="W41" s="163"/>
      <c r="X41" s="154">
        <v>8.9</v>
      </c>
      <c r="Y41" s="154">
        <v>8.4</v>
      </c>
      <c r="Z41" s="154">
        <v>8.8000000000000007</v>
      </c>
      <c r="AA41" s="154" t="s">
        <v>530</v>
      </c>
      <c r="AB41" s="154" t="s">
        <v>530</v>
      </c>
      <c r="AC41" s="154" t="s">
        <v>530</v>
      </c>
      <c r="AD41" s="155" t="s">
        <v>530</v>
      </c>
      <c r="AE41" s="162" t="s">
        <v>530</v>
      </c>
      <c r="AF41" s="154">
        <v>7.4</v>
      </c>
      <c r="AG41" s="154">
        <v>7.2</v>
      </c>
      <c r="AH41" s="154" t="s">
        <v>530</v>
      </c>
      <c r="AI41" s="154" t="s">
        <v>530</v>
      </c>
      <c r="AJ41" s="163">
        <v>5.3</v>
      </c>
      <c r="AK41" s="163">
        <v>6.2</v>
      </c>
      <c r="AL41" s="154" t="s">
        <v>530</v>
      </c>
      <c r="AM41" s="154" t="s">
        <v>530</v>
      </c>
      <c r="AN41" s="155">
        <v>6.4</v>
      </c>
      <c r="AO41" s="155">
        <v>6.9</v>
      </c>
      <c r="AP41" s="155" t="s">
        <v>530</v>
      </c>
      <c r="AQ41" s="155">
        <v>7.4</v>
      </c>
      <c r="AR41" s="155"/>
      <c r="AS41" s="155">
        <v>0</v>
      </c>
      <c r="AT41" s="155"/>
      <c r="AU41" s="157">
        <v>47</v>
      </c>
      <c r="AV41" s="158">
        <v>2</v>
      </c>
      <c r="AW41" s="154" t="s">
        <v>530</v>
      </c>
      <c r="AX41" s="154" t="s">
        <v>530</v>
      </c>
      <c r="AY41" s="163" t="s">
        <v>530</v>
      </c>
      <c r="AZ41" s="155"/>
      <c r="BA41" s="155"/>
      <c r="BB41" s="155"/>
      <c r="BC41" s="155"/>
      <c r="BD41" s="155"/>
      <c r="BE41" s="155">
        <v>7.4</v>
      </c>
      <c r="BF41" s="155"/>
      <c r="BG41" s="155"/>
      <c r="BH41" s="155"/>
      <c r="BI41" s="155"/>
      <c r="BJ41" s="155"/>
      <c r="BK41" s="155" t="s">
        <v>93</v>
      </c>
      <c r="BL41" s="157">
        <v>4</v>
      </c>
      <c r="BM41" s="158">
        <v>1</v>
      </c>
      <c r="BN41" s="163" t="s">
        <v>530</v>
      </c>
      <c r="BO41" s="154">
        <v>8.6999999999999993</v>
      </c>
      <c r="BP41" s="163">
        <v>7</v>
      </c>
      <c r="BQ41" s="155">
        <v>6</v>
      </c>
      <c r="BR41" s="154" t="s">
        <v>530</v>
      </c>
      <c r="BS41" s="155" t="s">
        <v>530</v>
      </c>
      <c r="BT41" s="154" t="s">
        <v>530</v>
      </c>
      <c r="BU41" s="155">
        <v>5.5</v>
      </c>
      <c r="BV41" s="154" t="s">
        <v>530</v>
      </c>
      <c r="BW41" s="163">
        <v>8.4</v>
      </c>
      <c r="BX41" s="155">
        <v>6.2</v>
      </c>
      <c r="BY41" s="155">
        <v>6.4</v>
      </c>
      <c r="BZ41" s="155">
        <v>4.9000000000000004</v>
      </c>
      <c r="CA41" s="155">
        <v>8.1</v>
      </c>
      <c r="CB41" s="163" t="s">
        <v>530</v>
      </c>
      <c r="CC41" s="155"/>
      <c r="CD41" s="163" t="s">
        <v>93</v>
      </c>
      <c r="CE41" s="155">
        <v>7.9</v>
      </c>
      <c r="CF41" s="155" t="s">
        <v>530</v>
      </c>
      <c r="CG41" s="155" t="s">
        <v>530</v>
      </c>
      <c r="CH41" s="163">
        <v>7.4</v>
      </c>
      <c r="CI41" s="157">
        <v>50</v>
      </c>
      <c r="CJ41" s="158">
        <v>3</v>
      </c>
      <c r="CK41" s="155"/>
      <c r="CL41" s="155">
        <v>7.3</v>
      </c>
      <c r="CM41" s="155"/>
      <c r="CN41" s="155"/>
      <c r="CO41" s="155"/>
      <c r="CP41" s="155" t="s">
        <v>530</v>
      </c>
      <c r="CQ41" s="155"/>
      <c r="CR41" s="155" t="s">
        <v>530</v>
      </c>
      <c r="CS41" s="155" t="s">
        <v>530</v>
      </c>
      <c r="CT41" s="155"/>
      <c r="CU41" s="155" t="s">
        <v>93</v>
      </c>
      <c r="CV41" s="155"/>
      <c r="CW41" s="155">
        <v>0</v>
      </c>
      <c r="CX41" s="155">
        <v>4</v>
      </c>
      <c r="CY41" s="155">
        <v>6.9</v>
      </c>
      <c r="CZ41" s="157">
        <v>12</v>
      </c>
      <c r="DA41" s="158">
        <v>11</v>
      </c>
      <c r="DB41" s="155" t="s">
        <v>93</v>
      </c>
      <c r="DC41" s="155"/>
      <c r="DD41" s="157">
        <v>0</v>
      </c>
      <c r="DE41" s="158">
        <v>5</v>
      </c>
      <c r="DF41" s="157">
        <v>113</v>
      </c>
      <c r="DG41" s="158">
        <v>22</v>
      </c>
      <c r="DH41" s="159">
        <v>133</v>
      </c>
      <c r="DI41" s="160">
        <v>62</v>
      </c>
      <c r="DJ41" s="160">
        <v>6.1</v>
      </c>
      <c r="DK41" s="160">
        <v>2.5099999999999998</v>
      </c>
      <c r="DL41" s="152" t="s">
        <v>202</v>
      </c>
    </row>
    <row r="42" spans="1:118" s="179" customFormat="1" ht="18.75" customHeight="1">
      <c r="A42" s="12">
        <f t="shared" si="0"/>
        <v>36</v>
      </c>
      <c r="B42" s="151">
        <v>2020254553</v>
      </c>
      <c r="C42" s="152" t="s">
        <v>6</v>
      </c>
      <c r="D42" s="152" t="s">
        <v>32</v>
      </c>
      <c r="E42" s="152" t="s">
        <v>352</v>
      </c>
      <c r="F42" s="153">
        <v>35308</v>
      </c>
      <c r="G42" s="152" t="s">
        <v>84</v>
      </c>
      <c r="H42" s="152" t="s">
        <v>86</v>
      </c>
      <c r="I42" s="154">
        <v>7.5</v>
      </c>
      <c r="J42" s="154">
        <v>7.3</v>
      </c>
      <c r="K42" s="154">
        <v>8.8000000000000007</v>
      </c>
      <c r="L42" s="154">
        <v>8.5</v>
      </c>
      <c r="M42" s="154">
        <v>8</v>
      </c>
      <c r="N42" s="154">
        <v>8.6999999999999993</v>
      </c>
      <c r="O42" s="154">
        <v>8.1</v>
      </c>
      <c r="P42" s="154">
        <v>7.8</v>
      </c>
      <c r="Q42" s="155"/>
      <c r="R42" s="155"/>
      <c r="S42" s="155"/>
      <c r="T42" s="155"/>
      <c r="U42" s="155"/>
      <c r="V42" s="154">
        <v>7.3</v>
      </c>
      <c r="W42" s="155">
        <v>7.3</v>
      </c>
      <c r="X42" s="154">
        <v>8.6</v>
      </c>
      <c r="Y42" s="154">
        <v>7.8</v>
      </c>
      <c r="Z42" s="154">
        <v>8.5</v>
      </c>
      <c r="AA42" s="154">
        <v>7.7</v>
      </c>
      <c r="AB42" s="154">
        <v>6.8</v>
      </c>
      <c r="AC42" s="154">
        <v>8.1999999999999993</v>
      </c>
      <c r="AD42" s="155"/>
      <c r="AE42" s="154" t="s">
        <v>97</v>
      </c>
      <c r="AF42" s="154">
        <v>7.4</v>
      </c>
      <c r="AG42" s="154">
        <v>6</v>
      </c>
      <c r="AH42" s="154">
        <v>8</v>
      </c>
      <c r="AI42" s="154">
        <v>7.4</v>
      </c>
      <c r="AJ42" s="154"/>
      <c r="AK42" s="163" t="s">
        <v>93</v>
      </c>
      <c r="AL42" s="154">
        <v>5.9</v>
      </c>
      <c r="AM42" s="163">
        <v>7.8</v>
      </c>
      <c r="AN42" s="163"/>
      <c r="AO42" s="155"/>
      <c r="AP42" s="155"/>
      <c r="AQ42" s="155"/>
      <c r="AR42" s="155"/>
      <c r="AS42" s="155"/>
      <c r="AT42" s="155"/>
      <c r="AU42" s="157">
        <v>41</v>
      </c>
      <c r="AV42" s="158">
        <v>7</v>
      </c>
      <c r="AW42" s="154">
        <v>6.1</v>
      </c>
      <c r="AX42" s="154">
        <v>8.6</v>
      </c>
      <c r="AY42" s="163" t="s">
        <v>93</v>
      </c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7">
        <v>2</v>
      </c>
      <c r="BM42" s="158">
        <v>3</v>
      </c>
      <c r="BN42" s="163" t="s">
        <v>93</v>
      </c>
      <c r="BO42" s="154">
        <v>8.1</v>
      </c>
      <c r="BP42" s="155"/>
      <c r="BQ42" s="155"/>
      <c r="BR42" s="154">
        <v>6</v>
      </c>
      <c r="BS42" s="163" t="s">
        <v>93</v>
      </c>
      <c r="BT42" s="154">
        <v>6.8</v>
      </c>
      <c r="BU42" s="155"/>
      <c r="BV42" s="154">
        <v>5.7</v>
      </c>
      <c r="BW42" s="163" t="s">
        <v>93</v>
      </c>
      <c r="BX42" s="155"/>
      <c r="BY42" s="155"/>
      <c r="BZ42" s="155"/>
      <c r="CA42" s="155"/>
      <c r="CB42" s="163" t="s">
        <v>93</v>
      </c>
      <c r="CC42" s="155"/>
      <c r="CD42" s="163">
        <v>8.4</v>
      </c>
      <c r="CE42" s="155"/>
      <c r="CF42" s="155"/>
      <c r="CG42" s="155"/>
      <c r="CH42" s="163" t="s">
        <v>93</v>
      </c>
      <c r="CI42" s="157">
        <v>14</v>
      </c>
      <c r="CJ42" s="158">
        <v>39</v>
      </c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7">
        <v>0</v>
      </c>
      <c r="DA42" s="158">
        <v>22</v>
      </c>
      <c r="DB42" s="155"/>
      <c r="DC42" s="155"/>
      <c r="DD42" s="157">
        <v>0</v>
      </c>
      <c r="DE42" s="158">
        <v>5</v>
      </c>
      <c r="DF42" s="157">
        <v>57</v>
      </c>
      <c r="DG42" s="158">
        <v>76</v>
      </c>
      <c r="DH42" s="159">
        <v>133</v>
      </c>
      <c r="DI42" s="160">
        <v>57</v>
      </c>
      <c r="DJ42" s="160">
        <v>7.61</v>
      </c>
      <c r="DK42" s="160">
        <v>3.27</v>
      </c>
      <c r="DL42" s="152" t="s">
        <v>202</v>
      </c>
    </row>
    <row r="43" spans="1:118" s="179" customFormat="1" ht="18.75" customHeight="1">
      <c r="A43" s="12">
        <f t="shared" si="0"/>
        <v>37</v>
      </c>
      <c r="B43" s="151">
        <v>2020263760</v>
      </c>
      <c r="C43" s="152" t="s">
        <v>3</v>
      </c>
      <c r="D43" s="152" t="s">
        <v>407</v>
      </c>
      <c r="E43" s="152" t="s">
        <v>353</v>
      </c>
      <c r="F43" s="153">
        <v>34402</v>
      </c>
      <c r="G43" s="152" t="s">
        <v>84</v>
      </c>
      <c r="H43" s="152" t="s">
        <v>86</v>
      </c>
      <c r="I43" s="154">
        <v>7.9</v>
      </c>
      <c r="J43" s="154">
        <v>7.8</v>
      </c>
      <c r="K43" s="154">
        <v>8.3000000000000007</v>
      </c>
      <c r="L43" s="154">
        <v>8.5</v>
      </c>
      <c r="M43" s="154">
        <v>7.1</v>
      </c>
      <c r="N43" s="154">
        <v>9</v>
      </c>
      <c r="O43" s="154">
        <v>7.3</v>
      </c>
      <c r="P43" s="155">
        <v>8.1999999999999993</v>
      </c>
      <c r="Q43" s="154"/>
      <c r="R43" s="155"/>
      <c r="S43" s="155"/>
      <c r="T43" s="155"/>
      <c r="U43" s="155"/>
      <c r="V43" s="154">
        <v>6.6</v>
      </c>
      <c r="W43" s="163">
        <v>7.5</v>
      </c>
      <c r="X43" s="154">
        <v>8</v>
      </c>
      <c r="Y43" s="154">
        <v>8.6999999999999993</v>
      </c>
      <c r="Z43" s="154">
        <v>8.3000000000000007</v>
      </c>
      <c r="AA43" s="155">
        <v>8</v>
      </c>
      <c r="AB43" s="154">
        <v>7</v>
      </c>
      <c r="AC43" s="154">
        <v>8.1999999999999993</v>
      </c>
      <c r="AD43" s="155"/>
      <c r="AE43" s="154" t="s">
        <v>97</v>
      </c>
      <c r="AF43" s="154">
        <v>7</v>
      </c>
      <c r="AG43" s="154">
        <v>6.4</v>
      </c>
      <c r="AH43" s="154">
        <v>8.1999999999999993</v>
      </c>
      <c r="AI43" s="163">
        <v>6.3</v>
      </c>
      <c r="AJ43" s="163">
        <v>7.7</v>
      </c>
      <c r="AK43" s="163"/>
      <c r="AL43" s="163">
        <v>8</v>
      </c>
      <c r="AM43" s="155">
        <v>7.6</v>
      </c>
      <c r="AN43" s="155"/>
      <c r="AO43" s="155"/>
      <c r="AP43" s="155">
        <v>7.1</v>
      </c>
      <c r="AQ43" s="155"/>
      <c r="AR43" s="155"/>
      <c r="AS43" s="155"/>
      <c r="AT43" s="155"/>
      <c r="AU43" s="157">
        <v>43</v>
      </c>
      <c r="AV43" s="158">
        <v>5</v>
      </c>
      <c r="AW43" s="154">
        <v>6.9</v>
      </c>
      <c r="AX43" s="154">
        <v>8.6999999999999993</v>
      </c>
      <c r="AY43" s="155" t="s">
        <v>93</v>
      </c>
      <c r="AZ43" s="155"/>
      <c r="BA43" s="155"/>
      <c r="BB43" s="155"/>
      <c r="BC43" s="155"/>
      <c r="BD43" s="163"/>
      <c r="BE43" s="155"/>
      <c r="BF43" s="155"/>
      <c r="BG43" s="155"/>
      <c r="BH43" s="155"/>
      <c r="BI43" s="155"/>
      <c r="BJ43" s="155"/>
      <c r="BK43" s="155"/>
      <c r="BL43" s="157">
        <v>2</v>
      </c>
      <c r="BM43" s="158">
        <v>3</v>
      </c>
      <c r="BN43" s="163" t="s">
        <v>93</v>
      </c>
      <c r="BO43" s="154">
        <v>6.7</v>
      </c>
      <c r="BP43" s="155"/>
      <c r="BQ43" s="163"/>
      <c r="BR43" s="154">
        <v>7.2</v>
      </c>
      <c r="BS43" s="154" t="s">
        <v>93</v>
      </c>
      <c r="BT43" s="154">
        <v>7.9</v>
      </c>
      <c r="BU43" s="155"/>
      <c r="BV43" s="154">
        <v>6.4</v>
      </c>
      <c r="BW43" s="156" t="s">
        <v>93</v>
      </c>
      <c r="BX43" s="155"/>
      <c r="BY43" s="155"/>
      <c r="BZ43" s="155"/>
      <c r="CA43" s="155"/>
      <c r="CB43" s="163" t="s">
        <v>93</v>
      </c>
      <c r="CC43" s="155"/>
      <c r="CD43" s="163">
        <v>8.3000000000000007</v>
      </c>
      <c r="CE43" s="155"/>
      <c r="CF43" s="155"/>
      <c r="CG43" s="155"/>
      <c r="CH43" s="163" t="s">
        <v>93</v>
      </c>
      <c r="CI43" s="157">
        <v>14</v>
      </c>
      <c r="CJ43" s="158">
        <v>39</v>
      </c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7">
        <v>0</v>
      </c>
      <c r="DA43" s="158">
        <v>22</v>
      </c>
      <c r="DB43" s="155"/>
      <c r="DC43" s="155"/>
      <c r="DD43" s="157">
        <v>0</v>
      </c>
      <c r="DE43" s="158">
        <v>5</v>
      </c>
      <c r="DF43" s="157">
        <v>59</v>
      </c>
      <c r="DG43" s="158">
        <v>74</v>
      </c>
      <c r="DH43" s="159">
        <v>133</v>
      </c>
      <c r="DI43" s="160">
        <v>59</v>
      </c>
      <c r="DJ43" s="160">
        <v>7.65</v>
      </c>
      <c r="DK43" s="160">
        <v>3.29</v>
      </c>
      <c r="DL43" s="152" t="s">
        <v>202</v>
      </c>
    </row>
    <row r="44" spans="1:118" s="179" customFormat="1" ht="18.75" customHeight="1">
      <c r="A44" s="12">
        <f t="shared" si="0"/>
        <v>38</v>
      </c>
      <c r="B44" s="151">
        <v>2020266141</v>
      </c>
      <c r="C44" s="152" t="s">
        <v>14</v>
      </c>
      <c r="D44" s="152" t="s">
        <v>407</v>
      </c>
      <c r="E44" s="152" t="s">
        <v>353</v>
      </c>
      <c r="F44" s="153">
        <v>35315</v>
      </c>
      <c r="G44" s="152" t="s">
        <v>84</v>
      </c>
      <c r="H44" s="152" t="s">
        <v>86</v>
      </c>
      <c r="I44" s="154">
        <v>8.5</v>
      </c>
      <c r="J44" s="154">
        <v>7.9</v>
      </c>
      <c r="K44" s="154">
        <v>9</v>
      </c>
      <c r="L44" s="154">
        <v>9</v>
      </c>
      <c r="M44" s="154">
        <v>7.1</v>
      </c>
      <c r="N44" s="154">
        <v>8.9</v>
      </c>
      <c r="O44" s="154">
        <v>9.1</v>
      </c>
      <c r="P44" s="154"/>
      <c r="Q44" s="155">
        <v>8.1999999999999993</v>
      </c>
      <c r="R44" s="155"/>
      <c r="S44" s="155"/>
      <c r="T44" s="155"/>
      <c r="U44" s="155"/>
      <c r="V44" s="154">
        <v>7</v>
      </c>
      <c r="W44" s="155"/>
      <c r="X44" s="154">
        <v>7.9</v>
      </c>
      <c r="Y44" s="154">
        <v>8.9</v>
      </c>
      <c r="Z44" s="154">
        <v>8.8000000000000007</v>
      </c>
      <c r="AA44" s="154">
        <v>7.9</v>
      </c>
      <c r="AB44" s="154">
        <v>7.4</v>
      </c>
      <c r="AC44" s="154">
        <v>8.1999999999999993</v>
      </c>
      <c r="AD44" s="155">
        <v>9.1999999999999993</v>
      </c>
      <c r="AE44" s="154">
        <v>7.3</v>
      </c>
      <c r="AF44" s="154">
        <v>7.3</v>
      </c>
      <c r="AG44" s="154">
        <v>5.8</v>
      </c>
      <c r="AH44" s="154">
        <v>7.8</v>
      </c>
      <c r="AI44" s="154">
        <v>0</v>
      </c>
      <c r="AJ44" s="163">
        <v>6.6</v>
      </c>
      <c r="AK44" s="163">
        <v>6.3</v>
      </c>
      <c r="AL44" s="154">
        <v>6.8</v>
      </c>
      <c r="AM44" s="163"/>
      <c r="AN44" s="155"/>
      <c r="AO44" s="155"/>
      <c r="AP44" s="155"/>
      <c r="AQ44" s="155"/>
      <c r="AR44" s="155"/>
      <c r="AS44" s="155"/>
      <c r="AT44" s="155"/>
      <c r="AU44" s="157">
        <v>41</v>
      </c>
      <c r="AV44" s="158">
        <v>7</v>
      </c>
      <c r="AW44" s="154">
        <v>7.5</v>
      </c>
      <c r="AX44" s="154">
        <v>9.1</v>
      </c>
      <c r="AY44" s="163" t="s">
        <v>93</v>
      </c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7">
        <v>2</v>
      </c>
      <c r="BM44" s="158">
        <v>3</v>
      </c>
      <c r="BN44" s="163">
        <v>8</v>
      </c>
      <c r="BO44" s="154" t="s">
        <v>93</v>
      </c>
      <c r="BP44" s="155"/>
      <c r="BQ44" s="155"/>
      <c r="BR44" s="154">
        <v>8</v>
      </c>
      <c r="BS44" s="163" t="s">
        <v>93</v>
      </c>
      <c r="BT44" s="154">
        <v>8.4</v>
      </c>
      <c r="BU44" s="155"/>
      <c r="BV44" s="154">
        <v>8.1</v>
      </c>
      <c r="BW44" s="163" t="s">
        <v>93</v>
      </c>
      <c r="BX44" s="155"/>
      <c r="BY44" s="155"/>
      <c r="BZ44" s="155"/>
      <c r="CA44" s="155"/>
      <c r="CB44" s="163" t="s">
        <v>93</v>
      </c>
      <c r="CC44" s="155"/>
      <c r="CD44" s="163" t="s">
        <v>93</v>
      </c>
      <c r="CE44" s="155"/>
      <c r="CF44" s="155"/>
      <c r="CG44" s="155"/>
      <c r="CH44" s="163">
        <v>8</v>
      </c>
      <c r="CI44" s="157">
        <v>12</v>
      </c>
      <c r="CJ44" s="158">
        <v>41</v>
      </c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7">
        <v>0</v>
      </c>
      <c r="DA44" s="158">
        <v>22</v>
      </c>
      <c r="DB44" s="155"/>
      <c r="DC44" s="155"/>
      <c r="DD44" s="157">
        <v>0</v>
      </c>
      <c r="DE44" s="158">
        <v>5</v>
      </c>
      <c r="DF44" s="157">
        <v>55</v>
      </c>
      <c r="DG44" s="158">
        <v>78</v>
      </c>
      <c r="DH44" s="159">
        <v>133</v>
      </c>
      <c r="DI44" s="160">
        <v>56</v>
      </c>
      <c r="DJ44" s="160">
        <v>7.9</v>
      </c>
      <c r="DK44" s="160">
        <v>3.44</v>
      </c>
      <c r="DL44" s="152" t="s">
        <v>202</v>
      </c>
    </row>
    <row r="45" spans="1:118" s="179" customFormat="1" ht="18.75" customHeight="1">
      <c r="A45" s="12">
        <f t="shared" si="0"/>
        <v>39</v>
      </c>
      <c r="B45" s="151">
        <v>2021263896</v>
      </c>
      <c r="C45" s="152" t="s">
        <v>3</v>
      </c>
      <c r="D45" s="152" t="s">
        <v>202</v>
      </c>
      <c r="E45" s="152" t="s">
        <v>354</v>
      </c>
      <c r="F45" s="153">
        <v>35383</v>
      </c>
      <c r="G45" s="152" t="s">
        <v>83</v>
      </c>
      <c r="H45" s="152" t="s">
        <v>87</v>
      </c>
      <c r="I45" s="154" t="s">
        <v>93</v>
      </c>
      <c r="J45" s="154">
        <v>5.5</v>
      </c>
      <c r="K45" s="154">
        <v>6.7</v>
      </c>
      <c r="L45" s="154">
        <v>8.1999999999999993</v>
      </c>
      <c r="M45" s="154" t="s">
        <v>93</v>
      </c>
      <c r="N45" s="154">
        <v>0</v>
      </c>
      <c r="O45" s="154"/>
      <c r="P45" s="154"/>
      <c r="Q45" s="155"/>
      <c r="R45" s="155"/>
      <c r="S45" s="155"/>
      <c r="T45" s="155"/>
      <c r="U45" s="155"/>
      <c r="V45" s="154"/>
      <c r="W45" s="163"/>
      <c r="X45" s="154">
        <v>8.1999999999999993</v>
      </c>
      <c r="Y45" s="154" t="s">
        <v>93</v>
      </c>
      <c r="Z45" s="154"/>
      <c r="AA45" s="155"/>
      <c r="AB45" s="154">
        <v>6.3</v>
      </c>
      <c r="AC45" s="154"/>
      <c r="AD45" s="155"/>
      <c r="AE45" s="162" t="s">
        <v>93</v>
      </c>
      <c r="AF45" s="154" t="s">
        <v>93</v>
      </c>
      <c r="AG45" s="154" t="s">
        <v>93</v>
      </c>
      <c r="AH45" s="154" t="s">
        <v>93</v>
      </c>
      <c r="AI45" s="163"/>
      <c r="AJ45" s="154"/>
      <c r="AK45" s="163"/>
      <c r="AL45" s="154"/>
      <c r="AM45" s="155"/>
      <c r="AN45" s="163"/>
      <c r="AO45" s="155"/>
      <c r="AP45" s="163"/>
      <c r="AQ45" s="155"/>
      <c r="AR45" s="155"/>
      <c r="AS45" s="155"/>
      <c r="AT45" s="155"/>
      <c r="AU45" s="157">
        <v>10</v>
      </c>
      <c r="AV45" s="158">
        <v>38</v>
      </c>
      <c r="AW45" s="154" t="s">
        <v>93</v>
      </c>
      <c r="AX45" s="154"/>
      <c r="AY45" s="163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7">
        <v>0</v>
      </c>
      <c r="BM45" s="158">
        <v>5</v>
      </c>
      <c r="BN45" s="163"/>
      <c r="BO45" s="154"/>
      <c r="BP45" s="155"/>
      <c r="BQ45" s="155"/>
      <c r="BR45" s="154" t="s">
        <v>93</v>
      </c>
      <c r="BS45" s="154"/>
      <c r="BT45" s="155"/>
      <c r="BU45" s="155"/>
      <c r="BV45" s="154" t="s">
        <v>93</v>
      </c>
      <c r="BW45" s="163"/>
      <c r="BX45" s="155"/>
      <c r="BY45" s="155"/>
      <c r="BZ45" s="155"/>
      <c r="CA45" s="155"/>
      <c r="CB45" s="163"/>
      <c r="CC45" s="155"/>
      <c r="CD45" s="163"/>
      <c r="CE45" s="155"/>
      <c r="CF45" s="155"/>
      <c r="CG45" s="155"/>
      <c r="CH45" s="163"/>
      <c r="CI45" s="157">
        <v>0</v>
      </c>
      <c r="CJ45" s="158">
        <v>53</v>
      </c>
      <c r="CK45" s="155"/>
      <c r="CL45" s="155"/>
      <c r="CM45" s="155"/>
      <c r="CN45" s="155"/>
      <c r="CO45" s="154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7">
        <v>0</v>
      </c>
      <c r="DA45" s="158">
        <v>22</v>
      </c>
      <c r="DB45" s="155"/>
      <c r="DC45" s="155"/>
      <c r="DD45" s="157">
        <v>0</v>
      </c>
      <c r="DE45" s="158">
        <v>5</v>
      </c>
      <c r="DF45" s="157">
        <v>10</v>
      </c>
      <c r="DG45" s="158">
        <v>123</v>
      </c>
      <c r="DH45" s="159">
        <v>133</v>
      </c>
      <c r="DI45" s="160">
        <v>13</v>
      </c>
      <c r="DJ45" s="160">
        <v>5.37</v>
      </c>
      <c r="DK45" s="160">
        <v>2.2000000000000002</v>
      </c>
      <c r="DL45" s="152" t="s">
        <v>202</v>
      </c>
    </row>
    <row r="46" spans="1:118" s="179" customFormat="1" ht="18.75" customHeight="1">
      <c r="A46" s="12">
        <f t="shared" si="0"/>
        <v>40</v>
      </c>
      <c r="B46" s="151">
        <v>2021267797</v>
      </c>
      <c r="C46" s="152" t="s">
        <v>3</v>
      </c>
      <c r="D46" s="152" t="s">
        <v>347</v>
      </c>
      <c r="E46" s="152" t="s">
        <v>354</v>
      </c>
      <c r="F46" s="153">
        <v>34251</v>
      </c>
      <c r="G46" s="152" t="s">
        <v>83</v>
      </c>
      <c r="H46" s="152" t="s">
        <v>86</v>
      </c>
      <c r="I46" s="154">
        <v>7.4</v>
      </c>
      <c r="J46" s="154">
        <v>7.5</v>
      </c>
      <c r="K46" s="154">
        <v>8.8000000000000007</v>
      </c>
      <c r="L46" s="154">
        <v>8.1</v>
      </c>
      <c r="M46" s="154">
        <v>6.7</v>
      </c>
      <c r="N46" s="156">
        <v>6.7</v>
      </c>
      <c r="O46" s="155">
        <v>4.7</v>
      </c>
      <c r="P46" s="154"/>
      <c r="Q46" s="155">
        <v>8.1999999999999993</v>
      </c>
      <c r="R46" s="155"/>
      <c r="S46" s="155"/>
      <c r="T46" s="155"/>
      <c r="U46" s="163"/>
      <c r="V46" s="154">
        <v>6.8</v>
      </c>
      <c r="W46" s="155"/>
      <c r="X46" s="154">
        <v>8.6999999999999993</v>
      </c>
      <c r="Y46" s="154">
        <v>8.5</v>
      </c>
      <c r="Z46" s="154">
        <v>8.6</v>
      </c>
      <c r="AA46" s="155">
        <v>5.8</v>
      </c>
      <c r="AB46" s="156">
        <v>5.3</v>
      </c>
      <c r="AC46" s="155">
        <v>6.9</v>
      </c>
      <c r="AD46" s="155"/>
      <c r="AE46" s="154">
        <v>6.5</v>
      </c>
      <c r="AF46" s="154">
        <v>7.4</v>
      </c>
      <c r="AG46" s="154">
        <v>0</v>
      </c>
      <c r="AH46" s="154">
        <v>7.6</v>
      </c>
      <c r="AI46" s="154">
        <v>5.6</v>
      </c>
      <c r="AJ46" s="156">
        <v>0</v>
      </c>
      <c r="AK46" s="163"/>
      <c r="AL46" s="154" t="s">
        <v>93</v>
      </c>
      <c r="AM46" s="163"/>
      <c r="AN46" s="155"/>
      <c r="AO46" s="155"/>
      <c r="AP46" s="163"/>
      <c r="AQ46" s="155"/>
      <c r="AR46" s="155"/>
      <c r="AS46" s="155"/>
      <c r="AT46" s="155"/>
      <c r="AU46" s="157">
        <v>36</v>
      </c>
      <c r="AV46" s="158">
        <v>12</v>
      </c>
      <c r="AW46" s="154">
        <v>4.9000000000000004</v>
      </c>
      <c r="AX46" s="154">
        <v>6</v>
      </c>
      <c r="AY46" s="163" t="s">
        <v>93</v>
      </c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7">
        <v>2</v>
      </c>
      <c r="BM46" s="158">
        <v>3</v>
      </c>
      <c r="BN46" s="163" t="s">
        <v>93</v>
      </c>
      <c r="BO46" s="154">
        <v>4.7</v>
      </c>
      <c r="BP46" s="155"/>
      <c r="BQ46" s="155"/>
      <c r="BR46" s="154">
        <v>5.7</v>
      </c>
      <c r="BS46" s="155" t="s">
        <v>93</v>
      </c>
      <c r="BT46" s="154">
        <v>6.3</v>
      </c>
      <c r="BU46" s="155"/>
      <c r="BV46" s="154">
        <v>6.1</v>
      </c>
      <c r="BW46" s="163" t="s">
        <v>93</v>
      </c>
      <c r="BX46" s="155"/>
      <c r="BY46" s="155"/>
      <c r="BZ46" s="155"/>
      <c r="CA46" s="155"/>
      <c r="CB46" s="156">
        <v>0</v>
      </c>
      <c r="CC46" s="155"/>
      <c r="CD46" s="163">
        <v>7</v>
      </c>
      <c r="CE46" s="163"/>
      <c r="CF46" s="155"/>
      <c r="CG46" s="155"/>
      <c r="CH46" s="163">
        <v>8.8000000000000007</v>
      </c>
      <c r="CI46" s="157">
        <v>15</v>
      </c>
      <c r="CJ46" s="158">
        <v>38</v>
      </c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7">
        <v>0</v>
      </c>
      <c r="DA46" s="158">
        <v>22</v>
      </c>
      <c r="DB46" s="155"/>
      <c r="DC46" s="155"/>
      <c r="DD46" s="157">
        <v>0</v>
      </c>
      <c r="DE46" s="158">
        <v>5</v>
      </c>
      <c r="DF46" s="157">
        <v>53</v>
      </c>
      <c r="DG46" s="158">
        <v>80</v>
      </c>
      <c r="DH46" s="159">
        <v>133</v>
      </c>
      <c r="DI46" s="160">
        <v>58</v>
      </c>
      <c r="DJ46" s="160">
        <v>6.16</v>
      </c>
      <c r="DK46" s="160">
        <v>2.4900000000000002</v>
      </c>
      <c r="DL46" s="152" t="s">
        <v>202</v>
      </c>
    </row>
    <row r="47" spans="1:118" s="179" customFormat="1" ht="18.75" customHeight="1">
      <c r="A47" s="12">
        <f t="shared" si="0"/>
        <v>41</v>
      </c>
      <c r="B47" s="151">
        <v>2020260737</v>
      </c>
      <c r="C47" s="152" t="s">
        <v>6</v>
      </c>
      <c r="D47" s="152" t="s">
        <v>26</v>
      </c>
      <c r="E47" s="152" t="s">
        <v>356</v>
      </c>
      <c r="F47" s="153">
        <v>35321</v>
      </c>
      <c r="G47" s="152" t="s">
        <v>84</v>
      </c>
      <c r="H47" s="152" t="s">
        <v>86</v>
      </c>
      <c r="I47" s="154">
        <v>7.7</v>
      </c>
      <c r="J47" s="154">
        <v>8.4</v>
      </c>
      <c r="K47" s="154">
        <v>9.1</v>
      </c>
      <c r="L47" s="154">
        <v>6.8</v>
      </c>
      <c r="M47" s="154">
        <v>6.7</v>
      </c>
      <c r="N47" s="154">
        <v>7.1</v>
      </c>
      <c r="O47" s="154">
        <v>4.2</v>
      </c>
      <c r="P47" s="154">
        <v>8.1999999999999993</v>
      </c>
      <c r="Q47" s="155"/>
      <c r="R47" s="155"/>
      <c r="S47" s="155"/>
      <c r="T47" s="155"/>
      <c r="U47" s="155"/>
      <c r="V47" s="154">
        <v>9.4</v>
      </c>
      <c r="W47" s="163"/>
      <c r="X47" s="154">
        <v>7.4</v>
      </c>
      <c r="Y47" s="154">
        <v>8.8000000000000007</v>
      </c>
      <c r="Z47" s="154">
        <v>8.9</v>
      </c>
      <c r="AA47" s="154"/>
      <c r="AB47" s="154">
        <v>5.7</v>
      </c>
      <c r="AC47" s="154">
        <v>8.4</v>
      </c>
      <c r="AD47" s="155"/>
      <c r="AE47" s="154">
        <v>5.9</v>
      </c>
      <c r="AF47" s="154">
        <v>8.1</v>
      </c>
      <c r="AG47" s="154">
        <v>6</v>
      </c>
      <c r="AH47" s="154">
        <v>6.2</v>
      </c>
      <c r="AI47" s="154">
        <v>6.8</v>
      </c>
      <c r="AJ47" s="154">
        <v>6.3</v>
      </c>
      <c r="AK47" s="163" t="s">
        <v>93</v>
      </c>
      <c r="AL47" s="163">
        <v>6.3</v>
      </c>
      <c r="AM47" s="155" t="s">
        <v>93</v>
      </c>
      <c r="AN47" s="155"/>
      <c r="AO47" s="155"/>
      <c r="AP47" s="155">
        <v>0</v>
      </c>
      <c r="AQ47" s="155"/>
      <c r="AR47" s="155"/>
      <c r="AS47" s="155"/>
      <c r="AT47" s="155"/>
      <c r="AU47" s="157">
        <v>36</v>
      </c>
      <c r="AV47" s="158">
        <v>12</v>
      </c>
      <c r="AW47" s="154">
        <v>6.1</v>
      </c>
      <c r="AX47" s="154">
        <v>8.8000000000000007</v>
      </c>
      <c r="AY47" s="163" t="s">
        <v>93</v>
      </c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7">
        <v>2</v>
      </c>
      <c r="BM47" s="158">
        <v>3</v>
      </c>
      <c r="BN47" s="163" t="s">
        <v>93</v>
      </c>
      <c r="BO47" s="154">
        <v>6.6</v>
      </c>
      <c r="BP47" s="155"/>
      <c r="BQ47" s="155"/>
      <c r="BR47" s="154">
        <v>6.2</v>
      </c>
      <c r="BS47" s="163">
        <v>7.9</v>
      </c>
      <c r="BT47" s="154">
        <v>7.1</v>
      </c>
      <c r="BU47" s="155"/>
      <c r="BV47" s="154">
        <v>4.5999999999999996</v>
      </c>
      <c r="BW47" s="163" t="s">
        <v>93</v>
      </c>
      <c r="BX47" s="155"/>
      <c r="BY47" s="155"/>
      <c r="BZ47" s="155"/>
      <c r="CA47" s="155"/>
      <c r="CB47" s="163">
        <v>7.2</v>
      </c>
      <c r="CC47" s="155"/>
      <c r="CD47" s="163">
        <v>7.2</v>
      </c>
      <c r="CE47" s="155"/>
      <c r="CF47" s="155"/>
      <c r="CG47" s="155"/>
      <c r="CH47" s="163" t="s">
        <v>93</v>
      </c>
      <c r="CI47" s="157">
        <v>19</v>
      </c>
      <c r="CJ47" s="158">
        <v>34</v>
      </c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7">
        <v>0</v>
      </c>
      <c r="DA47" s="158">
        <v>22</v>
      </c>
      <c r="DB47" s="155"/>
      <c r="DC47" s="155"/>
      <c r="DD47" s="157">
        <v>0</v>
      </c>
      <c r="DE47" s="158">
        <v>5</v>
      </c>
      <c r="DF47" s="157">
        <v>57</v>
      </c>
      <c r="DG47" s="158">
        <v>76</v>
      </c>
      <c r="DH47" s="159">
        <v>133</v>
      </c>
      <c r="DI47" s="160">
        <v>58</v>
      </c>
      <c r="DJ47" s="160">
        <v>6.94</v>
      </c>
      <c r="DK47" s="160">
        <v>2.83</v>
      </c>
      <c r="DL47" s="152" t="s">
        <v>202</v>
      </c>
    </row>
    <row r="48" spans="1:118" s="179" customFormat="1" ht="18.75" customHeight="1">
      <c r="A48" s="12">
        <f t="shared" si="0"/>
        <v>42</v>
      </c>
      <c r="B48" s="151">
        <v>1920715792</v>
      </c>
      <c r="C48" s="152" t="s">
        <v>3</v>
      </c>
      <c r="D48" s="152" t="s">
        <v>541</v>
      </c>
      <c r="E48" s="152" t="s">
        <v>547</v>
      </c>
      <c r="F48" s="153">
        <v>34997</v>
      </c>
      <c r="G48" s="152" t="s">
        <v>84</v>
      </c>
      <c r="H48" s="152" t="s">
        <v>88</v>
      </c>
      <c r="I48" s="156">
        <v>7.7</v>
      </c>
      <c r="J48" s="154">
        <v>7.2</v>
      </c>
      <c r="K48" s="163">
        <v>5.9</v>
      </c>
      <c r="L48" s="154">
        <v>7</v>
      </c>
      <c r="M48" s="154">
        <v>7.1</v>
      </c>
      <c r="N48" s="154">
        <v>8.4</v>
      </c>
      <c r="O48" s="163">
        <v>7.7</v>
      </c>
      <c r="P48" s="155"/>
      <c r="Q48" s="155">
        <v>7.3</v>
      </c>
      <c r="R48" s="155"/>
      <c r="S48" s="155"/>
      <c r="T48" s="155"/>
      <c r="U48" s="155"/>
      <c r="V48" s="156">
        <v>6.8</v>
      </c>
      <c r="W48" s="155" t="s">
        <v>93</v>
      </c>
      <c r="X48" s="155"/>
      <c r="Y48" s="155" t="s">
        <v>93</v>
      </c>
      <c r="Z48" s="154"/>
      <c r="AA48" s="155">
        <v>7.2</v>
      </c>
      <c r="AB48" s="154">
        <v>6.5</v>
      </c>
      <c r="AC48" s="156"/>
      <c r="AD48" s="155"/>
      <c r="AE48" s="163">
        <v>6</v>
      </c>
      <c r="AF48" s="156">
        <v>8.9</v>
      </c>
      <c r="AG48" s="163">
        <v>6.1</v>
      </c>
      <c r="AH48" s="156">
        <v>5.4</v>
      </c>
      <c r="AI48" s="155">
        <v>7.1</v>
      </c>
      <c r="AJ48" s="155">
        <v>7.8</v>
      </c>
      <c r="AK48" s="155" t="s">
        <v>93</v>
      </c>
      <c r="AL48" s="155" t="s">
        <v>93</v>
      </c>
      <c r="AM48" s="155" t="s">
        <v>93</v>
      </c>
      <c r="AN48" s="155"/>
      <c r="AO48" s="155"/>
      <c r="AP48" s="155"/>
      <c r="AQ48" s="155"/>
      <c r="AR48" s="155"/>
      <c r="AS48" s="155"/>
      <c r="AT48" s="155"/>
      <c r="AU48" s="157">
        <v>32</v>
      </c>
      <c r="AV48" s="158">
        <v>16</v>
      </c>
      <c r="AW48" s="154">
        <v>6</v>
      </c>
      <c r="AX48" s="156">
        <v>7.9</v>
      </c>
      <c r="AY48" s="155" t="s">
        <v>93</v>
      </c>
      <c r="AZ48" s="155"/>
      <c r="BA48" s="163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7">
        <v>2</v>
      </c>
      <c r="BM48" s="158">
        <v>3</v>
      </c>
      <c r="BN48" s="163">
        <v>7.3</v>
      </c>
      <c r="BO48" s="155">
        <v>7.5</v>
      </c>
      <c r="BP48" s="155"/>
      <c r="BQ48" s="155"/>
      <c r="BR48" s="155">
        <v>6.8</v>
      </c>
      <c r="BS48" s="155">
        <v>7.5</v>
      </c>
      <c r="BT48" s="156">
        <v>6.6</v>
      </c>
      <c r="BU48" s="155"/>
      <c r="BV48" s="154">
        <v>6.8</v>
      </c>
      <c r="BW48" s="154" t="s">
        <v>93</v>
      </c>
      <c r="BX48" s="163"/>
      <c r="BY48" s="163"/>
      <c r="BZ48" s="155"/>
      <c r="CA48" s="155"/>
      <c r="CB48" s="155">
        <v>6.2</v>
      </c>
      <c r="CC48" s="155"/>
      <c r="CD48" s="163" t="s">
        <v>93</v>
      </c>
      <c r="CE48" s="155"/>
      <c r="CF48" s="155" t="s">
        <v>93</v>
      </c>
      <c r="CG48" s="155"/>
      <c r="CH48" s="163">
        <v>8.8000000000000007</v>
      </c>
      <c r="CI48" s="157">
        <v>20</v>
      </c>
      <c r="CJ48" s="158">
        <v>33</v>
      </c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63"/>
      <c r="CV48" s="155"/>
      <c r="CW48" s="155"/>
      <c r="CX48" s="155"/>
      <c r="CY48" s="155"/>
      <c r="CZ48" s="157">
        <v>0</v>
      </c>
      <c r="DA48" s="158">
        <v>22</v>
      </c>
      <c r="DB48" s="155"/>
      <c r="DC48" s="155"/>
      <c r="DD48" s="157">
        <v>0</v>
      </c>
      <c r="DE48" s="158">
        <v>5</v>
      </c>
      <c r="DF48" s="157">
        <v>54</v>
      </c>
      <c r="DG48" s="158">
        <v>79</v>
      </c>
      <c r="DH48" s="159">
        <v>133</v>
      </c>
      <c r="DI48" s="160">
        <v>54</v>
      </c>
      <c r="DJ48" s="160">
        <v>7.1</v>
      </c>
      <c r="DK48" s="160">
        <v>2.93</v>
      </c>
      <c r="DL48" s="152" t="s">
        <v>548</v>
      </c>
    </row>
    <row r="49" spans="1:116" s="179" customFormat="1" ht="18.75" customHeight="1">
      <c r="A49" s="12">
        <f t="shared" si="0"/>
        <v>43</v>
      </c>
      <c r="B49" s="151">
        <v>2020255826</v>
      </c>
      <c r="C49" s="152" t="s">
        <v>3</v>
      </c>
      <c r="D49" s="152" t="s">
        <v>549</v>
      </c>
      <c r="E49" s="152" t="s">
        <v>375</v>
      </c>
      <c r="F49" s="153">
        <v>35107</v>
      </c>
      <c r="G49" s="152" t="s">
        <v>84</v>
      </c>
      <c r="H49" s="152" t="s">
        <v>86</v>
      </c>
      <c r="I49" s="156">
        <v>8</v>
      </c>
      <c r="J49" s="154">
        <v>7.6</v>
      </c>
      <c r="K49" s="154">
        <v>9</v>
      </c>
      <c r="L49" s="154">
        <v>7.4</v>
      </c>
      <c r="M49" s="163">
        <v>8.8000000000000007</v>
      </c>
      <c r="N49" s="156">
        <v>8.1</v>
      </c>
      <c r="O49" s="155">
        <v>6.9</v>
      </c>
      <c r="P49" s="155"/>
      <c r="Q49" s="156">
        <v>6.9</v>
      </c>
      <c r="R49" s="155"/>
      <c r="S49" s="155"/>
      <c r="T49" s="155"/>
      <c r="U49" s="155"/>
      <c r="V49" s="155">
        <v>6.9</v>
      </c>
      <c r="W49" s="155" t="s">
        <v>93</v>
      </c>
      <c r="X49" s="155">
        <v>7.7</v>
      </c>
      <c r="Y49" s="155">
        <v>8.6999999999999993</v>
      </c>
      <c r="Z49" s="155">
        <v>8.6999999999999993</v>
      </c>
      <c r="AA49" s="156"/>
      <c r="AB49" s="154">
        <v>7.1</v>
      </c>
      <c r="AC49" s="163">
        <v>7.5</v>
      </c>
      <c r="AD49" s="155"/>
      <c r="AE49" s="156">
        <v>6.3</v>
      </c>
      <c r="AF49" s="156">
        <v>6.2</v>
      </c>
      <c r="AG49" s="156">
        <v>7</v>
      </c>
      <c r="AH49" s="156">
        <v>5.6</v>
      </c>
      <c r="AI49" s="155"/>
      <c r="AJ49" s="155">
        <v>6</v>
      </c>
      <c r="AK49" s="155">
        <v>5.3</v>
      </c>
      <c r="AL49" s="155">
        <v>6.1</v>
      </c>
      <c r="AM49" s="155"/>
      <c r="AN49" s="155"/>
      <c r="AO49" s="155"/>
      <c r="AP49" s="155"/>
      <c r="AQ49" s="155"/>
      <c r="AR49" s="155"/>
      <c r="AS49" s="155"/>
      <c r="AT49" s="155"/>
      <c r="AU49" s="157">
        <v>36</v>
      </c>
      <c r="AV49" s="158">
        <v>12</v>
      </c>
      <c r="AW49" s="156">
        <v>8</v>
      </c>
      <c r="AX49" s="163">
        <v>7.3</v>
      </c>
      <c r="AY49" s="155" t="s">
        <v>93</v>
      </c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7">
        <v>2</v>
      </c>
      <c r="BM49" s="158">
        <v>3</v>
      </c>
      <c r="BN49" s="163" t="s">
        <v>93</v>
      </c>
      <c r="BO49" s="155">
        <v>6.1</v>
      </c>
      <c r="BP49" s="155"/>
      <c r="BQ49" s="155" t="s">
        <v>93</v>
      </c>
      <c r="BR49" s="163">
        <v>7.7</v>
      </c>
      <c r="BS49" s="155">
        <v>7.8</v>
      </c>
      <c r="BT49" s="155">
        <v>6.9</v>
      </c>
      <c r="BU49" s="155"/>
      <c r="BV49" s="163">
        <v>6.4</v>
      </c>
      <c r="BW49" s="155" t="s">
        <v>93</v>
      </c>
      <c r="BX49" s="155"/>
      <c r="BY49" s="155"/>
      <c r="BZ49" s="155"/>
      <c r="CA49" s="155"/>
      <c r="CB49" s="156" t="s">
        <v>93</v>
      </c>
      <c r="CC49" s="155"/>
      <c r="CD49" s="155">
        <v>8.3000000000000007</v>
      </c>
      <c r="CE49" s="155"/>
      <c r="CF49" s="155"/>
      <c r="CG49" s="155"/>
      <c r="CH49" s="155">
        <v>8.4</v>
      </c>
      <c r="CI49" s="157">
        <v>17</v>
      </c>
      <c r="CJ49" s="158">
        <v>36</v>
      </c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7">
        <v>0</v>
      </c>
      <c r="DA49" s="158">
        <v>22</v>
      </c>
      <c r="DB49" s="155"/>
      <c r="DC49" s="155"/>
      <c r="DD49" s="157">
        <v>0</v>
      </c>
      <c r="DE49" s="158">
        <v>5</v>
      </c>
      <c r="DF49" s="157">
        <v>55</v>
      </c>
      <c r="DG49" s="158">
        <v>78</v>
      </c>
      <c r="DH49" s="159">
        <v>133</v>
      </c>
      <c r="DI49" s="160">
        <v>55</v>
      </c>
      <c r="DJ49" s="160">
        <v>7.38</v>
      </c>
      <c r="DK49" s="160">
        <v>3.09</v>
      </c>
      <c r="DL49" s="152" t="s">
        <v>202</v>
      </c>
    </row>
    <row r="50" spans="1:116" s="179" customFormat="1" ht="18.75" customHeight="1">
      <c r="A50" s="12">
        <f t="shared" si="0"/>
        <v>44</v>
      </c>
      <c r="B50" s="151">
        <v>2021261001</v>
      </c>
      <c r="C50" s="152" t="s">
        <v>7</v>
      </c>
      <c r="D50" s="152" t="s">
        <v>405</v>
      </c>
      <c r="E50" s="152" t="s">
        <v>550</v>
      </c>
      <c r="F50" s="153">
        <v>34386</v>
      </c>
      <c r="G50" s="152" t="s">
        <v>83</v>
      </c>
      <c r="H50" s="152" t="s">
        <v>86</v>
      </c>
      <c r="I50" s="154">
        <v>8</v>
      </c>
      <c r="J50" s="154">
        <v>7.5</v>
      </c>
      <c r="K50" s="154">
        <v>6.1</v>
      </c>
      <c r="L50" s="154">
        <v>9.6999999999999993</v>
      </c>
      <c r="M50" s="154">
        <v>8.8000000000000007</v>
      </c>
      <c r="N50" s="154">
        <v>9.6999999999999993</v>
      </c>
      <c r="O50" s="154">
        <v>8.1999999999999993</v>
      </c>
      <c r="P50" s="154">
        <v>7.5</v>
      </c>
      <c r="Q50" s="155"/>
      <c r="R50" s="155"/>
      <c r="S50" s="155"/>
      <c r="T50" s="155"/>
      <c r="U50" s="155"/>
      <c r="V50" s="154">
        <v>7.7</v>
      </c>
      <c r="W50" s="163">
        <v>8.1999999999999993</v>
      </c>
      <c r="X50" s="154">
        <v>7.7</v>
      </c>
      <c r="Y50" s="154">
        <v>8</v>
      </c>
      <c r="Z50" s="154">
        <v>7.8</v>
      </c>
      <c r="AA50" s="154"/>
      <c r="AB50" s="154">
        <v>5.6</v>
      </c>
      <c r="AC50" s="154">
        <v>7.8</v>
      </c>
      <c r="AD50" s="155"/>
      <c r="AE50" s="154">
        <v>5.8</v>
      </c>
      <c r="AF50" s="154">
        <v>7.3</v>
      </c>
      <c r="AG50" s="154">
        <v>6.2</v>
      </c>
      <c r="AH50" s="154">
        <v>7.3</v>
      </c>
      <c r="AI50" s="154">
        <v>5.4</v>
      </c>
      <c r="AJ50" s="156">
        <v>8.1999999999999993</v>
      </c>
      <c r="AK50" s="155">
        <v>4.9000000000000004</v>
      </c>
      <c r="AL50" s="154">
        <v>6.7</v>
      </c>
      <c r="AM50" s="155"/>
      <c r="AN50" s="155"/>
      <c r="AO50" s="155"/>
      <c r="AP50" s="163"/>
      <c r="AQ50" s="155"/>
      <c r="AR50" s="155"/>
      <c r="AS50" s="155"/>
      <c r="AT50" s="155"/>
      <c r="AU50" s="157">
        <v>39</v>
      </c>
      <c r="AV50" s="158">
        <v>9</v>
      </c>
      <c r="AW50" s="154">
        <v>7.9</v>
      </c>
      <c r="AX50" s="154">
        <v>7.7</v>
      </c>
      <c r="AY50" s="163"/>
      <c r="AZ50" s="155"/>
      <c r="BA50" s="155" t="s">
        <v>93</v>
      </c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7">
        <v>2</v>
      </c>
      <c r="BM50" s="158">
        <v>3</v>
      </c>
      <c r="BN50" s="163">
        <v>7.4</v>
      </c>
      <c r="BO50" s="154">
        <v>6.6</v>
      </c>
      <c r="BP50" s="155"/>
      <c r="BQ50" s="155"/>
      <c r="BR50" s="154">
        <v>8.5</v>
      </c>
      <c r="BS50" s="163" t="s">
        <v>93</v>
      </c>
      <c r="BT50" s="154">
        <v>7.3</v>
      </c>
      <c r="BU50" s="155"/>
      <c r="BV50" s="154">
        <v>5.6</v>
      </c>
      <c r="BW50" s="163" t="s">
        <v>93</v>
      </c>
      <c r="BX50" s="155"/>
      <c r="BY50" s="155"/>
      <c r="BZ50" s="155"/>
      <c r="CA50" s="155"/>
      <c r="CB50" s="163" t="s">
        <v>93</v>
      </c>
      <c r="CC50" s="155"/>
      <c r="CD50" s="163">
        <v>7.8</v>
      </c>
      <c r="CE50" s="155">
        <v>8.1</v>
      </c>
      <c r="CF50" s="155"/>
      <c r="CG50" s="155"/>
      <c r="CH50" s="163" t="s">
        <v>93</v>
      </c>
      <c r="CI50" s="157">
        <v>20</v>
      </c>
      <c r="CJ50" s="158">
        <v>33</v>
      </c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7">
        <v>0</v>
      </c>
      <c r="DA50" s="158">
        <v>22</v>
      </c>
      <c r="DB50" s="155"/>
      <c r="DC50" s="155"/>
      <c r="DD50" s="157">
        <v>0</v>
      </c>
      <c r="DE50" s="158">
        <v>5</v>
      </c>
      <c r="DF50" s="157">
        <v>61</v>
      </c>
      <c r="DG50" s="158">
        <v>72</v>
      </c>
      <c r="DH50" s="159">
        <v>133</v>
      </c>
      <c r="DI50" s="160">
        <v>61</v>
      </c>
      <c r="DJ50" s="160">
        <v>7.58</v>
      </c>
      <c r="DK50" s="160">
        <v>3.2</v>
      </c>
      <c r="DL50" s="152" t="s">
        <v>202</v>
      </c>
    </row>
    <row r="51" spans="1:116" s="179" customFormat="1" ht="18.75" customHeight="1">
      <c r="A51" s="12">
        <f t="shared" si="0"/>
        <v>45</v>
      </c>
      <c r="B51" s="151">
        <v>171325952</v>
      </c>
      <c r="C51" s="152" t="s">
        <v>6</v>
      </c>
      <c r="D51" s="152" t="s">
        <v>320</v>
      </c>
      <c r="E51" s="152" t="s">
        <v>471</v>
      </c>
      <c r="F51" s="153">
        <v>34158</v>
      </c>
      <c r="G51" s="152" t="s">
        <v>84</v>
      </c>
      <c r="H51" s="152" t="s">
        <v>86</v>
      </c>
      <c r="I51" s="154">
        <v>8.1</v>
      </c>
      <c r="J51" s="154">
        <v>7.7</v>
      </c>
      <c r="K51" s="154">
        <v>6.2</v>
      </c>
      <c r="L51" s="154">
        <v>7.3</v>
      </c>
      <c r="M51" s="154">
        <v>6.7</v>
      </c>
      <c r="N51" s="154">
        <v>5.2</v>
      </c>
      <c r="O51" s="154">
        <v>5.8</v>
      </c>
      <c r="P51" s="155"/>
      <c r="Q51" s="154">
        <v>7.9</v>
      </c>
      <c r="R51" s="155"/>
      <c r="S51" s="155"/>
      <c r="T51" s="155"/>
      <c r="U51" s="155"/>
      <c r="V51" s="154">
        <v>7.7</v>
      </c>
      <c r="W51" s="155">
        <v>7.4</v>
      </c>
      <c r="X51" s="154">
        <v>8</v>
      </c>
      <c r="Y51" s="154" t="s">
        <v>530</v>
      </c>
      <c r="Z51" s="154">
        <v>9.1999999999999993</v>
      </c>
      <c r="AA51" s="154">
        <v>7.8</v>
      </c>
      <c r="AB51" s="154">
        <v>6.5</v>
      </c>
      <c r="AC51" s="154">
        <v>7.2</v>
      </c>
      <c r="AD51" s="155">
        <v>6</v>
      </c>
      <c r="AE51" s="154" t="s">
        <v>530</v>
      </c>
      <c r="AF51" s="154" t="s">
        <v>530</v>
      </c>
      <c r="AG51" s="154" t="s">
        <v>530</v>
      </c>
      <c r="AH51" s="154" t="s">
        <v>530</v>
      </c>
      <c r="AI51" s="163" t="s">
        <v>530</v>
      </c>
      <c r="AJ51" s="163" t="s">
        <v>530</v>
      </c>
      <c r="AK51" s="163" t="s">
        <v>530</v>
      </c>
      <c r="AL51" s="154" t="s">
        <v>530</v>
      </c>
      <c r="AM51" s="155" t="s">
        <v>530</v>
      </c>
      <c r="AN51" s="155">
        <v>4.5</v>
      </c>
      <c r="AO51" s="155" t="s">
        <v>530</v>
      </c>
      <c r="AP51" s="155">
        <v>6.1</v>
      </c>
      <c r="AQ51" s="155">
        <v>6.2</v>
      </c>
      <c r="AR51" s="155">
        <v>4</v>
      </c>
      <c r="AS51" s="155">
        <v>0</v>
      </c>
      <c r="AT51" s="155">
        <v>6.9</v>
      </c>
      <c r="AU51" s="157">
        <v>51</v>
      </c>
      <c r="AV51" s="158">
        <v>0</v>
      </c>
      <c r="AW51" s="154">
        <v>8.3000000000000007</v>
      </c>
      <c r="AX51" s="154">
        <v>8</v>
      </c>
      <c r="AY51" s="163"/>
      <c r="AZ51" s="155"/>
      <c r="BA51" s="155">
        <v>7.4</v>
      </c>
      <c r="BB51" s="155"/>
      <c r="BC51" s="155"/>
      <c r="BD51" s="155"/>
      <c r="BE51" s="155"/>
      <c r="BF51" s="155"/>
      <c r="BG51" s="155">
        <v>5.9</v>
      </c>
      <c r="BH51" s="155"/>
      <c r="BI51" s="155"/>
      <c r="BJ51" s="155"/>
      <c r="BK51" s="155">
        <v>7</v>
      </c>
      <c r="BL51" s="157">
        <v>5</v>
      </c>
      <c r="BM51" s="158">
        <v>0</v>
      </c>
      <c r="BN51" s="163">
        <v>8.6999999999999993</v>
      </c>
      <c r="BO51" s="154">
        <v>8.1</v>
      </c>
      <c r="BP51" s="155">
        <v>7</v>
      </c>
      <c r="BQ51" s="163">
        <v>7.7</v>
      </c>
      <c r="BR51" s="154">
        <v>6.7</v>
      </c>
      <c r="BS51" s="154">
        <v>8.6999999999999993</v>
      </c>
      <c r="BT51" s="163">
        <v>8.1999999999999993</v>
      </c>
      <c r="BU51" s="155">
        <v>7.2</v>
      </c>
      <c r="BV51" s="154">
        <v>5.2</v>
      </c>
      <c r="BW51" s="163">
        <v>9</v>
      </c>
      <c r="BX51" s="155">
        <v>7.3</v>
      </c>
      <c r="BY51" s="155">
        <v>7.6</v>
      </c>
      <c r="BZ51" s="155">
        <v>6.8</v>
      </c>
      <c r="CA51" s="155">
        <v>6.1</v>
      </c>
      <c r="CB51" s="163">
        <v>6.8</v>
      </c>
      <c r="CC51" s="155"/>
      <c r="CD51" s="155">
        <v>8.5</v>
      </c>
      <c r="CE51" s="155">
        <v>6.6</v>
      </c>
      <c r="CF51" s="155">
        <v>6.8</v>
      </c>
      <c r="CG51" s="155">
        <v>7.3</v>
      </c>
      <c r="CH51" s="163">
        <v>6.8</v>
      </c>
      <c r="CI51" s="157">
        <v>53</v>
      </c>
      <c r="CJ51" s="158">
        <v>0</v>
      </c>
      <c r="CK51" s="155">
        <v>8.9</v>
      </c>
      <c r="CL51" s="155"/>
      <c r="CM51" s="155"/>
      <c r="CN51" s="155"/>
      <c r="CO51" s="155">
        <v>7.6</v>
      </c>
      <c r="CP51" s="155"/>
      <c r="CQ51" s="155"/>
      <c r="CR51" s="155">
        <v>7.8</v>
      </c>
      <c r="CS51" s="155">
        <v>6.5</v>
      </c>
      <c r="CT51" s="155">
        <v>6.7</v>
      </c>
      <c r="CU51" s="155">
        <v>7.6</v>
      </c>
      <c r="CV51" s="155">
        <v>6.9</v>
      </c>
      <c r="CW51" s="155">
        <v>8</v>
      </c>
      <c r="CX51" s="163">
        <v>7.6</v>
      </c>
      <c r="CY51" s="155">
        <v>6.9</v>
      </c>
      <c r="CZ51" s="157">
        <v>24</v>
      </c>
      <c r="DA51" s="158">
        <v>0</v>
      </c>
      <c r="DB51" s="155" t="s">
        <v>93</v>
      </c>
      <c r="DC51" s="155"/>
      <c r="DD51" s="157">
        <v>0</v>
      </c>
      <c r="DE51" s="158">
        <v>5</v>
      </c>
      <c r="DF51" s="157">
        <v>133</v>
      </c>
      <c r="DG51" s="158">
        <v>5</v>
      </c>
      <c r="DH51" s="159">
        <v>133</v>
      </c>
      <c r="DI51" s="160">
        <v>123</v>
      </c>
      <c r="DJ51" s="160">
        <v>7.13</v>
      </c>
      <c r="DK51" s="160">
        <v>2.96</v>
      </c>
      <c r="DL51" s="152" t="s">
        <v>551</v>
      </c>
    </row>
    <row r="52" spans="1:116" s="179" customFormat="1" ht="18.75" customHeight="1">
      <c r="A52" s="12">
        <f t="shared" si="0"/>
        <v>46</v>
      </c>
      <c r="B52" s="151">
        <v>2020258455</v>
      </c>
      <c r="C52" s="152" t="s">
        <v>3</v>
      </c>
      <c r="D52" s="152" t="s">
        <v>26</v>
      </c>
      <c r="E52" s="152" t="s">
        <v>471</v>
      </c>
      <c r="F52" s="153">
        <v>35390</v>
      </c>
      <c r="G52" s="152" t="s">
        <v>84</v>
      </c>
      <c r="H52" s="152" t="s">
        <v>86</v>
      </c>
      <c r="I52" s="154">
        <v>0</v>
      </c>
      <c r="J52" s="154">
        <v>7.5</v>
      </c>
      <c r="K52" s="154">
        <v>6.9</v>
      </c>
      <c r="L52" s="154">
        <v>0</v>
      </c>
      <c r="M52" s="154"/>
      <c r="N52" s="154">
        <v>4</v>
      </c>
      <c r="O52" s="154"/>
      <c r="P52" s="155"/>
      <c r="Q52" s="154"/>
      <c r="R52" s="155"/>
      <c r="S52" s="155"/>
      <c r="T52" s="155"/>
      <c r="U52" s="155"/>
      <c r="V52" s="154"/>
      <c r="W52" s="163"/>
      <c r="X52" s="154">
        <v>6.3</v>
      </c>
      <c r="Y52" s="154">
        <v>0</v>
      </c>
      <c r="Z52" s="154"/>
      <c r="AA52" s="154"/>
      <c r="AB52" s="154">
        <v>7</v>
      </c>
      <c r="AC52" s="154"/>
      <c r="AD52" s="155"/>
      <c r="AE52" s="154" t="s">
        <v>97</v>
      </c>
      <c r="AF52" s="154" t="s">
        <v>97</v>
      </c>
      <c r="AG52" s="154">
        <v>0</v>
      </c>
      <c r="AH52" s="154" t="s">
        <v>97</v>
      </c>
      <c r="AI52" s="155">
        <v>0</v>
      </c>
      <c r="AJ52" s="163">
        <v>0</v>
      </c>
      <c r="AK52" s="163"/>
      <c r="AL52" s="154">
        <v>0</v>
      </c>
      <c r="AM52" s="155"/>
      <c r="AN52" s="155"/>
      <c r="AO52" s="155"/>
      <c r="AP52" s="155"/>
      <c r="AQ52" s="155"/>
      <c r="AR52" s="155"/>
      <c r="AS52" s="155"/>
      <c r="AT52" s="155"/>
      <c r="AU52" s="157">
        <v>13</v>
      </c>
      <c r="AV52" s="158">
        <v>35</v>
      </c>
      <c r="AW52" s="154">
        <v>0</v>
      </c>
      <c r="AX52" s="154"/>
      <c r="AY52" s="163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7">
        <v>0</v>
      </c>
      <c r="BM52" s="158">
        <v>5</v>
      </c>
      <c r="BN52" s="163"/>
      <c r="BO52" s="156"/>
      <c r="BP52" s="163"/>
      <c r="BQ52" s="155"/>
      <c r="BR52" s="154">
        <v>0</v>
      </c>
      <c r="BS52" s="155"/>
      <c r="BT52" s="154"/>
      <c r="BU52" s="155"/>
      <c r="BV52" s="154">
        <v>0</v>
      </c>
      <c r="BW52" s="163"/>
      <c r="BX52" s="155"/>
      <c r="BY52" s="155"/>
      <c r="BZ52" s="155"/>
      <c r="CA52" s="155"/>
      <c r="CB52" s="163"/>
      <c r="CC52" s="155"/>
      <c r="CD52" s="163"/>
      <c r="CE52" s="155"/>
      <c r="CF52" s="155"/>
      <c r="CG52" s="155"/>
      <c r="CH52" s="163"/>
      <c r="CI52" s="157">
        <v>0</v>
      </c>
      <c r="CJ52" s="158">
        <v>53</v>
      </c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7">
        <v>0</v>
      </c>
      <c r="DA52" s="158">
        <v>22</v>
      </c>
      <c r="DB52" s="155"/>
      <c r="DC52" s="155"/>
      <c r="DD52" s="157">
        <v>0</v>
      </c>
      <c r="DE52" s="158">
        <v>5</v>
      </c>
      <c r="DF52" s="157">
        <v>13</v>
      </c>
      <c r="DG52" s="158">
        <v>120</v>
      </c>
      <c r="DH52" s="159">
        <v>133</v>
      </c>
      <c r="DI52" s="160">
        <v>29</v>
      </c>
      <c r="DJ52" s="160">
        <v>2.35</v>
      </c>
      <c r="DK52" s="160">
        <v>0.9</v>
      </c>
      <c r="DL52" s="152" t="s">
        <v>202</v>
      </c>
    </row>
    <row r="53" spans="1:116" s="179" customFormat="1" ht="18.75" customHeight="1">
      <c r="A53" s="12">
        <f t="shared" si="0"/>
        <v>47</v>
      </c>
      <c r="B53" s="151">
        <v>2021265943</v>
      </c>
      <c r="C53" s="152" t="s">
        <v>3</v>
      </c>
      <c r="D53" s="152" t="s">
        <v>359</v>
      </c>
      <c r="E53" s="152" t="s">
        <v>333</v>
      </c>
      <c r="F53" s="153">
        <v>34839</v>
      </c>
      <c r="G53" s="152" t="s">
        <v>83</v>
      </c>
      <c r="H53" s="152" t="s">
        <v>86</v>
      </c>
      <c r="I53" s="154">
        <v>8.8000000000000007</v>
      </c>
      <c r="J53" s="154">
        <v>7.5</v>
      </c>
      <c r="K53" s="154">
        <v>8.6</v>
      </c>
      <c r="L53" s="154">
        <v>9.1999999999999993</v>
      </c>
      <c r="M53" s="154">
        <v>9.1999999999999993</v>
      </c>
      <c r="N53" s="154">
        <v>7.8</v>
      </c>
      <c r="O53" s="154">
        <v>7.8</v>
      </c>
      <c r="P53" s="155">
        <v>8.1</v>
      </c>
      <c r="Q53" s="154"/>
      <c r="R53" s="155"/>
      <c r="S53" s="155"/>
      <c r="T53" s="155"/>
      <c r="U53" s="155"/>
      <c r="V53" s="154">
        <v>6.2</v>
      </c>
      <c r="W53" s="163">
        <v>7.9</v>
      </c>
      <c r="X53" s="154">
        <v>8.8000000000000007</v>
      </c>
      <c r="Y53" s="154">
        <v>8.6999999999999993</v>
      </c>
      <c r="Z53" s="154">
        <v>8.6</v>
      </c>
      <c r="AA53" s="155"/>
      <c r="AB53" s="163">
        <v>8.3000000000000007</v>
      </c>
      <c r="AC53" s="155">
        <v>7.5</v>
      </c>
      <c r="AD53" s="155"/>
      <c r="AE53" s="154">
        <v>6.3</v>
      </c>
      <c r="AF53" s="154">
        <v>7.3</v>
      </c>
      <c r="AG53" s="154">
        <v>5.4</v>
      </c>
      <c r="AH53" s="154">
        <v>6.6</v>
      </c>
      <c r="AI53" s="155">
        <v>5.5</v>
      </c>
      <c r="AJ53" s="163">
        <v>6.9</v>
      </c>
      <c r="AK53" s="163">
        <v>5.0999999999999996</v>
      </c>
      <c r="AL53" s="154">
        <v>6.4</v>
      </c>
      <c r="AM53" s="155"/>
      <c r="AN53" s="155"/>
      <c r="AO53" s="155"/>
      <c r="AP53" s="155"/>
      <c r="AQ53" s="155"/>
      <c r="AR53" s="155"/>
      <c r="AS53" s="155"/>
      <c r="AT53" s="155"/>
      <c r="AU53" s="157">
        <v>39</v>
      </c>
      <c r="AV53" s="158">
        <v>9</v>
      </c>
      <c r="AW53" s="154">
        <v>8</v>
      </c>
      <c r="AX53" s="154">
        <v>8.1999999999999993</v>
      </c>
      <c r="AY53" s="155"/>
      <c r="AZ53" s="155"/>
      <c r="BA53" s="155" t="s">
        <v>93</v>
      </c>
      <c r="BB53" s="155"/>
      <c r="BC53" s="163"/>
      <c r="BD53" s="155"/>
      <c r="BE53" s="155"/>
      <c r="BF53" s="155"/>
      <c r="BG53" s="155"/>
      <c r="BH53" s="155"/>
      <c r="BI53" s="155"/>
      <c r="BJ53" s="155"/>
      <c r="BK53" s="155"/>
      <c r="BL53" s="157">
        <v>2</v>
      </c>
      <c r="BM53" s="158">
        <v>3</v>
      </c>
      <c r="BN53" s="163">
        <v>8.1</v>
      </c>
      <c r="BO53" s="156">
        <v>6.2</v>
      </c>
      <c r="BP53" s="155"/>
      <c r="BQ53" s="155" t="s">
        <v>93</v>
      </c>
      <c r="BR53" s="156">
        <v>7.6</v>
      </c>
      <c r="BS53" s="155" t="s">
        <v>93</v>
      </c>
      <c r="BT53" s="154">
        <v>7.3</v>
      </c>
      <c r="BU53" s="155"/>
      <c r="BV53" s="154">
        <v>6.7</v>
      </c>
      <c r="BW53" s="163" t="s">
        <v>93</v>
      </c>
      <c r="BX53" s="155"/>
      <c r="BY53" s="155"/>
      <c r="BZ53" s="155"/>
      <c r="CA53" s="155"/>
      <c r="CB53" s="156" t="s">
        <v>93</v>
      </c>
      <c r="CC53" s="155"/>
      <c r="CD53" s="163">
        <v>7.6</v>
      </c>
      <c r="CE53" s="155"/>
      <c r="CF53" s="155"/>
      <c r="CG53" s="155"/>
      <c r="CH53" s="163" t="s">
        <v>93</v>
      </c>
      <c r="CI53" s="157">
        <v>17</v>
      </c>
      <c r="CJ53" s="158">
        <v>36</v>
      </c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63"/>
      <c r="CY53" s="155"/>
      <c r="CZ53" s="157">
        <v>0</v>
      </c>
      <c r="DA53" s="158">
        <v>22</v>
      </c>
      <c r="DB53" s="155"/>
      <c r="DC53" s="155"/>
      <c r="DD53" s="157">
        <v>0</v>
      </c>
      <c r="DE53" s="158">
        <v>5</v>
      </c>
      <c r="DF53" s="157">
        <v>58</v>
      </c>
      <c r="DG53" s="158">
        <v>75</v>
      </c>
      <c r="DH53" s="159">
        <v>133</v>
      </c>
      <c r="DI53" s="160">
        <v>58</v>
      </c>
      <c r="DJ53" s="160">
        <v>7.61</v>
      </c>
      <c r="DK53" s="160">
        <v>3.24</v>
      </c>
      <c r="DL53" s="152" t="s">
        <v>202</v>
      </c>
    </row>
    <row r="54" spans="1:116" s="179" customFormat="1" ht="18.75" customHeight="1">
      <c r="A54" s="12">
        <f t="shared" si="0"/>
        <v>48</v>
      </c>
      <c r="B54" s="151">
        <v>171325955</v>
      </c>
      <c r="C54" s="152" t="s">
        <v>14</v>
      </c>
      <c r="D54" s="152" t="s">
        <v>383</v>
      </c>
      <c r="E54" s="152" t="s">
        <v>363</v>
      </c>
      <c r="F54" s="153">
        <v>33968</v>
      </c>
      <c r="G54" s="152" t="s">
        <v>84</v>
      </c>
      <c r="H54" s="152" t="s">
        <v>86</v>
      </c>
      <c r="I54" s="154">
        <v>8.1</v>
      </c>
      <c r="J54" s="154">
        <v>4.8</v>
      </c>
      <c r="K54" s="154">
        <v>7.9</v>
      </c>
      <c r="L54" s="154">
        <v>8.1</v>
      </c>
      <c r="M54" s="154">
        <v>5.4</v>
      </c>
      <c r="N54" s="154">
        <v>6.1</v>
      </c>
      <c r="O54" s="154">
        <v>5.6</v>
      </c>
      <c r="P54" s="154"/>
      <c r="Q54" s="155">
        <v>7.2</v>
      </c>
      <c r="R54" s="155"/>
      <c r="S54" s="155"/>
      <c r="T54" s="155"/>
      <c r="U54" s="155"/>
      <c r="V54" s="154">
        <v>7.6</v>
      </c>
      <c r="W54" s="163">
        <v>6.4</v>
      </c>
      <c r="X54" s="154">
        <v>8</v>
      </c>
      <c r="Y54" s="154" t="s">
        <v>530</v>
      </c>
      <c r="Z54" s="154"/>
      <c r="AA54" s="155">
        <v>7.5</v>
      </c>
      <c r="AB54" s="154">
        <v>5.7</v>
      </c>
      <c r="AC54" s="156">
        <v>7.2</v>
      </c>
      <c r="AD54" s="155">
        <v>7.2</v>
      </c>
      <c r="AE54" s="162" t="s">
        <v>530</v>
      </c>
      <c r="AF54" s="154" t="s">
        <v>530</v>
      </c>
      <c r="AG54" s="154" t="s">
        <v>530</v>
      </c>
      <c r="AH54" s="154" t="s">
        <v>530</v>
      </c>
      <c r="AI54" s="154" t="s">
        <v>530</v>
      </c>
      <c r="AJ54" s="154">
        <v>5.7</v>
      </c>
      <c r="AK54" s="163" t="s">
        <v>530</v>
      </c>
      <c r="AL54" s="154">
        <v>6.5</v>
      </c>
      <c r="AM54" s="154">
        <v>6</v>
      </c>
      <c r="AN54" s="155">
        <v>5.6</v>
      </c>
      <c r="AO54" s="155">
        <v>5.9</v>
      </c>
      <c r="AP54" s="163">
        <v>6.6</v>
      </c>
      <c r="AQ54" s="155">
        <v>0</v>
      </c>
      <c r="AR54" s="155"/>
      <c r="AS54" s="155"/>
      <c r="AT54" s="155"/>
      <c r="AU54" s="157">
        <v>47</v>
      </c>
      <c r="AV54" s="158">
        <v>1</v>
      </c>
      <c r="AW54" s="154">
        <v>6.2</v>
      </c>
      <c r="AX54" s="154">
        <v>7.5</v>
      </c>
      <c r="AY54" s="163"/>
      <c r="AZ54" s="155">
        <v>4.8</v>
      </c>
      <c r="BA54" s="155"/>
      <c r="BB54" s="155"/>
      <c r="BC54" s="155"/>
      <c r="BD54" s="155"/>
      <c r="BE54" s="155"/>
      <c r="BF54" s="155" t="s">
        <v>93</v>
      </c>
      <c r="BG54" s="155"/>
      <c r="BH54" s="155"/>
      <c r="BI54" s="155"/>
      <c r="BJ54" s="155"/>
      <c r="BK54" s="155">
        <v>0</v>
      </c>
      <c r="BL54" s="157">
        <v>3</v>
      </c>
      <c r="BM54" s="158">
        <v>2</v>
      </c>
      <c r="BN54" s="163">
        <v>8.4</v>
      </c>
      <c r="BO54" s="154">
        <v>6.5</v>
      </c>
      <c r="BP54" s="155">
        <v>6.6</v>
      </c>
      <c r="BQ54" s="155" t="s">
        <v>93</v>
      </c>
      <c r="BR54" s="154">
        <v>4.8</v>
      </c>
      <c r="BS54" s="154">
        <v>6.4</v>
      </c>
      <c r="BT54" s="154">
        <v>6.7</v>
      </c>
      <c r="BU54" s="155">
        <v>6.5</v>
      </c>
      <c r="BV54" s="154">
        <v>6</v>
      </c>
      <c r="BW54" s="163">
        <v>6.6</v>
      </c>
      <c r="BX54" s="155">
        <v>6.6</v>
      </c>
      <c r="BY54" s="155">
        <v>5.2</v>
      </c>
      <c r="BZ54" s="155">
        <v>7.7</v>
      </c>
      <c r="CA54" s="155">
        <v>6.2</v>
      </c>
      <c r="CB54" s="163">
        <v>6.5</v>
      </c>
      <c r="CC54" s="155"/>
      <c r="CD54" s="163">
        <v>6.8</v>
      </c>
      <c r="CE54" s="155">
        <v>6.4</v>
      </c>
      <c r="CF54" s="155" t="s">
        <v>93</v>
      </c>
      <c r="CG54" s="155">
        <v>7.7</v>
      </c>
      <c r="CH54" s="163">
        <v>7.3</v>
      </c>
      <c r="CI54" s="157">
        <v>47</v>
      </c>
      <c r="CJ54" s="158">
        <v>6</v>
      </c>
      <c r="CK54" s="155"/>
      <c r="CL54" s="155">
        <v>7.4</v>
      </c>
      <c r="CM54" s="155"/>
      <c r="CN54" s="155"/>
      <c r="CO54" s="155">
        <v>7.6</v>
      </c>
      <c r="CP54" s="155">
        <v>7.3</v>
      </c>
      <c r="CQ54" s="155"/>
      <c r="CR54" s="155">
        <v>6.4</v>
      </c>
      <c r="CS54" s="155">
        <v>6.3</v>
      </c>
      <c r="CT54" s="155"/>
      <c r="CU54" s="155">
        <v>6.05</v>
      </c>
      <c r="CV54" s="155">
        <v>6.6</v>
      </c>
      <c r="CW54" s="155">
        <v>6.3</v>
      </c>
      <c r="CX54" s="163">
        <v>8.4</v>
      </c>
      <c r="CY54" s="155">
        <v>7</v>
      </c>
      <c r="CZ54" s="157">
        <v>23</v>
      </c>
      <c r="DA54" s="158">
        <v>3</v>
      </c>
      <c r="DB54" s="155" t="s">
        <v>93</v>
      </c>
      <c r="DC54" s="155"/>
      <c r="DD54" s="157">
        <v>0</v>
      </c>
      <c r="DE54" s="158">
        <v>5</v>
      </c>
      <c r="DF54" s="157">
        <v>120</v>
      </c>
      <c r="DG54" s="158">
        <v>17</v>
      </c>
      <c r="DH54" s="159">
        <v>133</v>
      </c>
      <c r="DI54" s="160">
        <v>117</v>
      </c>
      <c r="DJ54" s="160">
        <v>6.45</v>
      </c>
      <c r="DK54" s="160">
        <v>2.57</v>
      </c>
      <c r="DL54" s="152" t="s">
        <v>552</v>
      </c>
    </row>
    <row r="55" spans="1:116" s="179" customFormat="1" ht="18.75" customHeight="1">
      <c r="A55" s="12">
        <f t="shared" si="0"/>
        <v>49</v>
      </c>
      <c r="B55" s="151">
        <v>171325959</v>
      </c>
      <c r="C55" s="152" t="s">
        <v>3</v>
      </c>
      <c r="D55" s="152" t="s">
        <v>320</v>
      </c>
      <c r="E55" s="152" t="s">
        <v>363</v>
      </c>
      <c r="F55" s="153">
        <v>34046</v>
      </c>
      <c r="G55" s="152" t="s">
        <v>84</v>
      </c>
      <c r="H55" s="152" t="s">
        <v>86</v>
      </c>
      <c r="I55" s="154">
        <v>8.6999999999999993</v>
      </c>
      <c r="J55" s="154">
        <v>8.4</v>
      </c>
      <c r="K55" s="154">
        <v>8.6999999999999993</v>
      </c>
      <c r="L55" s="154">
        <v>7.3</v>
      </c>
      <c r="M55" s="154">
        <v>7.4</v>
      </c>
      <c r="N55" s="154">
        <v>8.1</v>
      </c>
      <c r="O55" s="154">
        <v>5.8</v>
      </c>
      <c r="P55" s="155"/>
      <c r="Q55" s="154">
        <v>6.7</v>
      </c>
      <c r="R55" s="155"/>
      <c r="S55" s="155"/>
      <c r="T55" s="155"/>
      <c r="U55" s="155">
        <v>7.1</v>
      </c>
      <c r="V55" s="154">
        <v>7.3</v>
      </c>
      <c r="W55" s="155"/>
      <c r="X55" s="154">
        <v>9</v>
      </c>
      <c r="Y55" s="154" t="s">
        <v>530</v>
      </c>
      <c r="Z55" s="154">
        <v>8.8000000000000007</v>
      </c>
      <c r="AA55" s="154">
        <v>8</v>
      </c>
      <c r="AB55" s="154">
        <v>7</v>
      </c>
      <c r="AC55" s="156">
        <v>7</v>
      </c>
      <c r="AD55" s="163">
        <v>6.5</v>
      </c>
      <c r="AE55" s="154" t="s">
        <v>530</v>
      </c>
      <c r="AF55" s="154" t="s">
        <v>530</v>
      </c>
      <c r="AG55" s="154" t="s">
        <v>530</v>
      </c>
      <c r="AH55" s="154" t="s">
        <v>530</v>
      </c>
      <c r="AI55" s="163" t="s">
        <v>530</v>
      </c>
      <c r="AJ55" s="154" t="s">
        <v>530</v>
      </c>
      <c r="AK55" s="163" t="s">
        <v>530</v>
      </c>
      <c r="AL55" s="154" t="s">
        <v>530</v>
      </c>
      <c r="AM55" s="155" t="s">
        <v>530</v>
      </c>
      <c r="AN55" s="155" t="s">
        <v>93</v>
      </c>
      <c r="AO55" s="155" t="s">
        <v>530</v>
      </c>
      <c r="AP55" s="155">
        <v>7.7</v>
      </c>
      <c r="AQ55" s="155">
        <v>5.8</v>
      </c>
      <c r="AR55" s="155"/>
      <c r="AS55" s="155">
        <v>6.4</v>
      </c>
      <c r="AT55" s="155">
        <v>6.2</v>
      </c>
      <c r="AU55" s="157">
        <v>50</v>
      </c>
      <c r="AV55" s="158">
        <v>0</v>
      </c>
      <c r="AW55" s="154">
        <v>8.8000000000000007</v>
      </c>
      <c r="AX55" s="154">
        <v>10</v>
      </c>
      <c r="AY55" s="163"/>
      <c r="AZ55" s="155">
        <v>6.2</v>
      </c>
      <c r="BA55" s="155"/>
      <c r="BB55" s="155"/>
      <c r="BC55" s="155"/>
      <c r="BD55" s="155"/>
      <c r="BE55" s="155"/>
      <c r="BF55" s="155">
        <v>7.3</v>
      </c>
      <c r="BG55" s="155"/>
      <c r="BH55" s="155"/>
      <c r="BI55" s="155"/>
      <c r="BJ55" s="155"/>
      <c r="BK55" s="155">
        <v>8.4</v>
      </c>
      <c r="BL55" s="157">
        <v>5</v>
      </c>
      <c r="BM55" s="158">
        <v>0</v>
      </c>
      <c r="BN55" s="154">
        <v>6.9</v>
      </c>
      <c r="BO55" s="163">
        <v>8.3000000000000007</v>
      </c>
      <c r="BP55" s="155">
        <v>6.9</v>
      </c>
      <c r="BQ55" s="155">
        <v>6.8</v>
      </c>
      <c r="BR55" s="154">
        <v>6.9</v>
      </c>
      <c r="BS55" s="163">
        <v>7.6</v>
      </c>
      <c r="BT55" s="154">
        <v>8.4</v>
      </c>
      <c r="BU55" s="155">
        <v>7.6</v>
      </c>
      <c r="BV55" s="154">
        <v>7.9</v>
      </c>
      <c r="BW55" s="163">
        <v>8.1</v>
      </c>
      <c r="BX55" s="155">
        <v>6.5</v>
      </c>
      <c r="BY55" s="155">
        <v>6.3</v>
      </c>
      <c r="BZ55" s="155">
        <v>7.7</v>
      </c>
      <c r="CA55" s="155">
        <v>6.2</v>
      </c>
      <c r="CB55" s="163">
        <v>7.2</v>
      </c>
      <c r="CC55" s="155"/>
      <c r="CD55" s="163">
        <v>6.7</v>
      </c>
      <c r="CE55" s="155">
        <v>7</v>
      </c>
      <c r="CF55" s="155">
        <v>8.5</v>
      </c>
      <c r="CG55" s="155">
        <v>8.6999999999999993</v>
      </c>
      <c r="CH55" s="163">
        <v>9.1</v>
      </c>
      <c r="CI55" s="157">
        <v>53</v>
      </c>
      <c r="CJ55" s="158">
        <v>0</v>
      </c>
      <c r="CK55" s="155">
        <v>7</v>
      </c>
      <c r="CL55" s="155"/>
      <c r="CM55" s="155"/>
      <c r="CN55" s="155"/>
      <c r="CO55" s="155">
        <v>8.4</v>
      </c>
      <c r="CP55" s="155">
        <v>8.8000000000000007</v>
      </c>
      <c r="CQ55" s="155"/>
      <c r="CR55" s="155">
        <v>7.7</v>
      </c>
      <c r="CS55" s="155">
        <v>4.9000000000000004</v>
      </c>
      <c r="CT55" s="155">
        <v>6.7</v>
      </c>
      <c r="CU55" s="155">
        <v>7.05</v>
      </c>
      <c r="CV55" s="155">
        <v>8.1999999999999993</v>
      </c>
      <c r="CW55" s="155">
        <v>7.7</v>
      </c>
      <c r="CX55" s="155">
        <v>7.3</v>
      </c>
      <c r="CY55" s="155">
        <v>8.6999999999999993</v>
      </c>
      <c r="CZ55" s="157">
        <v>26</v>
      </c>
      <c r="DA55" s="158">
        <v>0</v>
      </c>
      <c r="DB55" s="155" t="s">
        <v>93</v>
      </c>
      <c r="DC55" s="155"/>
      <c r="DD55" s="157">
        <v>0</v>
      </c>
      <c r="DE55" s="158">
        <v>5</v>
      </c>
      <c r="DF55" s="157">
        <v>134</v>
      </c>
      <c r="DG55" s="158">
        <v>5</v>
      </c>
      <c r="DH55" s="159">
        <v>133</v>
      </c>
      <c r="DI55" s="160">
        <v>124</v>
      </c>
      <c r="DJ55" s="160">
        <v>7.36</v>
      </c>
      <c r="DK55" s="160">
        <v>3.11</v>
      </c>
      <c r="DL55" s="152" t="s">
        <v>553</v>
      </c>
    </row>
    <row r="56" spans="1:116" s="179" customFormat="1" ht="18.75" customHeight="1">
      <c r="A56" s="12">
        <f t="shared" si="0"/>
        <v>50</v>
      </c>
      <c r="B56" s="151">
        <v>2020258249</v>
      </c>
      <c r="C56" s="152" t="s">
        <v>15</v>
      </c>
      <c r="D56" s="152" t="s">
        <v>26</v>
      </c>
      <c r="E56" s="152" t="s">
        <v>363</v>
      </c>
      <c r="F56" s="153">
        <v>35262</v>
      </c>
      <c r="G56" s="152" t="s">
        <v>84</v>
      </c>
      <c r="H56" s="152" t="s">
        <v>86</v>
      </c>
      <c r="I56" s="154">
        <v>7.5</v>
      </c>
      <c r="J56" s="154">
        <v>8.1</v>
      </c>
      <c r="K56" s="154">
        <v>9</v>
      </c>
      <c r="L56" s="154">
        <v>6.1</v>
      </c>
      <c r="M56" s="154">
        <v>8.6999999999999993</v>
      </c>
      <c r="N56" s="154">
        <v>6.9</v>
      </c>
      <c r="O56" s="154">
        <v>8.1999999999999993</v>
      </c>
      <c r="P56" s="155"/>
      <c r="Q56" s="154">
        <v>6.6</v>
      </c>
      <c r="R56" s="155"/>
      <c r="S56" s="155"/>
      <c r="T56" s="155"/>
      <c r="U56" s="155"/>
      <c r="V56" s="154">
        <v>7.5</v>
      </c>
      <c r="W56" s="163" t="s">
        <v>93</v>
      </c>
      <c r="X56" s="154">
        <v>7.6</v>
      </c>
      <c r="Y56" s="154">
        <v>7.9</v>
      </c>
      <c r="Z56" s="154">
        <v>8</v>
      </c>
      <c r="AA56" s="155"/>
      <c r="AB56" s="154">
        <v>6.6</v>
      </c>
      <c r="AC56" s="154">
        <v>7.5</v>
      </c>
      <c r="AD56" s="154">
        <v>6.8</v>
      </c>
      <c r="AE56" s="154">
        <v>5.7</v>
      </c>
      <c r="AF56" s="154">
        <v>7.1</v>
      </c>
      <c r="AG56" s="154">
        <v>6.4</v>
      </c>
      <c r="AH56" s="154">
        <v>5.9</v>
      </c>
      <c r="AI56" s="154">
        <v>4.5</v>
      </c>
      <c r="AJ56" s="154">
        <v>0</v>
      </c>
      <c r="AK56" s="154">
        <v>0</v>
      </c>
      <c r="AL56" s="154" t="s">
        <v>93</v>
      </c>
      <c r="AM56" s="163" t="s">
        <v>93</v>
      </c>
      <c r="AN56" s="155"/>
      <c r="AO56" s="155"/>
      <c r="AP56" s="155"/>
      <c r="AQ56" s="155"/>
      <c r="AR56" s="155"/>
      <c r="AS56" s="155"/>
      <c r="AT56" s="155"/>
      <c r="AU56" s="157">
        <v>36</v>
      </c>
      <c r="AV56" s="158">
        <v>12</v>
      </c>
      <c r="AW56" s="154">
        <v>7.6</v>
      </c>
      <c r="AX56" s="154">
        <v>7.1</v>
      </c>
      <c r="AY56" s="155" t="s">
        <v>93</v>
      </c>
      <c r="AZ56" s="155"/>
      <c r="BA56" s="163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7">
        <v>2</v>
      </c>
      <c r="BM56" s="158">
        <v>3</v>
      </c>
      <c r="BN56" s="163">
        <v>6</v>
      </c>
      <c r="BO56" s="155" t="s">
        <v>93</v>
      </c>
      <c r="BP56" s="154"/>
      <c r="BQ56" s="155"/>
      <c r="BR56" s="154">
        <v>6.5</v>
      </c>
      <c r="BS56" s="163">
        <v>7.7</v>
      </c>
      <c r="BT56" s="154">
        <v>6.3</v>
      </c>
      <c r="BU56" s="155"/>
      <c r="BV56" s="154">
        <v>6.5</v>
      </c>
      <c r="BW56" s="163" t="s">
        <v>93</v>
      </c>
      <c r="BX56" s="155"/>
      <c r="BY56" s="155"/>
      <c r="BZ56" s="155"/>
      <c r="CA56" s="155"/>
      <c r="CB56" s="163">
        <v>6.2</v>
      </c>
      <c r="CC56" s="155"/>
      <c r="CD56" s="163"/>
      <c r="CE56" s="155"/>
      <c r="CF56" s="155"/>
      <c r="CG56" s="155"/>
      <c r="CH56" s="163">
        <v>8.1</v>
      </c>
      <c r="CI56" s="157">
        <v>17</v>
      </c>
      <c r="CJ56" s="158">
        <v>36</v>
      </c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7">
        <v>0</v>
      </c>
      <c r="DA56" s="158">
        <v>22</v>
      </c>
      <c r="DB56" s="155"/>
      <c r="DC56" s="155"/>
      <c r="DD56" s="157">
        <v>0</v>
      </c>
      <c r="DE56" s="158">
        <v>5</v>
      </c>
      <c r="DF56" s="157">
        <v>55</v>
      </c>
      <c r="DG56" s="158">
        <v>78</v>
      </c>
      <c r="DH56" s="159">
        <v>133</v>
      </c>
      <c r="DI56" s="160">
        <v>58</v>
      </c>
      <c r="DJ56" s="160">
        <v>6.66</v>
      </c>
      <c r="DK56" s="160">
        <v>2.77</v>
      </c>
      <c r="DL56" s="152" t="s">
        <v>202</v>
      </c>
    </row>
    <row r="57" spans="1:116" s="179" customFormat="1" ht="18.75" customHeight="1">
      <c r="A57" s="12">
        <f t="shared" si="0"/>
        <v>51</v>
      </c>
      <c r="B57" s="151">
        <v>2020266224</v>
      </c>
      <c r="C57" s="152" t="s">
        <v>375</v>
      </c>
      <c r="D57" s="152" t="s">
        <v>26</v>
      </c>
      <c r="E57" s="152" t="s">
        <v>363</v>
      </c>
      <c r="F57" s="153">
        <v>35307</v>
      </c>
      <c r="G57" s="152" t="s">
        <v>84</v>
      </c>
      <c r="H57" s="152" t="s">
        <v>86</v>
      </c>
      <c r="I57" s="154">
        <v>7.7</v>
      </c>
      <c r="J57" s="154">
        <v>7.8</v>
      </c>
      <c r="K57" s="154">
        <v>8.4</v>
      </c>
      <c r="L57" s="154">
        <v>8.1</v>
      </c>
      <c r="M57" s="154">
        <v>8.6999999999999993</v>
      </c>
      <c r="N57" s="154">
        <v>8.1</v>
      </c>
      <c r="O57" s="154">
        <v>7.6</v>
      </c>
      <c r="P57" s="155">
        <v>7.6</v>
      </c>
      <c r="Q57" s="154"/>
      <c r="R57" s="155"/>
      <c r="S57" s="155"/>
      <c r="T57" s="155"/>
      <c r="U57" s="155"/>
      <c r="V57" s="154">
        <v>9.1</v>
      </c>
      <c r="W57" s="155">
        <v>6.9</v>
      </c>
      <c r="X57" s="154">
        <v>7.7</v>
      </c>
      <c r="Y57" s="154">
        <v>8.6999999999999993</v>
      </c>
      <c r="Z57" s="154">
        <v>7.9</v>
      </c>
      <c r="AA57" s="154"/>
      <c r="AB57" s="154">
        <v>7.3</v>
      </c>
      <c r="AC57" s="154">
        <v>7.1</v>
      </c>
      <c r="AD57" s="155"/>
      <c r="AE57" s="154" t="s">
        <v>97</v>
      </c>
      <c r="AF57" s="154">
        <v>8.1</v>
      </c>
      <c r="AG57" s="154">
        <v>7.8</v>
      </c>
      <c r="AH57" s="154">
        <v>7.3</v>
      </c>
      <c r="AI57" s="154">
        <v>8.6999999999999993</v>
      </c>
      <c r="AJ57" s="163">
        <v>7.6</v>
      </c>
      <c r="AK57" s="163">
        <v>6</v>
      </c>
      <c r="AL57" s="154">
        <v>7.8</v>
      </c>
      <c r="AM57" s="163">
        <v>7.9</v>
      </c>
      <c r="AN57" s="155"/>
      <c r="AO57" s="155"/>
      <c r="AP57" s="155"/>
      <c r="AQ57" s="155"/>
      <c r="AR57" s="155"/>
      <c r="AS57" s="155"/>
      <c r="AT57" s="155"/>
      <c r="AU57" s="157">
        <v>40</v>
      </c>
      <c r="AV57" s="158">
        <v>8</v>
      </c>
      <c r="AW57" s="154">
        <v>7.6</v>
      </c>
      <c r="AX57" s="154"/>
      <c r="AY57" s="163" t="s">
        <v>93</v>
      </c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7">
        <v>1</v>
      </c>
      <c r="BM57" s="158">
        <v>4</v>
      </c>
      <c r="BN57" s="163" t="s">
        <v>93</v>
      </c>
      <c r="BO57" s="154">
        <v>6.2</v>
      </c>
      <c r="BP57" s="155"/>
      <c r="BQ57" s="163" t="s">
        <v>93</v>
      </c>
      <c r="BR57" s="154">
        <v>5.5</v>
      </c>
      <c r="BS57" s="154">
        <v>6.7</v>
      </c>
      <c r="BT57" s="163">
        <v>6.6</v>
      </c>
      <c r="BU57" s="155"/>
      <c r="BV57" s="154">
        <v>6.7</v>
      </c>
      <c r="BW57" s="163" t="s">
        <v>93</v>
      </c>
      <c r="BX57" s="155"/>
      <c r="BY57" s="155"/>
      <c r="BZ57" s="155"/>
      <c r="CA57" s="155"/>
      <c r="CB57" s="163" t="s">
        <v>93</v>
      </c>
      <c r="CC57" s="155"/>
      <c r="CD57" s="155">
        <v>7.2</v>
      </c>
      <c r="CE57" s="155"/>
      <c r="CF57" s="155"/>
      <c r="CG57" s="155"/>
      <c r="CH57" s="163" t="s">
        <v>93</v>
      </c>
      <c r="CI57" s="157">
        <v>16</v>
      </c>
      <c r="CJ57" s="158">
        <v>37</v>
      </c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63"/>
      <c r="CY57" s="155"/>
      <c r="CZ57" s="157">
        <v>0</v>
      </c>
      <c r="DA57" s="158">
        <v>22</v>
      </c>
      <c r="DB57" s="155"/>
      <c r="DC57" s="155"/>
      <c r="DD57" s="157">
        <v>0</v>
      </c>
      <c r="DE57" s="158">
        <v>5</v>
      </c>
      <c r="DF57" s="157">
        <v>57</v>
      </c>
      <c r="DG57" s="158">
        <v>76</v>
      </c>
      <c r="DH57" s="159">
        <v>133</v>
      </c>
      <c r="DI57" s="160">
        <v>58</v>
      </c>
      <c r="DJ57" s="160">
        <v>7.45</v>
      </c>
      <c r="DK57" s="160">
        <v>3.16</v>
      </c>
      <c r="DL57" s="152" t="s">
        <v>202</v>
      </c>
    </row>
    <row r="58" spans="1:116" s="179" customFormat="1" ht="18.75" customHeight="1">
      <c r="A58" s="12">
        <f t="shared" si="0"/>
        <v>52</v>
      </c>
      <c r="B58" s="151">
        <v>171326758</v>
      </c>
      <c r="C58" s="152" t="s">
        <v>3</v>
      </c>
      <c r="D58" s="152" t="s">
        <v>541</v>
      </c>
      <c r="E58" s="152" t="s">
        <v>554</v>
      </c>
      <c r="F58" s="153">
        <v>33860</v>
      </c>
      <c r="G58" s="152" t="s">
        <v>84</v>
      </c>
      <c r="H58" s="152" t="s">
        <v>86</v>
      </c>
      <c r="I58" s="154">
        <v>8.5</v>
      </c>
      <c r="J58" s="154">
        <v>8.9</v>
      </c>
      <c r="K58" s="154">
        <v>8.1999999999999993</v>
      </c>
      <c r="L58" s="154">
        <v>8.9</v>
      </c>
      <c r="M58" s="154">
        <v>8.6999999999999993</v>
      </c>
      <c r="N58" s="154">
        <v>7.9</v>
      </c>
      <c r="O58" s="154">
        <v>7.7</v>
      </c>
      <c r="P58" s="155"/>
      <c r="Q58" s="154">
        <v>8.4</v>
      </c>
      <c r="R58" s="155"/>
      <c r="S58" s="155"/>
      <c r="T58" s="155"/>
      <c r="U58" s="155">
        <v>7.8</v>
      </c>
      <c r="V58" s="155">
        <v>7.6</v>
      </c>
      <c r="W58" s="163"/>
      <c r="X58" s="154">
        <v>9</v>
      </c>
      <c r="Y58" s="154" t="s">
        <v>530</v>
      </c>
      <c r="Z58" s="154">
        <v>8.8000000000000007</v>
      </c>
      <c r="AA58" s="155">
        <v>7.2</v>
      </c>
      <c r="AB58" s="154">
        <v>7.5</v>
      </c>
      <c r="AC58" s="163">
        <v>8.3000000000000007</v>
      </c>
      <c r="AD58" s="154">
        <v>9</v>
      </c>
      <c r="AE58" s="154" t="s">
        <v>530</v>
      </c>
      <c r="AF58" s="154" t="s">
        <v>530</v>
      </c>
      <c r="AG58" s="154" t="s">
        <v>530</v>
      </c>
      <c r="AH58" s="154" t="s">
        <v>530</v>
      </c>
      <c r="AI58" s="154" t="s">
        <v>530</v>
      </c>
      <c r="AJ58" s="163">
        <v>7.2</v>
      </c>
      <c r="AK58" s="154" t="s">
        <v>530</v>
      </c>
      <c r="AL58" s="163">
        <v>6.2</v>
      </c>
      <c r="AM58" s="155">
        <v>8</v>
      </c>
      <c r="AN58" s="155">
        <v>6.7</v>
      </c>
      <c r="AO58" s="155">
        <v>5.6</v>
      </c>
      <c r="AP58" s="155">
        <v>7.6</v>
      </c>
      <c r="AQ58" s="155">
        <v>0</v>
      </c>
      <c r="AR58" s="155">
        <v>7.2</v>
      </c>
      <c r="AS58" s="155">
        <v>7.1</v>
      </c>
      <c r="AT58" s="155">
        <v>7.3</v>
      </c>
      <c r="AU58" s="157">
        <v>51</v>
      </c>
      <c r="AV58" s="158">
        <v>0</v>
      </c>
      <c r="AW58" s="154">
        <v>7.5</v>
      </c>
      <c r="AX58" s="155">
        <v>5.4</v>
      </c>
      <c r="AY58" s="154"/>
      <c r="AZ58" s="155"/>
      <c r="BA58" s="155">
        <v>5.7</v>
      </c>
      <c r="BB58" s="155"/>
      <c r="BC58" s="155"/>
      <c r="BD58" s="155"/>
      <c r="BE58" s="154"/>
      <c r="BF58" s="155"/>
      <c r="BG58" s="155">
        <v>6.3</v>
      </c>
      <c r="BH58" s="155"/>
      <c r="BI58" s="155"/>
      <c r="BJ58" s="155"/>
      <c r="BK58" s="163">
        <v>6.6</v>
      </c>
      <c r="BL58" s="157">
        <v>5</v>
      </c>
      <c r="BM58" s="158">
        <v>0</v>
      </c>
      <c r="BN58" s="154"/>
      <c r="BO58" s="154">
        <v>7.4</v>
      </c>
      <c r="BP58" s="154">
        <v>6.6</v>
      </c>
      <c r="BQ58" s="155">
        <v>8.5</v>
      </c>
      <c r="BR58" s="154">
        <v>7.6</v>
      </c>
      <c r="BS58" s="154">
        <v>9</v>
      </c>
      <c r="BT58" s="154">
        <v>6.8</v>
      </c>
      <c r="BU58" s="155">
        <v>7.9</v>
      </c>
      <c r="BV58" s="154"/>
      <c r="BW58" s="154"/>
      <c r="BX58" s="163">
        <v>9.1</v>
      </c>
      <c r="BY58" s="163"/>
      <c r="BZ58" s="155">
        <v>8.6</v>
      </c>
      <c r="CA58" s="155"/>
      <c r="CB58" s="154">
        <v>8.4</v>
      </c>
      <c r="CC58" s="155"/>
      <c r="CD58" s="163">
        <v>8.6</v>
      </c>
      <c r="CE58" s="154">
        <v>7.2</v>
      </c>
      <c r="CF58" s="155"/>
      <c r="CG58" s="155">
        <v>7.1</v>
      </c>
      <c r="CH58" s="154">
        <v>9.1999999999999993</v>
      </c>
      <c r="CI58" s="157">
        <v>36</v>
      </c>
      <c r="CJ58" s="158">
        <v>17</v>
      </c>
      <c r="CK58" s="155"/>
      <c r="CL58" s="155"/>
      <c r="CM58" s="155">
        <v>9</v>
      </c>
      <c r="CN58" s="155"/>
      <c r="CO58" s="155">
        <v>9.1</v>
      </c>
      <c r="CP58" s="155">
        <v>7.1</v>
      </c>
      <c r="CQ58" s="155"/>
      <c r="CR58" s="155">
        <v>6.2</v>
      </c>
      <c r="CS58" s="155">
        <v>8.6</v>
      </c>
      <c r="CT58" s="155">
        <v>7.4</v>
      </c>
      <c r="CU58" s="163">
        <v>8.9</v>
      </c>
      <c r="CV58" s="155"/>
      <c r="CW58" s="155">
        <v>6.8</v>
      </c>
      <c r="CX58" s="163">
        <v>8.5</v>
      </c>
      <c r="CY58" s="155">
        <v>8.6999999999999993</v>
      </c>
      <c r="CZ58" s="157">
        <v>23</v>
      </c>
      <c r="DA58" s="158">
        <v>3</v>
      </c>
      <c r="DB58" s="155" t="s">
        <v>93</v>
      </c>
      <c r="DC58" s="155"/>
      <c r="DD58" s="157">
        <v>0</v>
      </c>
      <c r="DE58" s="158">
        <v>5</v>
      </c>
      <c r="DF58" s="157">
        <v>115</v>
      </c>
      <c r="DG58" s="158">
        <v>25</v>
      </c>
      <c r="DH58" s="159">
        <v>133</v>
      </c>
      <c r="DI58" s="160">
        <v>129</v>
      </c>
      <c r="DJ58" s="160">
        <v>7.89</v>
      </c>
      <c r="DK58" s="160">
        <v>3.43</v>
      </c>
      <c r="DL58" s="152" t="s">
        <v>555</v>
      </c>
    </row>
    <row r="59" spans="1:116" s="179" customFormat="1" ht="18.75" customHeight="1">
      <c r="A59" s="12">
        <f t="shared" si="0"/>
        <v>53</v>
      </c>
      <c r="B59" s="151">
        <v>2020256893</v>
      </c>
      <c r="C59" s="152" t="s">
        <v>3</v>
      </c>
      <c r="D59" s="152" t="s">
        <v>35</v>
      </c>
      <c r="E59" s="152" t="s">
        <v>556</v>
      </c>
      <c r="F59" s="153">
        <v>35220</v>
      </c>
      <c r="G59" s="152" t="s">
        <v>84</v>
      </c>
      <c r="H59" s="152" t="s">
        <v>86</v>
      </c>
      <c r="I59" s="163">
        <v>8</v>
      </c>
      <c r="J59" s="154">
        <v>7.5</v>
      </c>
      <c r="K59" s="154">
        <v>9.1999999999999993</v>
      </c>
      <c r="L59" s="154">
        <v>7.5</v>
      </c>
      <c r="M59" s="154">
        <v>8.1</v>
      </c>
      <c r="N59" s="154">
        <v>7.9</v>
      </c>
      <c r="O59" s="154">
        <v>8.5</v>
      </c>
      <c r="P59" s="154">
        <v>9.1</v>
      </c>
      <c r="Q59" s="155"/>
      <c r="R59" s="155"/>
      <c r="S59" s="155"/>
      <c r="T59" s="155"/>
      <c r="U59" s="155"/>
      <c r="V59" s="154">
        <v>8.9</v>
      </c>
      <c r="W59" s="163" t="s">
        <v>93</v>
      </c>
      <c r="X59" s="154">
        <v>8.8000000000000007</v>
      </c>
      <c r="Y59" s="154">
        <v>9</v>
      </c>
      <c r="Z59" s="154">
        <v>8.8000000000000007</v>
      </c>
      <c r="AA59" s="154"/>
      <c r="AB59" s="154">
        <v>8.4</v>
      </c>
      <c r="AC59" s="154">
        <v>6.6</v>
      </c>
      <c r="AD59" s="155">
        <v>7.8</v>
      </c>
      <c r="AE59" s="162">
        <v>6.8</v>
      </c>
      <c r="AF59" s="154">
        <v>7.5</v>
      </c>
      <c r="AG59" s="156">
        <v>6.1</v>
      </c>
      <c r="AH59" s="154">
        <v>6.2</v>
      </c>
      <c r="AI59" s="154">
        <v>6.4</v>
      </c>
      <c r="AJ59" s="154">
        <v>8.1</v>
      </c>
      <c r="AK59" s="155" t="s">
        <v>93</v>
      </c>
      <c r="AL59" s="155">
        <v>5.7</v>
      </c>
      <c r="AM59" s="154">
        <v>6.2</v>
      </c>
      <c r="AN59" s="155"/>
      <c r="AO59" s="155"/>
      <c r="AP59" s="155"/>
      <c r="AQ59" s="155"/>
      <c r="AR59" s="155"/>
      <c r="AS59" s="155"/>
      <c r="AT59" s="155"/>
      <c r="AU59" s="157">
        <v>39</v>
      </c>
      <c r="AV59" s="158">
        <v>9</v>
      </c>
      <c r="AW59" s="154">
        <v>7.5</v>
      </c>
      <c r="AX59" s="154">
        <v>6.4</v>
      </c>
      <c r="AY59" s="163" t="s">
        <v>93</v>
      </c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7">
        <v>2</v>
      </c>
      <c r="BM59" s="158">
        <v>3</v>
      </c>
      <c r="BN59" s="163" t="s">
        <v>93</v>
      </c>
      <c r="BO59" s="154">
        <v>7.1</v>
      </c>
      <c r="BP59" s="155"/>
      <c r="BQ59" s="155"/>
      <c r="BR59" s="154">
        <v>6.9</v>
      </c>
      <c r="BS59" s="163">
        <v>6.4</v>
      </c>
      <c r="BT59" s="154">
        <v>6.5</v>
      </c>
      <c r="BU59" s="155"/>
      <c r="BV59" s="154">
        <v>7</v>
      </c>
      <c r="BW59" s="163" t="s">
        <v>93</v>
      </c>
      <c r="BX59" s="155"/>
      <c r="BY59" s="155"/>
      <c r="BZ59" s="155"/>
      <c r="CA59" s="155"/>
      <c r="CB59" s="163">
        <v>6</v>
      </c>
      <c r="CC59" s="155"/>
      <c r="CD59" s="163">
        <v>7.2</v>
      </c>
      <c r="CE59" s="155"/>
      <c r="CF59" s="155"/>
      <c r="CG59" s="155"/>
      <c r="CH59" s="163" t="s">
        <v>93</v>
      </c>
      <c r="CI59" s="157">
        <v>19</v>
      </c>
      <c r="CJ59" s="158">
        <v>34</v>
      </c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7">
        <v>0</v>
      </c>
      <c r="DA59" s="158">
        <v>22</v>
      </c>
      <c r="DB59" s="155"/>
      <c r="DC59" s="155"/>
      <c r="DD59" s="157">
        <v>0</v>
      </c>
      <c r="DE59" s="158">
        <v>5</v>
      </c>
      <c r="DF59" s="157">
        <v>60</v>
      </c>
      <c r="DG59" s="158">
        <v>73</v>
      </c>
      <c r="DH59" s="159">
        <v>133</v>
      </c>
      <c r="DI59" s="160">
        <v>61</v>
      </c>
      <c r="DJ59" s="160">
        <v>7.34</v>
      </c>
      <c r="DK59" s="160">
        <v>3.11</v>
      </c>
      <c r="DL59" s="152" t="s">
        <v>202</v>
      </c>
    </row>
    <row r="60" spans="1:116" s="179" customFormat="1" ht="18.75" customHeight="1">
      <c r="A60" s="12">
        <f t="shared" si="0"/>
        <v>54</v>
      </c>
      <c r="B60" s="151">
        <v>2020252730</v>
      </c>
      <c r="C60" s="152" t="s">
        <v>3</v>
      </c>
      <c r="D60" s="152" t="s">
        <v>327</v>
      </c>
      <c r="E60" s="152" t="s">
        <v>367</v>
      </c>
      <c r="F60" s="153">
        <v>33872</v>
      </c>
      <c r="G60" s="152" t="s">
        <v>84</v>
      </c>
      <c r="H60" s="152" t="s">
        <v>86</v>
      </c>
      <c r="I60" s="154">
        <v>9.5</v>
      </c>
      <c r="J60" s="154" t="s">
        <v>530</v>
      </c>
      <c r="K60" s="154">
        <v>8.9</v>
      </c>
      <c r="L60" s="154" t="s">
        <v>530</v>
      </c>
      <c r="M60" s="154" t="s">
        <v>530</v>
      </c>
      <c r="N60" s="154" t="s">
        <v>530</v>
      </c>
      <c r="O60" s="154">
        <v>7.8</v>
      </c>
      <c r="P60" s="154"/>
      <c r="Q60" s="155" t="s">
        <v>530</v>
      </c>
      <c r="R60" s="155"/>
      <c r="S60" s="155"/>
      <c r="T60" s="155"/>
      <c r="U60" s="155">
        <v>7.9</v>
      </c>
      <c r="V60" s="154">
        <v>7.7</v>
      </c>
      <c r="W60" s="163"/>
      <c r="X60" s="154">
        <v>8.4</v>
      </c>
      <c r="Y60" s="154">
        <v>8.9</v>
      </c>
      <c r="Z60" s="154">
        <v>8.6999999999999993</v>
      </c>
      <c r="AA60" s="155" t="s">
        <v>530</v>
      </c>
      <c r="AB60" s="154" t="s">
        <v>530</v>
      </c>
      <c r="AC60" s="154" t="s">
        <v>530</v>
      </c>
      <c r="AD60" s="163" t="s">
        <v>530</v>
      </c>
      <c r="AE60" s="154" t="s">
        <v>530</v>
      </c>
      <c r="AF60" s="154">
        <v>6.6</v>
      </c>
      <c r="AG60" s="154">
        <v>6.2</v>
      </c>
      <c r="AH60" s="154" t="s">
        <v>530</v>
      </c>
      <c r="AI60" s="156" t="s">
        <v>530</v>
      </c>
      <c r="AJ60" s="163">
        <v>8.4</v>
      </c>
      <c r="AK60" s="163">
        <v>6</v>
      </c>
      <c r="AL60" s="154" t="s">
        <v>530</v>
      </c>
      <c r="AM60" s="155" t="s">
        <v>530</v>
      </c>
      <c r="AN60" s="155">
        <v>7.1</v>
      </c>
      <c r="AO60" s="155">
        <v>6.4</v>
      </c>
      <c r="AP60" s="155" t="s">
        <v>530</v>
      </c>
      <c r="AQ60" s="155">
        <v>6.3</v>
      </c>
      <c r="AR60" s="155">
        <v>6.8</v>
      </c>
      <c r="AS60" s="155">
        <v>6.4</v>
      </c>
      <c r="AT60" s="155">
        <v>6.8</v>
      </c>
      <c r="AU60" s="157">
        <v>52</v>
      </c>
      <c r="AV60" s="158">
        <v>0</v>
      </c>
      <c r="AW60" s="154" t="s">
        <v>530</v>
      </c>
      <c r="AX60" s="154" t="s">
        <v>530</v>
      </c>
      <c r="AY60" s="163" t="s">
        <v>530</v>
      </c>
      <c r="AZ60" s="155"/>
      <c r="BA60" s="155"/>
      <c r="BB60" s="155"/>
      <c r="BC60" s="155"/>
      <c r="BD60" s="155"/>
      <c r="BE60" s="155">
        <v>6.3</v>
      </c>
      <c r="BF60" s="155"/>
      <c r="BG60" s="155"/>
      <c r="BH60" s="155"/>
      <c r="BI60" s="155"/>
      <c r="BJ60" s="155"/>
      <c r="BK60" s="155">
        <v>6</v>
      </c>
      <c r="BL60" s="157">
        <v>5</v>
      </c>
      <c r="BM60" s="158">
        <v>0</v>
      </c>
      <c r="BN60" s="156" t="s">
        <v>530</v>
      </c>
      <c r="BO60" s="156">
        <v>8</v>
      </c>
      <c r="BP60" s="155">
        <v>6.6</v>
      </c>
      <c r="BQ60" s="155" t="s">
        <v>530</v>
      </c>
      <c r="BR60" s="154" t="s">
        <v>530</v>
      </c>
      <c r="BS60" s="163" t="s">
        <v>530</v>
      </c>
      <c r="BT60" s="154" t="s">
        <v>530</v>
      </c>
      <c r="BU60" s="155" t="s">
        <v>530</v>
      </c>
      <c r="BV60" s="154" t="s">
        <v>530</v>
      </c>
      <c r="BW60" s="163">
        <v>9.1999999999999993</v>
      </c>
      <c r="BX60" s="155">
        <v>8.9</v>
      </c>
      <c r="BY60" s="155">
        <v>8.3000000000000007</v>
      </c>
      <c r="BZ60" s="155">
        <v>8.5</v>
      </c>
      <c r="CA60" s="155">
        <v>9</v>
      </c>
      <c r="CB60" s="163" t="s">
        <v>530</v>
      </c>
      <c r="CC60" s="155" t="s">
        <v>530</v>
      </c>
      <c r="CD60" s="163"/>
      <c r="CE60" s="155" t="s">
        <v>530</v>
      </c>
      <c r="CF60" s="155" t="s">
        <v>530</v>
      </c>
      <c r="CG60" s="155" t="s">
        <v>530</v>
      </c>
      <c r="CH60" s="163">
        <v>8.5</v>
      </c>
      <c r="CI60" s="157">
        <v>53</v>
      </c>
      <c r="CJ60" s="158">
        <v>0</v>
      </c>
      <c r="CK60" s="155"/>
      <c r="CL60" s="155"/>
      <c r="CM60" s="155">
        <v>7.3</v>
      </c>
      <c r="CN60" s="155"/>
      <c r="CO60" s="155"/>
      <c r="CP60" s="155" t="s">
        <v>530</v>
      </c>
      <c r="CQ60" s="155"/>
      <c r="CR60" s="155">
        <v>6.7</v>
      </c>
      <c r="CS60" s="155" t="s">
        <v>530</v>
      </c>
      <c r="CT60" s="155"/>
      <c r="CU60" s="155">
        <v>7.75</v>
      </c>
      <c r="CV60" s="155">
        <v>8.1999999999999993</v>
      </c>
      <c r="CW60" s="155">
        <v>8.5</v>
      </c>
      <c r="CX60" s="155">
        <v>8.8000000000000007</v>
      </c>
      <c r="CY60" s="155">
        <v>8.1</v>
      </c>
      <c r="CZ60" s="157">
        <v>20</v>
      </c>
      <c r="DA60" s="158">
        <v>3</v>
      </c>
      <c r="DB60" s="155" t="s">
        <v>93</v>
      </c>
      <c r="DC60" s="155"/>
      <c r="DD60" s="157">
        <v>0</v>
      </c>
      <c r="DE60" s="158">
        <v>5</v>
      </c>
      <c r="DF60" s="157">
        <v>130</v>
      </c>
      <c r="DG60" s="158">
        <v>8</v>
      </c>
      <c r="DH60" s="159">
        <v>133</v>
      </c>
      <c r="DI60" s="160">
        <v>59</v>
      </c>
      <c r="DJ60" s="160">
        <v>7.96</v>
      </c>
      <c r="DK60" s="160">
        <v>3.45</v>
      </c>
      <c r="DL60" s="152" t="s">
        <v>202</v>
      </c>
    </row>
    <row r="61" spans="1:116" s="179" customFormat="1" ht="18.75" customHeight="1">
      <c r="A61" s="12">
        <f t="shared" si="0"/>
        <v>55</v>
      </c>
      <c r="B61" s="151">
        <v>2020264791</v>
      </c>
      <c r="C61" s="152" t="s">
        <v>14</v>
      </c>
      <c r="D61" s="152" t="s">
        <v>327</v>
      </c>
      <c r="E61" s="152" t="s">
        <v>367</v>
      </c>
      <c r="F61" s="153">
        <v>34716</v>
      </c>
      <c r="G61" s="152" t="s">
        <v>84</v>
      </c>
      <c r="H61" s="152" t="s">
        <v>86</v>
      </c>
      <c r="I61" s="154">
        <v>7.8</v>
      </c>
      <c r="J61" s="154">
        <v>7.8</v>
      </c>
      <c r="K61" s="154">
        <v>9.1</v>
      </c>
      <c r="L61" s="154">
        <v>7.7</v>
      </c>
      <c r="M61" s="154">
        <v>7.9</v>
      </c>
      <c r="N61" s="154">
        <v>6.4</v>
      </c>
      <c r="O61" s="154">
        <v>6.6</v>
      </c>
      <c r="P61" s="155"/>
      <c r="Q61" s="154">
        <v>7.1</v>
      </c>
      <c r="R61" s="155"/>
      <c r="S61" s="155"/>
      <c r="T61" s="155"/>
      <c r="U61" s="155"/>
      <c r="V61" s="154">
        <v>7.1</v>
      </c>
      <c r="W61" s="163" t="s">
        <v>93</v>
      </c>
      <c r="X61" s="154">
        <v>8.3000000000000007</v>
      </c>
      <c r="Y61" s="154">
        <v>8</v>
      </c>
      <c r="Z61" s="154">
        <v>8.1999999999999993</v>
      </c>
      <c r="AA61" s="154">
        <v>8.3000000000000007</v>
      </c>
      <c r="AB61" s="154">
        <v>7.5</v>
      </c>
      <c r="AC61" s="154">
        <v>6.3</v>
      </c>
      <c r="AD61" s="155">
        <v>6.2</v>
      </c>
      <c r="AE61" s="162">
        <v>6.3</v>
      </c>
      <c r="AF61" s="154">
        <v>9</v>
      </c>
      <c r="AG61" s="154">
        <v>6.1</v>
      </c>
      <c r="AH61" s="154">
        <v>6.7</v>
      </c>
      <c r="AI61" s="154">
        <v>6.3</v>
      </c>
      <c r="AJ61" s="163">
        <v>0</v>
      </c>
      <c r="AK61" s="163">
        <v>0</v>
      </c>
      <c r="AL61" s="154">
        <v>5.8</v>
      </c>
      <c r="AM61" s="154" t="s">
        <v>93</v>
      </c>
      <c r="AN61" s="155"/>
      <c r="AO61" s="155"/>
      <c r="AP61" s="155"/>
      <c r="AQ61" s="155"/>
      <c r="AR61" s="155"/>
      <c r="AS61" s="155"/>
      <c r="AT61" s="155"/>
      <c r="AU61" s="157">
        <v>40</v>
      </c>
      <c r="AV61" s="158">
        <v>8</v>
      </c>
      <c r="AW61" s="154">
        <v>7.6</v>
      </c>
      <c r="AX61" s="154">
        <v>6.8</v>
      </c>
      <c r="AY61" s="163" t="s">
        <v>93</v>
      </c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7">
        <v>2</v>
      </c>
      <c r="BM61" s="158">
        <v>3</v>
      </c>
      <c r="BN61" s="163"/>
      <c r="BO61" s="154" t="s">
        <v>93</v>
      </c>
      <c r="BP61" s="163"/>
      <c r="BQ61" s="155"/>
      <c r="BR61" s="154">
        <v>5.2</v>
      </c>
      <c r="BS61" s="155">
        <v>8.3000000000000007</v>
      </c>
      <c r="BT61" s="154">
        <v>6.4</v>
      </c>
      <c r="BU61" s="155"/>
      <c r="BV61" s="154">
        <v>7.4</v>
      </c>
      <c r="BW61" s="163" t="s">
        <v>93</v>
      </c>
      <c r="BX61" s="155"/>
      <c r="BY61" s="155"/>
      <c r="BZ61" s="155"/>
      <c r="CA61" s="155"/>
      <c r="CB61" s="163">
        <v>6.2</v>
      </c>
      <c r="CC61" s="155"/>
      <c r="CD61" s="163"/>
      <c r="CE61" s="155"/>
      <c r="CF61" s="155"/>
      <c r="CG61" s="155"/>
      <c r="CH61" s="163">
        <v>8.6999999999999993</v>
      </c>
      <c r="CI61" s="157">
        <v>14</v>
      </c>
      <c r="CJ61" s="158">
        <v>39</v>
      </c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7">
        <v>0</v>
      </c>
      <c r="DA61" s="158">
        <v>22</v>
      </c>
      <c r="DB61" s="155"/>
      <c r="DC61" s="155"/>
      <c r="DD61" s="157">
        <v>0</v>
      </c>
      <c r="DE61" s="158">
        <v>5</v>
      </c>
      <c r="DF61" s="157">
        <v>56</v>
      </c>
      <c r="DG61" s="158">
        <v>77</v>
      </c>
      <c r="DH61" s="159">
        <v>133</v>
      </c>
      <c r="DI61" s="160">
        <v>58</v>
      </c>
      <c r="DJ61" s="160">
        <v>6.92</v>
      </c>
      <c r="DK61" s="160">
        <v>2.83</v>
      </c>
      <c r="DL61" s="152" t="s">
        <v>202</v>
      </c>
    </row>
    <row r="62" spans="1:116" s="179" customFormat="1" ht="18.75" customHeight="1">
      <c r="A62" s="12">
        <f t="shared" si="0"/>
        <v>56</v>
      </c>
      <c r="B62" s="151">
        <v>1811215024</v>
      </c>
      <c r="C62" s="152" t="s">
        <v>3</v>
      </c>
      <c r="D62" s="152" t="s">
        <v>72</v>
      </c>
      <c r="E62" s="152" t="s">
        <v>371</v>
      </c>
      <c r="F62" s="153">
        <v>34413</v>
      </c>
      <c r="G62" s="152" t="s">
        <v>83</v>
      </c>
      <c r="H62" s="152" t="s">
        <v>86</v>
      </c>
      <c r="I62" s="154">
        <v>7.7</v>
      </c>
      <c r="J62" s="154">
        <v>7.4</v>
      </c>
      <c r="K62" s="154">
        <v>9.1999999999999993</v>
      </c>
      <c r="L62" s="154">
        <v>8.1</v>
      </c>
      <c r="M62" s="154">
        <v>8.1</v>
      </c>
      <c r="N62" s="154">
        <v>5.6</v>
      </c>
      <c r="O62" s="154">
        <v>7.1</v>
      </c>
      <c r="P62" s="155"/>
      <c r="Q62" s="154">
        <v>6.7</v>
      </c>
      <c r="R62" s="155"/>
      <c r="S62" s="155"/>
      <c r="T62" s="155"/>
      <c r="U62" s="154">
        <v>7.2</v>
      </c>
      <c r="V62" s="154">
        <v>7.8</v>
      </c>
      <c r="W62" s="155"/>
      <c r="X62" s="154">
        <v>8.5</v>
      </c>
      <c r="Y62" s="162">
        <v>9.1</v>
      </c>
      <c r="Z62" s="154">
        <v>8.3000000000000007</v>
      </c>
      <c r="AA62" s="154">
        <v>6.5</v>
      </c>
      <c r="AB62" s="154">
        <v>7.6</v>
      </c>
      <c r="AC62" s="154">
        <v>8</v>
      </c>
      <c r="AD62" s="154">
        <v>7.2</v>
      </c>
      <c r="AE62" s="162" t="s">
        <v>530</v>
      </c>
      <c r="AF62" s="162" t="s">
        <v>530</v>
      </c>
      <c r="AG62" s="162" t="s">
        <v>530</v>
      </c>
      <c r="AH62" s="162" t="s">
        <v>530</v>
      </c>
      <c r="AI62" s="162" t="s">
        <v>530</v>
      </c>
      <c r="AJ62" s="162">
        <v>6.5</v>
      </c>
      <c r="AK62" s="162" t="s">
        <v>530</v>
      </c>
      <c r="AL62" s="162">
        <v>7.6</v>
      </c>
      <c r="AM62" s="154">
        <v>7.8</v>
      </c>
      <c r="AN62" s="154" t="s">
        <v>93</v>
      </c>
      <c r="AO62" s="154">
        <v>7.7</v>
      </c>
      <c r="AP62" s="154">
        <v>6.4</v>
      </c>
      <c r="AQ62" s="154">
        <v>6.1</v>
      </c>
      <c r="AR62" s="155"/>
      <c r="AS62" s="155">
        <v>5.4</v>
      </c>
      <c r="AT62" s="154"/>
      <c r="AU62" s="157">
        <v>49</v>
      </c>
      <c r="AV62" s="158">
        <v>0</v>
      </c>
      <c r="AW62" s="154">
        <v>9.5</v>
      </c>
      <c r="AX62" s="154">
        <v>8.4</v>
      </c>
      <c r="AY62" s="155"/>
      <c r="AZ62" s="155"/>
      <c r="BA62" s="154">
        <v>8.1999999999999993</v>
      </c>
      <c r="BB62" s="155"/>
      <c r="BC62" s="155"/>
      <c r="BD62" s="155"/>
      <c r="BE62" s="155"/>
      <c r="BF62" s="154"/>
      <c r="BG62" s="155">
        <v>4.7</v>
      </c>
      <c r="BH62" s="155"/>
      <c r="BI62" s="155"/>
      <c r="BJ62" s="155"/>
      <c r="BK62" s="154" t="s">
        <v>93</v>
      </c>
      <c r="BL62" s="157">
        <v>4</v>
      </c>
      <c r="BM62" s="158">
        <v>1</v>
      </c>
      <c r="BN62" s="154">
        <v>6.4</v>
      </c>
      <c r="BO62" s="154">
        <v>7.7</v>
      </c>
      <c r="BP62" s="154">
        <v>6.9</v>
      </c>
      <c r="BQ62" s="154">
        <v>7.8</v>
      </c>
      <c r="BR62" s="154">
        <v>7.9</v>
      </c>
      <c r="BS62" s="154">
        <v>8.4</v>
      </c>
      <c r="BT62" s="154">
        <v>7.2</v>
      </c>
      <c r="BU62" s="154">
        <v>6.9</v>
      </c>
      <c r="BV62" s="154">
        <v>7.5</v>
      </c>
      <c r="BW62" s="154">
        <v>5.7</v>
      </c>
      <c r="BX62" s="154">
        <v>7.1</v>
      </c>
      <c r="BY62" s="154">
        <v>7.5</v>
      </c>
      <c r="BZ62" s="154">
        <v>8</v>
      </c>
      <c r="CA62" s="154">
        <v>8</v>
      </c>
      <c r="CB62" s="154">
        <v>7</v>
      </c>
      <c r="CC62" s="155"/>
      <c r="CD62" s="154">
        <v>6.3</v>
      </c>
      <c r="CE62" s="154">
        <v>7.2</v>
      </c>
      <c r="CF62" s="154">
        <v>6.1</v>
      </c>
      <c r="CG62" s="154">
        <v>8.3000000000000007</v>
      </c>
      <c r="CH62" s="154">
        <v>8.3000000000000007</v>
      </c>
      <c r="CI62" s="157">
        <v>53</v>
      </c>
      <c r="CJ62" s="158">
        <v>0</v>
      </c>
      <c r="CK62" s="155"/>
      <c r="CL62" s="154"/>
      <c r="CM62" s="155">
        <v>8</v>
      </c>
      <c r="CN62" s="155"/>
      <c r="CO62" s="154"/>
      <c r="CP62" s="154">
        <v>8.1999999999999993</v>
      </c>
      <c r="CQ62" s="155"/>
      <c r="CR62" s="154">
        <v>5.6</v>
      </c>
      <c r="CS62" s="154">
        <v>5.9</v>
      </c>
      <c r="CT62" s="156"/>
      <c r="CU62" s="154">
        <v>7.8</v>
      </c>
      <c r="CV62" s="154" t="s">
        <v>93</v>
      </c>
      <c r="CW62" s="154">
        <v>5.6</v>
      </c>
      <c r="CX62" s="154">
        <v>8.6999999999999993</v>
      </c>
      <c r="CY62" s="154">
        <v>8.6999999999999993</v>
      </c>
      <c r="CZ62" s="157">
        <v>17</v>
      </c>
      <c r="DA62" s="158">
        <v>6</v>
      </c>
      <c r="DB62" s="155" t="s">
        <v>93</v>
      </c>
      <c r="DC62" s="155"/>
      <c r="DD62" s="157">
        <v>0</v>
      </c>
      <c r="DE62" s="158">
        <v>5</v>
      </c>
      <c r="DF62" s="157">
        <v>123</v>
      </c>
      <c r="DG62" s="158">
        <v>12</v>
      </c>
      <c r="DH62" s="159">
        <v>133</v>
      </c>
      <c r="DI62" s="160">
        <v>118</v>
      </c>
      <c r="DJ62" s="160">
        <v>7.19</v>
      </c>
      <c r="DK62" s="160">
        <v>3.01</v>
      </c>
      <c r="DL62" s="152" t="s">
        <v>557</v>
      </c>
    </row>
    <row r="63" spans="1:116" s="179" customFormat="1" ht="18.75" customHeight="1">
      <c r="A63" s="12">
        <f t="shared" si="0"/>
        <v>57</v>
      </c>
      <c r="B63" s="151">
        <v>2020265068</v>
      </c>
      <c r="C63" s="152" t="s">
        <v>16</v>
      </c>
      <c r="D63" s="152" t="s">
        <v>375</v>
      </c>
      <c r="E63" s="152" t="s">
        <v>362</v>
      </c>
      <c r="F63" s="153">
        <v>35377</v>
      </c>
      <c r="G63" s="152" t="s">
        <v>84</v>
      </c>
      <c r="H63" s="152" t="s">
        <v>86</v>
      </c>
      <c r="I63" s="154">
        <v>8.8000000000000007</v>
      </c>
      <c r="J63" s="154">
        <v>8.1</v>
      </c>
      <c r="K63" s="154">
        <v>9.1999999999999993</v>
      </c>
      <c r="L63" s="154">
        <v>9.1</v>
      </c>
      <c r="M63" s="154">
        <v>7.9</v>
      </c>
      <c r="N63" s="154">
        <v>9.1999999999999993</v>
      </c>
      <c r="O63" s="154">
        <v>9.3000000000000007</v>
      </c>
      <c r="P63" s="154"/>
      <c r="Q63" s="154">
        <v>7.2</v>
      </c>
      <c r="R63" s="154"/>
      <c r="S63" s="155"/>
      <c r="T63" s="155"/>
      <c r="U63" s="154"/>
      <c r="V63" s="154">
        <v>6.6</v>
      </c>
      <c r="W63" s="154" t="s">
        <v>93</v>
      </c>
      <c r="X63" s="154">
        <v>8.1999999999999993</v>
      </c>
      <c r="Y63" s="162">
        <v>9.1</v>
      </c>
      <c r="Z63" s="154">
        <v>8.4</v>
      </c>
      <c r="AA63" s="154"/>
      <c r="AB63" s="154">
        <v>8.1</v>
      </c>
      <c r="AC63" s="154">
        <v>6.9</v>
      </c>
      <c r="AD63" s="154">
        <v>7.3</v>
      </c>
      <c r="AE63" s="162" t="s">
        <v>97</v>
      </c>
      <c r="AF63" s="162">
        <v>8.1</v>
      </c>
      <c r="AG63" s="162">
        <v>7.1</v>
      </c>
      <c r="AH63" s="162">
        <v>6.8</v>
      </c>
      <c r="AI63" s="162">
        <v>7.2</v>
      </c>
      <c r="AJ63" s="154">
        <v>8.5</v>
      </c>
      <c r="AK63" s="162">
        <v>6.5</v>
      </c>
      <c r="AL63" s="154">
        <v>7.8</v>
      </c>
      <c r="AM63" s="154">
        <v>7.8</v>
      </c>
      <c r="AN63" s="155"/>
      <c r="AO63" s="154"/>
      <c r="AP63" s="154"/>
      <c r="AQ63" s="163"/>
      <c r="AR63" s="155"/>
      <c r="AS63" s="156"/>
      <c r="AT63" s="156"/>
      <c r="AU63" s="157">
        <v>40</v>
      </c>
      <c r="AV63" s="158">
        <v>8</v>
      </c>
      <c r="AW63" s="154">
        <v>7.1</v>
      </c>
      <c r="AX63" s="154">
        <v>5.9</v>
      </c>
      <c r="AY63" s="155" t="s">
        <v>93</v>
      </c>
      <c r="AZ63" s="155"/>
      <c r="BA63" s="154"/>
      <c r="BB63" s="155"/>
      <c r="BC63" s="155"/>
      <c r="BD63" s="155"/>
      <c r="BE63" s="155"/>
      <c r="BF63" s="155"/>
      <c r="BG63" s="154"/>
      <c r="BH63" s="155"/>
      <c r="BI63" s="155"/>
      <c r="BJ63" s="155"/>
      <c r="BK63" s="154"/>
      <c r="BL63" s="157">
        <v>2</v>
      </c>
      <c r="BM63" s="158">
        <v>3</v>
      </c>
      <c r="BN63" s="154" t="s">
        <v>93</v>
      </c>
      <c r="BO63" s="154">
        <v>7.4</v>
      </c>
      <c r="BP63" s="154"/>
      <c r="BQ63" s="154"/>
      <c r="BR63" s="154">
        <v>8.3000000000000007</v>
      </c>
      <c r="BS63" s="154">
        <v>8.1999999999999993</v>
      </c>
      <c r="BT63" s="154">
        <v>7</v>
      </c>
      <c r="BU63" s="154"/>
      <c r="BV63" s="154">
        <v>8.1999999999999993</v>
      </c>
      <c r="BW63" s="154" t="s">
        <v>93</v>
      </c>
      <c r="BX63" s="154"/>
      <c r="BY63" s="154"/>
      <c r="BZ63" s="154"/>
      <c r="CA63" s="154"/>
      <c r="CB63" s="154">
        <v>6.2</v>
      </c>
      <c r="CC63" s="155"/>
      <c r="CD63" s="154" t="s">
        <v>93</v>
      </c>
      <c r="CE63" s="154"/>
      <c r="CF63" s="154"/>
      <c r="CG63" s="154"/>
      <c r="CH63" s="154">
        <v>8.6999999999999993</v>
      </c>
      <c r="CI63" s="157">
        <v>17</v>
      </c>
      <c r="CJ63" s="158">
        <v>36</v>
      </c>
      <c r="CK63" s="155"/>
      <c r="CL63" s="154"/>
      <c r="CM63" s="154"/>
      <c r="CN63" s="155"/>
      <c r="CO63" s="154"/>
      <c r="CP63" s="154"/>
      <c r="CQ63" s="155"/>
      <c r="CR63" s="154"/>
      <c r="CS63" s="154"/>
      <c r="CT63" s="156"/>
      <c r="CU63" s="154"/>
      <c r="CV63" s="154"/>
      <c r="CW63" s="154"/>
      <c r="CX63" s="154"/>
      <c r="CY63" s="154"/>
      <c r="CZ63" s="157">
        <v>0</v>
      </c>
      <c r="DA63" s="158">
        <v>22</v>
      </c>
      <c r="DB63" s="155"/>
      <c r="DC63" s="155"/>
      <c r="DD63" s="157">
        <v>0</v>
      </c>
      <c r="DE63" s="158">
        <v>5</v>
      </c>
      <c r="DF63" s="157">
        <v>59</v>
      </c>
      <c r="DG63" s="158">
        <v>74</v>
      </c>
      <c r="DH63" s="159">
        <v>133</v>
      </c>
      <c r="DI63" s="160">
        <v>59</v>
      </c>
      <c r="DJ63" s="160">
        <v>7.92</v>
      </c>
      <c r="DK63" s="160">
        <v>3.39</v>
      </c>
      <c r="DL63" s="152" t="s">
        <v>202</v>
      </c>
    </row>
    <row r="64" spans="1:116" s="179" customFormat="1" ht="18.75" customHeight="1">
      <c r="A64" s="12">
        <f t="shared" si="0"/>
        <v>58</v>
      </c>
      <c r="B64" s="151">
        <v>171325973</v>
      </c>
      <c r="C64" s="152" t="s">
        <v>3</v>
      </c>
      <c r="D64" s="152" t="s">
        <v>26</v>
      </c>
      <c r="E64" s="152" t="s">
        <v>379</v>
      </c>
      <c r="F64" s="153">
        <v>33699</v>
      </c>
      <c r="G64" s="152" t="s">
        <v>84</v>
      </c>
      <c r="H64" s="152" t="s">
        <v>86</v>
      </c>
      <c r="I64" s="154">
        <v>7.9</v>
      </c>
      <c r="J64" s="154">
        <v>6.8</v>
      </c>
      <c r="K64" s="154">
        <v>7.9</v>
      </c>
      <c r="L64" s="154">
        <v>7.1</v>
      </c>
      <c r="M64" s="154">
        <v>6.6</v>
      </c>
      <c r="N64" s="154">
        <v>6.7</v>
      </c>
      <c r="O64" s="154">
        <v>7.8</v>
      </c>
      <c r="P64" s="155"/>
      <c r="Q64" s="154">
        <v>7.6</v>
      </c>
      <c r="R64" s="155"/>
      <c r="S64" s="155"/>
      <c r="T64" s="155"/>
      <c r="U64" s="155"/>
      <c r="V64" s="154">
        <v>7.4</v>
      </c>
      <c r="W64" s="163">
        <v>6.7</v>
      </c>
      <c r="X64" s="154">
        <v>7.6</v>
      </c>
      <c r="Y64" s="154" t="s">
        <v>530</v>
      </c>
      <c r="Z64" s="154">
        <v>8.9</v>
      </c>
      <c r="AA64" s="155">
        <v>7.5</v>
      </c>
      <c r="AB64" s="154">
        <v>7</v>
      </c>
      <c r="AC64" s="154">
        <v>7.2</v>
      </c>
      <c r="AD64" s="155">
        <v>8.3000000000000007</v>
      </c>
      <c r="AE64" s="154" t="s">
        <v>530</v>
      </c>
      <c r="AF64" s="154" t="s">
        <v>530</v>
      </c>
      <c r="AG64" s="154" t="s">
        <v>530</v>
      </c>
      <c r="AH64" s="154" t="s">
        <v>530</v>
      </c>
      <c r="AI64" s="155" t="s">
        <v>530</v>
      </c>
      <c r="AJ64" s="163">
        <v>6.4</v>
      </c>
      <c r="AK64" s="163" t="s">
        <v>530</v>
      </c>
      <c r="AL64" s="154">
        <v>5.7</v>
      </c>
      <c r="AM64" s="155">
        <v>5.9</v>
      </c>
      <c r="AN64" s="155" t="s">
        <v>93</v>
      </c>
      <c r="AO64" s="155">
        <v>5.2</v>
      </c>
      <c r="AP64" s="155">
        <v>5.0999999999999996</v>
      </c>
      <c r="AQ64" s="155"/>
      <c r="AR64" s="155"/>
      <c r="AS64" s="155"/>
      <c r="AT64" s="155">
        <v>5.7</v>
      </c>
      <c r="AU64" s="157">
        <v>48</v>
      </c>
      <c r="AV64" s="158">
        <v>0</v>
      </c>
      <c r="AW64" s="154">
        <v>8</v>
      </c>
      <c r="AX64" s="154">
        <v>8</v>
      </c>
      <c r="AY64" s="163"/>
      <c r="AZ64" s="155"/>
      <c r="BA64" s="155">
        <v>6.9</v>
      </c>
      <c r="BB64" s="155"/>
      <c r="BC64" s="155"/>
      <c r="BD64" s="155"/>
      <c r="BE64" s="155"/>
      <c r="BF64" s="155"/>
      <c r="BG64" s="155">
        <v>8</v>
      </c>
      <c r="BH64" s="155"/>
      <c r="BI64" s="155"/>
      <c r="BJ64" s="155"/>
      <c r="BK64" s="155">
        <v>8.9</v>
      </c>
      <c r="BL64" s="157">
        <v>5</v>
      </c>
      <c r="BM64" s="158">
        <v>0</v>
      </c>
      <c r="BN64" s="163">
        <v>6.9</v>
      </c>
      <c r="BO64" s="154">
        <v>7.1</v>
      </c>
      <c r="BP64" s="155">
        <v>7.8</v>
      </c>
      <c r="BQ64" s="155">
        <v>7.7</v>
      </c>
      <c r="BR64" s="154">
        <v>7.4</v>
      </c>
      <c r="BS64" s="163">
        <v>8.3000000000000007</v>
      </c>
      <c r="BT64" s="154">
        <v>8</v>
      </c>
      <c r="BU64" s="155">
        <v>8</v>
      </c>
      <c r="BV64" s="156">
        <v>6.8</v>
      </c>
      <c r="BW64" s="155">
        <v>9.1999999999999993</v>
      </c>
      <c r="BX64" s="155">
        <v>7.1</v>
      </c>
      <c r="BY64" s="155">
        <v>6.3</v>
      </c>
      <c r="BZ64" s="155">
        <v>6.8</v>
      </c>
      <c r="CA64" s="155">
        <v>7</v>
      </c>
      <c r="CB64" s="163">
        <v>7.1</v>
      </c>
      <c r="CC64" s="155"/>
      <c r="CD64" s="163">
        <v>7.4</v>
      </c>
      <c r="CE64" s="155">
        <v>6.4</v>
      </c>
      <c r="CF64" s="155">
        <v>6.7</v>
      </c>
      <c r="CG64" s="155">
        <v>7.8</v>
      </c>
      <c r="CH64" s="163">
        <v>6.8</v>
      </c>
      <c r="CI64" s="157">
        <v>53</v>
      </c>
      <c r="CJ64" s="158">
        <v>0</v>
      </c>
      <c r="CK64" s="155"/>
      <c r="CL64" s="155">
        <v>6.7</v>
      </c>
      <c r="CM64" s="155"/>
      <c r="CN64" s="155"/>
      <c r="CO64" s="155">
        <v>7.93</v>
      </c>
      <c r="CP64" s="155">
        <v>6.3</v>
      </c>
      <c r="CQ64" s="155"/>
      <c r="CR64" s="155">
        <v>6.2</v>
      </c>
      <c r="CS64" s="155">
        <v>5.7</v>
      </c>
      <c r="CT64" s="155">
        <v>5.5</v>
      </c>
      <c r="CU64" s="155">
        <v>7.55</v>
      </c>
      <c r="CV64" s="155">
        <v>8.1</v>
      </c>
      <c r="CW64" s="155">
        <v>7.13</v>
      </c>
      <c r="CX64" s="155">
        <v>7.5</v>
      </c>
      <c r="CY64" s="155">
        <v>7.7</v>
      </c>
      <c r="CZ64" s="157">
        <v>26</v>
      </c>
      <c r="DA64" s="158">
        <v>0</v>
      </c>
      <c r="DB64" s="155" t="s">
        <v>93</v>
      </c>
      <c r="DC64" s="155"/>
      <c r="DD64" s="157">
        <v>0</v>
      </c>
      <c r="DE64" s="158">
        <v>5</v>
      </c>
      <c r="DF64" s="157">
        <v>132</v>
      </c>
      <c r="DG64" s="158">
        <v>5</v>
      </c>
      <c r="DH64" s="159">
        <v>133</v>
      </c>
      <c r="DI64" s="160">
        <v>125</v>
      </c>
      <c r="DJ64" s="160">
        <v>7.14</v>
      </c>
      <c r="DK64" s="160">
        <v>2.94</v>
      </c>
      <c r="DL64" s="152" t="s">
        <v>558</v>
      </c>
    </row>
    <row r="65" spans="1:116" s="179" customFormat="1" ht="18.75" customHeight="1">
      <c r="A65" s="12">
        <f t="shared" si="0"/>
        <v>59</v>
      </c>
      <c r="B65" s="151">
        <v>2020268160</v>
      </c>
      <c r="C65" s="152" t="s">
        <v>7</v>
      </c>
      <c r="D65" s="152" t="s">
        <v>418</v>
      </c>
      <c r="E65" s="152" t="s">
        <v>379</v>
      </c>
      <c r="F65" s="153">
        <v>35283</v>
      </c>
      <c r="G65" s="152" t="s">
        <v>84</v>
      </c>
      <c r="H65" s="152" t="s">
        <v>86</v>
      </c>
      <c r="I65" s="154">
        <v>8.6</v>
      </c>
      <c r="J65" s="154">
        <v>7.7</v>
      </c>
      <c r="K65" s="154">
        <v>8.6999999999999993</v>
      </c>
      <c r="L65" s="154">
        <v>8.5</v>
      </c>
      <c r="M65" s="154">
        <v>8.8000000000000007</v>
      </c>
      <c r="N65" s="154">
        <v>7.2</v>
      </c>
      <c r="O65" s="154">
        <v>6.1</v>
      </c>
      <c r="P65" s="154">
        <v>7.6</v>
      </c>
      <c r="Q65" s="155"/>
      <c r="R65" s="155"/>
      <c r="S65" s="155" t="s">
        <v>93</v>
      </c>
      <c r="T65" s="155"/>
      <c r="U65" s="155"/>
      <c r="V65" s="154">
        <v>8.3000000000000007</v>
      </c>
      <c r="W65" s="155"/>
      <c r="X65" s="154">
        <v>7.6</v>
      </c>
      <c r="Y65" s="154">
        <v>8.5</v>
      </c>
      <c r="Z65" s="154">
        <v>8</v>
      </c>
      <c r="AA65" s="163"/>
      <c r="AB65" s="154">
        <v>5.7</v>
      </c>
      <c r="AC65" s="154">
        <v>7.4</v>
      </c>
      <c r="AD65" s="155">
        <v>8.1</v>
      </c>
      <c r="AE65" s="162">
        <v>6.6</v>
      </c>
      <c r="AF65" s="154">
        <v>6.1</v>
      </c>
      <c r="AG65" s="154">
        <v>7.2</v>
      </c>
      <c r="AH65" s="154">
        <v>6.3</v>
      </c>
      <c r="AI65" s="154">
        <v>6.1</v>
      </c>
      <c r="AJ65" s="154" t="s">
        <v>93</v>
      </c>
      <c r="AK65" s="163"/>
      <c r="AL65" s="154"/>
      <c r="AM65" s="154"/>
      <c r="AN65" s="163"/>
      <c r="AO65" s="155"/>
      <c r="AP65" s="155"/>
      <c r="AQ65" s="155"/>
      <c r="AR65" s="155"/>
      <c r="AS65" s="155"/>
      <c r="AT65" s="155"/>
      <c r="AU65" s="157">
        <v>36</v>
      </c>
      <c r="AV65" s="158">
        <v>12</v>
      </c>
      <c r="AW65" s="154">
        <v>7.9</v>
      </c>
      <c r="AX65" s="154">
        <v>7.6</v>
      </c>
      <c r="AY65" s="163"/>
      <c r="AZ65" s="155"/>
      <c r="BA65" s="155"/>
      <c r="BB65" s="155"/>
      <c r="BC65" s="155"/>
      <c r="BD65" s="155" t="s">
        <v>93</v>
      </c>
      <c r="BE65" s="155"/>
      <c r="BF65" s="155"/>
      <c r="BG65" s="155"/>
      <c r="BH65" s="155"/>
      <c r="BI65" s="155"/>
      <c r="BJ65" s="155"/>
      <c r="BK65" s="155"/>
      <c r="BL65" s="157">
        <v>2</v>
      </c>
      <c r="BM65" s="158">
        <v>3</v>
      </c>
      <c r="BN65" s="163">
        <v>7</v>
      </c>
      <c r="BO65" s="154">
        <v>6.9</v>
      </c>
      <c r="BP65" s="155"/>
      <c r="BQ65" s="155"/>
      <c r="BR65" s="154">
        <v>6.1</v>
      </c>
      <c r="BS65" s="154" t="s">
        <v>93</v>
      </c>
      <c r="BT65" s="154">
        <v>7.5</v>
      </c>
      <c r="BU65" s="155"/>
      <c r="BV65" s="154">
        <v>6.5</v>
      </c>
      <c r="BW65" s="163">
        <v>5.9</v>
      </c>
      <c r="BX65" s="155" t="s">
        <v>93</v>
      </c>
      <c r="BY65" s="155" t="s">
        <v>93</v>
      </c>
      <c r="BZ65" s="155"/>
      <c r="CA65" s="155"/>
      <c r="CB65" s="163">
        <v>6.7</v>
      </c>
      <c r="CC65" s="155"/>
      <c r="CD65" s="163" t="s">
        <v>93</v>
      </c>
      <c r="CE65" s="155"/>
      <c r="CF65" s="155"/>
      <c r="CG65" s="155"/>
      <c r="CH65" s="163">
        <v>8.1</v>
      </c>
      <c r="CI65" s="157">
        <v>21</v>
      </c>
      <c r="CJ65" s="158">
        <v>32</v>
      </c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/>
      <c r="CY65" s="155"/>
      <c r="CZ65" s="157">
        <v>0</v>
      </c>
      <c r="DA65" s="158">
        <v>22</v>
      </c>
      <c r="DB65" s="155"/>
      <c r="DC65" s="155"/>
      <c r="DD65" s="157">
        <v>0</v>
      </c>
      <c r="DE65" s="158">
        <v>5</v>
      </c>
      <c r="DF65" s="157">
        <v>59</v>
      </c>
      <c r="DG65" s="158">
        <v>74</v>
      </c>
      <c r="DH65" s="159">
        <v>133</v>
      </c>
      <c r="DI65" s="160">
        <v>60</v>
      </c>
      <c r="DJ65" s="160">
        <v>7.14</v>
      </c>
      <c r="DK65" s="160">
        <v>3.01</v>
      </c>
      <c r="DL65" s="152" t="s">
        <v>202</v>
      </c>
    </row>
    <row r="66" spans="1:116" s="179" customFormat="1" ht="18.75" customHeight="1">
      <c r="A66" s="12">
        <f t="shared" si="0"/>
        <v>60</v>
      </c>
      <c r="B66" s="151">
        <v>2020215741</v>
      </c>
      <c r="C66" s="152" t="s">
        <v>14</v>
      </c>
      <c r="D66" s="152" t="s">
        <v>25</v>
      </c>
      <c r="E66" s="152" t="s">
        <v>10</v>
      </c>
      <c r="F66" s="153">
        <v>35351</v>
      </c>
      <c r="G66" s="152" t="s">
        <v>84</v>
      </c>
      <c r="H66" s="152" t="s">
        <v>86</v>
      </c>
      <c r="I66" s="154">
        <v>7.1</v>
      </c>
      <c r="J66" s="154">
        <v>7.5</v>
      </c>
      <c r="K66" s="154">
        <v>8.6999999999999993</v>
      </c>
      <c r="L66" s="154">
        <v>8.3000000000000007</v>
      </c>
      <c r="M66" s="154">
        <v>7.9</v>
      </c>
      <c r="N66" s="154">
        <v>9.5</v>
      </c>
      <c r="O66" s="154">
        <v>5.6</v>
      </c>
      <c r="P66" s="154">
        <v>7.1</v>
      </c>
      <c r="Q66" s="155"/>
      <c r="R66" s="155"/>
      <c r="S66" s="155"/>
      <c r="T66" s="155"/>
      <c r="U66" s="155"/>
      <c r="V66" s="154">
        <v>8</v>
      </c>
      <c r="W66" s="163"/>
      <c r="X66" s="154">
        <v>8.5</v>
      </c>
      <c r="Y66" s="154">
        <v>8.6999999999999993</v>
      </c>
      <c r="Z66" s="154">
        <v>8.6</v>
      </c>
      <c r="AA66" s="155"/>
      <c r="AB66" s="154">
        <v>9</v>
      </c>
      <c r="AC66" s="154">
        <v>7.1</v>
      </c>
      <c r="AD66" s="155"/>
      <c r="AE66" s="156">
        <v>6.4</v>
      </c>
      <c r="AF66" s="154">
        <v>6.3</v>
      </c>
      <c r="AG66" s="154">
        <v>6.2</v>
      </c>
      <c r="AH66" s="156">
        <v>5.4</v>
      </c>
      <c r="AI66" s="155">
        <v>7</v>
      </c>
      <c r="AJ66" s="163">
        <v>6.8</v>
      </c>
      <c r="AK66" s="163">
        <v>5.9</v>
      </c>
      <c r="AL66" s="155">
        <v>7.3</v>
      </c>
      <c r="AM66" s="155" t="s">
        <v>93</v>
      </c>
      <c r="AN66" s="155" t="s">
        <v>93</v>
      </c>
      <c r="AO66" s="155">
        <v>5.7</v>
      </c>
      <c r="AP66" s="155"/>
      <c r="AQ66" s="155"/>
      <c r="AR66" s="155"/>
      <c r="AS66" s="155"/>
      <c r="AT66" s="155"/>
      <c r="AU66" s="157">
        <v>38</v>
      </c>
      <c r="AV66" s="158">
        <v>10</v>
      </c>
      <c r="AW66" s="154">
        <v>8.4</v>
      </c>
      <c r="AX66" s="154">
        <v>9.6</v>
      </c>
      <c r="AY66" s="155" t="s">
        <v>93</v>
      </c>
      <c r="AZ66" s="155"/>
      <c r="BA66" s="163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7">
        <v>2</v>
      </c>
      <c r="BM66" s="158">
        <v>3</v>
      </c>
      <c r="BN66" s="163">
        <v>6.2</v>
      </c>
      <c r="BO66" s="154">
        <v>7.9</v>
      </c>
      <c r="BP66" s="155">
        <v>5.9</v>
      </c>
      <c r="BQ66" s="163"/>
      <c r="BR66" s="154">
        <v>8.5</v>
      </c>
      <c r="BS66" s="163">
        <v>7.5</v>
      </c>
      <c r="BT66" s="154">
        <v>6.6</v>
      </c>
      <c r="BU66" s="155"/>
      <c r="BV66" s="156">
        <v>5.3</v>
      </c>
      <c r="BW66" s="155" t="s">
        <v>93</v>
      </c>
      <c r="BX66" s="155"/>
      <c r="BY66" s="155"/>
      <c r="BZ66" s="155"/>
      <c r="CA66" s="155"/>
      <c r="CB66" s="163" t="s">
        <v>93</v>
      </c>
      <c r="CC66" s="155"/>
      <c r="CD66" s="163">
        <v>7.1</v>
      </c>
      <c r="CE66" s="155"/>
      <c r="CF66" s="155"/>
      <c r="CG66" s="155"/>
      <c r="CH66" s="163" t="s">
        <v>93</v>
      </c>
      <c r="CI66" s="157">
        <v>21</v>
      </c>
      <c r="CJ66" s="158">
        <v>32</v>
      </c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7">
        <v>0</v>
      </c>
      <c r="DA66" s="158">
        <v>22</v>
      </c>
      <c r="DB66" s="155"/>
      <c r="DC66" s="155"/>
      <c r="DD66" s="157">
        <v>0</v>
      </c>
      <c r="DE66" s="158">
        <v>5</v>
      </c>
      <c r="DF66" s="157">
        <v>61</v>
      </c>
      <c r="DG66" s="158">
        <v>72</v>
      </c>
      <c r="DH66" s="159">
        <v>133</v>
      </c>
      <c r="DI66" s="160">
        <v>61</v>
      </c>
      <c r="DJ66" s="160">
        <v>7.33</v>
      </c>
      <c r="DK66" s="160">
        <v>3.05</v>
      </c>
      <c r="DL66" s="152" t="s">
        <v>202</v>
      </c>
    </row>
    <row r="67" spans="1:116" s="179" customFormat="1" ht="18.75" customHeight="1">
      <c r="A67" s="12">
        <f t="shared" si="0"/>
        <v>61</v>
      </c>
      <c r="B67" s="151">
        <v>2020265790</v>
      </c>
      <c r="C67" s="152" t="s">
        <v>3</v>
      </c>
      <c r="D67" s="152" t="s">
        <v>26</v>
      </c>
      <c r="E67" s="152" t="s">
        <v>380</v>
      </c>
      <c r="F67" s="153">
        <v>34277</v>
      </c>
      <c r="G67" s="152" t="s">
        <v>84</v>
      </c>
      <c r="H67" s="152" t="s">
        <v>86</v>
      </c>
      <c r="I67" s="154">
        <v>8.1</v>
      </c>
      <c r="J67" s="154">
        <v>7.5</v>
      </c>
      <c r="K67" s="154">
        <v>8.6999999999999993</v>
      </c>
      <c r="L67" s="154" t="s">
        <v>530</v>
      </c>
      <c r="M67" s="154">
        <v>8.3000000000000007</v>
      </c>
      <c r="N67" s="154" t="s">
        <v>530</v>
      </c>
      <c r="O67" s="154">
        <v>8.1999999999999993</v>
      </c>
      <c r="P67" s="154"/>
      <c r="Q67" s="155" t="s">
        <v>530</v>
      </c>
      <c r="R67" s="155"/>
      <c r="S67" s="155"/>
      <c r="T67" s="155"/>
      <c r="U67" s="155">
        <v>9.6</v>
      </c>
      <c r="V67" s="154">
        <v>7.6</v>
      </c>
      <c r="W67" s="163"/>
      <c r="X67" s="154">
        <v>9.1999999999999993</v>
      </c>
      <c r="Y67" s="154">
        <v>8.6999999999999993</v>
      </c>
      <c r="Z67" s="154">
        <v>8.3000000000000007</v>
      </c>
      <c r="AA67" s="154" t="s">
        <v>530</v>
      </c>
      <c r="AB67" s="154">
        <v>6.7</v>
      </c>
      <c r="AC67" s="154">
        <v>6.8</v>
      </c>
      <c r="AD67" s="155" t="s">
        <v>530</v>
      </c>
      <c r="AE67" s="162" t="s">
        <v>530</v>
      </c>
      <c r="AF67" s="154">
        <v>8.5</v>
      </c>
      <c r="AG67" s="154">
        <v>6.6</v>
      </c>
      <c r="AH67" s="154" t="s">
        <v>530</v>
      </c>
      <c r="AI67" s="154" t="s">
        <v>530</v>
      </c>
      <c r="AJ67" s="155">
        <v>6.2</v>
      </c>
      <c r="AK67" s="163">
        <v>5.3</v>
      </c>
      <c r="AL67" s="154" t="s">
        <v>530</v>
      </c>
      <c r="AM67" s="154" t="s">
        <v>530</v>
      </c>
      <c r="AN67" s="155"/>
      <c r="AO67" s="155">
        <v>6.2</v>
      </c>
      <c r="AP67" s="155" t="s">
        <v>530</v>
      </c>
      <c r="AQ67" s="155">
        <v>6.5</v>
      </c>
      <c r="AR67" s="155"/>
      <c r="AS67" s="155">
        <v>0</v>
      </c>
      <c r="AT67" s="155">
        <v>7.2</v>
      </c>
      <c r="AU67" s="157">
        <v>49</v>
      </c>
      <c r="AV67" s="158">
        <v>0</v>
      </c>
      <c r="AW67" s="154" t="s">
        <v>530</v>
      </c>
      <c r="AX67" s="154" t="s">
        <v>530</v>
      </c>
      <c r="AY67" s="163" t="s">
        <v>530</v>
      </c>
      <c r="AZ67" s="155"/>
      <c r="BA67" s="155"/>
      <c r="BB67" s="155"/>
      <c r="BC67" s="155"/>
      <c r="BD67" s="155"/>
      <c r="BE67" s="155">
        <v>8.6999999999999993</v>
      </c>
      <c r="BF67" s="155"/>
      <c r="BG67" s="155"/>
      <c r="BH67" s="155"/>
      <c r="BI67" s="155"/>
      <c r="BJ67" s="155"/>
      <c r="BK67" s="155">
        <v>6.2</v>
      </c>
      <c r="BL67" s="157">
        <v>5</v>
      </c>
      <c r="BM67" s="158">
        <v>0</v>
      </c>
      <c r="BN67" s="163" t="s">
        <v>530</v>
      </c>
      <c r="BO67" s="154" t="s">
        <v>530</v>
      </c>
      <c r="BP67" s="155">
        <v>7.5</v>
      </c>
      <c r="BQ67" s="155">
        <v>6.4</v>
      </c>
      <c r="BR67" s="154" t="s">
        <v>530</v>
      </c>
      <c r="BS67" s="163" t="s">
        <v>530</v>
      </c>
      <c r="BT67" s="154" t="s">
        <v>530</v>
      </c>
      <c r="BU67" s="155">
        <v>5.8</v>
      </c>
      <c r="BV67" s="154" t="s">
        <v>530</v>
      </c>
      <c r="BW67" s="163">
        <v>9.6999999999999993</v>
      </c>
      <c r="BX67" s="155">
        <v>9</v>
      </c>
      <c r="BY67" s="155">
        <v>7.8</v>
      </c>
      <c r="BZ67" s="155" t="s">
        <v>93</v>
      </c>
      <c r="CA67" s="155" t="s">
        <v>93</v>
      </c>
      <c r="CB67" s="163" t="s">
        <v>530</v>
      </c>
      <c r="CC67" s="155"/>
      <c r="CD67" s="163">
        <v>9.1</v>
      </c>
      <c r="CE67" s="155">
        <v>8.4</v>
      </c>
      <c r="CF67" s="155" t="s">
        <v>530</v>
      </c>
      <c r="CG67" s="155">
        <v>7.1</v>
      </c>
      <c r="CH67" s="163">
        <v>8.1999999999999993</v>
      </c>
      <c r="CI67" s="157">
        <v>47</v>
      </c>
      <c r="CJ67" s="158">
        <v>6</v>
      </c>
      <c r="CK67" s="155"/>
      <c r="CL67" s="155" t="s">
        <v>530</v>
      </c>
      <c r="CM67" s="155"/>
      <c r="CN67" s="155"/>
      <c r="CO67" s="155"/>
      <c r="CP67" s="155" t="s">
        <v>530</v>
      </c>
      <c r="CQ67" s="155"/>
      <c r="CR67" s="155" t="s">
        <v>530</v>
      </c>
      <c r="CS67" s="155" t="s">
        <v>530</v>
      </c>
      <c r="CT67" s="155"/>
      <c r="CU67" s="155" t="s">
        <v>530</v>
      </c>
      <c r="CV67" s="155" t="s">
        <v>530</v>
      </c>
      <c r="CW67" s="155" t="s">
        <v>530</v>
      </c>
      <c r="CX67" s="155">
        <v>8.5</v>
      </c>
      <c r="CY67" s="155">
        <v>7.8</v>
      </c>
      <c r="CZ67" s="157">
        <v>20</v>
      </c>
      <c r="DA67" s="158">
        <v>3</v>
      </c>
      <c r="DB67" s="155" t="s">
        <v>93</v>
      </c>
      <c r="DC67" s="155"/>
      <c r="DD67" s="157">
        <v>0</v>
      </c>
      <c r="DE67" s="158">
        <v>5</v>
      </c>
      <c r="DF67" s="157">
        <v>121</v>
      </c>
      <c r="DG67" s="158">
        <v>14</v>
      </c>
      <c r="DH67" s="159">
        <v>133</v>
      </c>
      <c r="DI67" s="160">
        <v>60</v>
      </c>
      <c r="DJ67" s="160">
        <v>7.64</v>
      </c>
      <c r="DK67" s="160">
        <v>3.23</v>
      </c>
      <c r="DL67" s="152" t="s">
        <v>202</v>
      </c>
    </row>
    <row r="68" spans="1:116" s="179" customFormat="1" ht="18.75" customHeight="1">
      <c r="A68" s="12">
        <f t="shared" si="0"/>
        <v>62</v>
      </c>
      <c r="B68" s="151">
        <v>2026262697</v>
      </c>
      <c r="C68" s="152" t="s">
        <v>16</v>
      </c>
      <c r="D68" s="152" t="s">
        <v>383</v>
      </c>
      <c r="E68" s="152" t="s">
        <v>380</v>
      </c>
      <c r="F68" s="153">
        <v>34220</v>
      </c>
      <c r="G68" s="152" t="s">
        <v>84</v>
      </c>
      <c r="H68" s="152" t="s">
        <v>86</v>
      </c>
      <c r="I68" s="154">
        <v>9.3000000000000007</v>
      </c>
      <c r="J68" s="154">
        <v>8.3000000000000007</v>
      </c>
      <c r="K68" s="154">
        <v>9.1999999999999993</v>
      </c>
      <c r="L68" s="154" t="s">
        <v>530</v>
      </c>
      <c r="M68" s="154" t="s">
        <v>530</v>
      </c>
      <c r="N68" s="154" t="s">
        <v>530</v>
      </c>
      <c r="O68" s="154">
        <v>8.6999999999999993</v>
      </c>
      <c r="P68" s="154"/>
      <c r="Q68" s="155" t="s">
        <v>530</v>
      </c>
      <c r="R68" s="155"/>
      <c r="S68" s="155"/>
      <c r="T68" s="155"/>
      <c r="U68" s="155">
        <v>7.9</v>
      </c>
      <c r="V68" s="154">
        <v>6.7</v>
      </c>
      <c r="W68" s="163"/>
      <c r="X68" s="154">
        <v>8.6</v>
      </c>
      <c r="Y68" s="154">
        <v>8.9</v>
      </c>
      <c r="Z68" s="154">
        <v>7.7</v>
      </c>
      <c r="AA68" s="154" t="s">
        <v>530</v>
      </c>
      <c r="AB68" s="154" t="s">
        <v>530</v>
      </c>
      <c r="AC68" s="154" t="s">
        <v>530</v>
      </c>
      <c r="AD68" s="155" t="s">
        <v>530</v>
      </c>
      <c r="AE68" s="162" t="s">
        <v>530</v>
      </c>
      <c r="AF68" s="154">
        <v>6.5</v>
      </c>
      <c r="AG68" s="154">
        <v>7</v>
      </c>
      <c r="AH68" s="154" t="s">
        <v>530</v>
      </c>
      <c r="AI68" s="154" t="s">
        <v>530</v>
      </c>
      <c r="AJ68" s="154">
        <v>7.9</v>
      </c>
      <c r="AK68" s="155">
        <v>6.7</v>
      </c>
      <c r="AL68" s="154" t="s">
        <v>530</v>
      </c>
      <c r="AM68" s="154" t="s">
        <v>530</v>
      </c>
      <c r="AN68" s="155">
        <v>6.7</v>
      </c>
      <c r="AO68" s="155">
        <v>5.5</v>
      </c>
      <c r="AP68" s="163" t="s">
        <v>530</v>
      </c>
      <c r="AQ68" s="155">
        <v>6.5</v>
      </c>
      <c r="AR68" s="155">
        <v>8</v>
      </c>
      <c r="AS68" s="155">
        <v>6.9</v>
      </c>
      <c r="AT68" s="155">
        <v>7.4</v>
      </c>
      <c r="AU68" s="157">
        <v>52</v>
      </c>
      <c r="AV68" s="158">
        <v>0</v>
      </c>
      <c r="AW68" s="154" t="s">
        <v>530</v>
      </c>
      <c r="AX68" s="154" t="s">
        <v>530</v>
      </c>
      <c r="AY68" s="163" t="s">
        <v>530</v>
      </c>
      <c r="AZ68" s="155"/>
      <c r="BA68" s="155"/>
      <c r="BB68" s="155"/>
      <c r="BC68" s="155"/>
      <c r="BD68" s="155"/>
      <c r="BE68" s="155">
        <v>6.9</v>
      </c>
      <c r="BF68" s="155"/>
      <c r="BG68" s="155"/>
      <c r="BH68" s="155"/>
      <c r="BI68" s="155"/>
      <c r="BJ68" s="155"/>
      <c r="BK68" s="155">
        <v>7.4</v>
      </c>
      <c r="BL68" s="157">
        <v>5</v>
      </c>
      <c r="BM68" s="158">
        <v>0</v>
      </c>
      <c r="BN68" s="163" t="s">
        <v>530</v>
      </c>
      <c r="BO68" s="154">
        <v>7.8</v>
      </c>
      <c r="BP68" s="155">
        <v>5.8</v>
      </c>
      <c r="BQ68" s="155">
        <v>8.6</v>
      </c>
      <c r="BR68" s="154">
        <v>5.0999999999999996</v>
      </c>
      <c r="BS68" s="163" t="s">
        <v>530</v>
      </c>
      <c r="BT68" s="154" t="s">
        <v>530</v>
      </c>
      <c r="BU68" s="155">
        <v>7.1</v>
      </c>
      <c r="BV68" s="154" t="s">
        <v>530</v>
      </c>
      <c r="BW68" s="163">
        <v>8.6999999999999993</v>
      </c>
      <c r="BX68" s="155" t="s">
        <v>530</v>
      </c>
      <c r="BY68" s="155" t="s">
        <v>530</v>
      </c>
      <c r="BZ68" s="155">
        <v>7.7</v>
      </c>
      <c r="CA68" s="155">
        <v>6.3</v>
      </c>
      <c r="CB68" s="163">
        <v>7.9</v>
      </c>
      <c r="CC68" s="155" t="s">
        <v>93</v>
      </c>
      <c r="CD68" s="163"/>
      <c r="CE68" s="155">
        <v>8.4</v>
      </c>
      <c r="CF68" s="155" t="s">
        <v>530</v>
      </c>
      <c r="CG68" s="155" t="s">
        <v>530</v>
      </c>
      <c r="CH68" s="163">
        <v>8.5</v>
      </c>
      <c r="CI68" s="157">
        <v>50</v>
      </c>
      <c r="CJ68" s="158">
        <v>3</v>
      </c>
      <c r="CK68" s="155" t="s">
        <v>530</v>
      </c>
      <c r="CL68" s="155"/>
      <c r="CM68" s="155"/>
      <c r="CN68" s="155"/>
      <c r="CO68" s="155"/>
      <c r="CP68" s="155" t="s">
        <v>530</v>
      </c>
      <c r="CQ68" s="155"/>
      <c r="CR68" s="155">
        <v>7</v>
      </c>
      <c r="CS68" s="155" t="s">
        <v>530</v>
      </c>
      <c r="CT68" s="155">
        <v>8.6</v>
      </c>
      <c r="CU68" s="155" t="s">
        <v>530</v>
      </c>
      <c r="CV68" s="155" t="s">
        <v>530</v>
      </c>
      <c r="CW68" s="155">
        <v>8</v>
      </c>
      <c r="CX68" s="155">
        <v>8.8000000000000007</v>
      </c>
      <c r="CY68" s="155">
        <v>8.1999999999999993</v>
      </c>
      <c r="CZ68" s="157">
        <v>23</v>
      </c>
      <c r="DA68" s="158">
        <v>0</v>
      </c>
      <c r="DB68" s="155" t="s">
        <v>93</v>
      </c>
      <c r="DC68" s="155"/>
      <c r="DD68" s="157">
        <v>0</v>
      </c>
      <c r="DE68" s="158">
        <v>5</v>
      </c>
      <c r="DF68" s="157">
        <v>130</v>
      </c>
      <c r="DG68" s="158">
        <v>8</v>
      </c>
      <c r="DH68" s="159">
        <v>133</v>
      </c>
      <c r="DI68" s="160">
        <v>68</v>
      </c>
      <c r="DJ68" s="160">
        <v>7.65</v>
      </c>
      <c r="DK68" s="160">
        <v>3.28</v>
      </c>
      <c r="DL68" s="152" t="s">
        <v>202</v>
      </c>
    </row>
    <row r="69" spans="1:116" s="179" customFormat="1" ht="18.75" customHeight="1">
      <c r="A69" s="12">
        <f t="shared" si="0"/>
        <v>63</v>
      </c>
      <c r="B69" s="151">
        <v>2020266129</v>
      </c>
      <c r="C69" s="152" t="s">
        <v>3</v>
      </c>
      <c r="D69" s="152" t="s">
        <v>26</v>
      </c>
      <c r="E69" s="152" t="s">
        <v>559</v>
      </c>
      <c r="F69" s="153">
        <v>35222</v>
      </c>
      <c r="G69" s="152" t="s">
        <v>84</v>
      </c>
      <c r="H69" s="152" t="s">
        <v>86</v>
      </c>
      <c r="I69" s="154">
        <v>8</v>
      </c>
      <c r="J69" s="154">
        <v>8.6999999999999993</v>
      </c>
      <c r="K69" s="154">
        <v>8.4</v>
      </c>
      <c r="L69" s="154">
        <v>7.4</v>
      </c>
      <c r="M69" s="154">
        <v>8.6</v>
      </c>
      <c r="N69" s="154">
        <v>8.9</v>
      </c>
      <c r="O69" s="154">
        <v>7.9</v>
      </c>
      <c r="P69" s="155">
        <v>7.7</v>
      </c>
      <c r="Q69" s="154"/>
      <c r="R69" s="155"/>
      <c r="S69" s="155" t="s">
        <v>93</v>
      </c>
      <c r="T69" s="155"/>
      <c r="U69" s="155"/>
      <c r="V69" s="154">
        <v>7.8</v>
      </c>
      <c r="W69" s="155"/>
      <c r="X69" s="154">
        <v>8.5</v>
      </c>
      <c r="Y69" s="154">
        <v>8.9</v>
      </c>
      <c r="Z69" s="154">
        <v>8</v>
      </c>
      <c r="AA69" s="154"/>
      <c r="AB69" s="154">
        <v>7.3</v>
      </c>
      <c r="AC69" s="154">
        <v>8</v>
      </c>
      <c r="AD69" s="163">
        <v>9.3000000000000007</v>
      </c>
      <c r="AE69" s="154">
        <v>6.7</v>
      </c>
      <c r="AF69" s="154">
        <v>5.6</v>
      </c>
      <c r="AG69" s="154">
        <v>6</v>
      </c>
      <c r="AH69" s="154">
        <v>5.6</v>
      </c>
      <c r="AI69" s="163">
        <v>6</v>
      </c>
      <c r="AJ69" s="154" t="s">
        <v>93</v>
      </c>
      <c r="AK69" s="163"/>
      <c r="AL69" s="154"/>
      <c r="AM69" s="155"/>
      <c r="AN69" s="155"/>
      <c r="AO69" s="155"/>
      <c r="AP69" s="155"/>
      <c r="AQ69" s="155"/>
      <c r="AR69" s="155"/>
      <c r="AS69" s="155"/>
      <c r="AT69" s="155"/>
      <c r="AU69" s="157">
        <v>36</v>
      </c>
      <c r="AV69" s="158">
        <v>12</v>
      </c>
      <c r="AW69" s="154">
        <v>8.1</v>
      </c>
      <c r="AX69" s="154">
        <v>10</v>
      </c>
      <c r="AY69" s="163"/>
      <c r="AZ69" s="155"/>
      <c r="BA69" s="155"/>
      <c r="BB69" s="155"/>
      <c r="BC69" s="155"/>
      <c r="BD69" s="155" t="s">
        <v>93</v>
      </c>
      <c r="BE69" s="155"/>
      <c r="BF69" s="155"/>
      <c r="BG69" s="155"/>
      <c r="BH69" s="155"/>
      <c r="BI69" s="155"/>
      <c r="BJ69" s="155"/>
      <c r="BK69" s="155"/>
      <c r="BL69" s="157">
        <v>2</v>
      </c>
      <c r="BM69" s="158">
        <v>3</v>
      </c>
      <c r="BN69" s="154">
        <v>7.3</v>
      </c>
      <c r="BO69" s="163">
        <v>7.9</v>
      </c>
      <c r="BP69" s="155"/>
      <c r="BQ69" s="155"/>
      <c r="BR69" s="154">
        <v>8.6</v>
      </c>
      <c r="BS69" s="163" t="s">
        <v>93</v>
      </c>
      <c r="BT69" s="154">
        <v>7.3</v>
      </c>
      <c r="BU69" s="155"/>
      <c r="BV69" s="154">
        <v>8.6</v>
      </c>
      <c r="BW69" s="163">
        <v>9.6999999999999993</v>
      </c>
      <c r="BX69" s="155" t="s">
        <v>93</v>
      </c>
      <c r="BY69" s="155" t="s">
        <v>93</v>
      </c>
      <c r="BZ69" s="155"/>
      <c r="CA69" s="155"/>
      <c r="CB69" s="163">
        <v>7.8</v>
      </c>
      <c r="CC69" s="155"/>
      <c r="CD69" s="163" t="s">
        <v>93</v>
      </c>
      <c r="CE69" s="155"/>
      <c r="CF69" s="155"/>
      <c r="CG69" s="155"/>
      <c r="CH69" s="163">
        <v>8.3000000000000007</v>
      </c>
      <c r="CI69" s="157">
        <v>21</v>
      </c>
      <c r="CJ69" s="158">
        <v>32</v>
      </c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7">
        <v>0</v>
      </c>
      <c r="DA69" s="158">
        <v>22</v>
      </c>
      <c r="DB69" s="155"/>
      <c r="DC69" s="155"/>
      <c r="DD69" s="157">
        <v>0</v>
      </c>
      <c r="DE69" s="158">
        <v>5</v>
      </c>
      <c r="DF69" s="157">
        <v>59</v>
      </c>
      <c r="DG69" s="158">
        <v>74</v>
      </c>
      <c r="DH69" s="159">
        <v>133</v>
      </c>
      <c r="DI69" s="160">
        <v>60</v>
      </c>
      <c r="DJ69" s="160">
        <v>7.88</v>
      </c>
      <c r="DK69" s="160">
        <v>3.42</v>
      </c>
      <c r="DL69" s="152" t="s">
        <v>202</v>
      </c>
    </row>
    <row r="70" spans="1:116" s="179" customFormat="1" ht="18.75" customHeight="1">
      <c r="A70" s="12">
        <f t="shared" si="0"/>
        <v>64</v>
      </c>
      <c r="B70" s="151">
        <v>161325420</v>
      </c>
      <c r="C70" s="152" t="s">
        <v>3</v>
      </c>
      <c r="D70" s="152" t="s">
        <v>371</v>
      </c>
      <c r="E70" s="152" t="s">
        <v>382</v>
      </c>
      <c r="F70" s="153">
        <v>33878</v>
      </c>
      <c r="G70" s="152" t="s">
        <v>84</v>
      </c>
      <c r="H70" s="152" t="s">
        <v>86</v>
      </c>
      <c r="I70" s="163" t="s">
        <v>530</v>
      </c>
      <c r="J70" s="154" t="s">
        <v>530</v>
      </c>
      <c r="K70" s="154">
        <v>8.6</v>
      </c>
      <c r="L70" s="154" t="s">
        <v>530</v>
      </c>
      <c r="M70" s="163" t="s">
        <v>530</v>
      </c>
      <c r="N70" s="156" t="s">
        <v>530</v>
      </c>
      <c r="O70" s="155">
        <v>6.8</v>
      </c>
      <c r="P70" s="155"/>
      <c r="Q70" s="155" t="s">
        <v>530</v>
      </c>
      <c r="R70" s="155"/>
      <c r="S70" s="155"/>
      <c r="T70" s="155"/>
      <c r="U70" s="155">
        <v>7.5</v>
      </c>
      <c r="V70" s="155">
        <v>8.6</v>
      </c>
      <c r="W70" s="155"/>
      <c r="X70" s="154">
        <v>7.9</v>
      </c>
      <c r="Y70" s="163" t="s">
        <v>530</v>
      </c>
      <c r="Z70" s="155">
        <v>9.5</v>
      </c>
      <c r="AA70" s="155" t="s">
        <v>530</v>
      </c>
      <c r="AB70" s="154" t="s">
        <v>530</v>
      </c>
      <c r="AC70" s="155">
        <v>8</v>
      </c>
      <c r="AD70" s="155" t="s">
        <v>530</v>
      </c>
      <c r="AE70" s="163" t="s">
        <v>530</v>
      </c>
      <c r="AF70" s="163">
        <v>6.1</v>
      </c>
      <c r="AG70" s="163">
        <v>7.8</v>
      </c>
      <c r="AH70" s="163" t="s">
        <v>530</v>
      </c>
      <c r="AI70" s="155" t="s">
        <v>530</v>
      </c>
      <c r="AJ70" s="155">
        <v>6.4</v>
      </c>
      <c r="AK70" s="155">
        <v>6.3</v>
      </c>
      <c r="AL70" s="155" t="s">
        <v>530</v>
      </c>
      <c r="AM70" s="155" t="s">
        <v>530</v>
      </c>
      <c r="AN70" s="155">
        <v>7.6</v>
      </c>
      <c r="AO70" s="155">
        <v>5.7</v>
      </c>
      <c r="AP70" s="155" t="s">
        <v>530</v>
      </c>
      <c r="AQ70" s="155">
        <v>0</v>
      </c>
      <c r="AR70" s="155"/>
      <c r="AS70" s="155">
        <v>0</v>
      </c>
      <c r="AT70" s="155">
        <v>6.1</v>
      </c>
      <c r="AU70" s="157">
        <v>49</v>
      </c>
      <c r="AV70" s="158">
        <v>0</v>
      </c>
      <c r="AW70" s="163" t="s">
        <v>530</v>
      </c>
      <c r="AX70" s="155" t="s">
        <v>530</v>
      </c>
      <c r="AY70" s="155" t="s">
        <v>530</v>
      </c>
      <c r="AZ70" s="155"/>
      <c r="BA70" s="155"/>
      <c r="BB70" s="155"/>
      <c r="BC70" s="155"/>
      <c r="BD70" s="155"/>
      <c r="BE70" s="155">
        <v>7</v>
      </c>
      <c r="BF70" s="155"/>
      <c r="BG70" s="155"/>
      <c r="BH70" s="155"/>
      <c r="BI70" s="155"/>
      <c r="BJ70" s="155"/>
      <c r="BK70" s="155">
        <v>7.1</v>
      </c>
      <c r="BL70" s="157">
        <v>5</v>
      </c>
      <c r="BM70" s="158">
        <v>0</v>
      </c>
      <c r="BN70" s="155" t="s">
        <v>530</v>
      </c>
      <c r="BO70" s="155" t="s">
        <v>530</v>
      </c>
      <c r="BP70" s="155">
        <v>5.8</v>
      </c>
      <c r="BQ70" s="155">
        <v>7.8</v>
      </c>
      <c r="BR70" s="163" t="s">
        <v>530</v>
      </c>
      <c r="BS70" s="155">
        <v>8.4</v>
      </c>
      <c r="BT70" s="155" t="s">
        <v>530</v>
      </c>
      <c r="BU70" s="155">
        <v>6.4</v>
      </c>
      <c r="BV70" s="163" t="s">
        <v>530</v>
      </c>
      <c r="BW70" s="155" t="s">
        <v>530</v>
      </c>
      <c r="BX70" s="155" t="s">
        <v>530</v>
      </c>
      <c r="BY70" s="155" t="s">
        <v>530</v>
      </c>
      <c r="BZ70" s="155">
        <v>8</v>
      </c>
      <c r="CA70" s="155" t="s">
        <v>530</v>
      </c>
      <c r="CB70" s="155">
        <v>7.4</v>
      </c>
      <c r="CC70" s="155"/>
      <c r="CD70" s="155" t="s">
        <v>530</v>
      </c>
      <c r="CE70" s="155" t="s">
        <v>530</v>
      </c>
      <c r="CF70" s="155" t="s">
        <v>530</v>
      </c>
      <c r="CG70" s="155">
        <v>8.1</v>
      </c>
      <c r="CH70" s="155">
        <v>9.6999999999999993</v>
      </c>
      <c r="CI70" s="157">
        <v>53</v>
      </c>
      <c r="CJ70" s="158">
        <v>0</v>
      </c>
      <c r="CK70" s="155"/>
      <c r="CL70" s="155"/>
      <c r="CM70" s="155" t="s">
        <v>530</v>
      </c>
      <c r="CN70" s="155"/>
      <c r="CO70" s="155"/>
      <c r="CP70" s="155" t="s">
        <v>530</v>
      </c>
      <c r="CQ70" s="155"/>
      <c r="CR70" s="155" t="s">
        <v>530</v>
      </c>
      <c r="CS70" s="155">
        <v>7.2</v>
      </c>
      <c r="CT70" s="155">
        <v>8.4</v>
      </c>
      <c r="CU70" s="155" t="s">
        <v>530</v>
      </c>
      <c r="CV70" s="155" t="s">
        <v>530</v>
      </c>
      <c r="CW70" s="155" t="s">
        <v>530</v>
      </c>
      <c r="CX70" s="155">
        <v>9.6</v>
      </c>
      <c r="CY70" s="155">
        <v>8.6999999999999993</v>
      </c>
      <c r="CZ70" s="157">
        <v>23</v>
      </c>
      <c r="DA70" s="158">
        <v>0</v>
      </c>
      <c r="DB70" s="155"/>
      <c r="DC70" s="155" t="s">
        <v>93</v>
      </c>
      <c r="DD70" s="157">
        <v>0</v>
      </c>
      <c r="DE70" s="158">
        <v>5</v>
      </c>
      <c r="DF70" s="157">
        <v>130</v>
      </c>
      <c r="DG70" s="158">
        <v>5</v>
      </c>
      <c r="DH70" s="159">
        <v>133</v>
      </c>
      <c r="DI70" s="160">
        <v>52</v>
      </c>
      <c r="DJ70" s="160">
        <v>7.33</v>
      </c>
      <c r="DK70" s="160">
        <v>3.11</v>
      </c>
      <c r="DL70" s="152" t="s">
        <v>202</v>
      </c>
    </row>
    <row r="71" spans="1:116" s="179" customFormat="1" ht="18.75" customHeight="1">
      <c r="A71" s="12">
        <f t="shared" si="0"/>
        <v>65</v>
      </c>
      <c r="B71" s="151">
        <v>171325982</v>
      </c>
      <c r="C71" s="152" t="s">
        <v>3</v>
      </c>
      <c r="D71" s="152" t="s">
        <v>560</v>
      </c>
      <c r="E71" s="152" t="s">
        <v>382</v>
      </c>
      <c r="F71" s="153">
        <v>34324</v>
      </c>
      <c r="G71" s="152" t="s">
        <v>84</v>
      </c>
      <c r="H71" s="152" t="s">
        <v>86</v>
      </c>
      <c r="I71" s="154">
        <v>7.1</v>
      </c>
      <c r="J71" s="154">
        <v>6.4</v>
      </c>
      <c r="K71" s="154">
        <v>7.9</v>
      </c>
      <c r="L71" s="154">
        <v>6.9</v>
      </c>
      <c r="M71" s="154">
        <v>8.6</v>
      </c>
      <c r="N71" s="154">
        <v>6.8</v>
      </c>
      <c r="O71" s="154">
        <v>7</v>
      </c>
      <c r="P71" s="155"/>
      <c r="Q71" s="154">
        <v>5.7</v>
      </c>
      <c r="R71" s="155"/>
      <c r="S71" s="155"/>
      <c r="T71" s="155"/>
      <c r="U71" s="155">
        <v>8.1999999999999993</v>
      </c>
      <c r="V71" s="154">
        <v>8.5</v>
      </c>
      <c r="W71" s="155"/>
      <c r="X71" s="154">
        <v>8.3000000000000007</v>
      </c>
      <c r="Y71" s="154" t="s">
        <v>530</v>
      </c>
      <c r="Z71" s="154">
        <v>8.8000000000000007</v>
      </c>
      <c r="AA71" s="154">
        <v>6</v>
      </c>
      <c r="AB71" s="154">
        <v>5.7</v>
      </c>
      <c r="AC71" s="154">
        <v>7.7</v>
      </c>
      <c r="AD71" s="155">
        <v>8.1999999999999993</v>
      </c>
      <c r="AE71" s="154" t="s">
        <v>530</v>
      </c>
      <c r="AF71" s="154" t="s">
        <v>530</v>
      </c>
      <c r="AG71" s="156" t="s">
        <v>530</v>
      </c>
      <c r="AH71" s="154" t="s">
        <v>530</v>
      </c>
      <c r="AI71" s="163" t="s">
        <v>530</v>
      </c>
      <c r="AJ71" s="163">
        <v>7.9</v>
      </c>
      <c r="AK71" s="155" t="s">
        <v>530</v>
      </c>
      <c r="AL71" s="163">
        <v>6.4</v>
      </c>
      <c r="AM71" s="155">
        <v>7.9</v>
      </c>
      <c r="AN71" s="155">
        <v>9</v>
      </c>
      <c r="AO71" s="155">
        <v>5.7</v>
      </c>
      <c r="AP71" s="155">
        <v>6.8</v>
      </c>
      <c r="AQ71" s="155">
        <v>8.1</v>
      </c>
      <c r="AR71" s="155">
        <v>8.5</v>
      </c>
      <c r="AS71" s="155">
        <v>7.2</v>
      </c>
      <c r="AT71" s="155">
        <v>7.4</v>
      </c>
      <c r="AU71" s="157">
        <v>52</v>
      </c>
      <c r="AV71" s="158">
        <v>0</v>
      </c>
      <c r="AW71" s="154">
        <v>7.8</v>
      </c>
      <c r="AX71" s="154">
        <v>10</v>
      </c>
      <c r="AY71" s="163"/>
      <c r="AZ71" s="155"/>
      <c r="BA71" s="155">
        <v>6.2</v>
      </c>
      <c r="BB71" s="155"/>
      <c r="BC71" s="155"/>
      <c r="BD71" s="155"/>
      <c r="BE71" s="155"/>
      <c r="BF71" s="155"/>
      <c r="BG71" s="155">
        <v>6.3</v>
      </c>
      <c r="BH71" s="155"/>
      <c r="BI71" s="155"/>
      <c r="BJ71" s="155"/>
      <c r="BK71" s="155">
        <v>8.6999999999999993</v>
      </c>
      <c r="BL71" s="157">
        <v>5</v>
      </c>
      <c r="BM71" s="158">
        <v>0</v>
      </c>
      <c r="BN71" s="163">
        <v>6.9</v>
      </c>
      <c r="BO71" s="154">
        <v>5.9</v>
      </c>
      <c r="BP71" s="155">
        <v>7.8</v>
      </c>
      <c r="BQ71" s="155">
        <v>7</v>
      </c>
      <c r="BR71" s="154">
        <v>7</v>
      </c>
      <c r="BS71" s="163">
        <v>8.6</v>
      </c>
      <c r="BT71" s="154">
        <v>8.3000000000000007</v>
      </c>
      <c r="BU71" s="155">
        <v>8.1</v>
      </c>
      <c r="BV71" s="154">
        <v>7.7</v>
      </c>
      <c r="BW71" s="163">
        <v>7.8</v>
      </c>
      <c r="BX71" s="155">
        <v>7.4</v>
      </c>
      <c r="BY71" s="155">
        <v>7.7</v>
      </c>
      <c r="BZ71" s="155">
        <v>6.9</v>
      </c>
      <c r="CA71" s="155">
        <v>6.1</v>
      </c>
      <c r="CB71" s="163">
        <v>6.9</v>
      </c>
      <c r="CC71" s="155"/>
      <c r="CD71" s="163">
        <v>6.9</v>
      </c>
      <c r="CE71" s="155">
        <v>7.4</v>
      </c>
      <c r="CF71" s="155">
        <v>7.6</v>
      </c>
      <c r="CG71" s="155">
        <v>7.7</v>
      </c>
      <c r="CH71" s="163">
        <v>8.8000000000000007</v>
      </c>
      <c r="CI71" s="157">
        <v>53</v>
      </c>
      <c r="CJ71" s="158">
        <v>0</v>
      </c>
      <c r="CK71" s="155"/>
      <c r="CL71" s="155"/>
      <c r="CM71" s="155">
        <v>8.1</v>
      </c>
      <c r="CN71" s="155"/>
      <c r="CO71" s="155">
        <v>9.27</v>
      </c>
      <c r="CP71" s="155">
        <v>5.2</v>
      </c>
      <c r="CQ71" s="155"/>
      <c r="CR71" s="155">
        <v>8.1999999999999993</v>
      </c>
      <c r="CS71" s="155">
        <v>5.3</v>
      </c>
      <c r="CT71" s="155">
        <v>7.2</v>
      </c>
      <c r="CU71" s="155">
        <v>7.6</v>
      </c>
      <c r="CV71" s="155">
        <v>8.1999999999999993</v>
      </c>
      <c r="CW71" s="155">
        <v>8.8000000000000007</v>
      </c>
      <c r="CX71" s="155">
        <v>8.6</v>
      </c>
      <c r="CY71" s="155">
        <v>7.8</v>
      </c>
      <c r="CZ71" s="157">
        <v>26</v>
      </c>
      <c r="DA71" s="158">
        <v>0</v>
      </c>
      <c r="DB71" s="155" t="s">
        <v>93</v>
      </c>
      <c r="DC71" s="155"/>
      <c r="DD71" s="157">
        <v>0</v>
      </c>
      <c r="DE71" s="158">
        <v>5</v>
      </c>
      <c r="DF71" s="157">
        <v>136</v>
      </c>
      <c r="DG71" s="158">
        <v>5</v>
      </c>
      <c r="DH71" s="159">
        <v>133</v>
      </c>
      <c r="DI71" s="160">
        <v>129</v>
      </c>
      <c r="DJ71" s="160">
        <v>7.39</v>
      </c>
      <c r="DK71" s="160">
        <v>3.09</v>
      </c>
      <c r="DL71" s="152" t="s">
        <v>545</v>
      </c>
    </row>
    <row r="72" spans="1:116" s="179" customFormat="1" ht="18.75" customHeight="1">
      <c r="A72" s="12">
        <f t="shared" si="0"/>
        <v>66</v>
      </c>
      <c r="B72" s="151">
        <v>171325992</v>
      </c>
      <c r="C72" s="152" t="s">
        <v>18</v>
      </c>
      <c r="D72" s="152" t="s">
        <v>561</v>
      </c>
      <c r="E72" s="152" t="s">
        <v>382</v>
      </c>
      <c r="F72" s="153">
        <v>34307</v>
      </c>
      <c r="G72" s="152" t="s">
        <v>84</v>
      </c>
      <c r="H72" s="152" t="s">
        <v>86</v>
      </c>
      <c r="I72" s="154">
        <v>7.8</v>
      </c>
      <c r="J72" s="154">
        <v>7.4</v>
      </c>
      <c r="K72" s="154">
        <v>7.6</v>
      </c>
      <c r="L72" s="154">
        <v>7.7</v>
      </c>
      <c r="M72" s="154">
        <v>7.5</v>
      </c>
      <c r="N72" s="154">
        <v>5.2</v>
      </c>
      <c r="O72" s="154">
        <v>5.6</v>
      </c>
      <c r="P72" s="154"/>
      <c r="Q72" s="155">
        <v>6.1</v>
      </c>
      <c r="R72" s="155"/>
      <c r="S72" s="155"/>
      <c r="T72" s="155"/>
      <c r="U72" s="155">
        <v>8</v>
      </c>
      <c r="V72" s="154">
        <v>8.6999999999999993</v>
      </c>
      <c r="W72" s="155"/>
      <c r="X72" s="154">
        <v>8.6</v>
      </c>
      <c r="Y72" s="154" t="s">
        <v>530</v>
      </c>
      <c r="Z72" s="154">
        <v>8.6999999999999993</v>
      </c>
      <c r="AA72" s="155">
        <v>5.5</v>
      </c>
      <c r="AB72" s="154">
        <v>5.2</v>
      </c>
      <c r="AC72" s="154">
        <v>7.2</v>
      </c>
      <c r="AD72" s="155">
        <v>6.2</v>
      </c>
      <c r="AE72" s="154" t="s">
        <v>530</v>
      </c>
      <c r="AF72" s="154" t="s">
        <v>530</v>
      </c>
      <c r="AG72" s="154" t="s">
        <v>530</v>
      </c>
      <c r="AH72" s="154" t="s">
        <v>530</v>
      </c>
      <c r="AI72" s="154" t="s">
        <v>530</v>
      </c>
      <c r="AJ72" s="154" t="s">
        <v>530</v>
      </c>
      <c r="AK72" s="163" t="s">
        <v>530</v>
      </c>
      <c r="AL72" s="154" t="s">
        <v>530</v>
      </c>
      <c r="AM72" s="163" t="s">
        <v>530</v>
      </c>
      <c r="AN72" s="155">
        <v>8.3000000000000007</v>
      </c>
      <c r="AO72" s="155" t="s">
        <v>530</v>
      </c>
      <c r="AP72" s="163">
        <v>7.7</v>
      </c>
      <c r="AQ72" s="155">
        <v>6.4</v>
      </c>
      <c r="AR72" s="155">
        <v>8.1</v>
      </c>
      <c r="AS72" s="155">
        <v>6.3</v>
      </c>
      <c r="AT72" s="155">
        <v>7.8</v>
      </c>
      <c r="AU72" s="157">
        <v>52</v>
      </c>
      <c r="AV72" s="158">
        <v>0</v>
      </c>
      <c r="AW72" s="154">
        <v>8.1</v>
      </c>
      <c r="AX72" s="154">
        <v>8</v>
      </c>
      <c r="AY72" s="163"/>
      <c r="AZ72" s="155"/>
      <c r="BA72" s="155">
        <v>8.6</v>
      </c>
      <c r="BB72" s="155"/>
      <c r="BC72" s="155"/>
      <c r="BD72" s="155"/>
      <c r="BE72" s="155"/>
      <c r="BF72" s="155"/>
      <c r="BG72" s="155">
        <v>9.5</v>
      </c>
      <c r="BH72" s="155"/>
      <c r="BI72" s="155"/>
      <c r="BJ72" s="155"/>
      <c r="BK72" s="155">
        <v>8.4</v>
      </c>
      <c r="BL72" s="157">
        <v>5</v>
      </c>
      <c r="BM72" s="158">
        <v>0</v>
      </c>
      <c r="BN72" s="163">
        <v>6.8</v>
      </c>
      <c r="BO72" s="154">
        <v>5.9</v>
      </c>
      <c r="BP72" s="155">
        <v>6.5</v>
      </c>
      <c r="BQ72" s="155">
        <v>6</v>
      </c>
      <c r="BR72" s="154">
        <v>6.6</v>
      </c>
      <c r="BS72" s="154">
        <v>7.8</v>
      </c>
      <c r="BT72" s="154">
        <v>7.4</v>
      </c>
      <c r="BU72" s="155">
        <v>7.3</v>
      </c>
      <c r="BV72" s="154">
        <v>5.2</v>
      </c>
      <c r="BW72" s="163">
        <v>5.3</v>
      </c>
      <c r="BX72" s="155">
        <v>6.9</v>
      </c>
      <c r="BY72" s="155">
        <v>6.1</v>
      </c>
      <c r="BZ72" s="155">
        <v>8</v>
      </c>
      <c r="CA72" s="155">
        <v>4.5999999999999996</v>
      </c>
      <c r="CB72" s="163">
        <v>5.8</v>
      </c>
      <c r="CC72" s="155"/>
      <c r="CD72" s="163">
        <v>7.1</v>
      </c>
      <c r="CE72" s="155">
        <v>6.1</v>
      </c>
      <c r="CF72" s="155">
        <v>5.7</v>
      </c>
      <c r="CG72" s="155">
        <v>7.1</v>
      </c>
      <c r="CH72" s="163">
        <v>8.1999999999999993</v>
      </c>
      <c r="CI72" s="157">
        <v>53</v>
      </c>
      <c r="CJ72" s="158">
        <v>0</v>
      </c>
      <c r="CK72" s="155"/>
      <c r="CL72" s="155"/>
      <c r="CM72" s="155">
        <v>5.5</v>
      </c>
      <c r="CN72" s="155"/>
      <c r="CO72" s="155">
        <v>8</v>
      </c>
      <c r="CP72" s="155">
        <v>5.0999999999999996</v>
      </c>
      <c r="CQ72" s="155"/>
      <c r="CR72" s="155">
        <v>6.7</v>
      </c>
      <c r="CS72" s="155">
        <v>5.8</v>
      </c>
      <c r="CT72" s="155">
        <v>5.9</v>
      </c>
      <c r="CU72" s="155">
        <v>6</v>
      </c>
      <c r="CV72" s="155">
        <v>5.5</v>
      </c>
      <c r="CW72" s="155">
        <v>5.5</v>
      </c>
      <c r="CX72" s="155">
        <v>8.4</v>
      </c>
      <c r="CY72" s="155">
        <v>8.6999999999999993</v>
      </c>
      <c r="CZ72" s="157">
        <v>26</v>
      </c>
      <c r="DA72" s="158">
        <v>0</v>
      </c>
      <c r="DB72" s="155" t="s">
        <v>93</v>
      </c>
      <c r="DC72" s="155"/>
      <c r="DD72" s="157">
        <v>0</v>
      </c>
      <c r="DE72" s="158">
        <v>5</v>
      </c>
      <c r="DF72" s="157">
        <v>136</v>
      </c>
      <c r="DG72" s="158">
        <v>5</v>
      </c>
      <c r="DH72" s="159">
        <v>133</v>
      </c>
      <c r="DI72" s="160">
        <v>126</v>
      </c>
      <c r="DJ72" s="160">
        <v>6.57</v>
      </c>
      <c r="DK72" s="160">
        <v>2.6</v>
      </c>
      <c r="DL72" s="152" t="s">
        <v>562</v>
      </c>
    </row>
    <row r="73" spans="1:116" s="179" customFormat="1" ht="18.75" customHeight="1">
      <c r="A73" s="12">
        <f t="shared" ref="A73:A136" si="1">1+A72</f>
        <v>67</v>
      </c>
      <c r="B73" s="151">
        <v>171326761</v>
      </c>
      <c r="C73" s="152" t="s">
        <v>3</v>
      </c>
      <c r="D73" s="152" t="s">
        <v>398</v>
      </c>
      <c r="E73" s="152" t="s">
        <v>382</v>
      </c>
      <c r="F73" s="153">
        <v>34193</v>
      </c>
      <c r="G73" s="152" t="s">
        <v>84</v>
      </c>
      <c r="H73" s="152" t="s">
        <v>86</v>
      </c>
      <c r="I73" s="154">
        <v>7.9</v>
      </c>
      <c r="J73" s="154">
        <v>7.4</v>
      </c>
      <c r="K73" s="154">
        <v>9</v>
      </c>
      <c r="L73" s="154">
        <v>8.9</v>
      </c>
      <c r="M73" s="154">
        <v>7.3</v>
      </c>
      <c r="N73" s="154">
        <v>7.3</v>
      </c>
      <c r="O73" s="154">
        <v>8.1999999999999993</v>
      </c>
      <c r="P73" s="155"/>
      <c r="Q73" s="154">
        <v>6.5</v>
      </c>
      <c r="R73" s="155"/>
      <c r="S73" s="155"/>
      <c r="T73" s="155"/>
      <c r="U73" s="155">
        <v>6.9</v>
      </c>
      <c r="V73" s="154">
        <v>7.7</v>
      </c>
      <c r="W73" s="163"/>
      <c r="X73" s="155">
        <v>9</v>
      </c>
      <c r="Y73" s="163" t="s">
        <v>530</v>
      </c>
      <c r="Z73" s="155">
        <v>8.3000000000000007</v>
      </c>
      <c r="AA73" s="154">
        <v>7.5</v>
      </c>
      <c r="AB73" s="154">
        <v>7.4</v>
      </c>
      <c r="AC73" s="155">
        <v>8.1999999999999993</v>
      </c>
      <c r="AD73" s="155">
        <v>8.4</v>
      </c>
      <c r="AE73" s="154" t="s">
        <v>530</v>
      </c>
      <c r="AF73" s="154" t="s">
        <v>530</v>
      </c>
      <c r="AG73" s="154" t="s">
        <v>530</v>
      </c>
      <c r="AH73" s="154" t="s">
        <v>530</v>
      </c>
      <c r="AI73" s="154" t="s">
        <v>530</v>
      </c>
      <c r="AJ73" s="154">
        <v>7.7</v>
      </c>
      <c r="AK73" s="163" t="s">
        <v>530</v>
      </c>
      <c r="AL73" s="163">
        <v>8.3000000000000007</v>
      </c>
      <c r="AM73" s="163">
        <v>7.8</v>
      </c>
      <c r="AN73" s="155">
        <v>5.7</v>
      </c>
      <c r="AO73" s="155">
        <v>8.5</v>
      </c>
      <c r="AP73" s="155">
        <v>7.6</v>
      </c>
      <c r="AQ73" s="155">
        <v>7.6</v>
      </c>
      <c r="AR73" s="155">
        <v>7.6</v>
      </c>
      <c r="AS73" s="155">
        <v>8</v>
      </c>
      <c r="AT73" s="155">
        <v>8.1</v>
      </c>
      <c r="AU73" s="157">
        <v>52</v>
      </c>
      <c r="AV73" s="158">
        <v>0</v>
      </c>
      <c r="AW73" s="154">
        <v>8</v>
      </c>
      <c r="AX73" s="154">
        <v>8.9</v>
      </c>
      <c r="AY73" s="163"/>
      <c r="AZ73" s="155"/>
      <c r="BA73" s="155">
        <v>7.1</v>
      </c>
      <c r="BB73" s="155"/>
      <c r="BC73" s="155"/>
      <c r="BD73" s="155"/>
      <c r="BE73" s="155">
        <v>9.3000000000000007</v>
      </c>
      <c r="BF73" s="155"/>
      <c r="BG73" s="155"/>
      <c r="BH73" s="155"/>
      <c r="BI73" s="155"/>
      <c r="BJ73" s="155"/>
      <c r="BK73" s="155">
        <v>8.1</v>
      </c>
      <c r="BL73" s="157">
        <v>5</v>
      </c>
      <c r="BM73" s="158">
        <v>0</v>
      </c>
      <c r="BN73" s="154"/>
      <c r="BO73" s="154">
        <v>6</v>
      </c>
      <c r="BP73" s="155">
        <v>8.6999999999999993</v>
      </c>
      <c r="BQ73" s="155">
        <v>8.5</v>
      </c>
      <c r="BR73" s="154">
        <v>6.7</v>
      </c>
      <c r="BS73" s="154">
        <v>8.1999999999999993</v>
      </c>
      <c r="BT73" s="154">
        <v>6.1</v>
      </c>
      <c r="BU73" s="155">
        <v>6.4</v>
      </c>
      <c r="BV73" s="154"/>
      <c r="BW73" s="163"/>
      <c r="BX73" s="155">
        <v>8.8000000000000007</v>
      </c>
      <c r="BY73" s="155">
        <v>7.6</v>
      </c>
      <c r="BZ73" s="155">
        <v>8</v>
      </c>
      <c r="CA73" s="155"/>
      <c r="CB73" s="163">
        <v>7.9</v>
      </c>
      <c r="CC73" s="155"/>
      <c r="CD73" s="163">
        <v>7.5</v>
      </c>
      <c r="CE73" s="155">
        <v>7.2</v>
      </c>
      <c r="CF73" s="163"/>
      <c r="CG73" s="155">
        <v>9</v>
      </c>
      <c r="CH73" s="163">
        <v>9.1999999999999993</v>
      </c>
      <c r="CI73" s="157">
        <v>38</v>
      </c>
      <c r="CJ73" s="158">
        <v>15</v>
      </c>
      <c r="CK73" s="155"/>
      <c r="CL73" s="155"/>
      <c r="CM73" s="155">
        <v>8.6</v>
      </c>
      <c r="CN73" s="155"/>
      <c r="CO73" s="155">
        <v>7.7</v>
      </c>
      <c r="CP73" s="155">
        <v>7.8</v>
      </c>
      <c r="CQ73" s="155"/>
      <c r="CR73" s="155">
        <v>4.8</v>
      </c>
      <c r="CS73" s="155">
        <v>8.4</v>
      </c>
      <c r="CT73" s="155">
        <v>6.3</v>
      </c>
      <c r="CU73" s="155">
        <v>5.7</v>
      </c>
      <c r="CV73" s="155"/>
      <c r="CW73" s="155">
        <v>7</v>
      </c>
      <c r="CX73" s="155">
        <v>8.3000000000000007</v>
      </c>
      <c r="CY73" s="155">
        <v>8.6999999999999993</v>
      </c>
      <c r="CZ73" s="157">
        <v>23</v>
      </c>
      <c r="DA73" s="158">
        <v>3</v>
      </c>
      <c r="DB73" s="155" t="s">
        <v>93</v>
      </c>
      <c r="DC73" s="155"/>
      <c r="DD73" s="157">
        <v>0</v>
      </c>
      <c r="DE73" s="158">
        <v>5</v>
      </c>
      <c r="DF73" s="157">
        <v>118</v>
      </c>
      <c r="DG73" s="158">
        <v>23</v>
      </c>
      <c r="DH73" s="159">
        <v>133</v>
      </c>
      <c r="DI73" s="160">
        <v>129</v>
      </c>
      <c r="DJ73" s="160">
        <v>7.55</v>
      </c>
      <c r="DK73" s="160">
        <v>3.22</v>
      </c>
      <c r="DL73" s="152" t="s">
        <v>563</v>
      </c>
    </row>
    <row r="74" spans="1:116" s="179" customFormat="1" ht="18.75" customHeight="1">
      <c r="A74" s="12">
        <f t="shared" si="1"/>
        <v>68</v>
      </c>
      <c r="B74" s="151">
        <v>2020263813</v>
      </c>
      <c r="C74" s="152" t="s">
        <v>14</v>
      </c>
      <c r="D74" s="152" t="s">
        <v>394</v>
      </c>
      <c r="E74" s="152" t="s">
        <v>382</v>
      </c>
      <c r="F74" s="153">
        <v>35376</v>
      </c>
      <c r="G74" s="152" t="s">
        <v>84</v>
      </c>
      <c r="H74" s="152" t="s">
        <v>86</v>
      </c>
      <c r="I74" s="154">
        <v>7.8</v>
      </c>
      <c r="J74" s="154">
        <v>7.8</v>
      </c>
      <c r="K74" s="154">
        <v>8.6999999999999993</v>
      </c>
      <c r="L74" s="154">
        <v>8</v>
      </c>
      <c r="M74" s="154">
        <v>8.5</v>
      </c>
      <c r="N74" s="154">
        <v>7.5</v>
      </c>
      <c r="O74" s="154">
        <v>9.1999999999999993</v>
      </c>
      <c r="P74" s="155"/>
      <c r="Q74" s="154">
        <v>7.1</v>
      </c>
      <c r="R74" s="155"/>
      <c r="S74" s="155"/>
      <c r="T74" s="155"/>
      <c r="U74" s="155"/>
      <c r="V74" s="154">
        <v>6.6</v>
      </c>
      <c r="W74" s="163"/>
      <c r="X74" s="154">
        <v>8</v>
      </c>
      <c r="Y74" s="154">
        <v>8</v>
      </c>
      <c r="Z74" s="154">
        <v>8.4</v>
      </c>
      <c r="AA74" s="155">
        <v>7.6</v>
      </c>
      <c r="AB74" s="154">
        <v>7.1</v>
      </c>
      <c r="AC74" s="154"/>
      <c r="AD74" s="155"/>
      <c r="AE74" s="154">
        <v>6.3</v>
      </c>
      <c r="AF74" s="154">
        <v>7.2</v>
      </c>
      <c r="AG74" s="154">
        <v>6.1</v>
      </c>
      <c r="AH74" s="154">
        <v>7</v>
      </c>
      <c r="AI74" s="155">
        <v>7.4</v>
      </c>
      <c r="AJ74" s="163">
        <v>6.2</v>
      </c>
      <c r="AK74" s="154">
        <v>6.6</v>
      </c>
      <c r="AL74" s="154">
        <v>6</v>
      </c>
      <c r="AM74" s="155">
        <v>7.1</v>
      </c>
      <c r="AN74" s="155">
        <v>5.8</v>
      </c>
      <c r="AO74" s="155"/>
      <c r="AP74" s="155"/>
      <c r="AQ74" s="155"/>
      <c r="AR74" s="155"/>
      <c r="AS74" s="155"/>
      <c r="AT74" s="155"/>
      <c r="AU74" s="157">
        <v>39</v>
      </c>
      <c r="AV74" s="158">
        <v>9</v>
      </c>
      <c r="AW74" s="154">
        <v>7.9</v>
      </c>
      <c r="AX74" s="154">
        <v>6.5</v>
      </c>
      <c r="AY74" s="163" t="s">
        <v>93</v>
      </c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7">
        <v>2</v>
      </c>
      <c r="BM74" s="158">
        <v>3</v>
      </c>
      <c r="BN74" s="163">
        <v>5.7</v>
      </c>
      <c r="BO74" s="154">
        <v>6.2</v>
      </c>
      <c r="BP74" s="155"/>
      <c r="BQ74" s="163"/>
      <c r="BR74" s="154">
        <v>5.2</v>
      </c>
      <c r="BS74" s="154" t="s">
        <v>93</v>
      </c>
      <c r="BT74" s="154">
        <v>6.6</v>
      </c>
      <c r="BU74" s="155"/>
      <c r="BV74" s="154">
        <v>5.3</v>
      </c>
      <c r="BW74" s="163">
        <v>6.9</v>
      </c>
      <c r="BX74" s="155" t="s">
        <v>93</v>
      </c>
      <c r="BY74" s="155" t="s">
        <v>93</v>
      </c>
      <c r="BZ74" s="155"/>
      <c r="CA74" s="155"/>
      <c r="CB74" s="163">
        <v>6.7</v>
      </c>
      <c r="CC74" s="155"/>
      <c r="CD74" s="163" t="s">
        <v>93</v>
      </c>
      <c r="CE74" s="155">
        <v>7.4</v>
      </c>
      <c r="CF74" s="155"/>
      <c r="CG74" s="155"/>
      <c r="CH74" s="163">
        <v>8.6</v>
      </c>
      <c r="CI74" s="157">
        <v>24</v>
      </c>
      <c r="CJ74" s="158">
        <v>29</v>
      </c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  <c r="CW74" s="155"/>
      <c r="CX74" s="155"/>
      <c r="CY74" s="155"/>
      <c r="CZ74" s="157">
        <v>0</v>
      </c>
      <c r="DA74" s="158">
        <v>22</v>
      </c>
      <c r="DB74" s="155"/>
      <c r="DC74" s="155"/>
      <c r="DD74" s="157">
        <v>0</v>
      </c>
      <c r="DE74" s="158">
        <v>5</v>
      </c>
      <c r="DF74" s="157">
        <v>65</v>
      </c>
      <c r="DG74" s="158">
        <v>68</v>
      </c>
      <c r="DH74" s="159">
        <v>133</v>
      </c>
      <c r="DI74" s="160">
        <v>65</v>
      </c>
      <c r="DJ74" s="160">
        <v>7.07</v>
      </c>
      <c r="DK74" s="160">
        <v>2.91</v>
      </c>
      <c r="DL74" s="152" t="s">
        <v>202</v>
      </c>
    </row>
    <row r="75" spans="1:116" s="179" customFormat="1" ht="18.75" customHeight="1">
      <c r="A75" s="12">
        <f t="shared" si="1"/>
        <v>69</v>
      </c>
      <c r="B75" s="151">
        <v>2020264701</v>
      </c>
      <c r="C75" s="152" t="s">
        <v>4</v>
      </c>
      <c r="D75" s="152" t="s">
        <v>383</v>
      </c>
      <c r="E75" s="152" t="s">
        <v>382</v>
      </c>
      <c r="F75" s="153">
        <v>35399</v>
      </c>
      <c r="G75" s="152" t="s">
        <v>84</v>
      </c>
      <c r="H75" s="152" t="s">
        <v>86</v>
      </c>
      <c r="I75" s="154">
        <v>7.8</v>
      </c>
      <c r="J75" s="154">
        <v>8</v>
      </c>
      <c r="K75" s="154">
        <v>8.8000000000000007</v>
      </c>
      <c r="L75" s="154">
        <v>9.1</v>
      </c>
      <c r="M75" s="154">
        <v>9.1</v>
      </c>
      <c r="N75" s="154">
        <v>8.1</v>
      </c>
      <c r="O75" s="154">
        <v>8.3000000000000007</v>
      </c>
      <c r="P75" s="154">
        <v>7.8</v>
      </c>
      <c r="Q75" s="155"/>
      <c r="R75" s="155"/>
      <c r="S75" s="155"/>
      <c r="T75" s="155" t="s">
        <v>93</v>
      </c>
      <c r="U75" s="155"/>
      <c r="V75" s="154"/>
      <c r="W75" s="163"/>
      <c r="X75" s="154">
        <v>7.8</v>
      </c>
      <c r="Y75" s="154">
        <v>8.1</v>
      </c>
      <c r="Z75" s="154">
        <v>7.4</v>
      </c>
      <c r="AA75" s="155"/>
      <c r="AB75" s="154">
        <v>6.6</v>
      </c>
      <c r="AC75" s="154">
        <v>6</v>
      </c>
      <c r="AD75" s="155"/>
      <c r="AE75" s="154">
        <v>5.6</v>
      </c>
      <c r="AF75" s="154">
        <v>6.9</v>
      </c>
      <c r="AG75" s="154">
        <v>5.6</v>
      </c>
      <c r="AH75" s="154">
        <v>8.1999999999999993</v>
      </c>
      <c r="AI75" s="154">
        <v>5.5</v>
      </c>
      <c r="AJ75" s="154" t="s">
        <v>93</v>
      </c>
      <c r="AK75" s="163">
        <v>5.9</v>
      </c>
      <c r="AL75" s="154">
        <v>5.9</v>
      </c>
      <c r="AM75" s="155" t="s">
        <v>93</v>
      </c>
      <c r="AN75" s="155"/>
      <c r="AO75" s="155"/>
      <c r="AP75" s="155"/>
      <c r="AQ75" s="155"/>
      <c r="AR75" s="155"/>
      <c r="AS75" s="155"/>
      <c r="AT75" s="155"/>
      <c r="AU75" s="157">
        <v>34</v>
      </c>
      <c r="AV75" s="158">
        <v>14</v>
      </c>
      <c r="AW75" s="154">
        <v>6.1</v>
      </c>
      <c r="AX75" s="154">
        <v>5.2</v>
      </c>
      <c r="AY75" s="155" t="s">
        <v>93</v>
      </c>
      <c r="AZ75" s="155"/>
      <c r="BA75" s="163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7">
        <v>2</v>
      </c>
      <c r="BM75" s="158">
        <v>3</v>
      </c>
      <c r="BN75" s="154">
        <v>5.7</v>
      </c>
      <c r="BO75" s="154"/>
      <c r="BP75" s="155"/>
      <c r="BQ75" s="155" t="s">
        <v>93</v>
      </c>
      <c r="BR75" s="154">
        <v>5</v>
      </c>
      <c r="BS75" s="163">
        <v>7.5</v>
      </c>
      <c r="BT75" s="154">
        <v>6.8</v>
      </c>
      <c r="BU75" s="155"/>
      <c r="BV75" s="154">
        <v>6.4</v>
      </c>
      <c r="BW75" s="163" t="s">
        <v>93</v>
      </c>
      <c r="BX75" s="155"/>
      <c r="BY75" s="155"/>
      <c r="BZ75" s="155"/>
      <c r="CA75" s="155"/>
      <c r="CB75" s="163">
        <v>5</v>
      </c>
      <c r="CC75" s="155"/>
      <c r="CD75" s="163" t="s">
        <v>93</v>
      </c>
      <c r="CE75" s="163"/>
      <c r="CF75" s="155"/>
      <c r="CG75" s="155"/>
      <c r="CH75" s="163">
        <v>6.9</v>
      </c>
      <c r="CI75" s="157">
        <v>17</v>
      </c>
      <c r="CJ75" s="158">
        <v>36</v>
      </c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  <c r="CW75" s="155"/>
      <c r="CX75" s="155"/>
      <c r="CY75" s="155"/>
      <c r="CZ75" s="157">
        <v>0</v>
      </c>
      <c r="DA75" s="158">
        <v>22</v>
      </c>
      <c r="DB75" s="155"/>
      <c r="DC75" s="155"/>
      <c r="DD75" s="157">
        <v>0</v>
      </c>
      <c r="DE75" s="158">
        <v>5</v>
      </c>
      <c r="DF75" s="157">
        <v>53</v>
      </c>
      <c r="DG75" s="158">
        <v>80</v>
      </c>
      <c r="DH75" s="159">
        <v>133</v>
      </c>
      <c r="DI75" s="160">
        <v>53</v>
      </c>
      <c r="DJ75" s="160">
        <v>7.06</v>
      </c>
      <c r="DK75" s="160">
        <v>2.88</v>
      </c>
      <c r="DL75" s="152" t="s">
        <v>202</v>
      </c>
    </row>
    <row r="76" spans="1:116" s="179" customFormat="1" ht="18.75" customHeight="1">
      <c r="A76" s="12">
        <f t="shared" si="1"/>
        <v>70</v>
      </c>
      <c r="B76" s="151">
        <v>2020345465</v>
      </c>
      <c r="C76" s="152" t="s">
        <v>10</v>
      </c>
      <c r="D76" s="152" t="s">
        <v>418</v>
      </c>
      <c r="E76" s="152" t="s">
        <v>382</v>
      </c>
      <c r="F76" s="153">
        <v>35239</v>
      </c>
      <c r="G76" s="152" t="s">
        <v>84</v>
      </c>
      <c r="H76" s="152" t="s">
        <v>86</v>
      </c>
      <c r="I76" s="154">
        <v>7.9</v>
      </c>
      <c r="J76" s="154">
        <v>7.7</v>
      </c>
      <c r="K76" s="154"/>
      <c r="L76" s="154">
        <v>6.3</v>
      </c>
      <c r="M76" s="154">
        <v>0</v>
      </c>
      <c r="N76" s="154">
        <v>0</v>
      </c>
      <c r="O76" s="154"/>
      <c r="P76" s="155"/>
      <c r="Q76" s="154"/>
      <c r="R76" s="155"/>
      <c r="S76" s="155"/>
      <c r="T76" s="155"/>
      <c r="U76" s="155"/>
      <c r="V76" s="154"/>
      <c r="W76" s="154"/>
      <c r="X76" s="154">
        <v>7.9</v>
      </c>
      <c r="Y76" s="162">
        <v>0</v>
      </c>
      <c r="Z76" s="154"/>
      <c r="AA76" s="154">
        <v>7.2</v>
      </c>
      <c r="AB76" s="154">
        <v>5.3</v>
      </c>
      <c r="AC76" s="154"/>
      <c r="AD76" s="154"/>
      <c r="AE76" s="162">
        <v>0</v>
      </c>
      <c r="AF76" s="162">
        <v>0</v>
      </c>
      <c r="AG76" s="162">
        <v>0</v>
      </c>
      <c r="AH76" s="162">
        <v>0</v>
      </c>
      <c r="AI76" s="162"/>
      <c r="AJ76" s="162"/>
      <c r="AK76" s="162"/>
      <c r="AL76" s="162"/>
      <c r="AM76" s="162"/>
      <c r="AN76" s="154"/>
      <c r="AO76" s="162"/>
      <c r="AP76" s="154"/>
      <c r="AQ76" s="154"/>
      <c r="AR76" s="154"/>
      <c r="AS76" s="156"/>
      <c r="AT76" s="154"/>
      <c r="AU76" s="157">
        <v>13</v>
      </c>
      <c r="AV76" s="158">
        <v>35</v>
      </c>
      <c r="AW76" s="154">
        <v>6.5</v>
      </c>
      <c r="AX76" s="154"/>
      <c r="AY76" s="155"/>
      <c r="AZ76" s="155"/>
      <c r="BA76" s="154"/>
      <c r="BB76" s="155"/>
      <c r="BC76" s="155"/>
      <c r="BD76" s="155"/>
      <c r="BE76" s="155"/>
      <c r="BF76" s="155"/>
      <c r="BG76" s="154"/>
      <c r="BH76" s="155"/>
      <c r="BI76" s="155"/>
      <c r="BJ76" s="155"/>
      <c r="BK76" s="154"/>
      <c r="BL76" s="157">
        <v>1</v>
      </c>
      <c r="BM76" s="158">
        <v>4</v>
      </c>
      <c r="BN76" s="154">
        <v>0</v>
      </c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5"/>
      <c r="CD76" s="154"/>
      <c r="CE76" s="154"/>
      <c r="CF76" s="154"/>
      <c r="CG76" s="154"/>
      <c r="CH76" s="154"/>
      <c r="CI76" s="157">
        <v>0</v>
      </c>
      <c r="CJ76" s="158">
        <v>53</v>
      </c>
      <c r="CK76" s="154"/>
      <c r="CL76" s="155"/>
      <c r="CM76" s="155"/>
      <c r="CN76" s="155"/>
      <c r="CO76" s="154"/>
      <c r="CP76" s="155"/>
      <c r="CQ76" s="155"/>
      <c r="CR76" s="154"/>
      <c r="CS76" s="154"/>
      <c r="CT76" s="154"/>
      <c r="CU76" s="154"/>
      <c r="CV76" s="154"/>
      <c r="CW76" s="154"/>
      <c r="CX76" s="154"/>
      <c r="CY76" s="154"/>
      <c r="CZ76" s="157">
        <v>0</v>
      </c>
      <c r="DA76" s="158">
        <v>22</v>
      </c>
      <c r="DB76" s="155"/>
      <c r="DC76" s="155"/>
      <c r="DD76" s="157">
        <v>0</v>
      </c>
      <c r="DE76" s="158">
        <v>5</v>
      </c>
      <c r="DF76" s="157">
        <v>14</v>
      </c>
      <c r="DG76" s="158">
        <v>119</v>
      </c>
      <c r="DH76" s="159">
        <v>133</v>
      </c>
      <c r="DI76" s="160">
        <v>28</v>
      </c>
      <c r="DJ76" s="160">
        <v>3.34</v>
      </c>
      <c r="DK76" s="160">
        <v>1.33</v>
      </c>
      <c r="DL76" s="152" t="s">
        <v>564</v>
      </c>
    </row>
    <row r="77" spans="1:116" s="179" customFormat="1" ht="18.75" customHeight="1">
      <c r="A77" s="12">
        <f t="shared" si="1"/>
        <v>71</v>
      </c>
      <c r="B77" s="151">
        <v>2020264338</v>
      </c>
      <c r="C77" s="152" t="s">
        <v>335</v>
      </c>
      <c r="D77" s="152" t="s">
        <v>26</v>
      </c>
      <c r="E77" s="152" t="s">
        <v>64</v>
      </c>
      <c r="F77" s="153">
        <v>34125</v>
      </c>
      <c r="G77" s="152" t="s">
        <v>84</v>
      </c>
      <c r="H77" s="152" t="s">
        <v>86</v>
      </c>
      <c r="I77" s="156">
        <v>8.8000000000000007</v>
      </c>
      <c r="J77" s="154">
        <v>8.5</v>
      </c>
      <c r="K77" s="154">
        <v>9.4</v>
      </c>
      <c r="L77" s="156" t="s">
        <v>530</v>
      </c>
      <c r="M77" s="155" t="s">
        <v>530</v>
      </c>
      <c r="N77" s="154" t="s">
        <v>530</v>
      </c>
      <c r="O77" s="155">
        <v>9.6</v>
      </c>
      <c r="P77" s="155"/>
      <c r="Q77" s="155" t="s">
        <v>530</v>
      </c>
      <c r="R77" s="155"/>
      <c r="S77" s="155"/>
      <c r="T77" s="155"/>
      <c r="U77" s="155">
        <v>8.3000000000000007</v>
      </c>
      <c r="V77" s="155">
        <v>8.6</v>
      </c>
      <c r="W77" s="155"/>
      <c r="X77" s="154">
        <v>8.1999999999999993</v>
      </c>
      <c r="Y77" s="156">
        <v>8.9</v>
      </c>
      <c r="Z77" s="155">
        <v>9</v>
      </c>
      <c r="AA77" s="155" t="s">
        <v>530</v>
      </c>
      <c r="AB77" s="154" t="s">
        <v>530</v>
      </c>
      <c r="AC77" s="155" t="s">
        <v>530</v>
      </c>
      <c r="AD77" s="155" t="s">
        <v>530</v>
      </c>
      <c r="AE77" s="162" t="s">
        <v>530</v>
      </c>
      <c r="AF77" s="162">
        <v>8.1</v>
      </c>
      <c r="AG77" s="156">
        <v>8.1</v>
      </c>
      <c r="AH77" s="162" t="s">
        <v>530</v>
      </c>
      <c r="AI77" s="156" t="s">
        <v>530</v>
      </c>
      <c r="AJ77" s="156">
        <v>6.9</v>
      </c>
      <c r="AK77" s="155">
        <v>7</v>
      </c>
      <c r="AL77" s="156" t="s">
        <v>530</v>
      </c>
      <c r="AM77" s="155" t="s">
        <v>530</v>
      </c>
      <c r="AN77" s="155">
        <v>9</v>
      </c>
      <c r="AO77" s="155">
        <v>6</v>
      </c>
      <c r="AP77" s="155" t="s">
        <v>530</v>
      </c>
      <c r="AQ77" s="155">
        <v>6.6</v>
      </c>
      <c r="AR77" s="155">
        <v>8.5</v>
      </c>
      <c r="AS77" s="155">
        <v>6.6</v>
      </c>
      <c r="AT77" s="155">
        <v>8.6999999999999993</v>
      </c>
      <c r="AU77" s="157">
        <v>52</v>
      </c>
      <c r="AV77" s="158">
        <v>0</v>
      </c>
      <c r="AW77" s="156" t="s">
        <v>530</v>
      </c>
      <c r="AX77" s="155" t="s">
        <v>530</v>
      </c>
      <c r="AY77" s="155" t="s">
        <v>530</v>
      </c>
      <c r="AZ77" s="155"/>
      <c r="BA77" s="155"/>
      <c r="BB77" s="155"/>
      <c r="BC77" s="155"/>
      <c r="BD77" s="155"/>
      <c r="BE77" s="155">
        <v>8.6999999999999993</v>
      </c>
      <c r="BF77" s="155"/>
      <c r="BG77" s="155"/>
      <c r="BH77" s="155"/>
      <c r="BI77" s="155"/>
      <c r="BJ77" s="155"/>
      <c r="BK77" s="155">
        <v>7.6</v>
      </c>
      <c r="BL77" s="157">
        <v>5</v>
      </c>
      <c r="BM77" s="158">
        <v>0</v>
      </c>
      <c r="BN77" s="155" t="s">
        <v>530</v>
      </c>
      <c r="BO77" s="155">
        <v>8.3000000000000007</v>
      </c>
      <c r="BP77" s="155">
        <v>8.8000000000000007</v>
      </c>
      <c r="BQ77" s="155">
        <v>8.5</v>
      </c>
      <c r="BR77" s="156" t="s">
        <v>530</v>
      </c>
      <c r="BS77" s="155" t="s">
        <v>530</v>
      </c>
      <c r="BT77" s="155" t="s">
        <v>530</v>
      </c>
      <c r="BU77" s="155">
        <v>8.6999999999999993</v>
      </c>
      <c r="BV77" s="156" t="s">
        <v>530</v>
      </c>
      <c r="BW77" s="155">
        <v>9.5</v>
      </c>
      <c r="BX77" s="155" t="s">
        <v>530</v>
      </c>
      <c r="BY77" s="155" t="s">
        <v>530</v>
      </c>
      <c r="BZ77" s="155">
        <v>8.4</v>
      </c>
      <c r="CA77" s="155" t="s">
        <v>530</v>
      </c>
      <c r="CB77" s="155" t="s">
        <v>530</v>
      </c>
      <c r="CC77" s="155"/>
      <c r="CD77" s="155">
        <v>10</v>
      </c>
      <c r="CE77" s="155">
        <v>8.3000000000000007</v>
      </c>
      <c r="CF77" s="155" t="s">
        <v>530</v>
      </c>
      <c r="CG77" s="155" t="s">
        <v>530</v>
      </c>
      <c r="CH77" s="155">
        <v>8.1999999999999993</v>
      </c>
      <c r="CI77" s="157">
        <v>53</v>
      </c>
      <c r="CJ77" s="158">
        <v>0</v>
      </c>
      <c r="CK77" s="155" t="s">
        <v>530</v>
      </c>
      <c r="CL77" s="155"/>
      <c r="CM77" s="155"/>
      <c r="CN77" s="155"/>
      <c r="CO77" s="155"/>
      <c r="CP77" s="155" t="s">
        <v>530</v>
      </c>
      <c r="CQ77" s="155"/>
      <c r="CR77" s="155">
        <v>8.9</v>
      </c>
      <c r="CS77" s="155">
        <v>9.1</v>
      </c>
      <c r="CT77" s="155">
        <v>9.3000000000000007</v>
      </c>
      <c r="CU77" s="155" t="s">
        <v>530</v>
      </c>
      <c r="CV77" s="155" t="s">
        <v>530</v>
      </c>
      <c r="CW77" s="155" t="s">
        <v>530</v>
      </c>
      <c r="CX77" s="155">
        <v>8.5</v>
      </c>
      <c r="CY77" s="155">
        <v>8.6999999999999993</v>
      </c>
      <c r="CZ77" s="157">
        <v>23</v>
      </c>
      <c r="DA77" s="158">
        <v>0</v>
      </c>
      <c r="DB77" s="155"/>
      <c r="DC77" s="155" t="s">
        <v>93</v>
      </c>
      <c r="DD77" s="157">
        <v>0</v>
      </c>
      <c r="DE77" s="158">
        <v>5</v>
      </c>
      <c r="DF77" s="157">
        <v>133</v>
      </c>
      <c r="DG77" s="158">
        <v>5</v>
      </c>
      <c r="DH77" s="159">
        <v>133</v>
      </c>
      <c r="DI77" s="160">
        <v>62</v>
      </c>
      <c r="DJ77" s="160">
        <v>8.6300000000000008</v>
      </c>
      <c r="DK77" s="160">
        <v>3.8</v>
      </c>
      <c r="DL77" s="152" t="s">
        <v>202</v>
      </c>
    </row>
    <row r="78" spans="1:116" s="179" customFormat="1" ht="18.75" customHeight="1">
      <c r="A78" s="12">
        <f t="shared" si="1"/>
        <v>72</v>
      </c>
      <c r="B78" s="151">
        <v>2020267497</v>
      </c>
      <c r="C78" s="152" t="s">
        <v>16</v>
      </c>
      <c r="D78" s="152" t="s">
        <v>36</v>
      </c>
      <c r="E78" s="152" t="s">
        <v>64</v>
      </c>
      <c r="F78" s="153">
        <v>34725</v>
      </c>
      <c r="G78" s="152" t="s">
        <v>84</v>
      </c>
      <c r="H78" s="152" t="s">
        <v>86</v>
      </c>
      <c r="I78" s="154">
        <v>8</v>
      </c>
      <c r="J78" s="154">
        <v>8.5</v>
      </c>
      <c r="K78" s="154">
        <v>8.8000000000000007</v>
      </c>
      <c r="L78" s="154">
        <v>9.3000000000000007</v>
      </c>
      <c r="M78" s="154">
        <v>9.6</v>
      </c>
      <c r="N78" s="154">
        <v>10</v>
      </c>
      <c r="O78" s="154">
        <v>9.6999999999999993</v>
      </c>
      <c r="P78" s="154">
        <v>8.1999999999999993</v>
      </c>
      <c r="Q78" s="155"/>
      <c r="R78" s="155"/>
      <c r="S78" s="155"/>
      <c r="T78" s="155"/>
      <c r="U78" s="155"/>
      <c r="V78" s="154">
        <v>7.9</v>
      </c>
      <c r="W78" s="163" t="s">
        <v>93</v>
      </c>
      <c r="X78" s="154">
        <v>8.4</v>
      </c>
      <c r="Y78" s="154">
        <v>9.1</v>
      </c>
      <c r="Z78" s="154">
        <v>8.4</v>
      </c>
      <c r="AA78" s="155"/>
      <c r="AB78" s="154">
        <v>7.4</v>
      </c>
      <c r="AC78" s="154">
        <v>8.1999999999999993</v>
      </c>
      <c r="AD78" s="155"/>
      <c r="AE78" s="154">
        <v>6.1</v>
      </c>
      <c r="AF78" s="154">
        <v>7.6</v>
      </c>
      <c r="AG78" s="154">
        <v>6.2</v>
      </c>
      <c r="AH78" s="154">
        <v>6.4</v>
      </c>
      <c r="AI78" s="154">
        <v>0</v>
      </c>
      <c r="AJ78" s="154">
        <v>0</v>
      </c>
      <c r="AK78" s="163">
        <v>5.8</v>
      </c>
      <c r="AL78" s="154">
        <v>5.6</v>
      </c>
      <c r="AM78" s="155"/>
      <c r="AN78" s="155"/>
      <c r="AO78" s="155"/>
      <c r="AP78" s="155"/>
      <c r="AQ78" s="155"/>
      <c r="AR78" s="155"/>
      <c r="AS78" s="155"/>
      <c r="AT78" s="155"/>
      <c r="AU78" s="157">
        <v>35</v>
      </c>
      <c r="AV78" s="158">
        <v>13</v>
      </c>
      <c r="AW78" s="154">
        <v>7.3</v>
      </c>
      <c r="AX78" s="154">
        <v>7.3</v>
      </c>
      <c r="AY78" s="155" t="s">
        <v>93</v>
      </c>
      <c r="AZ78" s="155"/>
      <c r="BA78" s="163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7">
        <v>2</v>
      </c>
      <c r="BM78" s="158">
        <v>3</v>
      </c>
      <c r="BN78" s="154">
        <v>8.8000000000000007</v>
      </c>
      <c r="BO78" s="154">
        <v>7.4</v>
      </c>
      <c r="BP78" s="155"/>
      <c r="BQ78" s="163"/>
      <c r="BR78" s="154">
        <v>10</v>
      </c>
      <c r="BS78" s="163" t="s">
        <v>93</v>
      </c>
      <c r="BT78" s="154">
        <v>8</v>
      </c>
      <c r="BU78" s="155"/>
      <c r="BV78" s="154">
        <v>7</v>
      </c>
      <c r="BW78" s="163" t="s">
        <v>93</v>
      </c>
      <c r="BX78" s="155"/>
      <c r="BY78" s="155"/>
      <c r="BZ78" s="155"/>
      <c r="CA78" s="155"/>
      <c r="CB78" s="163" t="s">
        <v>93</v>
      </c>
      <c r="CC78" s="155"/>
      <c r="CD78" s="163" t="s">
        <v>93</v>
      </c>
      <c r="CE78" s="155">
        <v>7.7</v>
      </c>
      <c r="CF78" s="155"/>
      <c r="CG78" s="155"/>
      <c r="CH78" s="163" t="s">
        <v>93</v>
      </c>
      <c r="CI78" s="157">
        <v>17</v>
      </c>
      <c r="CJ78" s="158">
        <v>36</v>
      </c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7">
        <v>0</v>
      </c>
      <c r="DA78" s="158">
        <v>22</v>
      </c>
      <c r="DB78" s="155"/>
      <c r="DC78" s="155"/>
      <c r="DD78" s="157">
        <v>0</v>
      </c>
      <c r="DE78" s="158">
        <v>5</v>
      </c>
      <c r="DF78" s="157">
        <v>54</v>
      </c>
      <c r="DG78" s="158">
        <v>79</v>
      </c>
      <c r="DH78" s="159">
        <v>133</v>
      </c>
      <c r="DI78" s="160">
        <v>56</v>
      </c>
      <c r="DJ78" s="160">
        <v>7.97</v>
      </c>
      <c r="DK78" s="160">
        <v>3.39</v>
      </c>
      <c r="DL78" s="152" t="s">
        <v>202</v>
      </c>
    </row>
    <row r="79" spans="1:116" s="179" customFormat="1" ht="18.75" customHeight="1">
      <c r="A79" s="12">
        <f t="shared" si="1"/>
        <v>73</v>
      </c>
      <c r="B79" s="151">
        <v>2021263515</v>
      </c>
      <c r="C79" s="152" t="s">
        <v>6</v>
      </c>
      <c r="D79" s="152" t="s">
        <v>72</v>
      </c>
      <c r="E79" s="152" t="s">
        <v>565</v>
      </c>
      <c r="F79" s="153">
        <v>35357</v>
      </c>
      <c r="G79" s="152" t="s">
        <v>83</v>
      </c>
      <c r="H79" s="152" t="s">
        <v>86</v>
      </c>
      <c r="I79" s="154">
        <v>7.5</v>
      </c>
      <c r="J79" s="154">
        <v>6.6</v>
      </c>
      <c r="K79" s="154">
        <v>8.1999999999999993</v>
      </c>
      <c r="L79" s="154">
        <v>8.8000000000000007</v>
      </c>
      <c r="M79" s="154">
        <v>8.9</v>
      </c>
      <c r="N79" s="154">
        <v>5.6</v>
      </c>
      <c r="O79" s="154">
        <v>7.8</v>
      </c>
      <c r="P79" s="155" t="s">
        <v>93</v>
      </c>
      <c r="Q79" s="154"/>
      <c r="R79" s="155"/>
      <c r="S79" s="155"/>
      <c r="T79" s="155"/>
      <c r="U79" s="155"/>
      <c r="V79" s="154">
        <v>8.4</v>
      </c>
      <c r="W79" s="154">
        <v>7.3</v>
      </c>
      <c r="X79" s="154">
        <v>8.5</v>
      </c>
      <c r="Y79" s="162">
        <v>8.1999999999999993</v>
      </c>
      <c r="Z79" s="155">
        <v>7.6</v>
      </c>
      <c r="AA79" s="154"/>
      <c r="AB79" s="154">
        <v>5.6</v>
      </c>
      <c r="AC79" s="154">
        <v>6.7</v>
      </c>
      <c r="AD79" s="154"/>
      <c r="AE79" s="162">
        <v>5.8</v>
      </c>
      <c r="AF79" s="162">
        <v>5.3</v>
      </c>
      <c r="AG79" s="162">
        <v>4.9000000000000004</v>
      </c>
      <c r="AH79" s="162">
        <v>5.3</v>
      </c>
      <c r="AI79" s="162" t="s">
        <v>93</v>
      </c>
      <c r="AJ79" s="154" t="s">
        <v>93</v>
      </c>
      <c r="AK79" s="162">
        <v>6</v>
      </c>
      <c r="AL79" s="154">
        <v>0</v>
      </c>
      <c r="AM79" s="154"/>
      <c r="AN79" s="154"/>
      <c r="AO79" s="154"/>
      <c r="AP79" s="154"/>
      <c r="AQ79" s="156"/>
      <c r="AR79" s="155"/>
      <c r="AS79" s="155"/>
      <c r="AT79" s="155"/>
      <c r="AU79" s="157">
        <v>34</v>
      </c>
      <c r="AV79" s="158">
        <v>14</v>
      </c>
      <c r="AW79" s="154">
        <v>7</v>
      </c>
      <c r="AX79" s="154">
        <v>7.1</v>
      </c>
      <c r="AY79" s="155" t="s">
        <v>93</v>
      </c>
      <c r="AZ79" s="154"/>
      <c r="BA79" s="155"/>
      <c r="BB79" s="155"/>
      <c r="BC79" s="155"/>
      <c r="BD79" s="155"/>
      <c r="BE79" s="155"/>
      <c r="BF79" s="163"/>
      <c r="BG79" s="155"/>
      <c r="BH79" s="155"/>
      <c r="BI79" s="155"/>
      <c r="BJ79" s="155"/>
      <c r="BK79" s="156"/>
      <c r="BL79" s="157">
        <v>2</v>
      </c>
      <c r="BM79" s="158">
        <v>3</v>
      </c>
      <c r="BN79" s="154">
        <v>5</v>
      </c>
      <c r="BO79" s="154">
        <v>6.4</v>
      </c>
      <c r="BP79" s="154"/>
      <c r="BQ79" s="163"/>
      <c r="BR79" s="154" t="s">
        <v>93</v>
      </c>
      <c r="BS79" s="154"/>
      <c r="BT79" s="154">
        <v>6.6</v>
      </c>
      <c r="BU79" s="154"/>
      <c r="BV79" s="154">
        <v>7</v>
      </c>
      <c r="BW79" s="154"/>
      <c r="BX79" s="154"/>
      <c r="BY79" s="154"/>
      <c r="BZ79" s="154"/>
      <c r="CA79" s="154"/>
      <c r="CB79" s="163" t="s">
        <v>93</v>
      </c>
      <c r="CC79" s="155"/>
      <c r="CD79" s="154">
        <v>8.3000000000000007</v>
      </c>
      <c r="CE79" s="154"/>
      <c r="CF79" s="163"/>
      <c r="CG79" s="154"/>
      <c r="CH79" s="154"/>
      <c r="CI79" s="157">
        <v>14</v>
      </c>
      <c r="CJ79" s="158">
        <v>39</v>
      </c>
      <c r="CK79" s="155"/>
      <c r="CL79" s="154"/>
      <c r="CM79" s="155"/>
      <c r="CN79" s="155"/>
      <c r="CO79" s="154"/>
      <c r="CP79" s="154"/>
      <c r="CQ79" s="155"/>
      <c r="CR79" s="163"/>
      <c r="CS79" s="154"/>
      <c r="CT79" s="155"/>
      <c r="CU79" s="154"/>
      <c r="CV79" s="154"/>
      <c r="CW79" s="154"/>
      <c r="CX79" s="154"/>
      <c r="CY79" s="154"/>
      <c r="CZ79" s="157">
        <v>0</v>
      </c>
      <c r="DA79" s="158">
        <v>22</v>
      </c>
      <c r="DB79" s="155"/>
      <c r="DC79" s="155"/>
      <c r="DD79" s="157">
        <v>0</v>
      </c>
      <c r="DE79" s="158">
        <v>5</v>
      </c>
      <c r="DF79" s="157">
        <v>50</v>
      </c>
      <c r="DG79" s="158">
        <v>83</v>
      </c>
      <c r="DH79" s="159">
        <v>133</v>
      </c>
      <c r="DI79" s="160">
        <v>55</v>
      </c>
      <c r="DJ79" s="160">
        <v>6.59</v>
      </c>
      <c r="DK79" s="160">
        <v>2.62</v>
      </c>
      <c r="DL79" s="152" t="s">
        <v>566</v>
      </c>
    </row>
    <row r="80" spans="1:116" s="179" customFormat="1" ht="18.75" customHeight="1">
      <c r="A80" s="12">
        <f t="shared" si="1"/>
        <v>74</v>
      </c>
      <c r="B80" s="151">
        <v>2020263401</v>
      </c>
      <c r="C80" s="152" t="s">
        <v>3</v>
      </c>
      <c r="D80" s="152" t="s">
        <v>26</v>
      </c>
      <c r="E80" s="152" t="s">
        <v>474</v>
      </c>
      <c r="F80" s="153">
        <v>33951</v>
      </c>
      <c r="G80" s="152" t="s">
        <v>84</v>
      </c>
      <c r="H80" s="152" t="s">
        <v>86</v>
      </c>
      <c r="I80" s="154">
        <v>8.6999999999999993</v>
      </c>
      <c r="J80" s="154">
        <v>8.4</v>
      </c>
      <c r="K80" s="154">
        <v>9.1999999999999993</v>
      </c>
      <c r="L80" s="154" t="s">
        <v>530</v>
      </c>
      <c r="M80" s="154">
        <v>9.9</v>
      </c>
      <c r="N80" s="154" t="s">
        <v>530</v>
      </c>
      <c r="O80" s="154">
        <v>9.6999999999999993</v>
      </c>
      <c r="P80" s="155"/>
      <c r="Q80" s="154" t="s">
        <v>530</v>
      </c>
      <c r="R80" s="155"/>
      <c r="S80" s="155"/>
      <c r="T80" s="155"/>
      <c r="U80" s="154">
        <v>8.1</v>
      </c>
      <c r="V80" s="154">
        <v>7.9</v>
      </c>
      <c r="W80" s="155"/>
      <c r="X80" s="154">
        <v>9.4</v>
      </c>
      <c r="Y80" s="162">
        <v>9.1</v>
      </c>
      <c r="Z80" s="154">
        <v>8.8000000000000007</v>
      </c>
      <c r="AA80" s="154" t="s">
        <v>530</v>
      </c>
      <c r="AB80" s="154" t="s">
        <v>530</v>
      </c>
      <c r="AC80" s="154" t="s">
        <v>530</v>
      </c>
      <c r="AD80" s="154" t="s">
        <v>530</v>
      </c>
      <c r="AE80" s="162" t="s">
        <v>530</v>
      </c>
      <c r="AF80" s="162">
        <v>6.8</v>
      </c>
      <c r="AG80" s="162">
        <v>7.2</v>
      </c>
      <c r="AH80" s="162" t="s">
        <v>530</v>
      </c>
      <c r="AI80" s="162" t="s">
        <v>530</v>
      </c>
      <c r="AJ80" s="162">
        <v>5.3</v>
      </c>
      <c r="AK80" s="162">
        <v>5.9</v>
      </c>
      <c r="AL80" s="162" t="s">
        <v>530</v>
      </c>
      <c r="AM80" s="162" t="s">
        <v>530</v>
      </c>
      <c r="AN80" s="163">
        <v>6.4</v>
      </c>
      <c r="AO80" s="162">
        <v>6.8</v>
      </c>
      <c r="AP80" s="154" t="s">
        <v>530</v>
      </c>
      <c r="AQ80" s="154">
        <v>0</v>
      </c>
      <c r="AR80" s="155">
        <v>6.6</v>
      </c>
      <c r="AS80" s="154"/>
      <c r="AT80" s="154">
        <v>8.1999999999999993</v>
      </c>
      <c r="AU80" s="157">
        <v>50</v>
      </c>
      <c r="AV80" s="158">
        <v>0</v>
      </c>
      <c r="AW80" s="154" t="s">
        <v>530</v>
      </c>
      <c r="AX80" s="156" t="s">
        <v>530</v>
      </c>
      <c r="AY80" s="155" t="s">
        <v>530</v>
      </c>
      <c r="AZ80" s="154"/>
      <c r="BA80" s="155"/>
      <c r="BB80" s="155"/>
      <c r="BC80" s="155"/>
      <c r="BD80" s="155"/>
      <c r="BE80" s="155">
        <v>8.9</v>
      </c>
      <c r="BF80" s="154"/>
      <c r="BG80" s="155"/>
      <c r="BH80" s="155"/>
      <c r="BI80" s="155"/>
      <c r="BJ80" s="155"/>
      <c r="BK80" s="154">
        <v>5.4</v>
      </c>
      <c r="BL80" s="157">
        <v>5</v>
      </c>
      <c r="BM80" s="158">
        <v>0</v>
      </c>
      <c r="BN80" s="154" t="s">
        <v>530</v>
      </c>
      <c r="BO80" s="154" t="s">
        <v>530</v>
      </c>
      <c r="BP80" s="154">
        <v>8.3000000000000007</v>
      </c>
      <c r="BQ80" s="154">
        <v>8.8000000000000007</v>
      </c>
      <c r="BR80" s="154" t="s">
        <v>530</v>
      </c>
      <c r="BS80" s="154" t="s">
        <v>530</v>
      </c>
      <c r="BT80" s="154" t="s">
        <v>530</v>
      </c>
      <c r="BU80" s="154">
        <v>7.1</v>
      </c>
      <c r="BV80" s="154" t="s">
        <v>530</v>
      </c>
      <c r="BW80" s="154">
        <v>9.6999999999999993</v>
      </c>
      <c r="BX80" s="154" t="s">
        <v>530</v>
      </c>
      <c r="BY80" s="154" t="s">
        <v>530</v>
      </c>
      <c r="BZ80" s="154">
        <v>8.6</v>
      </c>
      <c r="CA80" s="154" t="s">
        <v>530</v>
      </c>
      <c r="CB80" s="154" t="s">
        <v>530</v>
      </c>
      <c r="CC80" s="155"/>
      <c r="CD80" s="154" t="s">
        <v>530</v>
      </c>
      <c r="CE80" s="154">
        <v>8.9</v>
      </c>
      <c r="CF80" s="154">
        <v>9.6</v>
      </c>
      <c r="CG80" s="154" t="s">
        <v>530</v>
      </c>
      <c r="CH80" s="154">
        <v>9.6999999999999993</v>
      </c>
      <c r="CI80" s="157">
        <v>53</v>
      </c>
      <c r="CJ80" s="158">
        <v>0</v>
      </c>
      <c r="CK80" s="154"/>
      <c r="CL80" s="155" t="s">
        <v>530</v>
      </c>
      <c r="CM80" s="155"/>
      <c r="CN80" s="155"/>
      <c r="CO80" s="154"/>
      <c r="CP80" s="154" t="s">
        <v>530</v>
      </c>
      <c r="CQ80" s="155"/>
      <c r="CR80" s="154">
        <v>9</v>
      </c>
      <c r="CS80" s="154" t="s">
        <v>530</v>
      </c>
      <c r="CT80" s="156">
        <v>9.1999999999999993</v>
      </c>
      <c r="CU80" s="154" t="s">
        <v>530</v>
      </c>
      <c r="CV80" s="154" t="s">
        <v>530</v>
      </c>
      <c r="CW80" s="154" t="s">
        <v>530</v>
      </c>
      <c r="CX80" s="154">
        <v>8.8000000000000007</v>
      </c>
      <c r="CY80" s="154">
        <v>8.8000000000000007</v>
      </c>
      <c r="CZ80" s="157">
        <v>23</v>
      </c>
      <c r="DA80" s="158">
        <v>0</v>
      </c>
      <c r="DB80" s="155" t="s">
        <v>93</v>
      </c>
      <c r="DC80" s="155"/>
      <c r="DD80" s="157">
        <v>0</v>
      </c>
      <c r="DE80" s="158">
        <v>5</v>
      </c>
      <c r="DF80" s="157">
        <v>131</v>
      </c>
      <c r="DG80" s="158">
        <v>5</v>
      </c>
      <c r="DH80" s="159">
        <v>133</v>
      </c>
      <c r="DI80" s="160">
        <v>58</v>
      </c>
      <c r="DJ80" s="160">
        <v>8.41</v>
      </c>
      <c r="DK80" s="160">
        <v>3.61</v>
      </c>
      <c r="DL80" s="152" t="s">
        <v>202</v>
      </c>
    </row>
    <row r="81" spans="1:116" s="179" customFormat="1" ht="18.75" customHeight="1">
      <c r="A81" s="12">
        <f t="shared" si="1"/>
        <v>75</v>
      </c>
      <c r="B81" s="151">
        <v>2026252633</v>
      </c>
      <c r="C81" s="152" t="s">
        <v>3</v>
      </c>
      <c r="D81" s="152" t="s">
        <v>43</v>
      </c>
      <c r="E81" s="152" t="s">
        <v>65</v>
      </c>
      <c r="F81" s="153">
        <v>33714</v>
      </c>
      <c r="G81" s="152" t="s">
        <v>84</v>
      </c>
      <c r="H81" s="152" t="s">
        <v>86</v>
      </c>
      <c r="I81" s="154">
        <v>7.8</v>
      </c>
      <c r="J81" s="154">
        <v>8</v>
      </c>
      <c r="K81" s="154">
        <v>7.7</v>
      </c>
      <c r="L81" s="154" t="s">
        <v>530</v>
      </c>
      <c r="M81" s="154" t="s">
        <v>530</v>
      </c>
      <c r="N81" s="154" t="s">
        <v>530</v>
      </c>
      <c r="O81" s="154">
        <v>6.4</v>
      </c>
      <c r="P81" s="155"/>
      <c r="Q81" s="154" t="s">
        <v>530</v>
      </c>
      <c r="R81" s="155"/>
      <c r="S81" s="155"/>
      <c r="T81" s="155"/>
      <c r="U81" s="155">
        <v>6.9</v>
      </c>
      <c r="V81" s="154">
        <v>8.3000000000000007</v>
      </c>
      <c r="W81" s="163"/>
      <c r="X81" s="154">
        <v>8.6</v>
      </c>
      <c r="Y81" s="154">
        <v>8.1</v>
      </c>
      <c r="Z81" s="154">
        <v>8.6999999999999993</v>
      </c>
      <c r="AA81" s="155" t="s">
        <v>530</v>
      </c>
      <c r="AB81" s="154" t="s">
        <v>530</v>
      </c>
      <c r="AC81" s="154" t="s">
        <v>530</v>
      </c>
      <c r="AD81" s="163" t="s">
        <v>530</v>
      </c>
      <c r="AE81" s="154" t="s">
        <v>530</v>
      </c>
      <c r="AF81" s="154">
        <v>5.7</v>
      </c>
      <c r="AG81" s="154">
        <v>7.6</v>
      </c>
      <c r="AH81" s="154" t="s">
        <v>530</v>
      </c>
      <c r="AI81" s="154" t="s">
        <v>530</v>
      </c>
      <c r="AJ81" s="156">
        <v>0</v>
      </c>
      <c r="AK81" s="163">
        <v>6.4</v>
      </c>
      <c r="AL81" s="163" t="s">
        <v>530</v>
      </c>
      <c r="AM81" s="163" t="s">
        <v>530</v>
      </c>
      <c r="AN81" s="155"/>
      <c r="AO81" s="155">
        <v>6.8</v>
      </c>
      <c r="AP81" s="155" t="s">
        <v>530</v>
      </c>
      <c r="AQ81" s="155">
        <v>0</v>
      </c>
      <c r="AR81" s="155"/>
      <c r="AS81" s="155"/>
      <c r="AT81" s="155"/>
      <c r="AU81" s="157">
        <v>46</v>
      </c>
      <c r="AV81" s="158">
        <v>2</v>
      </c>
      <c r="AW81" s="154" t="s">
        <v>530</v>
      </c>
      <c r="AX81" s="154" t="s">
        <v>530</v>
      </c>
      <c r="AY81" s="163" t="s">
        <v>530</v>
      </c>
      <c r="AZ81" s="155"/>
      <c r="BA81" s="155"/>
      <c r="BB81" s="155"/>
      <c r="BC81" s="155"/>
      <c r="BD81" s="155"/>
      <c r="BE81" s="155">
        <v>5.2</v>
      </c>
      <c r="BF81" s="155"/>
      <c r="BG81" s="155"/>
      <c r="BH81" s="155"/>
      <c r="BI81" s="155"/>
      <c r="BJ81" s="155"/>
      <c r="BK81" s="155">
        <v>6.3</v>
      </c>
      <c r="BL81" s="157">
        <v>5</v>
      </c>
      <c r="BM81" s="158">
        <v>0</v>
      </c>
      <c r="BN81" s="154" t="s">
        <v>530</v>
      </c>
      <c r="BO81" s="163">
        <v>7.9</v>
      </c>
      <c r="BP81" s="155">
        <v>6.7</v>
      </c>
      <c r="BQ81" s="155" t="s">
        <v>93</v>
      </c>
      <c r="BR81" s="154" t="s">
        <v>530</v>
      </c>
      <c r="BS81" s="154" t="s">
        <v>530</v>
      </c>
      <c r="BT81" s="154" t="s">
        <v>530</v>
      </c>
      <c r="BU81" s="155">
        <v>6.5</v>
      </c>
      <c r="BV81" s="154" t="s">
        <v>530</v>
      </c>
      <c r="BW81" s="163">
        <v>8.6</v>
      </c>
      <c r="BX81" s="155" t="s">
        <v>530</v>
      </c>
      <c r="BY81" s="155" t="s">
        <v>530</v>
      </c>
      <c r="BZ81" s="155">
        <v>8.3000000000000007</v>
      </c>
      <c r="CA81" s="155" t="s">
        <v>530</v>
      </c>
      <c r="CB81" s="163">
        <v>6.3</v>
      </c>
      <c r="CC81" s="155"/>
      <c r="CD81" s="155">
        <v>7.6</v>
      </c>
      <c r="CE81" s="155">
        <v>7.8</v>
      </c>
      <c r="CF81" s="155" t="s">
        <v>530</v>
      </c>
      <c r="CG81" s="155" t="s">
        <v>530</v>
      </c>
      <c r="CH81" s="163">
        <v>8.5</v>
      </c>
      <c r="CI81" s="157">
        <v>50</v>
      </c>
      <c r="CJ81" s="158">
        <v>3</v>
      </c>
      <c r="CK81" s="155"/>
      <c r="CL81" s="155" t="s">
        <v>530</v>
      </c>
      <c r="CM81" s="155"/>
      <c r="CN81" s="155"/>
      <c r="CO81" s="155"/>
      <c r="CP81" s="155" t="s">
        <v>530</v>
      </c>
      <c r="CQ81" s="155"/>
      <c r="CR81" s="155">
        <v>6.9</v>
      </c>
      <c r="CS81" s="155" t="s">
        <v>530</v>
      </c>
      <c r="CT81" s="155">
        <v>7.5</v>
      </c>
      <c r="CU81" s="155">
        <v>7.85</v>
      </c>
      <c r="CV81" s="155" t="s">
        <v>530</v>
      </c>
      <c r="CW81" s="155" t="s">
        <v>530</v>
      </c>
      <c r="CX81" s="155">
        <v>9.4</v>
      </c>
      <c r="CY81" s="155">
        <v>9.1</v>
      </c>
      <c r="CZ81" s="157">
        <v>23</v>
      </c>
      <c r="DA81" s="158">
        <v>0</v>
      </c>
      <c r="DB81" s="155" t="s">
        <v>93</v>
      </c>
      <c r="DC81" s="155"/>
      <c r="DD81" s="157">
        <v>0</v>
      </c>
      <c r="DE81" s="158">
        <v>5</v>
      </c>
      <c r="DF81" s="157">
        <v>124</v>
      </c>
      <c r="DG81" s="158">
        <v>10</v>
      </c>
      <c r="DH81" s="159">
        <v>133</v>
      </c>
      <c r="DI81" s="160">
        <v>60</v>
      </c>
      <c r="DJ81" s="160">
        <v>6.9</v>
      </c>
      <c r="DK81" s="160">
        <v>2.92</v>
      </c>
      <c r="DL81" s="152" t="s">
        <v>285</v>
      </c>
    </row>
    <row r="82" spans="1:116" s="179" customFormat="1" ht="18.75" customHeight="1">
      <c r="A82" s="12">
        <f t="shared" si="1"/>
        <v>76</v>
      </c>
      <c r="B82" s="151">
        <v>2020264489</v>
      </c>
      <c r="C82" s="152" t="s">
        <v>567</v>
      </c>
      <c r="D82" s="152" t="s">
        <v>26</v>
      </c>
      <c r="E82" s="152" t="s">
        <v>393</v>
      </c>
      <c r="F82" s="153">
        <v>35197</v>
      </c>
      <c r="G82" s="152" t="s">
        <v>84</v>
      </c>
      <c r="H82" s="152" t="s">
        <v>86</v>
      </c>
      <c r="I82" s="154">
        <v>8.5</v>
      </c>
      <c r="J82" s="154">
        <v>7.4</v>
      </c>
      <c r="K82" s="154">
        <v>8.6999999999999993</v>
      </c>
      <c r="L82" s="154">
        <v>7.8</v>
      </c>
      <c r="M82" s="154">
        <v>8</v>
      </c>
      <c r="N82" s="154">
        <v>6.2</v>
      </c>
      <c r="O82" s="154">
        <v>5.2</v>
      </c>
      <c r="P82" s="154">
        <v>7</v>
      </c>
      <c r="Q82" s="155"/>
      <c r="R82" s="155"/>
      <c r="S82" s="155"/>
      <c r="T82" s="155"/>
      <c r="U82" s="155"/>
      <c r="V82" s="154">
        <v>6.5</v>
      </c>
      <c r="W82" s="163">
        <v>7.9</v>
      </c>
      <c r="X82" s="154">
        <v>7.8</v>
      </c>
      <c r="Y82" s="154">
        <v>8.9</v>
      </c>
      <c r="Z82" s="154">
        <v>8.6999999999999993</v>
      </c>
      <c r="AA82" s="155"/>
      <c r="AB82" s="154">
        <v>5.6</v>
      </c>
      <c r="AC82" s="154">
        <v>6.3</v>
      </c>
      <c r="AD82" s="155"/>
      <c r="AE82" s="162">
        <v>6.2</v>
      </c>
      <c r="AF82" s="154">
        <v>6.7</v>
      </c>
      <c r="AG82" s="154">
        <v>7.2</v>
      </c>
      <c r="AH82" s="154">
        <v>5.8</v>
      </c>
      <c r="AI82" s="154">
        <v>4.7</v>
      </c>
      <c r="AJ82" s="154" t="s">
        <v>93</v>
      </c>
      <c r="AK82" s="154">
        <v>4.5</v>
      </c>
      <c r="AL82" s="154">
        <v>6</v>
      </c>
      <c r="AM82" s="154"/>
      <c r="AN82" s="155"/>
      <c r="AO82" s="155"/>
      <c r="AP82" s="155"/>
      <c r="AQ82" s="155"/>
      <c r="AR82" s="155"/>
      <c r="AS82" s="155"/>
      <c r="AT82" s="155"/>
      <c r="AU82" s="157">
        <v>38</v>
      </c>
      <c r="AV82" s="158">
        <v>10</v>
      </c>
      <c r="AW82" s="154">
        <v>7.2</v>
      </c>
      <c r="AX82" s="155">
        <v>6.8</v>
      </c>
      <c r="AY82" s="163" t="s">
        <v>93</v>
      </c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7">
        <v>2</v>
      </c>
      <c r="BM82" s="158">
        <v>3</v>
      </c>
      <c r="BN82" s="163" t="s">
        <v>93</v>
      </c>
      <c r="BO82" s="154">
        <v>6.1</v>
      </c>
      <c r="BP82" s="155"/>
      <c r="BQ82" s="163"/>
      <c r="BR82" s="154">
        <v>6</v>
      </c>
      <c r="BS82" s="154">
        <v>6.4</v>
      </c>
      <c r="BT82" s="154">
        <v>6.2</v>
      </c>
      <c r="BU82" s="155"/>
      <c r="BV82" s="154">
        <v>5.4</v>
      </c>
      <c r="BW82" s="163" t="s">
        <v>93</v>
      </c>
      <c r="BX82" s="155"/>
      <c r="BY82" s="155"/>
      <c r="BZ82" s="155"/>
      <c r="CA82" s="155"/>
      <c r="CB82" s="163" t="s">
        <v>93</v>
      </c>
      <c r="CC82" s="155"/>
      <c r="CD82" s="163">
        <v>7.3</v>
      </c>
      <c r="CE82" s="155"/>
      <c r="CF82" s="155"/>
      <c r="CG82" s="155"/>
      <c r="CH82" s="163">
        <v>7.6</v>
      </c>
      <c r="CI82" s="157">
        <v>17</v>
      </c>
      <c r="CJ82" s="158">
        <v>36</v>
      </c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7">
        <v>0</v>
      </c>
      <c r="DA82" s="158">
        <v>22</v>
      </c>
      <c r="DB82" s="155"/>
      <c r="DC82" s="155"/>
      <c r="DD82" s="157">
        <v>0</v>
      </c>
      <c r="DE82" s="158">
        <v>5</v>
      </c>
      <c r="DF82" s="157">
        <v>57</v>
      </c>
      <c r="DG82" s="158">
        <v>76</v>
      </c>
      <c r="DH82" s="159">
        <v>133</v>
      </c>
      <c r="DI82" s="160">
        <v>57</v>
      </c>
      <c r="DJ82" s="160">
        <v>6.77</v>
      </c>
      <c r="DK82" s="160">
        <v>2.72</v>
      </c>
      <c r="DL82" s="152" t="s">
        <v>202</v>
      </c>
    </row>
    <row r="83" spans="1:116" s="179" customFormat="1" ht="18.75" customHeight="1">
      <c r="A83" s="12">
        <f t="shared" si="1"/>
        <v>77</v>
      </c>
      <c r="B83" s="151">
        <v>2020266025</v>
      </c>
      <c r="C83" s="152" t="s">
        <v>370</v>
      </c>
      <c r="D83" s="152" t="s">
        <v>378</v>
      </c>
      <c r="E83" s="152" t="s">
        <v>393</v>
      </c>
      <c r="F83" s="153">
        <v>35325</v>
      </c>
      <c r="G83" s="152" t="s">
        <v>84</v>
      </c>
      <c r="H83" s="152" t="s">
        <v>86</v>
      </c>
      <c r="I83" s="154">
        <v>7.4</v>
      </c>
      <c r="J83" s="154">
        <v>8</v>
      </c>
      <c r="K83" s="154">
        <v>8.9</v>
      </c>
      <c r="L83" s="154">
        <v>8.1</v>
      </c>
      <c r="M83" s="154">
        <v>7.5</v>
      </c>
      <c r="N83" s="154">
        <v>7.7</v>
      </c>
      <c r="O83" s="154">
        <v>7.2</v>
      </c>
      <c r="P83" s="155"/>
      <c r="Q83" s="154">
        <v>7</v>
      </c>
      <c r="R83" s="155"/>
      <c r="S83" s="155"/>
      <c r="T83" s="155"/>
      <c r="U83" s="154"/>
      <c r="V83" s="154">
        <v>7.6</v>
      </c>
      <c r="W83" s="155"/>
      <c r="X83" s="154">
        <v>7.7</v>
      </c>
      <c r="Y83" s="162">
        <v>8.3000000000000007</v>
      </c>
      <c r="Z83" s="154">
        <v>7.6</v>
      </c>
      <c r="AA83" s="154"/>
      <c r="AB83" s="154">
        <v>6.5</v>
      </c>
      <c r="AC83" s="154">
        <v>6.9</v>
      </c>
      <c r="AD83" s="154"/>
      <c r="AE83" s="162">
        <v>6</v>
      </c>
      <c r="AF83" s="162">
        <v>5.8</v>
      </c>
      <c r="AG83" s="162">
        <v>6.1</v>
      </c>
      <c r="AH83" s="162">
        <v>6.4</v>
      </c>
      <c r="AI83" s="162">
        <v>6.6</v>
      </c>
      <c r="AJ83" s="154">
        <v>6</v>
      </c>
      <c r="AK83" s="162" t="s">
        <v>93</v>
      </c>
      <c r="AL83" s="154">
        <v>5.7</v>
      </c>
      <c r="AM83" s="154">
        <v>6.1</v>
      </c>
      <c r="AN83" s="154"/>
      <c r="AO83" s="154"/>
      <c r="AP83" s="154"/>
      <c r="AQ83" s="156"/>
      <c r="AR83" s="154"/>
      <c r="AS83" s="154"/>
      <c r="AT83" s="154"/>
      <c r="AU83" s="157">
        <v>37</v>
      </c>
      <c r="AV83" s="158">
        <v>11</v>
      </c>
      <c r="AW83" s="154">
        <v>7.6</v>
      </c>
      <c r="AX83" s="154">
        <v>7.3</v>
      </c>
      <c r="AY83" s="155" t="s">
        <v>93</v>
      </c>
      <c r="AZ83" s="155"/>
      <c r="BA83" s="154"/>
      <c r="BB83" s="155"/>
      <c r="BC83" s="155"/>
      <c r="BD83" s="155"/>
      <c r="BE83" s="155"/>
      <c r="BF83" s="155"/>
      <c r="BG83" s="154"/>
      <c r="BH83" s="155"/>
      <c r="BI83" s="155"/>
      <c r="BJ83" s="155"/>
      <c r="BK83" s="154"/>
      <c r="BL83" s="157">
        <v>2</v>
      </c>
      <c r="BM83" s="158">
        <v>3</v>
      </c>
      <c r="BN83" s="155" t="s">
        <v>93</v>
      </c>
      <c r="BO83" s="154">
        <v>6.8</v>
      </c>
      <c r="BP83" s="154"/>
      <c r="BQ83" s="154"/>
      <c r="BR83" s="154">
        <v>7</v>
      </c>
      <c r="BS83" s="154" t="s">
        <v>93</v>
      </c>
      <c r="BT83" s="154">
        <v>5.9</v>
      </c>
      <c r="BU83" s="154"/>
      <c r="BV83" s="155">
        <v>5.9</v>
      </c>
      <c r="BW83" s="155" t="s">
        <v>93</v>
      </c>
      <c r="BX83" s="154"/>
      <c r="BY83" s="155"/>
      <c r="BZ83" s="154"/>
      <c r="CA83" s="155"/>
      <c r="CB83" s="154">
        <v>6.8</v>
      </c>
      <c r="CC83" s="155"/>
      <c r="CD83" s="154" t="s">
        <v>93</v>
      </c>
      <c r="CE83" s="154">
        <v>7.4</v>
      </c>
      <c r="CF83" s="155"/>
      <c r="CG83" s="154"/>
      <c r="CH83" s="154">
        <v>8.1</v>
      </c>
      <c r="CI83" s="157">
        <v>18</v>
      </c>
      <c r="CJ83" s="158">
        <v>35</v>
      </c>
      <c r="CK83" s="155"/>
      <c r="CL83" s="155"/>
      <c r="CM83" s="154"/>
      <c r="CN83" s="155"/>
      <c r="CO83" s="154"/>
      <c r="CP83" s="154"/>
      <c r="CQ83" s="155"/>
      <c r="CR83" s="154"/>
      <c r="CS83" s="154"/>
      <c r="CT83" s="154"/>
      <c r="CU83" s="154"/>
      <c r="CV83" s="155"/>
      <c r="CW83" s="154"/>
      <c r="CX83" s="154"/>
      <c r="CY83" s="154"/>
      <c r="CZ83" s="157">
        <v>0</v>
      </c>
      <c r="DA83" s="158">
        <v>22</v>
      </c>
      <c r="DB83" s="155"/>
      <c r="DC83" s="155"/>
      <c r="DD83" s="157">
        <v>0</v>
      </c>
      <c r="DE83" s="158">
        <v>5</v>
      </c>
      <c r="DF83" s="157">
        <v>57</v>
      </c>
      <c r="DG83" s="158">
        <v>76</v>
      </c>
      <c r="DH83" s="159">
        <v>133</v>
      </c>
      <c r="DI83" s="160">
        <v>57</v>
      </c>
      <c r="DJ83" s="160">
        <v>7.09</v>
      </c>
      <c r="DK83" s="160">
        <v>2.91</v>
      </c>
      <c r="DL83" s="152" t="s">
        <v>202</v>
      </c>
    </row>
    <row r="84" spans="1:116" s="179" customFormat="1" ht="18.75" customHeight="1">
      <c r="A84" s="12">
        <f t="shared" si="1"/>
        <v>78</v>
      </c>
      <c r="B84" s="151">
        <v>161325455</v>
      </c>
      <c r="C84" s="152" t="s">
        <v>452</v>
      </c>
      <c r="D84" s="152" t="s">
        <v>3</v>
      </c>
      <c r="E84" s="152" t="s">
        <v>5</v>
      </c>
      <c r="F84" s="153">
        <v>33680</v>
      </c>
      <c r="G84" s="152" t="s">
        <v>84</v>
      </c>
      <c r="H84" s="152" t="s">
        <v>86</v>
      </c>
      <c r="I84" s="154" t="s">
        <v>530</v>
      </c>
      <c r="J84" s="154" t="s">
        <v>530</v>
      </c>
      <c r="K84" s="154">
        <v>8.3000000000000007</v>
      </c>
      <c r="L84" s="154" t="s">
        <v>530</v>
      </c>
      <c r="M84" s="154" t="s">
        <v>530</v>
      </c>
      <c r="N84" s="154" t="s">
        <v>530</v>
      </c>
      <c r="O84" s="154">
        <v>7</v>
      </c>
      <c r="P84" s="154"/>
      <c r="Q84" s="155" t="s">
        <v>530</v>
      </c>
      <c r="R84" s="155"/>
      <c r="S84" s="155"/>
      <c r="T84" s="155"/>
      <c r="U84" s="155">
        <v>7.2</v>
      </c>
      <c r="V84" s="154">
        <v>9.1</v>
      </c>
      <c r="W84" s="163"/>
      <c r="X84" s="154">
        <v>8.9</v>
      </c>
      <c r="Y84" s="154" t="s">
        <v>530</v>
      </c>
      <c r="Z84" s="154">
        <v>9</v>
      </c>
      <c r="AA84" s="155" t="s">
        <v>530</v>
      </c>
      <c r="AB84" s="154" t="s">
        <v>530</v>
      </c>
      <c r="AC84" s="154">
        <v>7.7</v>
      </c>
      <c r="AD84" s="163" t="s">
        <v>530</v>
      </c>
      <c r="AE84" s="154" t="s">
        <v>530</v>
      </c>
      <c r="AF84" s="154">
        <v>7.4</v>
      </c>
      <c r="AG84" s="154">
        <v>9.1</v>
      </c>
      <c r="AH84" s="154" t="s">
        <v>530</v>
      </c>
      <c r="AI84" s="154" t="s">
        <v>530</v>
      </c>
      <c r="AJ84" s="154">
        <v>6.1</v>
      </c>
      <c r="AK84" s="163">
        <v>6.5</v>
      </c>
      <c r="AL84" s="154" t="s">
        <v>530</v>
      </c>
      <c r="AM84" s="163" t="s">
        <v>530</v>
      </c>
      <c r="AN84" s="155">
        <v>7</v>
      </c>
      <c r="AO84" s="155">
        <v>8.4</v>
      </c>
      <c r="AP84" s="155" t="s">
        <v>530</v>
      </c>
      <c r="AQ84" s="155">
        <v>6.9</v>
      </c>
      <c r="AR84" s="155"/>
      <c r="AS84" s="155"/>
      <c r="AT84" s="155">
        <v>8.1</v>
      </c>
      <c r="AU84" s="157">
        <v>50</v>
      </c>
      <c r="AV84" s="158">
        <v>0</v>
      </c>
      <c r="AW84" s="154"/>
      <c r="AX84" s="154"/>
      <c r="AY84" s="163"/>
      <c r="AZ84" s="155"/>
      <c r="BA84" s="155"/>
      <c r="BB84" s="155"/>
      <c r="BC84" s="155"/>
      <c r="BD84" s="155"/>
      <c r="BE84" s="155"/>
      <c r="BF84" s="155"/>
      <c r="BG84" s="155">
        <v>6.1</v>
      </c>
      <c r="BH84" s="155"/>
      <c r="BI84" s="155"/>
      <c r="BJ84" s="155"/>
      <c r="BK84" s="155">
        <v>6.8</v>
      </c>
      <c r="BL84" s="157">
        <v>2</v>
      </c>
      <c r="BM84" s="158">
        <v>3</v>
      </c>
      <c r="BN84" s="163" t="s">
        <v>530</v>
      </c>
      <c r="BO84" s="154" t="s">
        <v>530</v>
      </c>
      <c r="BP84" s="155">
        <v>7.4</v>
      </c>
      <c r="BQ84" s="155">
        <v>7.1</v>
      </c>
      <c r="BR84" s="154" t="s">
        <v>530</v>
      </c>
      <c r="BS84" s="154">
        <v>8.6</v>
      </c>
      <c r="BT84" s="154" t="s">
        <v>530</v>
      </c>
      <c r="BU84" s="155">
        <v>7.4</v>
      </c>
      <c r="BV84" s="154" t="s">
        <v>530</v>
      </c>
      <c r="BW84" s="163" t="s">
        <v>530</v>
      </c>
      <c r="BX84" s="155" t="s">
        <v>530</v>
      </c>
      <c r="BY84" s="155" t="s">
        <v>530</v>
      </c>
      <c r="BZ84" s="155">
        <v>8.9</v>
      </c>
      <c r="CA84" s="155" t="s">
        <v>530</v>
      </c>
      <c r="CB84" s="163">
        <v>7</v>
      </c>
      <c r="CC84" s="155"/>
      <c r="CD84" s="163" t="s">
        <v>530</v>
      </c>
      <c r="CE84" s="155" t="s">
        <v>530</v>
      </c>
      <c r="CF84" s="155" t="s">
        <v>530</v>
      </c>
      <c r="CG84" s="155">
        <v>8.8000000000000007</v>
      </c>
      <c r="CH84" s="163">
        <v>8.8000000000000007</v>
      </c>
      <c r="CI84" s="157">
        <v>53</v>
      </c>
      <c r="CJ84" s="158">
        <v>0</v>
      </c>
      <c r="CK84" s="155"/>
      <c r="CL84" s="155" t="s">
        <v>530</v>
      </c>
      <c r="CM84" s="155"/>
      <c r="CN84" s="155"/>
      <c r="CO84" s="155"/>
      <c r="CP84" s="155" t="s">
        <v>530</v>
      </c>
      <c r="CQ84" s="155"/>
      <c r="CR84" s="155">
        <v>7.2</v>
      </c>
      <c r="CS84" s="155" t="s">
        <v>530</v>
      </c>
      <c r="CT84" s="155">
        <v>7.9</v>
      </c>
      <c r="CU84" s="155" t="s">
        <v>530</v>
      </c>
      <c r="CV84" s="155" t="s">
        <v>530</v>
      </c>
      <c r="CW84" s="155">
        <v>8.1</v>
      </c>
      <c r="CX84" s="155">
        <v>8.9</v>
      </c>
      <c r="CY84" s="155">
        <v>8.6999999999999993</v>
      </c>
      <c r="CZ84" s="157">
        <v>23</v>
      </c>
      <c r="DA84" s="158">
        <v>0</v>
      </c>
      <c r="DB84" s="155"/>
      <c r="DC84" s="155" t="s">
        <v>93</v>
      </c>
      <c r="DD84" s="157">
        <v>0</v>
      </c>
      <c r="DE84" s="158">
        <v>5</v>
      </c>
      <c r="DF84" s="157">
        <v>128</v>
      </c>
      <c r="DG84" s="158">
        <v>8</v>
      </c>
      <c r="DH84" s="159">
        <v>133</v>
      </c>
      <c r="DI84" s="160">
        <v>54</v>
      </c>
      <c r="DJ84" s="160">
        <v>7.87</v>
      </c>
      <c r="DK84" s="160">
        <v>3.41</v>
      </c>
      <c r="DL84" s="152" t="s">
        <v>357</v>
      </c>
    </row>
    <row r="85" spans="1:116" s="179" customFormat="1" ht="18.75" customHeight="1">
      <c r="A85" s="12">
        <f t="shared" si="1"/>
        <v>79</v>
      </c>
      <c r="B85" s="151">
        <v>171328816</v>
      </c>
      <c r="C85" s="152" t="s">
        <v>3</v>
      </c>
      <c r="D85" s="152" t="s">
        <v>51</v>
      </c>
      <c r="E85" s="152" t="s">
        <v>568</v>
      </c>
      <c r="F85" s="153">
        <v>34051</v>
      </c>
      <c r="G85" s="152" t="s">
        <v>84</v>
      </c>
      <c r="H85" s="152" t="s">
        <v>86</v>
      </c>
      <c r="I85" s="154">
        <v>7.7</v>
      </c>
      <c r="J85" s="154">
        <v>6.1</v>
      </c>
      <c r="K85" s="154">
        <v>8.1999999999999993</v>
      </c>
      <c r="L85" s="154">
        <v>7.3</v>
      </c>
      <c r="M85" s="154">
        <v>6.1</v>
      </c>
      <c r="N85" s="154">
        <v>7.9</v>
      </c>
      <c r="O85" s="154">
        <v>4.3</v>
      </c>
      <c r="P85" s="155"/>
      <c r="Q85" s="154">
        <v>6.2</v>
      </c>
      <c r="R85" s="155"/>
      <c r="S85" s="155"/>
      <c r="T85" s="155"/>
      <c r="U85" s="155">
        <v>7.6</v>
      </c>
      <c r="V85" s="154">
        <v>6.4</v>
      </c>
      <c r="W85" s="163"/>
      <c r="X85" s="154">
        <v>8.4</v>
      </c>
      <c r="Y85" s="154" t="s">
        <v>530</v>
      </c>
      <c r="Z85" s="154">
        <v>8.5</v>
      </c>
      <c r="AA85" s="154">
        <v>6.6</v>
      </c>
      <c r="AB85" s="154">
        <v>5.9</v>
      </c>
      <c r="AC85" s="154">
        <v>6.9</v>
      </c>
      <c r="AD85" s="163">
        <v>6</v>
      </c>
      <c r="AE85" s="154" t="s">
        <v>530</v>
      </c>
      <c r="AF85" s="154" t="s">
        <v>530</v>
      </c>
      <c r="AG85" s="154" t="s">
        <v>530</v>
      </c>
      <c r="AH85" s="154" t="s">
        <v>530</v>
      </c>
      <c r="AI85" s="154" t="s">
        <v>530</v>
      </c>
      <c r="AJ85" s="163">
        <v>0</v>
      </c>
      <c r="AK85" s="163" t="s">
        <v>530</v>
      </c>
      <c r="AL85" s="154">
        <v>5.6</v>
      </c>
      <c r="AM85" s="163">
        <v>5.4</v>
      </c>
      <c r="AN85" s="155"/>
      <c r="AO85" s="155">
        <v>0</v>
      </c>
      <c r="AP85" s="155">
        <v>5.4</v>
      </c>
      <c r="AQ85" s="155"/>
      <c r="AR85" s="155"/>
      <c r="AS85" s="155"/>
      <c r="AT85" s="155"/>
      <c r="AU85" s="157">
        <v>45</v>
      </c>
      <c r="AV85" s="158">
        <v>3</v>
      </c>
      <c r="AW85" s="154">
        <v>7.9</v>
      </c>
      <c r="AX85" s="154">
        <v>7.9</v>
      </c>
      <c r="AY85" s="163">
        <v>9.6</v>
      </c>
      <c r="AZ85" s="155"/>
      <c r="BA85" s="155"/>
      <c r="BB85" s="155"/>
      <c r="BC85" s="155"/>
      <c r="BD85" s="155"/>
      <c r="BE85" s="155">
        <v>6.7</v>
      </c>
      <c r="BF85" s="155"/>
      <c r="BG85" s="155"/>
      <c r="BH85" s="155"/>
      <c r="BI85" s="155"/>
      <c r="BJ85" s="155"/>
      <c r="BK85" s="155" t="s">
        <v>93</v>
      </c>
      <c r="BL85" s="157">
        <v>4</v>
      </c>
      <c r="BM85" s="158">
        <v>1</v>
      </c>
      <c r="BN85" s="155">
        <v>7.6</v>
      </c>
      <c r="BO85" s="163">
        <v>6.9</v>
      </c>
      <c r="BP85" s="155">
        <v>6.6</v>
      </c>
      <c r="BQ85" s="155" t="s">
        <v>93</v>
      </c>
      <c r="BR85" s="154">
        <v>6.1</v>
      </c>
      <c r="BS85" s="154">
        <v>6.5</v>
      </c>
      <c r="BT85" s="154">
        <v>6.4</v>
      </c>
      <c r="BU85" s="155">
        <v>8.5</v>
      </c>
      <c r="BV85" s="154">
        <v>6.3</v>
      </c>
      <c r="BW85" s="163">
        <v>5</v>
      </c>
      <c r="BX85" s="155">
        <v>5.9</v>
      </c>
      <c r="BY85" s="155">
        <v>4.4000000000000004</v>
      </c>
      <c r="BZ85" s="155">
        <v>5.0999999999999996</v>
      </c>
      <c r="CA85" s="155">
        <v>5.4</v>
      </c>
      <c r="CB85" s="163">
        <v>6.1</v>
      </c>
      <c r="CC85" s="155"/>
      <c r="CD85" s="155">
        <v>6.2</v>
      </c>
      <c r="CE85" s="155">
        <v>6</v>
      </c>
      <c r="CF85" s="155">
        <v>5.7</v>
      </c>
      <c r="CG85" s="155">
        <v>5.9</v>
      </c>
      <c r="CH85" s="163">
        <v>7.7</v>
      </c>
      <c r="CI85" s="157">
        <v>50</v>
      </c>
      <c r="CJ85" s="158">
        <v>3</v>
      </c>
      <c r="CK85" s="155"/>
      <c r="CL85" s="155">
        <v>5.3</v>
      </c>
      <c r="CM85" s="155"/>
      <c r="CN85" s="155"/>
      <c r="CO85" s="155">
        <v>6.9</v>
      </c>
      <c r="CP85" s="155">
        <v>6</v>
      </c>
      <c r="CQ85" s="155"/>
      <c r="CR85" s="155">
        <v>7.4</v>
      </c>
      <c r="CS85" s="155">
        <v>6.7</v>
      </c>
      <c r="CT85" s="155">
        <v>0</v>
      </c>
      <c r="CU85" s="155">
        <v>6.3</v>
      </c>
      <c r="CV85" s="155">
        <v>6.2</v>
      </c>
      <c r="CW85" s="155">
        <v>5.3</v>
      </c>
      <c r="CX85" s="155">
        <v>6.7</v>
      </c>
      <c r="CY85" s="155">
        <v>8</v>
      </c>
      <c r="CZ85" s="157">
        <v>23</v>
      </c>
      <c r="DA85" s="158">
        <v>3</v>
      </c>
      <c r="DB85" s="155" t="s">
        <v>93</v>
      </c>
      <c r="DC85" s="155"/>
      <c r="DD85" s="157">
        <v>0</v>
      </c>
      <c r="DE85" s="158">
        <v>5</v>
      </c>
      <c r="DF85" s="157">
        <v>122</v>
      </c>
      <c r="DG85" s="158">
        <v>15</v>
      </c>
      <c r="DH85" s="159">
        <v>133</v>
      </c>
      <c r="DI85" s="160">
        <v>123</v>
      </c>
      <c r="DJ85" s="160">
        <v>5.98</v>
      </c>
      <c r="DK85" s="160">
        <v>2.29</v>
      </c>
      <c r="DL85" s="152" t="s">
        <v>558</v>
      </c>
    </row>
    <row r="86" spans="1:116" s="179" customFormat="1" ht="18.75" customHeight="1">
      <c r="A86" s="12">
        <f t="shared" si="1"/>
        <v>80</v>
      </c>
      <c r="B86" s="151">
        <v>2020266616</v>
      </c>
      <c r="C86" s="152" t="s">
        <v>10</v>
      </c>
      <c r="D86" s="152" t="s">
        <v>407</v>
      </c>
      <c r="E86" s="152" t="s">
        <v>359</v>
      </c>
      <c r="F86" s="153">
        <v>35244</v>
      </c>
      <c r="G86" s="152" t="s">
        <v>84</v>
      </c>
      <c r="H86" s="152" t="s">
        <v>86</v>
      </c>
      <c r="I86" s="154">
        <v>7.8</v>
      </c>
      <c r="J86" s="154">
        <v>7.8</v>
      </c>
      <c r="K86" s="154">
        <v>9.3000000000000007</v>
      </c>
      <c r="L86" s="154">
        <v>6.2</v>
      </c>
      <c r="M86" s="154">
        <v>7.3</v>
      </c>
      <c r="N86" s="154">
        <v>8.8000000000000007</v>
      </c>
      <c r="O86" s="154">
        <v>8.4</v>
      </c>
      <c r="P86" s="155">
        <v>8.1</v>
      </c>
      <c r="Q86" s="154"/>
      <c r="R86" s="155"/>
      <c r="S86" s="155"/>
      <c r="T86" s="155"/>
      <c r="U86" s="154"/>
      <c r="V86" s="154">
        <v>9</v>
      </c>
      <c r="W86" s="155">
        <v>7.5</v>
      </c>
      <c r="X86" s="154">
        <v>8.6999999999999993</v>
      </c>
      <c r="Y86" s="154">
        <v>8.9</v>
      </c>
      <c r="Z86" s="154">
        <v>8.6999999999999993</v>
      </c>
      <c r="AA86" s="154"/>
      <c r="AB86" s="154">
        <v>7.6</v>
      </c>
      <c r="AC86" s="154">
        <v>6.7</v>
      </c>
      <c r="AD86" s="154"/>
      <c r="AE86" s="162" t="s">
        <v>93</v>
      </c>
      <c r="AF86" s="162">
        <v>6.4</v>
      </c>
      <c r="AG86" s="162">
        <v>5.6</v>
      </c>
      <c r="AH86" s="162">
        <v>6</v>
      </c>
      <c r="AI86" s="162"/>
      <c r="AJ86" s="154">
        <v>5</v>
      </c>
      <c r="AK86" s="162">
        <v>6</v>
      </c>
      <c r="AL86" s="154">
        <v>6.1</v>
      </c>
      <c r="AM86" s="154"/>
      <c r="AN86" s="163" t="s">
        <v>93</v>
      </c>
      <c r="AO86" s="154">
        <v>0</v>
      </c>
      <c r="AP86" s="154"/>
      <c r="AQ86" s="154"/>
      <c r="AR86" s="155"/>
      <c r="AS86" s="154"/>
      <c r="AT86" s="155"/>
      <c r="AU86" s="157">
        <v>37</v>
      </c>
      <c r="AV86" s="158">
        <v>11</v>
      </c>
      <c r="AW86" s="154">
        <v>6.5</v>
      </c>
      <c r="AX86" s="154">
        <v>6.1</v>
      </c>
      <c r="AY86" s="155" t="s">
        <v>93</v>
      </c>
      <c r="AZ86" s="155"/>
      <c r="BA86" s="154"/>
      <c r="BB86" s="155"/>
      <c r="BC86" s="155"/>
      <c r="BD86" s="155"/>
      <c r="BE86" s="155"/>
      <c r="BF86" s="155"/>
      <c r="BG86" s="154"/>
      <c r="BH86" s="155"/>
      <c r="BI86" s="155"/>
      <c r="BJ86" s="155"/>
      <c r="BK86" s="163"/>
      <c r="BL86" s="157">
        <v>2</v>
      </c>
      <c r="BM86" s="158">
        <v>3</v>
      </c>
      <c r="BN86" s="155">
        <v>7.6</v>
      </c>
      <c r="BO86" s="154">
        <v>6.7</v>
      </c>
      <c r="BP86" s="163"/>
      <c r="BQ86" s="154"/>
      <c r="BR86" s="154">
        <v>7.3</v>
      </c>
      <c r="BS86" s="154">
        <v>9.5</v>
      </c>
      <c r="BT86" s="154">
        <v>6</v>
      </c>
      <c r="BU86" s="154"/>
      <c r="BV86" s="155">
        <v>7.4</v>
      </c>
      <c r="BW86" s="155" t="s">
        <v>93</v>
      </c>
      <c r="BX86" s="154"/>
      <c r="BY86" s="154"/>
      <c r="BZ86" s="154"/>
      <c r="CA86" s="154"/>
      <c r="CB86" s="154" t="s">
        <v>93</v>
      </c>
      <c r="CC86" s="155"/>
      <c r="CD86" s="154">
        <v>8</v>
      </c>
      <c r="CE86" s="163"/>
      <c r="CF86" s="155"/>
      <c r="CG86" s="154"/>
      <c r="CH86" s="154"/>
      <c r="CI86" s="157">
        <v>19</v>
      </c>
      <c r="CJ86" s="186">
        <v>34</v>
      </c>
      <c r="CK86" s="155"/>
      <c r="CL86" s="155"/>
      <c r="CM86" s="154"/>
      <c r="CN86" s="155"/>
      <c r="CO86" s="155"/>
      <c r="CP86" s="154"/>
      <c r="CQ86" s="155"/>
      <c r="CR86" s="163"/>
      <c r="CS86" s="154"/>
      <c r="CT86" s="187"/>
      <c r="CU86" s="154"/>
      <c r="CV86" s="163"/>
      <c r="CW86" s="163"/>
      <c r="CX86" s="154"/>
      <c r="CY86" s="154"/>
      <c r="CZ86" s="157">
        <v>0</v>
      </c>
      <c r="DA86" s="158">
        <v>22</v>
      </c>
      <c r="DB86" s="155"/>
      <c r="DC86" s="155"/>
      <c r="DD86" s="157">
        <v>0</v>
      </c>
      <c r="DE86" s="158">
        <v>5</v>
      </c>
      <c r="DF86" s="157">
        <v>58</v>
      </c>
      <c r="DG86" s="158">
        <v>75</v>
      </c>
      <c r="DH86" s="159">
        <v>133</v>
      </c>
      <c r="DI86" s="160">
        <v>60</v>
      </c>
      <c r="DJ86" s="160">
        <v>7.27</v>
      </c>
      <c r="DK86" s="160">
        <v>3.06</v>
      </c>
      <c r="DL86" s="152" t="s">
        <v>566</v>
      </c>
    </row>
    <row r="87" spans="1:116" s="179" customFormat="1" ht="18.75" customHeight="1">
      <c r="A87" s="12">
        <f t="shared" si="1"/>
        <v>81</v>
      </c>
      <c r="B87" s="151">
        <v>2020264636</v>
      </c>
      <c r="C87" s="152" t="s">
        <v>3</v>
      </c>
      <c r="D87" s="152" t="s">
        <v>364</v>
      </c>
      <c r="E87" s="152" t="s">
        <v>569</v>
      </c>
      <c r="F87" s="153">
        <v>35220</v>
      </c>
      <c r="G87" s="152" t="s">
        <v>84</v>
      </c>
      <c r="H87" s="152" t="s">
        <v>86</v>
      </c>
      <c r="I87" s="154">
        <v>7.7</v>
      </c>
      <c r="J87" s="154">
        <v>7.7</v>
      </c>
      <c r="K87" s="154">
        <v>9</v>
      </c>
      <c r="L87" s="154">
        <v>6.5</v>
      </c>
      <c r="M87" s="154">
        <v>7.4</v>
      </c>
      <c r="N87" s="154">
        <v>8.1999999999999993</v>
      </c>
      <c r="O87" s="154">
        <v>7.4</v>
      </c>
      <c r="P87" s="155"/>
      <c r="Q87" s="154">
        <v>7.9</v>
      </c>
      <c r="R87" s="155"/>
      <c r="S87" s="155"/>
      <c r="T87" s="155"/>
      <c r="U87" s="155"/>
      <c r="V87" s="154">
        <v>7.5</v>
      </c>
      <c r="W87" s="163" t="s">
        <v>93</v>
      </c>
      <c r="X87" s="154">
        <v>7.9</v>
      </c>
      <c r="Y87" s="154">
        <v>8.9</v>
      </c>
      <c r="Z87" s="154">
        <v>8.6</v>
      </c>
      <c r="AA87" s="155"/>
      <c r="AB87" s="154">
        <v>6.5</v>
      </c>
      <c r="AC87" s="154">
        <v>8</v>
      </c>
      <c r="AD87" s="163"/>
      <c r="AE87" s="162">
        <v>6</v>
      </c>
      <c r="AF87" s="154">
        <v>6.4</v>
      </c>
      <c r="AG87" s="154">
        <v>5.9</v>
      </c>
      <c r="AH87" s="154">
        <v>6.9</v>
      </c>
      <c r="AI87" s="154">
        <v>0</v>
      </c>
      <c r="AJ87" s="154">
        <v>0</v>
      </c>
      <c r="AK87" s="154" t="s">
        <v>93</v>
      </c>
      <c r="AL87" s="154">
        <v>5.9</v>
      </c>
      <c r="AM87" s="154"/>
      <c r="AN87" s="155"/>
      <c r="AO87" s="155"/>
      <c r="AP87" s="155"/>
      <c r="AQ87" s="155"/>
      <c r="AR87" s="155"/>
      <c r="AS87" s="155"/>
      <c r="AT87" s="155"/>
      <c r="AU87" s="157">
        <v>34</v>
      </c>
      <c r="AV87" s="158">
        <v>14</v>
      </c>
      <c r="AW87" s="154">
        <v>7.9</v>
      </c>
      <c r="AX87" s="154"/>
      <c r="AY87" s="163" t="s">
        <v>93</v>
      </c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7">
        <v>1</v>
      </c>
      <c r="BM87" s="158">
        <v>4</v>
      </c>
      <c r="BN87" s="163" t="s">
        <v>93</v>
      </c>
      <c r="BO87" s="154">
        <v>6.3</v>
      </c>
      <c r="BP87" s="155"/>
      <c r="BQ87" s="155"/>
      <c r="BR87" s="154">
        <v>6.2</v>
      </c>
      <c r="BS87" s="154">
        <v>7.3</v>
      </c>
      <c r="BT87" s="154">
        <v>6.5</v>
      </c>
      <c r="BU87" s="155"/>
      <c r="BV87" s="154">
        <v>6.4</v>
      </c>
      <c r="BW87" s="163" t="s">
        <v>93</v>
      </c>
      <c r="BX87" s="155"/>
      <c r="BY87" s="155"/>
      <c r="BZ87" s="155"/>
      <c r="CA87" s="155"/>
      <c r="CB87" s="163" t="s">
        <v>93</v>
      </c>
      <c r="CC87" s="155"/>
      <c r="CD87" s="163">
        <v>8.8000000000000007</v>
      </c>
      <c r="CE87" s="155"/>
      <c r="CF87" s="155"/>
      <c r="CG87" s="155"/>
      <c r="CH87" s="163">
        <v>8.3000000000000007</v>
      </c>
      <c r="CI87" s="157">
        <v>17</v>
      </c>
      <c r="CJ87" s="158">
        <v>36</v>
      </c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7">
        <v>0</v>
      </c>
      <c r="DA87" s="158">
        <v>22</v>
      </c>
      <c r="DB87" s="155"/>
      <c r="DC87" s="155"/>
      <c r="DD87" s="157">
        <v>0</v>
      </c>
      <c r="DE87" s="158">
        <v>5</v>
      </c>
      <c r="DF87" s="157">
        <v>52</v>
      </c>
      <c r="DG87" s="158">
        <v>81</v>
      </c>
      <c r="DH87" s="159">
        <v>133</v>
      </c>
      <c r="DI87" s="160">
        <v>55</v>
      </c>
      <c r="DJ87" s="160">
        <v>7.04</v>
      </c>
      <c r="DK87" s="160">
        <v>2.93</v>
      </c>
      <c r="DL87" s="152" t="s">
        <v>202</v>
      </c>
    </row>
    <row r="88" spans="1:116" s="179" customFormat="1" ht="18.75" customHeight="1">
      <c r="A88" s="12">
        <f t="shared" si="1"/>
        <v>82</v>
      </c>
      <c r="B88" s="151">
        <v>2020266138</v>
      </c>
      <c r="C88" s="152" t="s">
        <v>14</v>
      </c>
      <c r="D88" s="152" t="s">
        <v>570</v>
      </c>
      <c r="E88" s="152" t="s">
        <v>569</v>
      </c>
      <c r="F88" s="153">
        <v>35370</v>
      </c>
      <c r="G88" s="152" t="s">
        <v>84</v>
      </c>
      <c r="H88" s="152" t="s">
        <v>86</v>
      </c>
      <c r="I88" s="154">
        <v>8</v>
      </c>
      <c r="J88" s="154">
        <v>7.7</v>
      </c>
      <c r="K88" s="154">
        <v>8.8000000000000007</v>
      </c>
      <c r="L88" s="154">
        <v>7.5</v>
      </c>
      <c r="M88" s="154">
        <v>6.8</v>
      </c>
      <c r="N88" s="154">
        <v>8.4</v>
      </c>
      <c r="O88" s="154">
        <v>5.6</v>
      </c>
      <c r="P88" s="155">
        <v>7.6</v>
      </c>
      <c r="Q88" s="154"/>
      <c r="R88" s="155"/>
      <c r="S88" s="155"/>
      <c r="T88" s="155"/>
      <c r="U88" s="155"/>
      <c r="V88" s="154">
        <v>7.3</v>
      </c>
      <c r="W88" s="154"/>
      <c r="X88" s="154">
        <v>7.9</v>
      </c>
      <c r="Y88" s="162">
        <v>8.1</v>
      </c>
      <c r="Z88" s="154">
        <v>7.8</v>
      </c>
      <c r="AA88" s="154"/>
      <c r="AB88" s="154">
        <v>7.2</v>
      </c>
      <c r="AC88" s="154">
        <v>5.5</v>
      </c>
      <c r="AD88" s="154"/>
      <c r="AE88" s="162" t="s">
        <v>93</v>
      </c>
      <c r="AF88" s="162" t="s">
        <v>93</v>
      </c>
      <c r="AG88" s="162">
        <v>7</v>
      </c>
      <c r="AH88" s="162">
        <v>5.5</v>
      </c>
      <c r="AI88" s="162"/>
      <c r="AJ88" s="163"/>
      <c r="AK88" s="162" t="s">
        <v>93</v>
      </c>
      <c r="AL88" s="154">
        <v>0</v>
      </c>
      <c r="AM88" s="154"/>
      <c r="AN88" s="163"/>
      <c r="AO88" s="154"/>
      <c r="AP88" s="154"/>
      <c r="AQ88" s="155"/>
      <c r="AR88" s="155"/>
      <c r="AS88" s="155"/>
      <c r="AT88" s="154"/>
      <c r="AU88" s="157">
        <v>31</v>
      </c>
      <c r="AV88" s="158">
        <v>17</v>
      </c>
      <c r="AW88" s="154">
        <v>7.5</v>
      </c>
      <c r="AX88" s="154">
        <v>8.1999999999999993</v>
      </c>
      <c r="AY88" s="155"/>
      <c r="AZ88" s="155"/>
      <c r="BA88" s="154" t="s">
        <v>93</v>
      </c>
      <c r="BB88" s="155"/>
      <c r="BC88" s="155"/>
      <c r="BD88" s="155"/>
      <c r="BE88" s="155"/>
      <c r="BF88" s="155"/>
      <c r="BG88" s="154"/>
      <c r="BH88" s="155"/>
      <c r="BI88" s="155"/>
      <c r="BJ88" s="155"/>
      <c r="BK88" s="154"/>
      <c r="BL88" s="157">
        <v>2</v>
      </c>
      <c r="BM88" s="158">
        <v>3</v>
      </c>
      <c r="BN88" s="154" t="s">
        <v>93</v>
      </c>
      <c r="BO88" s="154">
        <v>5.6</v>
      </c>
      <c r="BP88" s="154"/>
      <c r="BQ88" s="154"/>
      <c r="BR88" s="154">
        <v>6</v>
      </c>
      <c r="BS88" s="154">
        <v>6</v>
      </c>
      <c r="BT88" s="154">
        <v>6.5</v>
      </c>
      <c r="BU88" s="154"/>
      <c r="BV88" s="154">
        <v>5.7</v>
      </c>
      <c r="BW88" s="154">
        <v>6.7</v>
      </c>
      <c r="BX88" s="154" t="s">
        <v>93</v>
      </c>
      <c r="BY88" s="154"/>
      <c r="BZ88" s="154"/>
      <c r="CA88" s="154"/>
      <c r="CB88" s="154">
        <v>5.8</v>
      </c>
      <c r="CC88" s="155"/>
      <c r="CD88" s="154" t="s">
        <v>93</v>
      </c>
      <c r="CE88" s="154"/>
      <c r="CF88" s="154"/>
      <c r="CG88" s="154"/>
      <c r="CH88" s="154">
        <v>7.8</v>
      </c>
      <c r="CI88" s="157">
        <v>20</v>
      </c>
      <c r="CJ88" s="158">
        <v>33</v>
      </c>
      <c r="CK88" s="155"/>
      <c r="CL88" s="154"/>
      <c r="CM88" s="155"/>
      <c r="CN88" s="155"/>
      <c r="CO88" s="154"/>
      <c r="CP88" s="154"/>
      <c r="CQ88" s="155"/>
      <c r="CR88" s="154"/>
      <c r="CS88" s="154"/>
      <c r="CT88" s="154"/>
      <c r="CU88" s="154"/>
      <c r="CV88" s="154"/>
      <c r="CW88" s="154"/>
      <c r="CX88" s="154"/>
      <c r="CY88" s="154"/>
      <c r="CZ88" s="157">
        <v>0</v>
      </c>
      <c r="DA88" s="158">
        <v>22</v>
      </c>
      <c r="DB88" s="155"/>
      <c r="DC88" s="155"/>
      <c r="DD88" s="157">
        <v>0</v>
      </c>
      <c r="DE88" s="158">
        <v>5</v>
      </c>
      <c r="DF88" s="157">
        <v>53</v>
      </c>
      <c r="DG88" s="158">
        <v>80</v>
      </c>
      <c r="DH88" s="159">
        <v>133</v>
      </c>
      <c r="DI88" s="160">
        <v>56</v>
      </c>
      <c r="DJ88" s="160">
        <v>6.44</v>
      </c>
      <c r="DK88" s="160">
        <v>2.61</v>
      </c>
      <c r="DL88" s="152" t="s">
        <v>202</v>
      </c>
    </row>
    <row r="89" spans="1:116" s="179" customFormat="1" ht="18.75" customHeight="1">
      <c r="A89" s="12">
        <f t="shared" si="1"/>
        <v>83</v>
      </c>
      <c r="B89" s="151">
        <v>1920235361</v>
      </c>
      <c r="C89" s="152" t="s">
        <v>3</v>
      </c>
      <c r="D89" s="152" t="s">
        <v>350</v>
      </c>
      <c r="E89" s="152" t="s">
        <v>395</v>
      </c>
      <c r="F89" s="153">
        <v>34717</v>
      </c>
      <c r="G89" s="152" t="s">
        <v>84</v>
      </c>
      <c r="H89" s="152" t="s">
        <v>88</v>
      </c>
      <c r="I89" s="154">
        <v>7.7</v>
      </c>
      <c r="J89" s="154">
        <v>7.4</v>
      </c>
      <c r="K89" s="154">
        <v>6.1</v>
      </c>
      <c r="L89" s="154">
        <v>7.5</v>
      </c>
      <c r="M89" s="154">
        <v>7.2</v>
      </c>
      <c r="N89" s="154">
        <v>5.8</v>
      </c>
      <c r="O89" s="154">
        <v>7.4</v>
      </c>
      <c r="P89" s="154"/>
      <c r="Q89" s="155">
        <v>8.1999999999999993</v>
      </c>
      <c r="R89" s="155"/>
      <c r="S89" s="163"/>
      <c r="T89" s="155"/>
      <c r="U89" s="155"/>
      <c r="V89" s="154">
        <v>6.2</v>
      </c>
      <c r="W89" s="155" t="s">
        <v>93</v>
      </c>
      <c r="X89" s="154">
        <v>8</v>
      </c>
      <c r="Y89" s="154" t="s">
        <v>93</v>
      </c>
      <c r="Z89" s="154"/>
      <c r="AA89" s="155"/>
      <c r="AB89" s="154">
        <v>6.2</v>
      </c>
      <c r="AC89" s="154">
        <v>7</v>
      </c>
      <c r="AD89" s="163"/>
      <c r="AE89" s="154" t="s">
        <v>97</v>
      </c>
      <c r="AF89" s="154">
        <v>8.1999999999999993</v>
      </c>
      <c r="AG89" s="154">
        <v>4.9000000000000004</v>
      </c>
      <c r="AH89" s="154">
        <v>5.4</v>
      </c>
      <c r="AI89" s="163">
        <v>6.9</v>
      </c>
      <c r="AJ89" s="163">
        <v>7.9</v>
      </c>
      <c r="AK89" s="155" t="s">
        <v>93</v>
      </c>
      <c r="AL89" s="155" t="s">
        <v>93</v>
      </c>
      <c r="AM89" s="155"/>
      <c r="AN89" s="155"/>
      <c r="AO89" s="155"/>
      <c r="AP89" s="155"/>
      <c r="AQ89" s="155"/>
      <c r="AR89" s="155"/>
      <c r="AS89" s="155"/>
      <c r="AT89" s="155"/>
      <c r="AU89" s="157">
        <v>33</v>
      </c>
      <c r="AV89" s="158">
        <v>15</v>
      </c>
      <c r="AW89" s="154">
        <v>7.3</v>
      </c>
      <c r="AX89" s="154">
        <v>6.9</v>
      </c>
      <c r="AY89" s="155" t="s">
        <v>93</v>
      </c>
      <c r="AZ89" s="155"/>
      <c r="BA89" s="155"/>
      <c r="BB89" s="155"/>
      <c r="BC89" s="155"/>
      <c r="BD89" s="163"/>
      <c r="BE89" s="155"/>
      <c r="BF89" s="155"/>
      <c r="BG89" s="155"/>
      <c r="BH89" s="155"/>
      <c r="BI89" s="155"/>
      <c r="BJ89" s="155"/>
      <c r="BK89" s="155"/>
      <c r="BL89" s="157">
        <v>2</v>
      </c>
      <c r="BM89" s="158">
        <v>3</v>
      </c>
      <c r="BN89" s="154">
        <v>7.3</v>
      </c>
      <c r="BO89" s="154">
        <v>5.6</v>
      </c>
      <c r="BP89" s="155"/>
      <c r="BQ89" s="155" t="s">
        <v>93</v>
      </c>
      <c r="BR89" s="154">
        <v>5.8</v>
      </c>
      <c r="BS89" s="163">
        <v>7.3</v>
      </c>
      <c r="BT89" s="154">
        <v>6.5</v>
      </c>
      <c r="BU89" s="155"/>
      <c r="BV89" s="154">
        <v>6.1</v>
      </c>
      <c r="BW89" s="154" t="s">
        <v>93</v>
      </c>
      <c r="BX89" s="163"/>
      <c r="BY89" s="163"/>
      <c r="BZ89" s="155"/>
      <c r="CA89" s="155"/>
      <c r="CB89" s="163">
        <v>5.8</v>
      </c>
      <c r="CC89" s="155"/>
      <c r="CD89" s="163">
        <v>7.5</v>
      </c>
      <c r="CE89" s="155"/>
      <c r="CF89" s="155"/>
      <c r="CG89" s="155"/>
      <c r="CH89" s="163" t="s">
        <v>93</v>
      </c>
      <c r="CI89" s="157">
        <v>22</v>
      </c>
      <c r="CJ89" s="158">
        <v>31</v>
      </c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  <c r="CW89" s="155"/>
      <c r="CX89" s="155" t="s">
        <v>93</v>
      </c>
      <c r="CY89" s="155"/>
      <c r="CZ89" s="157">
        <v>0</v>
      </c>
      <c r="DA89" s="158">
        <v>22</v>
      </c>
      <c r="DB89" s="155"/>
      <c r="DC89" s="155"/>
      <c r="DD89" s="157">
        <v>0</v>
      </c>
      <c r="DE89" s="158">
        <v>5</v>
      </c>
      <c r="DF89" s="157">
        <v>57</v>
      </c>
      <c r="DG89" s="158">
        <v>76</v>
      </c>
      <c r="DH89" s="159">
        <v>133</v>
      </c>
      <c r="DI89" s="160">
        <v>58</v>
      </c>
      <c r="DJ89" s="160">
        <v>6.62</v>
      </c>
      <c r="DK89" s="160">
        <v>2.65</v>
      </c>
      <c r="DL89" s="152" t="s">
        <v>202</v>
      </c>
    </row>
    <row r="90" spans="1:116" s="179" customFormat="1" ht="18.75" customHeight="1">
      <c r="A90" s="12">
        <f t="shared" si="1"/>
        <v>84</v>
      </c>
      <c r="B90" s="151">
        <v>2020266776</v>
      </c>
      <c r="C90" s="152" t="s">
        <v>3</v>
      </c>
      <c r="D90" s="152" t="s">
        <v>407</v>
      </c>
      <c r="E90" s="152" t="s">
        <v>395</v>
      </c>
      <c r="F90" s="153">
        <v>35418</v>
      </c>
      <c r="G90" s="152" t="s">
        <v>84</v>
      </c>
      <c r="H90" s="152" t="s">
        <v>86</v>
      </c>
      <c r="I90" s="154">
        <v>8.5</v>
      </c>
      <c r="J90" s="154">
        <v>8</v>
      </c>
      <c r="K90" s="154">
        <v>6.4</v>
      </c>
      <c r="L90" s="154">
        <v>8.3000000000000007</v>
      </c>
      <c r="M90" s="154">
        <v>7.1</v>
      </c>
      <c r="N90" s="154">
        <v>8</v>
      </c>
      <c r="O90" s="154" t="s">
        <v>93</v>
      </c>
      <c r="P90" s="154">
        <v>0</v>
      </c>
      <c r="Q90" s="155"/>
      <c r="R90" s="155"/>
      <c r="S90" s="155"/>
      <c r="T90" s="155" t="s">
        <v>93</v>
      </c>
      <c r="U90" s="155"/>
      <c r="V90" s="154">
        <v>6</v>
      </c>
      <c r="W90" s="155"/>
      <c r="X90" s="154">
        <v>8.5</v>
      </c>
      <c r="Y90" s="154">
        <v>8</v>
      </c>
      <c r="Z90" s="154">
        <v>8.4</v>
      </c>
      <c r="AA90" s="155">
        <v>6.3</v>
      </c>
      <c r="AB90" s="154">
        <v>6.4</v>
      </c>
      <c r="AC90" s="163">
        <v>0</v>
      </c>
      <c r="AD90" s="155"/>
      <c r="AE90" s="154">
        <v>5.9</v>
      </c>
      <c r="AF90" s="154">
        <v>0</v>
      </c>
      <c r="AG90" s="154">
        <v>0</v>
      </c>
      <c r="AH90" s="154">
        <v>6.4</v>
      </c>
      <c r="AI90" s="154">
        <v>0</v>
      </c>
      <c r="AJ90" s="154"/>
      <c r="AK90" s="154"/>
      <c r="AL90" s="154"/>
      <c r="AM90" s="163"/>
      <c r="AN90" s="163"/>
      <c r="AO90" s="154"/>
      <c r="AP90" s="155"/>
      <c r="AQ90" s="155"/>
      <c r="AR90" s="155"/>
      <c r="AS90" s="155"/>
      <c r="AT90" s="155"/>
      <c r="AU90" s="157">
        <v>27</v>
      </c>
      <c r="AV90" s="158">
        <v>21</v>
      </c>
      <c r="AW90" s="154">
        <v>6.8</v>
      </c>
      <c r="AX90" s="154">
        <v>7.5</v>
      </c>
      <c r="AY90" s="163"/>
      <c r="AZ90" s="155"/>
      <c r="BA90" s="155"/>
      <c r="BB90" s="155"/>
      <c r="BC90" s="155"/>
      <c r="BD90" s="155" t="s">
        <v>93</v>
      </c>
      <c r="BE90" s="155"/>
      <c r="BF90" s="155"/>
      <c r="BG90" s="155"/>
      <c r="BH90" s="155"/>
      <c r="BI90" s="155"/>
      <c r="BJ90" s="155"/>
      <c r="BK90" s="155"/>
      <c r="BL90" s="157">
        <v>2</v>
      </c>
      <c r="BM90" s="158">
        <v>3</v>
      </c>
      <c r="BN90" s="154">
        <v>0</v>
      </c>
      <c r="BO90" s="154">
        <v>0</v>
      </c>
      <c r="BP90" s="163"/>
      <c r="BQ90" s="155"/>
      <c r="BR90" s="154">
        <v>6.8</v>
      </c>
      <c r="BS90" s="154" t="s">
        <v>93</v>
      </c>
      <c r="BT90" s="154">
        <v>6.6</v>
      </c>
      <c r="BU90" s="155"/>
      <c r="BV90" s="154">
        <v>5.0999999999999996</v>
      </c>
      <c r="BW90" s="163" t="s">
        <v>93</v>
      </c>
      <c r="BX90" s="155"/>
      <c r="BY90" s="155"/>
      <c r="BZ90" s="155"/>
      <c r="CA90" s="155"/>
      <c r="CB90" s="163">
        <v>5.9</v>
      </c>
      <c r="CC90" s="155"/>
      <c r="CD90" s="163" t="s">
        <v>93</v>
      </c>
      <c r="CE90" s="155"/>
      <c r="CF90" s="155"/>
      <c r="CG90" s="155"/>
      <c r="CH90" s="163">
        <v>8.4</v>
      </c>
      <c r="CI90" s="157">
        <v>12</v>
      </c>
      <c r="CJ90" s="158">
        <v>41</v>
      </c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7">
        <v>0</v>
      </c>
      <c r="DA90" s="158">
        <v>22</v>
      </c>
      <c r="DB90" s="155"/>
      <c r="DC90" s="155"/>
      <c r="DD90" s="157">
        <v>0</v>
      </c>
      <c r="DE90" s="158">
        <v>5</v>
      </c>
      <c r="DF90" s="157">
        <v>41</v>
      </c>
      <c r="DG90" s="158">
        <v>92</v>
      </c>
      <c r="DH90" s="159">
        <v>133</v>
      </c>
      <c r="DI90" s="160">
        <v>57</v>
      </c>
      <c r="DJ90" s="160">
        <v>4.9400000000000004</v>
      </c>
      <c r="DK90" s="160">
        <v>2.0099999999999998</v>
      </c>
      <c r="DL90" s="152" t="s">
        <v>202</v>
      </c>
    </row>
    <row r="91" spans="1:116" s="179" customFormat="1" ht="18.75" customHeight="1">
      <c r="A91" s="12">
        <f t="shared" si="1"/>
        <v>85</v>
      </c>
      <c r="B91" s="151">
        <v>2020268131</v>
      </c>
      <c r="C91" s="152" t="s">
        <v>14</v>
      </c>
      <c r="D91" s="152" t="s">
        <v>26</v>
      </c>
      <c r="E91" s="152" t="s">
        <v>395</v>
      </c>
      <c r="F91" s="153">
        <v>35108</v>
      </c>
      <c r="G91" s="152" t="s">
        <v>84</v>
      </c>
      <c r="H91" s="152" t="s">
        <v>86</v>
      </c>
      <c r="I91" s="154">
        <v>7.4</v>
      </c>
      <c r="J91" s="154">
        <v>8</v>
      </c>
      <c r="K91" s="154">
        <v>6.3</v>
      </c>
      <c r="L91" s="154">
        <v>7.2</v>
      </c>
      <c r="M91" s="154">
        <v>7.6</v>
      </c>
      <c r="N91" s="154">
        <v>7.9</v>
      </c>
      <c r="O91" s="154">
        <v>7.6</v>
      </c>
      <c r="P91" s="154">
        <v>7.7</v>
      </c>
      <c r="Q91" s="155"/>
      <c r="R91" s="155"/>
      <c r="S91" s="163"/>
      <c r="T91" s="155"/>
      <c r="U91" s="155"/>
      <c r="V91" s="154">
        <v>0</v>
      </c>
      <c r="W91" s="155"/>
      <c r="X91" s="154">
        <v>8.4</v>
      </c>
      <c r="Y91" s="154">
        <v>7</v>
      </c>
      <c r="Z91" s="154">
        <v>7.2</v>
      </c>
      <c r="AA91" s="155"/>
      <c r="AB91" s="154">
        <v>6.7</v>
      </c>
      <c r="AC91" s="154">
        <v>5.4</v>
      </c>
      <c r="AD91" s="163">
        <v>6.8</v>
      </c>
      <c r="AE91" s="154">
        <v>5.0999999999999996</v>
      </c>
      <c r="AF91" s="154" t="s">
        <v>93</v>
      </c>
      <c r="AG91" s="163">
        <v>5.2</v>
      </c>
      <c r="AH91" s="154">
        <v>5.2</v>
      </c>
      <c r="AI91" s="154" t="s">
        <v>93</v>
      </c>
      <c r="AJ91" s="163"/>
      <c r="AK91" s="155">
        <v>0</v>
      </c>
      <c r="AL91" s="155" t="s">
        <v>93</v>
      </c>
      <c r="AM91" s="155"/>
      <c r="AN91" s="155"/>
      <c r="AO91" s="155"/>
      <c r="AP91" s="155"/>
      <c r="AQ91" s="155"/>
      <c r="AR91" s="155"/>
      <c r="AS91" s="155"/>
      <c r="AT91" s="155"/>
      <c r="AU91" s="157">
        <v>32</v>
      </c>
      <c r="AV91" s="158">
        <v>16</v>
      </c>
      <c r="AW91" s="154">
        <v>6.5</v>
      </c>
      <c r="AX91" s="156">
        <v>6</v>
      </c>
      <c r="AY91" s="155" t="s">
        <v>93</v>
      </c>
      <c r="AZ91" s="155"/>
      <c r="BA91" s="155"/>
      <c r="BB91" s="155"/>
      <c r="BC91" s="155"/>
      <c r="BD91" s="163"/>
      <c r="BE91" s="155"/>
      <c r="BF91" s="155"/>
      <c r="BG91" s="155"/>
      <c r="BH91" s="155"/>
      <c r="BI91" s="155"/>
      <c r="BJ91" s="155"/>
      <c r="BK91" s="155"/>
      <c r="BL91" s="157">
        <v>2</v>
      </c>
      <c r="BM91" s="158">
        <v>3</v>
      </c>
      <c r="BN91" s="154">
        <v>5.7</v>
      </c>
      <c r="BO91" s="154"/>
      <c r="BP91" s="155"/>
      <c r="BQ91" s="155" t="s">
        <v>93</v>
      </c>
      <c r="BR91" s="154">
        <v>5.8</v>
      </c>
      <c r="BS91" s="163">
        <v>6.7</v>
      </c>
      <c r="BT91" s="154">
        <v>5.9</v>
      </c>
      <c r="BU91" s="155"/>
      <c r="BV91" s="154">
        <v>5.4</v>
      </c>
      <c r="BW91" s="154">
        <v>6.1</v>
      </c>
      <c r="BX91" s="163"/>
      <c r="BY91" s="163"/>
      <c r="BZ91" s="155"/>
      <c r="CA91" s="155"/>
      <c r="CB91" s="163">
        <v>5.9</v>
      </c>
      <c r="CC91" s="155"/>
      <c r="CD91" s="163" t="s">
        <v>93</v>
      </c>
      <c r="CE91" s="155">
        <v>6.2</v>
      </c>
      <c r="CF91" s="155"/>
      <c r="CG91" s="155"/>
      <c r="CH91" s="163">
        <v>8.1</v>
      </c>
      <c r="CI91" s="157">
        <v>23</v>
      </c>
      <c r="CJ91" s="158">
        <v>30</v>
      </c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  <c r="CW91" s="155"/>
      <c r="CX91" s="155"/>
      <c r="CY91" s="155"/>
      <c r="CZ91" s="157">
        <v>0</v>
      </c>
      <c r="DA91" s="158">
        <v>22</v>
      </c>
      <c r="DB91" s="155"/>
      <c r="DC91" s="155"/>
      <c r="DD91" s="157">
        <v>0</v>
      </c>
      <c r="DE91" s="158">
        <v>5</v>
      </c>
      <c r="DF91" s="157">
        <v>57</v>
      </c>
      <c r="DG91" s="158">
        <v>76</v>
      </c>
      <c r="DH91" s="159">
        <v>133</v>
      </c>
      <c r="DI91" s="160">
        <v>61</v>
      </c>
      <c r="DJ91" s="160">
        <v>6.14</v>
      </c>
      <c r="DK91" s="160">
        <v>2.38</v>
      </c>
      <c r="DL91" s="152" t="s">
        <v>202</v>
      </c>
    </row>
    <row r="92" spans="1:116" s="179" customFormat="1" ht="18.75" customHeight="1">
      <c r="A92" s="12">
        <f t="shared" si="1"/>
        <v>86</v>
      </c>
      <c r="B92" s="151">
        <v>171326019</v>
      </c>
      <c r="C92" s="152" t="s">
        <v>6</v>
      </c>
      <c r="D92" s="152" t="s">
        <v>407</v>
      </c>
      <c r="E92" s="152" t="s">
        <v>571</v>
      </c>
      <c r="F92" s="153">
        <v>34117</v>
      </c>
      <c r="G92" s="152" t="s">
        <v>84</v>
      </c>
      <c r="H92" s="152" t="s">
        <v>86</v>
      </c>
      <c r="I92" s="154">
        <v>8</v>
      </c>
      <c r="J92" s="154">
        <v>6.3</v>
      </c>
      <c r="K92" s="154">
        <v>8.3000000000000007</v>
      </c>
      <c r="L92" s="154">
        <v>6.8</v>
      </c>
      <c r="M92" s="154">
        <v>6.6</v>
      </c>
      <c r="N92" s="154">
        <v>8.5</v>
      </c>
      <c r="O92" s="154">
        <v>8.6999999999999993</v>
      </c>
      <c r="P92" s="155"/>
      <c r="Q92" s="154">
        <v>7</v>
      </c>
      <c r="R92" s="155"/>
      <c r="S92" s="155"/>
      <c r="T92" s="155"/>
      <c r="U92" s="154">
        <v>8</v>
      </c>
      <c r="V92" s="154">
        <v>7.8</v>
      </c>
      <c r="W92" s="155"/>
      <c r="X92" s="154">
        <v>7.7</v>
      </c>
      <c r="Y92" s="162" t="s">
        <v>530</v>
      </c>
      <c r="Z92" s="154">
        <v>8.5</v>
      </c>
      <c r="AA92" s="154">
        <v>7.3</v>
      </c>
      <c r="AB92" s="154">
        <v>8.3000000000000007</v>
      </c>
      <c r="AC92" s="154">
        <v>8.1</v>
      </c>
      <c r="AD92" s="154">
        <v>8.3000000000000007</v>
      </c>
      <c r="AE92" s="162" t="s">
        <v>530</v>
      </c>
      <c r="AF92" s="162" t="s">
        <v>530</v>
      </c>
      <c r="AG92" s="162" t="s">
        <v>530</v>
      </c>
      <c r="AH92" s="162" t="s">
        <v>530</v>
      </c>
      <c r="AI92" s="162" t="s">
        <v>530</v>
      </c>
      <c r="AJ92" s="154">
        <v>4.7</v>
      </c>
      <c r="AK92" s="162" t="s">
        <v>530</v>
      </c>
      <c r="AL92" s="154">
        <v>6.3</v>
      </c>
      <c r="AM92" s="154">
        <v>5.8</v>
      </c>
      <c r="AN92" s="154">
        <v>6.2</v>
      </c>
      <c r="AO92" s="154">
        <v>0</v>
      </c>
      <c r="AP92" s="154">
        <v>5.0999999999999996</v>
      </c>
      <c r="AQ92" s="154">
        <v>5.7</v>
      </c>
      <c r="AR92" s="154"/>
      <c r="AS92" s="154"/>
      <c r="AT92" s="154"/>
      <c r="AU92" s="157">
        <v>48</v>
      </c>
      <c r="AV92" s="158">
        <v>0</v>
      </c>
      <c r="AW92" s="154">
        <v>7.6</v>
      </c>
      <c r="AX92" s="156">
        <v>7.4</v>
      </c>
      <c r="AY92" s="155"/>
      <c r="AZ92" s="155"/>
      <c r="BA92" s="154">
        <v>5.7</v>
      </c>
      <c r="BB92" s="155"/>
      <c r="BC92" s="155"/>
      <c r="BD92" s="155"/>
      <c r="BE92" s="155"/>
      <c r="BF92" s="155"/>
      <c r="BG92" s="154">
        <v>8.4</v>
      </c>
      <c r="BH92" s="155"/>
      <c r="BI92" s="155"/>
      <c r="BJ92" s="155"/>
      <c r="BK92" s="154" t="s">
        <v>93</v>
      </c>
      <c r="BL92" s="157">
        <v>4</v>
      </c>
      <c r="BM92" s="158">
        <v>1</v>
      </c>
      <c r="BN92" s="154">
        <v>7.6</v>
      </c>
      <c r="BO92" s="154">
        <v>7.5</v>
      </c>
      <c r="BP92" s="154">
        <v>5.9</v>
      </c>
      <c r="BQ92" s="154">
        <v>7.9</v>
      </c>
      <c r="BR92" s="154">
        <v>7.8</v>
      </c>
      <c r="BS92" s="154">
        <v>8</v>
      </c>
      <c r="BT92" s="154">
        <v>8.6999999999999993</v>
      </c>
      <c r="BU92" s="154">
        <v>6.1</v>
      </c>
      <c r="BV92" s="154">
        <v>7.7</v>
      </c>
      <c r="BW92" s="154">
        <v>8.6999999999999993</v>
      </c>
      <c r="BX92" s="154">
        <v>5.9</v>
      </c>
      <c r="BY92" s="154">
        <v>6.9</v>
      </c>
      <c r="BZ92" s="154">
        <v>6.6</v>
      </c>
      <c r="CA92" s="154">
        <v>6.9</v>
      </c>
      <c r="CB92" s="154">
        <v>7</v>
      </c>
      <c r="CC92" s="155"/>
      <c r="CD92" s="154">
        <v>7.4</v>
      </c>
      <c r="CE92" s="154">
        <v>5.8</v>
      </c>
      <c r="CF92" s="154">
        <v>7.7</v>
      </c>
      <c r="CG92" s="154">
        <v>8.5</v>
      </c>
      <c r="CH92" s="154">
        <v>8.6</v>
      </c>
      <c r="CI92" s="157">
        <v>53</v>
      </c>
      <c r="CJ92" s="158">
        <v>0</v>
      </c>
      <c r="CK92" s="155"/>
      <c r="CL92" s="155">
        <v>7.1</v>
      </c>
      <c r="CM92" s="154"/>
      <c r="CN92" s="155"/>
      <c r="CO92" s="154">
        <v>6.83</v>
      </c>
      <c r="CP92" s="154">
        <v>7.4</v>
      </c>
      <c r="CQ92" s="155"/>
      <c r="CR92" s="154">
        <v>7</v>
      </c>
      <c r="CS92" s="154">
        <v>5.8</v>
      </c>
      <c r="CT92" s="154">
        <v>6.3</v>
      </c>
      <c r="CU92" s="154">
        <v>7.55</v>
      </c>
      <c r="CV92" s="154">
        <v>8.1</v>
      </c>
      <c r="CW92" s="154">
        <v>7.6</v>
      </c>
      <c r="CX92" s="154">
        <v>7.8</v>
      </c>
      <c r="CY92" s="154">
        <v>8.6999999999999993</v>
      </c>
      <c r="CZ92" s="157">
        <v>26</v>
      </c>
      <c r="DA92" s="158">
        <v>0</v>
      </c>
      <c r="DB92" s="155" t="s">
        <v>93</v>
      </c>
      <c r="DC92" s="155"/>
      <c r="DD92" s="157">
        <v>0</v>
      </c>
      <c r="DE92" s="158">
        <v>5</v>
      </c>
      <c r="DF92" s="157">
        <v>131</v>
      </c>
      <c r="DG92" s="158">
        <v>6</v>
      </c>
      <c r="DH92" s="159">
        <v>133</v>
      </c>
      <c r="DI92" s="160">
        <v>125</v>
      </c>
      <c r="DJ92" s="160">
        <v>7.25</v>
      </c>
      <c r="DK92" s="160">
        <v>3.05</v>
      </c>
      <c r="DL92" s="152" t="s">
        <v>558</v>
      </c>
    </row>
    <row r="93" spans="1:116" s="179" customFormat="1" ht="18.75" customHeight="1">
      <c r="A93" s="12">
        <f t="shared" si="1"/>
        <v>87</v>
      </c>
      <c r="B93" s="151">
        <v>2026262696</v>
      </c>
      <c r="C93" s="152" t="s">
        <v>10</v>
      </c>
      <c r="D93" s="152" t="s">
        <v>572</v>
      </c>
      <c r="E93" s="152" t="s">
        <v>66</v>
      </c>
      <c r="F93" s="153">
        <v>33724</v>
      </c>
      <c r="G93" s="152" t="s">
        <v>84</v>
      </c>
      <c r="H93" s="152" t="s">
        <v>86</v>
      </c>
      <c r="I93" s="154">
        <v>8.9</v>
      </c>
      <c r="J93" s="154">
        <v>8.6</v>
      </c>
      <c r="K93" s="154">
        <v>9.6</v>
      </c>
      <c r="L93" s="154" t="s">
        <v>530</v>
      </c>
      <c r="M93" s="154" t="s">
        <v>530</v>
      </c>
      <c r="N93" s="154" t="s">
        <v>530</v>
      </c>
      <c r="O93" s="154">
        <v>7.6</v>
      </c>
      <c r="P93" s="155"/>
      <c r="Q93" s="154" t="s">
        <v>530</v>
      </c>
      <c r="R93" s="155"/>
      <c r="S93" s="155"/>
      <c r="T93" s="155"/>
      <c r="U93" s="154">
        <v>7.6</v>
      </c>
      <c r="V93" s="154">
        <v>8.1</v>
      </c>
      <c r="W93" s="155"/>
      <c r="X93" s="154">
        <v>9</v>
      </c>
      <c r="Y93" s="162">
        <v>8.6999999999999993</v>
      </c>
      <c r="Z93" s="154">
        <v>9</v>
      </c>
      <c r="AA93" s="154" t="s">
        <v>530</v>
      </c>
      <c r="AB93" s="154" t="s">
        <v>530</v>
      </c>
      <c r="AC93" s="154" t="s">
        <v>530</v>
      </c>
      <c r="AD93" s="154" t="s">
        <v>530</v>
      </c>
      <c r="AE93" s="162" t="s">
        <v>530</v>
      </c>
      <c r="AF93" s="162">
        <v>7.6</v>
      </c>
      <c r="AG93" s="162">
        <v>7.7</v>
      </c>
      <c r="AH93" s="162" t="s">
        <v>530</v>
      </c>
      <c r="AI93" s="162" t="s">
        <v>530</v>
      </c>
      <c r="AJ93" s="162">
        <v>6.8</v>
      </c>
      <c r="AK93" s="162">
        <v>6.4</v>
      </c>
      <c r="AL93" s="162" t="s">
        <v>530</v>
      </c>
      <c r="AM93" s="162" t="s">
        <v>530</v>
      </c>
      <c r="AN93" s="154">
        <v>8</v>
      </c>
      <c r="AO93" s="162">
        <v>6</v>
      </c>
      <c r="AP93" s="154" t="s">
        <v>530</v>
      </c>
      <c r="AQ93" s="154">
        <v>6</v>
      </c>
      <c r="AR93" s="154">
        <v>8.1</v>
      </c>
      <c r="AS93" s="154">
        <v>6.5</v>
      </c>
      <c r="AT93" s="154">
        <v>7.9</v>
      </c>
      <c r="AU93" s="157">
        <v>52</v>
      </c>
      <c r="AV93" s="158">
        <v>0</v>
      </c>
      <c r="AW93" s="154" t="s">
        <v>530</v>
      </c>
      <c r="AX93" s="154" t="s">
        <v>530</v>
      </c>
      <c r="AY93" s="155" t="s">
        <v>530</v>
      </c>
      <c r="AZ93" s="155"/>
      <c r="BA93" s="154"/>
      <c r="BB93" s="155"/>
      <c r="BC93" s="155"/>
      <c r="BD93" s="155"/>
      <c r="BE93" s="155">
        <v>9.5</v>
      </c>
      <c r="BF93" s="155"/>
      <c r="BG93" s="154"/>
      <c r="BH93" s="155"/>
      <c r="BI93" s="155"/>
      <c r="BJ93" s="155"/>
      <c r="BK93" s="154">
        <v>7.3</v>
      </c>
      <c r="BL93" s="157">
        <v>5</v>
      </c>
      <c r="BM93" s="158">
        <v>0</v>
      </c>
      <c r="BN93" s="154" t="s">
        <v>530</v>
      </c>
      <c r="BO93" s="154">
        <v>8.4</v>
      </c>
      <c r="BP93" s="154">
        <v>7</v>
      </c>
      <c r="BQ93" s="154" t="s">
        <v>93</v>
      </c>
      <c r="BR93" s="154">
        <v>8.8000000000000007</v>
      </c>
      <c r="BS93" s="154" t="s">
        <v>530</v>
      </c>
      <c r="BT93" s="154" t="s">
        <v>530</v>
      </c>
      <c r="BU93" s="154">
        <v>7.4</v>
      </c>
      <c r="BV93" s="154" t="s">
        <v>530</v>
      </c>
      <c r="BW93" s="154">
        <v>9.9</v>
      </c>
      <c r="BX93" s="154" t="s">
        <v>530</v>
      </c>
      <c r="BY93" s="154" t="s">
        <v>530</v>
      </c>
      <c r="BZ93" s="154" t="s">
        <v>93</v>
      </c>
      <c r="CA93" s="154">
        <v>9.1999999999999993</v>
      </c>
      <c r="CB93" s="154">
        <v>8.6999999999999993</v>
      </c>
      <c r="CC93" s="155"/>
      <c r="CD93" s="154">
        <v>10</v>
      </c>
      <c r="CE93" s="154">
        <v>8.8000000000000007</v>
      </c>
      <c r="CF93" s="154" t="s">
        <v>530</v>
      </c>
      <c r="CG93" s="154" t="s">
        <v>530</v>
      </c>
      <c r="CH93" s="154">
        <v>8.5</v>
      </c>
      <c r="CI93" s="157">
        <v>47</v>
      </c>
      <c r="CJ93" s="158">
        <v>6</v>
      </c>
      <c r="CK93" s="155" t="s">
        <v>530</v>
      </c>
      <c r="CL93" s="155"/>
      <c r="CM93" s="154"/>
      <c r="CN93" s="155"/>
      <c r="CO93" s="154"/>
      <c r="CP93" s="154" t="s">
        <v>530</v>
      </c>
      <c r="CQ93" s="155"/>
      <c r="CR93" s="154">
        <v>8.9</v>
      </c>
      <c r="CS93" s="154" t="s">
        <v>530</v>
      </c>
      <c r="CT93" s="156">
        <v>8</v>
      </c>
      <c r="CU93" s="154" t="s">
        <v>530</v>
      </c>
      <c r="CV93" s="154" t="s">
        <v>530</v>
      </c>
      <c r="CW93" s="154">
        <v>8.5</v>
      </c>
      <c r="CX93" s="154">
        <v>8.5</v>
      </c>
      <c r="CY93" s="154">
        <v>8.9</v>
      </c>
      <c r="CZ93" s="157">
        <v>23</v>
      </c>
      <c r="DA93" s="158">
        <v>0</v>
      </c>
      <c r="DB93" s="155" t="s">
        <v>93</v>
      </c>
      <c r="DC93" s="155"/>
      <c r="DD93" s="157">
        <v>0</v>
      </c>
      <c r="DE93" s="158">
        <v>5</v>
      </c>
      <c r="DF93" s="157">
        <v>127</v>
      </c>
      <c r="DG93" s="158">
        <v>11</v>
      </c>
      <c r="DH93" s="159">
        <v>133</v>
      </c>
      <c r="DI93" s="160">
        <v>65</v>
      </c>
      <c r="DJ93" s="160">
        <v>8.3800000000000008</v>
      </c>
      <c r="DK93" s="160">
        <v>3.67</v>
      </c>
      <c r="DL93" s="152" t="s">
        <v>202</v>
      </c>
    </row>
    <row r="94" spans="1:116" s="179" customFormat="1" ht="18.75" customHeight="1">
      <c r="A94" s="12">
        <f t="shared" si="1"/>
        <v>88</v>
      </c>
      <c r="B94" s="151">
        <v>2020264446</v>
      </c>
      <c r="C94" s="152" t="s">
        <v>3</v>
      </c>
      <c r="D94" s="152" t="s">
        <v>499</v>
      </c>
      <c r="E94" s="152" t="s">
        <v>573</v>
      </c>
      <c r="F94" s="153">
        <v>35419</v>
      </c>
      <c r="G94" s="152" t="s">
        <v>84</v>
      </c>
      <c r="H94" s="152" t="s">
        <v>86</v>
      </c>
      <c r="I94" s="154">
        <v>9.1</v>
      </c>
      <c r="J94" s="154">
        <v>8.1999999999999993</v>
      </c>
      <c r="K94" s="154">
        <v>9.5</v>
      </c>
      <c r="L94" s="154">
        <v>8.8000000000000007</v>
      </c>
      <c r="M94" s="154">
        <v>9</v>
      </c>
      <c r="N94" s="154">
        <v>9.3000000000000007</v>
      </c>
      <c r="O94" s="154">
        <v>7.9</v>
      </c>
      <c r="P94" s="155">
        <v>8.6999999999999993</v>
      </c>
      <c r="Q94" s="154"/>
      <c r="R94" s="155"/>
      <c r="S94" s="155"/>
      <c r="T94" s="155"/>
      <c r="U94" s="154"/>
      <c r="V94" s="154">
        <v>7.9</v>
      </c>
      <c r="W94" s="155" t="s">
        <v>93</v>
      </c>
      <c r="X94" s="154">
        <v>7.7</v>
      </c>
      <c r="Y94" s="162">
        <v>8.9</v>
      </c>
      <c r="Z94" s="154">
        <v>8.3000000000000007</v>
      </c>
      <c r="AA94" s="154"/>
      <c r="AB94" s="154">
        <v>7.5</v>
      </c>
      <c r="AC94" s="154">
        <v>7</v>
      </c>
      <c r="AD94" s="154"/>
      <c r="AE94" s="162">
        <v>7.3</v>
      </c>
      <c r="AF94" s="162">
        <v>7.9</v>
      </c>
      <c r="AG94" s="162">
        <v>6.8</v>
      </c>
      <c r="AH94" s="162">
        <v>7.5</v>
      </c>
      <c r="AI94" s="162">
        <v>6.4</v>
      </c>
      <c r="AJ94" s="154">
        <v>8.6</v>
      </c>
      <c r="AK94" s="162" t="s">
        <v>93</v>
      </c>
      <c r="AL94" s="154">
        <v>7.5</v>
      </c>
      <c r="AM94" s="154"/>
      <c r="AN94" s="154"/>
      <c r="AO94" s="154"/>
      <c r="AP94" s="154"/>
      <c r="AQ94" s="154"/>
      <c r="AR94" s="154"/>
      <c r="AS94" s="154"/>
      <c r="AT94" s="154"/>
      <c r="AU94" s="157">
        <v>36</v>
      </c>
      <c r="AV94" s="158">
        <v>12</v>
      </c>
      <c r="AW94" s="154">
        <v>6.6</v>
      </c>
      <c r="AX94" s="154">
        <v>6.2</v>
      </c>
      <c r="AY94" s="155" t="s">
        <v>93</v>
      </c>
      <c r="AZ94" s="155"/>
      <c r="BA94" s="154"/>
      <c r="BB94" s="155"/>
      <c r="BC94" s="155"/>
      <c r="BD94" s="155"/>
      <c r="BE94" s="154"/>
      <c r="BF94" s="155"/>
      <c r="BG94" s="155"/>
      <c r="BH94" s="155"/>
      <c r="BI94" s="155"/>
      <c r="BJ94" s="155"/>
      <c r="BK94" s="154"/>
      <c r="BL94" s="157">
        <v>2</v>
      </c>
      <c r="BM94" s="158">
        <v>3</v>
      </c>
      <c r="BN94" s="155">
        <v>7.3</v>
      </c>
      <c r="BO94" s="154" t="s">
        <v>93</v>
      </c>
      <c r="BP94" s="154"/>
      <c r="BQ94" s="154"/>
      <c r="BR94" s="154">
        <v>6.7</v>
      </c>
      <c r="BS94" s="154">
        <v>8.8000000000000007</v>
      </c>
      <c r="BT94" s="154">
        <v>8.4</v>
      </c>
      <c r="BU94" s="154"/>
      <c r="BV94" s="155">
        <v>7.2</v>
      </c>
      <c r="BW94" s="155" t="s">
        <v>93</v>
      </c>
      <c r="BX94" s="154"/>
      <c r="BY94" s="154"/>
      <c r="BZ94" s="154"/>
      <c r="CA94" s="155"/>
      <c r="CB94" s="154" t="s">
        <v>93</v>
      </c>
      <c r="CC94" s="155"/>
      <c r="CD94" s="154">
        <v>7.9</v>
      </c>
      <c r="CE94" s="154"/>
      <c r="CF94" s="155"/>
      <c r="CG94" s="154"/>
      <c r="CH94" s="154" t="s">
        <v>93</v>
      </c>
      <c r="CI94" s="157">
        <v>16</v>
      </c>
      <c r="CJ94" s="158">
        <v>37</v>
      </c>
      <c r="CK94" s="155"/>
      <c r="CL94" s="155"/>
      <c r="CM94" s="154"/>
      <c r="CN94" s="155"/>
      <c r="CO94" s="154"/>
      <c r="CP94" s="154"/>
      <c r="CQ94" s="155"/>
      <c r="CR94" s="154"/>
      <c r="CS94" s="154"/>
      <c r="CT94" s="156"/>
      <c r="CU94" s="154"/>
      <c r="CV94" s="155"/>
      <c r="CW94" s="154"/>
      <c r="CX94" s="154"/>
      <c r="CY94" s="154"/>
      <c r="CZ94" s="157">
        <v>0</v>
      </c>
      <c r="DA94" s="158">
        <v>22</v>
      </c>
      <c r="DB94" s="155"/>
      <c r="DC94" s="155"/>
      <c r="DD94" s="157">
        <v>0</v>
      </c>
      <c r="DE94" s="158">
        <v>5</v>
      </c>
      <c r="DF94" s="157">
        <v>54</v>
      </c>
      <c r="DG94" s="158">
        <v>79</v>
      </c>
      <c r="DH94" s="159">
        <v>133</v>
      </c>
      <c r="DI94" s="160">
        <v>54</v>
      </c>
      <c r="DJ94" s="160">
        <v>8.0500000000000007</v>
      </c>
      <c r="DK94" s="160">
        <v>3.47</v>
      </c>
      <c r="DL94" s="152" t="s">
        <v>202</v>
      </c>
    </row>
    <row r="95" spans="1:116" s="179" customFormat="1" ht="18.75" customHeight="1">
      <c r="A95" s="12">
        <f t="shared" si="1"/>
        <v>89</v>
      </c>
      <c r="B95" s="151">
        <v>171326025</v>
      </c>
      <c r="C95" s="152" t="s">
        <v>6</v>
      </c>
      <c r="D95" s="152" t="s">
        <v>53</v>
      </c>
      <c r="E95" s="152" t="s">
        <v>347</v>
      </c>
      <c r="F95" s="153">
        <v>34261</v>
      </c>
      <c r="G95" s="152" t="s">
        <v>84</v>
      </c>
      <c r="H95" s="152" t="s">
        <v>86</v>
      </c>
      <c r="I95" s="154">
        <v>8.5</v>
      </c>
      <c r="J95" s="154">
        <v>7.3</v>
      </c>
      <c r="K95" s="154">
        <v>8.1</v>
      </c>
      <c r="L95" s="154">
        <v>7.2</v>
      </c>
      <c r="M95" s="154">
        <v>6.1</v>
      </c>
      <c r="N95" s="154">
        <v>6.7</v>
      </c>
      <c r="O95" s="154">
        <v>4.9000000000000004</v>
      </c>
      <c r="P95" s="155"/>
      <c r="Q95" s="163">
        <v>6.9</v>
      </c>
      <c r="R95" s="155"/>
      <c r="S95" s="155"/>
      <c r="T95" s="155"/>
      <c r="U95" s="155">
        <v>7.3</v>
      </c>
      <c r="V95" s="163">
        <v>7.7</v>
      </c>
      <c r="W95" s="155"/>
      <c r="X95" s="154">
        <v>7.9</v>
      </c>
      <c r="Y95" s="154" t="s">
        <v>530</v>
      </c>
      <c r="Z95" s="154">
        <v>9</v>
      </c>
      <c r="AA95" s="154">
        <v>6.7</v>
      </c>
      <c r="AB95" s="154">
        <v>5.6</v>
      </c>
      <c r="AC95" s="155">
        <v>7.3</v>
      </c>
      <c r="AD95" s="155">
        <v>7.6</v>
      </c>
      <c r="AE95" s="154" t="s">
        <v>530</v>
      </c>
      <c r="AF95" s="154" t="s">
        <v>530</v>
      </c>
      <c r="AG95" s="154" t="s">
        <v>530</v>
      </c>
      <c r="AH95" s="154" t="s">
        <v>530</v>
      </c>
      <c r="AI95" s="154" t="s">
        <v>530</v>
      </c>
      <c r="AJ95" s="154" t="s">
        <v>530</v>
      </c>
      <c r="AK95" s="163" t="s">
        <v>530</v>
      </c>
      <c r="AL95" s="154" t="s">
        <v>530</v>
      </c>
      <c r="AM95" s="163" t="s">
        <v>530</v>
      </c>
      <c r="AN95" s="154">
        <v>5.6</v>
      </c>
      <c r="AO95" s="155">
        <v>6.5</v>
      </c>
      <c r="AP95" s="155">
        <v>6.4</v>
      </c>
      <c r="AQ95" s="155">
        <v>6.5</v>
      </c>
      <c r="AR95" s="155">
        <v>8.1999999999999993</v>
      </c>
      <c r="AS95" s="155">
        <v>7.3</v>
      </c>
      <c r="AT95" s="155"/>
      <c r="AU95" s="157">
        <v>51</v>
      </c>
      <c r="AV95" s="158">
        <v>0</v>
      </c>
      <c r="AW95" s="154">
        <v>8.3000000000000007</v>
      </c>
      <c r="AX95" s="154">
        <v>9.4</v>
      </c>
      <c r="AY95" s="163"/>
      <c r="AZ95" s="155">
        <v>5.6</v>
      </c>
      <c r="BA95" s="155"/>
      <c r="BB95" s="155"/>
      <c r="BC95" s="155"/>
      <c r="BD95" s="155"/>
      <c r="BE95" s="155"/>
      <c r="BF95" s="155">
        <v>6.6</v>
      </c>
      <c r="BG95" s="155"/>
      <c r="BH95" s="155"/>
      <c r="BI95" s="155"/>
      <c r="BJ95" s="155"/>
      <c r="BK95" s="155">
        <v>6.1</v>
      </c>
      <c r="BL95" s="157">
        <v>5</v>
      </c>
      <c r="BM95" s="158">
        <v>0</v>
      </c>
      <c r="BN95" s="156">
        <v>8.5</v>
      </c>
      <c r="BO95" s="154">
        <v>7.6</v>
      </c>
      <c r="BP95" s="155">
        <v>7.4</v>
      </c>
      <c r="BQ95" s="155" t="s">
        <v>93</v>
      </c>
      <c r="BR95" s="154">
        <v>6.7</v>
      </c>
      <c r="BS95" s="163">
        <v>8.8000000000000007</v>
      </c>
      <c r="BT95" s="154">
        <v>7.4</v>
      </c>
      <c r="BU95" s="155">
        <v>4.8</v>
      </c>
      <c r="BV95" s="154">
        <v>7.2</v>
      </c>
      <c r="BW95" s="154">
        <v>5.4</v>
      </c>
      <c r="BX95" s="163">
        <v>7.4</v>
      </c>
      <c r="BY95" s="163">
        <v>5.3</v>
      </c>
      <c r="BZ95" s="155">
        <v>4.8</v>
      </c>
      <c r="CA95" s="155">
        <v>5.3</v>
      </c>
      <c r="CB95" s="163">
        <v>6.4</v>
      </c>
      <c r="CC95" s="155"/>
      <c r="CD95" s="163">
        <v>6</v>
      </c>
      <c r="CE95" s="154">
        <v>6.3</v>
      </c>
      <c r="CF95" s="155">
        <v>7.6</v>
      </c>
      <c r="CG95" s="155">
        <v>8.1</v>
      </c>
      <c r="CH95" s="163">
        <v>7</v>
      </c>
      <c r="CI95" s="157">
        <v>50</v>
      </c>
      <c r="CJ95" s="158">
        <v>3</v>
      </c>
      <c r="CK95" s="155"/>
      <c r="CL95" s="155"/>
      <c r="CM95" s="155">
        <v>6</v>
      </c>
      <c r="CN95" s="155"/>
      <c r="CO95" s="155">
        <v>8.9</v>
      </c>
      <c r="CP95" s="155">
        <v>5.8</v>
      </c>
      <c r="CQ95" s="155"/>
      <c r="CR95" s="155">
        <v>5.2</v>
      </c>
      <c r="CS95" s="155">
        <v>7.2</v>
      </c>
      <c r="CT95" s="155">
        <v>4.8</v>
      </c>
      <c r="CU95" s="155">
        <v>7.05</v>
      </c>
      <c r="CV95" s="155">
        <v>6.6</v>
      </c>
      <c r="CW95" s="155">
        <v>7.1</v>
      </c>
      <c r="CX95" s="155">
        <v>7.7</v>
      </c>
      <c r="CY95" s="155">
        <v>7.2</v>
      </c>
      <c r="CZ95" s="157">
        <v>26</v>
      </c>
      <c r="DA95" s="158">
        <v>0</v>
      </c>
      <c r="DB95" s="155" t="s">
        <v>93</v>
      </c>
      <c r="DC95" s="155"/>
      <c r="DD95" s="157">
        <v>0</v>
      </c>
      <c r="DE95" s="158">
        <v>5</v>
      </c>
      <c r="DF95" s="157">
        <v>132</v>
      </c>
      <c r="DG95" s="158">
        <v>8</v>
      </c>
      <c r="DH95" s="159">
        <v>133</v>
      </c>
      <c r="DI95" s="160">
        <v>125</v>
      </c>
      <c r="DJ95" s="160">
        <v>6.61</v>
      </c>
      <c r="DK95" s="160">
        <v>2.66</v>
      </c>
      <c r="DL95" s="152" t="s">
        <v>545</v>
      </c>
    </row>
    <row r="96" spans="1:116" s="179" customFormat="1" ht="18.75" customHeight="1">
      <c r="A96" s="12">
        <f t="shared" si="1"/>
        <v>90</v>
      </c>
      <c r="B96" s="151">
        <v>2020266299</v>
      </c>
      <c r="C96" s="152" t="s">
        <v>12</v>
      </c>
      <c r="D96" s="152" t="s">
        <v>574</v>
      </c>
      <c r="E96" s="152" t="s">
        <v>347</v>
      </c>
      <c r="F96" s="153">
        <v>35392</v>
      </c>
      <c r="G96" s="152" t="s">
        <v>84</v>
      </c>
      <c r="H96" s="152" t="s">
        <v>86</v>
      </c>
      <c r="I96" s="154">
        <v>7.7</v>
      </c>
      <c r="J96" s="154">
        <v>8.3000000000000007</v>
      </c>
      <c r="K96" s="154">
        <v>8.3000000000000007</v>
      </c>
      <c r="L96" s="154">
        <v>8.1999999999999993</v>
      </c>
      <c r="M96" s="154">
        <v>7.8</v>
      </c>
      <c r="N96" s="154">
        <v>8.1999999999999993</v>
      </c>
      <c r="O96" s="154">
        <v>7.4</v>
      </c>
      <c r="P96" s="154">
        <v>7.5</v>
      </c>
      <c r="Q96" s="155"/>
      <c r="R96" s="155"/>
      <c r="S96" s="155"/>
      <c r="T96" s="163"/>
      <c r="U96" s="155"/>
      <c r="V96" s="155">
        <v>5.6</v>
      </c>
      <c r="W96" s="155"/>
      <c r="X96" s="154">
        <v>8.1</v>
      </c>
      <c r="Y96" s="154">
        <v>7.7</v>
      </c>
      <c r="Z96" s="154">
        <v>8.6</v>
      </c>
      <c r="AA96" s="155"/>
      <c r="AB96" s="154">
        <v>7</v>
      </c>
      <c r="AC96" s="156">
        <v>6.7</v>
      </c>
      <c r="AD96" s="155"/>
      <c r="AE96" s="154">
        <v>6.3</v>
      </c>
      <c r="AF96" s="154">
        <v>8</v>
      </c>
      <c r="AG96" s="154">
        <v>7.6</v>
      </c>
      <c r="AH96" s="154">
        <v>6.9</v>
      </c>
      <c r="AI96" s="154">
        <v>6</v>
      </c>
      <c r="AJ96" s="163" t="s">
        <v>93</v>
      </c>
      <c r="AK96" s="154" t="s">
        <v>93</v>
      </c>
      <c r="AL96" s="154">
        <v>5.5</v>
      </c>
      <c r="AM96" s="163" t="s">
        <v>93</v>
      </c>
      <c r="AN96" s="155"/>
      <c r="AO96" s="155"/>
      <c r="AP96" s="155"/>
      <c r="AQ96" s="155"/>
      <c r="AR96" s="155"/>
      <c r="AS96" s="155"/>
      <c r="AT96" s="155"/>
      <c r="AU96" s="157">
        <v>35</v>
      </c>
      <c r="AV96" s="158">
        <v>13</v>
      </c>
      <c r="AW96" s="154">
        <v>7.9</v>
      </c>
      <c r="AX96" s="154">
        <v>7.6</v>
      </c>
      <c r="AY96" s="163" t="s">
        <v>93</v>
      </c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7">
        <v>2</v>
      </c>
      <c r="BM96" s="158">
        <v>3</v>
      </c>
      <c r="BN96" s="154">
        <v>6.2</v>
      </c>
      <c r="BO96" s="155">
        <v>5.0999999999999996</v>
      </c>
      <c r="BP96" s="155"/>
      <c r="BQ96" s="163" t="s">
        <v>93</v>
      </c>
      <c r="BR96" s="154">
        <v>7.9</v>
      </c>
      <c r="BS96" s="154" t="s">
        <v>93</v>
      </c>
      <c r="BT96" s="154">
        <v>7.1</v>
      </c>
      <c r="BU96" s="155"/>
      <c r="BV96" s="154">
        <v>7</v>
      </c>
      <c r="BW96" s="163" t="s">
        <v>93</v>
      </c>
      <c r="BX96" s="155"/>
      <c r="BY96" s="155"/>
      <c r="BZ96" s="155"/>
      <c r="CA96" s="155"/>
      <c r="CB96" s="163">
        <v>6.8</v>
      </c>
      <c r="CC96" s="155"/>
      <c r="CD96" s="163" t="s">
        <v>93</v>
      </c>
      <c r="CE96" s="155"/>
      <c r="CF96" s="155"/>
      <c r="CG96" s="155"/>
      <c r="CH96" s="163">
        <v>8.1999999999999993</v>
      </c>
      <c r="CI96" s="157">
        <v>18</v>
      </c>
      <c r="CJ96" s="158">
        <v>35</v>
      </c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  <c r="CW96" s="155"/>
      <c r="CX96" s="155"/>
      <c r="CY96" s="155"/>
      <c r="CZ96" s="157">
        <v>0</v>
      </c>
      <c r="DA96" s="158">
        <v>22</v>
      </c>
      <c r="DB96" s="155"/>
      <c r="DC96" s="155"/>
      <c r="DD96" s="157">
        <v>0</v>
      </c>
      <c r="DE96" s="158">
        <v>5</v>
      </c>
      <c r="DF96" s="157">
        <v>55</v>
      </c>
      <c r="DG96" s="158">
        <v>78</v>
      </c>
      <c r="DH96" s="159">
        <v>133</v>
      </c>
      <c r="DI96" s="160">
        <v>55</v>
      </c>
      <c r="DJ96" s="160">
        <v>7.22</v>
      </c>
      <c r="DK96" s="160">
        <v>3.01</v>
      </c>
      <c r="DL96" s="152" t="s">
        <v>202</v>
      </c>
    </row>
    <row r="97" spans="1:116" s="179" customFormat="1" ht="18.75" customHeight="1">
      <c r="A97" s="12">
        <f t="shared" si="1"/>
        <v>91</v>
      </c>
      <c r="B97" s="151">
        <v>2026262694</v>
      </c>
      <c r="C97" s="152" t="s">
        <v>3</v>
      </c>
      <c r="D97" s="152" t="s">
        <v>575</v>
      </c>
      <c r="E97" s="152" t="s">
        <v>347</v>
      </c>
      <c r="F97" s="153">
        <v>33253</v>
      </c>
      <c r="G97" s="152" t="s">
        <v>84</v>
      </c>
      <c r="H97" s="152" t="s">
        <v>86</v>
      </c>
      <c r="I97" s="154">
        <v>8.1</v>
      </c>
      <c r="J97" s="154">
        <v>8.1999999999999993</v>
      </c>
      <c r="K97" s="155">
        <v>8.6</v>
      </c>
      <c r="L97" s="154" t="s">
        <v>530</v>
      </c>
      <c r="M97" s="156" t="s">
        <v>530</v>
      </c>
      <c r="N97" s="156" t="s">
        <v>530</v>
      </c>
      <c r="O97" s="155">
        <v>8.8000000000000007</v>
      </c>
      <c r="P97" s="155"/>
      <c r="Q97" s="155" t="s">
        <v>530</v>
      </c>
      <c r="R97" s="155"/>
      <c r="S97" s="155"/>
      <c r="T97" s="155"/>
      <c r="U97" s="155">
        <v>7.4</v>
      </c>
      <c r="V97" s="155">
        <v>7</v>
      </c>
      <c r="W97" s="155"/>
      <c r="X97" s="154">
        <v>8.5</v>
      </c>
      <c r="Y97" s="156">
        <v>8.9</v>
      </c>
      <c r="Z97" s="155">
        <v>8.1</v>
      </c>
      <c r="AA97" s="154" t="s">
        <v>530</v>
      </c>
      <c r="AB97" s="154" t="s">
        <v>530</v>
      </c>
      <c r="AC97" s="155" t="s">
        <v>530</v>
      </c>
      <c r="AD97" s="155" t="s">
        <v>530</v>
      </c>
      <c r="AE97" s="156" t="s">
        <v>530</v>
      </c>
      <c r="AF97" s="156">
        <v>7.1</v>
      </c>
      <c r="AG97" s="156">
        <v>6.4</v>
      </c>
      <c r="AH97" s="156" t="s">
        <v>530</v>
      </c>
      <c r="AI97" s="155" t="s">
        <v>530</v>
      </c>
      <c r="AJ97" s="155">
        <v>7.2</v>
      </c>
      <c r="AK97" s="155">
        <v>6.5</v>
      </c>
      <c r="AL97" s="155" t="s">
        <v>530</v>
      </c>
      <c r="AM97" s="155" t="s">
        <v>530</v>
      </c>
      <c r="AN97" s="155">
        <v>6.5</v>
      </c>
      <c r="AO97" s="155">
        <v>5.9</v>
      </c>
      <c r="AP97" s="155" t="s">
        <v>530</v>
      </c>
      <c r="AQ97" s="155">
        <v>6.3</v>
      </c>
      <c r="AR97" s="155">
        <v>7.4</v>
      </c>
      <c r="AS97" s="155">
        <v>7</v>
      </c>
      <c r="AT97" s="155">
        <v>5.9</v>
      </c>
      <c r="AU97" s="157">
        <v>52</v>
      </c>
      <c r="AV97" s="158">
        <v>0</v>
      </c>
      <c r="AW97" s="154" t="s">
        <v>530</v>
      </c>
      <c r="AX97" s="155" t="s">
        <v>530</v>
      </c>
      <c r="AY97" s="155" t="s">
        <v>530</v>
      </c>
      <c r="AZ97" s="155"/>
      <c r="BA97" s="155"/>
      <c r="BB97" s="155"/>
      <c r="BC97" s="155"/>
      <c r="BD97" s="155"/>
      <c r="BE97" s="155">
        <v>9.4</v>
      </c>
      <c r="BF97" s="155"/>
      <c r="BG97" s="155"/>
      <c r="BH97" s="155"/>
      <c r="BI97" s="155"/>
      <c r="BJ97" s="155"/>
      <c r="BK97" s="155">
        <v>7.6</v>
      </c>
      <c r="BL97" s="157">
        <v>5</v>
      </c>
      <c r="BM97" s="158">
        <v>0</v>
      </c>
      <c r="BN97" s="156" t="s">
        <v>530</v>
      </c>
      <c r="BO97" s="155">
        <v>8.4</v>
      </c>
      <c r="BP97" s="155">
        <v>8.1999999999999993</v>
      </c>
      <c r="BQ97" s="155">
        <v>8.5</v>
      </c>
      <c r="BR97" s="155" t="s">
        <v>530</v>
      </c>
      <c r="BS97" s="155" t="s">
        <v>530</v>
      </c>
      <c r="BT97" s="155" t="s">
        <v>530</v>
      </c>
      <c r="BU97" s="155">
        <v>9</v>
      </c>
      <c r="BV97" s="155" t="s">
        <v>530</v>
      </c>
      <c r="BW97" s="155">
        <v>8.9</v>
      </c>
      <c r="BX97" s="155" t="s">
        <v>530</v>
      </c>
      <c r="BY97" s="155" t="s">
        <v>530</v>
      </c>
      <c r="BZ97" s="155">
        <v>8.1999999999999993</v>
      </c>
      <c r="CA97" s="155" t="s">
        <v>530</v>
      </c>
      <c r="CB97" s="155" t="s">
        <v>530</v>
      </c>
      <c r="CC97" s="155"/>
      <c r="CD97" s="155" t="s">
        <v>530</v>
      </c>
      <c r="CE97" s="155">
        <v>8.6</v>
      </c>
      <c r="CF97" s="155">
        <v>7.4</v>
      </c>
      <c r="CG97" s="155" t="s">
        <v>530</v>
      </c>
      <c r="CH97" s="155">
        <v>8.1999999999999993</v>
      </c>
      <c r="CI97" s="157">
        <v>53</v>
      </c>
      <c r="CJ97" s="158">
        <v>0</v>
      </c>
      <c r="CK97" s="155"/>
      <c r="CL97" s="155" t="s">
        <v>530</v>
      </c>
      <c r="CM97" s="155"/>
      <c r="CN97" s="155"/>
      <c r="CO97" s="155"/>
      <c r="CP97" s="155" t="s">
        <v>530</v>
      </c>
      <c r="CQ97" s="155"/>
      <c r="CR97" s="155">
        <v>7.3</v>
      </c>
      <c r="CS97" s="155" t="s">
        <v>530</v>
      </c>
      <c r="CT97" s="155">
        <v>8.5</v>
      </c>
      <c r="CU97" s="155" t="s">
        <v>530</v>
      </c>
      <c r="CV97" s="155" t="s">
        <v>530</v>
      </c>
      <c r="CW97" s="155" t="s">
        <v>530</v>
      </c>
      <c r="CX97" s="155">
        <v>9.3000000000000007</v>
      </c>
      <c r="CY97" s="155">
        <v>8.5</v>
      </c>
      <c r="CZ97" s="157">
        <v>23</v>
      </c>
      <c r="DA97" s="158">
        <v>0</v>
      </c>
      <c r="DB97" s="155"/>
      <c r="DC97" s="155" t="s">
        <v>93</v>
      </c>
      <c r="DD97" s="157">
        <v>0</v>
      </c>
      <c r="DE97" s="158">
        <v>5</v>
      </c>
      <c r="DF97" s="157">
        <v>133</v>
      </c>
      <c r="DG97" s="158">
        <v>5</v>
      </c>
      <c r="DH97" s="159">
        <v>133</v>
      </c>
      <c r="DI97" s="160">
        <v>59</v>
      </c>
      <c r="DJ97" s="160">
        <v>7.98</v>
      </c>
      <c r="DK97" s="160">
        <v>3.49</v>
      </c>
      <c r="DL97" s="152" t="s">
        <v>202</v>
      </c>
    </row>
    <row r="98" spans="1:116" s="179" customFormat="1" ht="18.75" customHeight="1">
      <c r="A98" s="12">
        <f t="shared" si="1"/>
        <v>92</v>
      </c>
      <c r="B98" s="151">
        <v>171328801</v>
      </c>
      <c r="C98" s="152" t="s">
        <v>3</v>
      </c>
      <c r="D98" s="152" t="s">
        <v>576</v>
      </c>
      <c r="E98" s="152" t="s">
        <v>67</v>
      </c>
      <c r="F98" s="153">
        <v>34209</v>
      </c>
      <c r="G98" s="152" t="s">
        <v>84</v>
      </c>
      <c r="H98" s="152" t="s">
        <v>86</v>
      </c>
      <c r="I98" s="154">
        <v>7.8</v>
      </c>
      <c r="J98" s="154">
        <v>6.8</v>
      </c>
      <c r="K98" s="154">
        <v>6.3</v>
      </c>
      <c r="L98" s="154">
        <v>7</v>
      </c>
      <c r="M98" s="154">
        <v>6.4</v>
      </c>
      <c r="N98" s="156">
        <v>8.9</v>
      </c>
      <c r="O98" s="154">
        <v>6.3</v>
      </c>
      <c r="P98" s="154"/>
      <c r="Q98" s="155">
        <v>8.1</v>
      </c>
      <c r="R98" s="155"/>
      <c r="S98" s="155"/>
      <c r="T98" s="155"/>
      <c r="U98" s="155">
        <v>7.5</v>
      </c>
      <c r="V98" s="154">
        <v>7.2</v>
      </c>
      <c r="W98" s="163"/>
      <c r="X98" s="154">
        <v>5.6</v>
      </c>
      <c r="Y98" s="154" t="s">
        <v>530</v>
      </c>
      <c r="Z98" s="154">
        <v>7.9</v>
      </c>
      <c r="AA98" s="155">
        <v>7.7</v>
      </c>
      <c r="AB98" s="154">
        <v>6.5</v>
      </c>
      <c r="AC98" s="154">
        <v>7.8</v>
      </c>
      <c r="AD98" s="155">
        <v>7.9</v>
      </c>
      <c r="AE98" s="154" t="s">
        <v>530</v>
      </c>
      <c r="AF98" s="154">
        <v>6.8</v>
      </c>
      <c r="AG98" s="154" t="s">
        <v>530</v>
      </c>
      <c r="AH98" s="154" t="s">
        <v>530</v>
      </c>
      <c r="AI98" s="163" t="s">
        <v>530</v>
      </c>
      <c r="AJ98" s="163">
        <v>6.6</v>
      </c>
      <c r="AK98" s="154" t="s">
        <v>530</v>
      </c>
      <c r="AL98" s="154">
        <v>6.1</v>
      </c>
      <c r="AM98" s="155">
        <v>5.6</v>
      </c>
      <c r="AN98" s="155">
        <v>0</v>
      </c>
      <c r="AO98" s="155">
        <v>0</v>
      </c>
      <c r="AP98" s="155">
        <v>5.8</v>
      </c>
      <c r="AQ98" s="155"/>
      <c r="AR98" s="155"/>
      <c r="AS98" s="155"/>
      <c r="AT98" s="155"/>
      <c r="AU98" s="157">
        <v>46</v>
      </c>
      <c r="AV98" s="158">
        <v>2</v>
      </c>
      <c r="AW98" s="154">
        <v>7</v>
      </c>
      <c r="AX98" s="154">
        <v>6.2</v>
      </c>
      <c r="AY98" s="163"/>
      <c r="AZ98" s="155"/>
      <c r="BA98" s="155">
        <v>6.6</v>
      </c>
      <c r="BB98" s="155"/>
      <c r="BC98" s="155"/>
      <c r="BD98" s="155"/>
      <c r="BE98" s="155"/>
      <c r="BF98" s="155"/>
      <c r="BG98" s="155"/>
      <c r="BH98" s="155"/>
      <c r="BI98" s="155">
        <v>6.8</v>
      </c>
      <c r="BJ98" s="155"/>
      <c r="BK98" s="155" t="s">
        <v>93</v>
      </c>
      <c r="BL98" s="157">
        <v>4</v>
      </c>
      <c r="BM98" s="158">
        <v>1</v>
      </c>
      <c r="BN98" s="154">
        <v>8.6</v>
      </c>
      <c r="BO98" s="154">
        <v>8</v>
      </c>
      <c r="BP98" s="155">
        <v>6.8</v>
      </c>
      <c r="BQ98" s="155">
        <v>5.5</v>
      </c>
      <c r="BR98" s="156">
        <v>7.5</v>
      </c>
      <c r="BS98" s="163">
        <v>7.2</v>
      </c>
      <c r="BT98" s="154">
        <v>8.6999999999999993</v>
      </c>
      <c r="BU98" s="155">
        <v>5.0999999999999996</v>
      </c>
      <c r="BV98" s="154">
        <v>6.3</v>
      </c>
      <c r="BW98" s="163">
        <v>7.3</v>
      </c>
      <c r="BX98" s="155">
        <v>7.3</v>
      </c>
      <c r="BY98" s="155">
        <v>8</v>
      </c>
      <c r="BZ98" s="155">
        <v>5.3</v>
      </c>
      <c r="CA98" s="155">
        <v>5.3</v>
      </c>
      <c r="CB98" s="163">
        <v>5.8</v>
      </c>
      <c r="CC98" s="155"/>
      <c r="CD98" s="163">
        <v>6.5</v>
      </c>
      <c r="CE98" s="163">
        <v>5.9</v>
      </c>
      <c r="CF98" s="155">
        <v>6.7</v>
      </c>
      <c r="CG98" s="155">
        <v>7.3</v>
      </c>
      <c r="CH98" s="163">
        <v>8.3000000000000007</v>
      </c>
      <c r="CI98" s="157">
        <v>53</v>
      </c>
      <c r="CJ98" s="158">
        <v>0</v>
      </c>
      <c r="CK98" s="155"/>
      <c r="CL98" s="155"/>
      <c r="CM98" s="155">
        <v>7.6</v>
      </c>
      <c r="CN98" s="155"/>
      <c r="CO98" s="155">
        <v>7.6</v>
      </c>
      <c r="CP98" s="155">
        <v>7.1</v>
      </c>
      <c r="CQ98" s="155"/>
      <c r="CR98" s="155">
        <v>6.2</v>
      </c>
      <c r="CS98" s="155">
        <v>5.6</v>
      </c>
      <c r="CT98" s="155">
        <v>0</v>
      </c>
      <c r="CU98" s="155">
        <v>6.9</v>
      </c>
      <c r="CV98" s="155">
        <v>6.2</v>
      </c>
      <c r="CW98" s="155">
        <v>6.6</v>
      </c>
      <c r="CX98" s="155">
        <v>8</v>
      </c>
      <c r="CY98" s="155">
        <v>8.1</v>
      </c>
      <c r="CZ98" s="157">
        <v>23</v>
      </c>
      <c r="DA98" s="158">
        <v>3</v>
      </c>
      <c r="DB98" s="155" t="s">
        <v>93</v>
      </c>
      <c r="DC98" s="155"/>
      <c r="DD98" s="157">
        <v>0</v>
      </c>
      <c r="DE98" s="158">
        <v>5</v>
      </c>
      <c r="DF98" s="157">
        <v>126</v>
      </c>
      <c r="DG98" s="158">
        <v>11</v>
      </c>
      <c r="DH98" s="159">
        <v>133</v>
      </c>
      <c r="DI98" s="160">
        <v>125</v>
      </c>
      <c r="DJ98" s="160">
        <v>6.61</v>
      </c>
      <c r="DK98" s="160">
        <v>2.68</v>
      </c>
      <c r="DL98" s="152" t="s">
        <v>558</v>
      </c>
    </row>
    <row r="99" spans="1:116" s="179" customFormat="1" ht="18.75" customHeight="1">
      <c r="A99" s="12">
        <f t="shared" si="1"/>
        <v>93</v>
      </c>
      <c r="B99" s="151">
        <v>2020253923</v>
      </c>
      <c r="C99" s="152" t="s">
        <v>577</v>
      </c>
      <c r="D99" s="152" t="s">
        <v>578</v>
      </c>
      <c r="E99" s="152" t="s">
        <v>67</v>
      </c>
      <c r="F99" s="153">
        <v>35409</v>
      </c>
      <c r="G99" s="152" t="s">
        <v>84</v>
      </c>
      <c r="H99" s="152" t="s">
        <v>86</v>
      </c>
      <c r="I99" s="154">
        <v>8.6</v>
      </c>
      <c r="J99" s="154">
        <v>7.9</v>
      </c>
      <c r="K99" s="154">
        <v>9.1999999999999993</v>
      </c>
      <c r="L99" s="154">
        <v>8.8000000000000007</v>
      </c>
      <c r="M99" s="154">
        <v>9.5</v>
      </c>
      <c r="N99" s="154">
        <v>9.3000000000000007</v>
      </c>
      <c r="O99" s="154">
        <v>7.9</v>
      </c>
      <c r="P99" s="163">
        <v>7.9</v>
      </c>
      <c r="Q99" s="155"/>
      <c r="R99" s="155"/>
      <c r="S99" s="155"/>
      <c r="T99" s="155"/>
      <c r="U99" s="155">
        <v>8.8000000000000007</v>
      </c>
      <c r="V99" s="154">
        <v>6.2</v>
      </c>
      <c r="W99" s="163"/>
      <c r="X99" s="154">
        <v>8.8000000000000007</v>
      </c>
      <c r="Y99" s="154">
        <v>7.8</v>
      </c>
      <c r="Z99" s="154">
        <v>8.9</v>
      </c>
      <c r="AA99" s="155"/>
      <c r="AB99" s="154">
        <v>6.9</v>
      </c>
      <c r="AC99" s="154">
        <v>6</v>
      </c>
      <c r="AD99" s="155"/>
      <c r="AE99" s="154">
        <v>7.3</v>
      </c>
      <c r="AF99" s="154">
        <v>8.6999999999999993</v>
      </c>
      <c r="AG99" s="154">
        <v>8.1999999999999993</v>
      </c>
      <c r="AH99" s="154">
        <v>8.4</v>
      </c>
      <c r="AI99" s="163">
        <v>7.8</v>
      </c>
      <c r="AJ99" s="163" t="s">
        <v>93</v>
      </c>
      <c r="AK99" s="163" t="s">
        <v>93</v>
      </c>
      <c r="AL99" s="156">
        <v>7.5</v>
      </c>
      <c r="AM99" s="155" t="s">
        <v>93</v>
      </c>
      <c r="AN99" s="155"/>
      <c r="AO99" s="155"/>
      <c r="AP99" s="155"/>
      <c r="AQ99" s="155"/>
      <c r="AR99" s="155"/>
      <c r="AS99" s="155"/>
      <c r="AT99" s="155"/>
      <c r="AU99" s="157">
        <v>37</v>
      </c>
      <c r="AV99" s="158">
        <v>11</v>
      </c>
      <c r="AW99" s="154">
        <v>7.7</v>
      </c>
      <c r="AX99" s="154">
        <v>6.7</v>
      </c>
      <c r="AY99" s="163" t="s">
        <v>93</v>
      </c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7">
        <v>2</v>
      </c>
      <c r="BM99" s="158">
        <v>3</v>
      </c>
      <c r="BN99" s="154">
        <v>7.8</v>
      </c>
      <c r="BO99" s="154">
        <v>6.2</v>
      </c>
      <c r="BP99" s="155"/>
      <c r="BQ99" s="155"/>
      <c r="BR99" s="163">
        <v>8.6</v>
      </c>
      <c r="BS99" s="155" t="s">
        <v>93</v>
      </c>
      <c r="BT99" s="163">
        <v>7.9</v>
      </c>
      <c r="BU99" s="155"/>
      <c r="BV99" s="156">
        <v>7</v>
      </c>
      <c r="BW99" s="155" t="s">
        <v>93</v>
      </c>
      <c r="BX99" s="155"/>
      <c r="BY99" s="155"/>
      <c r="BZ99" s="155"/>
      <c r="CA99" s="155"/>
      <c r="CB99" s="163">
        <v>6.8</v>
      </c>
      <c r="CC99" s="155"/>
      <c r="CD99" s="163" t="s">
        <v>93</v>
      </c>
      <c r="CE99" s="155"/>
      <c r="CF99" s="155"/>
      <c r="CG99" s="155"/>
      <c r="CH99" s="155">
        <v>8.6999999999999993</v>
      </c>
      <c r="CI99" s="157">
        <v>18</v>
      </c>
      <c r="CJ99" s="158">
        <v>35</v>
      </c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  <c r="CW99" s="155"/>
      <c r="CX99" s="155"/>
      <c r="CY99" s="155"/>
      <c r="CZ99" s="157">
        <v>0</v>
      </c>
      <c r="DA99" s="158">
        <v>22</v>
      </c>
      <c r="DB99" s="155"/>
      <c r="DC99" s="155"/>
      <c r="DD99" s="157">
        <v>0</v>
      </c>
      <c r="DE99" s="158">
        <v>5</v>
      </c>
      <c r="DF99" s="157">
        <v>57</v>
      </c>
      <c r="DG99" s="158">
        <v>76</v>
      </c>
      <c r="DH99" s="159">
        <v>133</v>
      </c>
      <c r="DI99" s="160">
        <v>57</v>
      </c>
      <c r="DJ99" s="160">
        <v>7.9</v>
      </c>
      <c r="DK99" s="160">
        <v>3.38</v>
      </c>
      <c r="DL99" s="152" t="s">
        <v>202</v>
      </c>
    </row>
    <row r="100" spans="1:116" s="179" customFormat="1" ht="18.75" customHeight="1">
      <c r="A100" s="12">
        <f t="shared" si="1"/>
        <v>94</v>
      </c>
      <c r="B100" s="151">
        <v>171326039</v>
      </c>
      <c r="C100" s="152" t="s">
        <v>325</v>
      </c>
      <c r="D100" s="152" t="s">
        <v>407</v>
      </c>
      <c r="E100" s="152" t="s">
        <v>579</v>
      </c>
      <c r="F100" s="153">
        <v>34230</v>
      </c>
      <c r="G100" s="152" t="s">
        <v>84</v>
      </c>
      <c r="H100" s="152" t="s">
        <v>86</v>
      </c>
      <c r="I100" s="154">
        <v>7.9</v>
      </c>
      <c r="J100" s="154">
        <v>7.7</v>
      </c>
      <c r="K100" s="154">
        <v>8.5</v>
      </c>
      <c r="L100" s="154">
        <v>7.8</v>
      </c>
      <c r="M100" s="154">
        <v>7.5</v>
      </c>
      <c r="N100" s="154">
        <v>8</v>
      </c>
      <c r="O100" s="154">
        <v>8</v>
      </c>
      <c r="P100" s="154"/>
      <c r="Q100" s="155">
        <v>5.8</v>
      </c>
      <c r="R100" s="155"/>
      <c r="S100" s="155"/>
      <c r="T100" s="155"/>
      <c r="U100" s="155">
        <v>8.3000000000000007</v>
      </c>
      <c r="V100" s="154">
        <v>7.4</v>
      </c>
      <c r="W100" s="163"/>
      <c r="X100" s="154">
        <v>8.6</v>
      </c>
      <c r="Y100" s="154" t="s">
        <v>530</v>
      </c>
      <c r="Z100" s="154">
        <v>8.5</v>
      </c>
      <c r="AA100" s="155">
        <v>7.4</v>
      </c>
      <c r="AB100" s="154">
        <v>6.8</v>
      </c>
      <c r="AC100" s="154">
        <v>8.8000000000000007</v>
      </c>
      <c r="AD100" s="155">
        <v>8.4</v>
      </c>
      <c r="AE100" s="154" t="s">
        <v>530</v>
      </c>
      <c r="AF100" s="154" t="s">
        <v>530</v>
      </c>
      <c r="AG100" s="154" t="s">
        <v>530</v>
      </c>
      <c r="AH100" s="154" t="s">
        <v>530</v>
      </c>
      <c r="AI100" s="154" t="s">
        <v>530</v>
      </c>
      <c r="AJ100" s="163" t="s">
        <v>530</v>
      </c>
      <c r="AK100" s="163" t="s">
        <v>530</v>
      </c>
      <c r="AL100" s="154" t="s">
        <v>530</v>
      </c>
      <c r="AM100" s="155" t="s">
        <v>530</v>
      </c>
      <c r="AN100" s="155">
        <v>5.8</v>
      </c>
      <c r="AO100" s="155" t="s">
        <v>530</v>
      </c>
      <c r="AP100" s="155">
        <v>7.5</v>
      </c>
      <c r="AQ100" s="155">
        <v>6.8</v>
      </c>
      <c r="AR100" s="155"/>
      <c r="AS100" s="155">
        <v>6.9</v>
      </c>
      <c r="AT100" s="155">
        <v>6.7</v>
      </c>
      <c r="AU100" s="157">
        <v>51</v>
      </c>
      <c r="AV100" s="158">
        <v>0</v>
      </c>
      <c r="AW100" s="154">
        <v>7.8</v>
      </c>
      <c r="AX100" s="154">
        <v>6.8</v>
      </c>
      <c r="AY100" s="163"/>
      <c r="AZ100" s="155"/>
      <c r="BA100" s="155">
        <v>6.4</v>
      </c>
      <c r="BB100" s="155"/>
      <c r="BC100" s="155"/>
      <c r="BD100" s="155"/>
      <c r="BE100" s="155"/>
      <c r="BF100" s="155"/>
      <c r="BG100" s="155">
        <v>6.3</v>
      </c>
      <c r="BH100" s="155"/>
      <c r="BI100" s="155"/>
      <c r="BJ100" s="155"/>
      <c r="BK100" s="155">
        <v>5.4</v>
      </c>
      <c r="BL100" s="157">
        <v>5</v>
      </c>
      <c r="BM100" s="158">
        <v>0</v>
      </c>
      <c r="BN100" s="163">
        <v>8.1999999999999993</v>
      </c>
      <c r="BO100" s="154">
        <v>7.6</v>
      </c>
      <c r="BP100" s="155">
        <v>7.2</v>
      </c>
      <c r="BQ100" s="155">
        <v>6.7</v>
      </c>
      <c r="BR100" s="154">
        <v>8.8000000000000007</v>
      </c>
      <c r="BS100" s="154">
        <v>8.6</v>
      </c>
      <c r="BT100" s="154">
        <v>8</v>
      </c>
      <c r="BU100" s="155">
        <v>7.7</v>
      </c>
      <c r="BV100" s="154">
        <v>7.1</v>
      </c>
      <c r="BW100" s="163">
        <v>8.3000000000000007</v>
      </c>
      <c r="BX100" s="155">
        <v>7</v>
      </c>
      <c r="BY100" s="155">
        <v>7</v>
      </c>
      <c r="BZ100" s="155">
        <v>6.7</v>
      </c>
      <c r="CA100" s="155">
        <v>7.7</v>
      </c>
      <c r="CB100" s="163">
        <v>7.7</v>
      </c>
      <c r="CC100" s="155"/>
      <c r="CD100" s="163">
        <v>6.6</v>
      </c>
      <c r="CE100" s="155">
        <v>5.4</v>
      </c>
      <c r="CF100" s="155">
        <v>7.6</v>
      </c>
      <c r="CG100" s="155">
        <v>7.6</v>
      </c>
      <c r="CH100" s="163">
        <v>9</v>
      </c>
      <c r="CI100" s="157">
        <v>53</v>
      </c>
      <c r="CJ100" s="158">
        <v>0</v>
      </c>
      <c r="CK100" s="155">
        <v>9.5</v>
      </c>
      <c r="CL100" s="155"/>
      <c r="CM100" s="155">
        <v>8.9</v>
      </c>
      <c r="CN100" s="155"/>
      <c r="CO100" s="155">
        <v>7.8</v>
      </c>
      <c r="CP100" s="155">
        <v>8.6999999999999993</v>
      </c>
      <c r="CQ100" s="155"/>
      <c r="CR100" s="155">
        <v>8.9</v>
      </c>
      <c r="CS100" s="155">
        <v>6.5</v>
      </c>
      <c r="CT100" s="155">
        <v>6.7</v>
      </c>
      <c r="CU100" s="155">
        <v>7.95</v>
      </c>
      <c r="CV100" s="155">
        <v>9</v>
      </c>
      <c r="CW100" s="155">
        <v>8.4</v>
      </c>
      <c r="CX100" s="155">
        <v>9.5</v>
      </c>
      <c r="CY100" s="155">
        <v>8.8000000000000007</v>
      </c>
      <c r="CZ100" s="157">
        <v>28</v>
      </c>
      <c r="DA100" s="158">
        <v>0</v>
      </c>
      <c r="DB100" s="155"/>
      <c r="DC100" s="155" t="s">
        <v>93</v>
      </c>
      <c r="DD100" s="157">
        <v>0</v>
      </c>
      <c r="DE100" s="158">
        <v>5</v>
      </c>
      <c r="DF100" s="157">
        <v>137</v>
      </c>
      <c r="DG100" s="158">
        <v>5</v>
      </c>
      <c r="DH100" s="159">
        <v>133</v>
      </c>
      <c r="DI100" s="160">
        <v>126</v>
      </c>
      <c r="DJ100" s="160">
        <v>7.71</v>
      </c>
      <c r="DK100" s="160">
        <v>3.31</v>
      </c>
      <c r="DL100" s="152" t="s">
        <v>535</v>
      </c>
    </row>
    <row r="101" spans="1:116" s="179" customFormat="1" ht="18.75" customHeight="1">
      <c r="A101" s="12">
        <f t="shared" si="1"/>
        <v>95</v>
      </c>
      <c r="B101" s="151">
        <v>171326041</v>
      </c>
      <c r="C101" s="152" t="s">
        <v>13</v>
      </c>
      <c r="D101" s="152" t="s">
        <v>51</v>
      </c>
      <c r="E101" s="152" t="s">
        <v>560</v>
      </c>
      <c r="F101" s="153">
        <v>34061</v>
      </c>
      <c r="G101" s="152" t="s">
        <v>84</v>
      </c>
      <c r="H101" s="152" t="s">
        <v>86</v>
      </c>
      <c r="I101" s="154">
        <v>9.1</v>
      </c>
      <c r="J101" s="154">
        <v>4.0999999999999996</v>
      </c>
      <c r="K101" s="154">
        <v>4.3</v>
      </c>
      <c r="L101" s="154">
        <v>7.7</v>
      </c>
      <c r="M101" s="154">
        <v>6.8</v>
      </c>
      <c r="N101" s="154">
        <v>5</v>
      </c>
      <c r="O101" s="154">
        <v>0</v>
      </c>
      <c r="P101" s="155"/>
      <c r="Q101" s="154">
        <v>5.7</v>
      </c>
      <c r="R101" s="155"/>
      <c r="S101" s="155"/>
      <c r="T101" s="155"/>
      <c r="U101" s="155"/>
      <c r="V101" s="154">
        <v>6.5</v>
      </c>
      <c r="W101" s="155">
        <v>6.9</v>
      </c>
      <c r="X101" s="154">
        <v>7.6</v>
      </c>
      <c r="Y101" s="154" t="s">
        <v>530</v>
      </c>
      <c r="Z101" s="154">
        <v>8.6</v>
      </c>
      <c r="AA101" s="155">
        <v>6.8</v>
      </c>
      <c r="AB101" s="154">
        <v>7.2</v>
      </c>
      <c r="AC101" s="154">
        <v>6.2</v>
      </c>
      <c r="AD101" s="155">
        <v>7.6</v>
      </c>
      <c r="AE101" s="154" t="s">
        <v>530</v>
      </c>
      <c r="AF101" s="154" t="s">
        <v>530</v>
      </c>
      <c r="AG101" s="154" t="s">
        <v>530</v>
      </c>
      <c r="AH101" s="154" t="s">
        <v>530</v>
      </c>
      <c r="AI101" s="154" t="s">
        <v>530</v>
      </c>
      <c r="AJ101" s="154">
        <v>8.6999999999999993</v>
      </c>
      <c r="AK101" s="163">
        <v>6.8</v>
      </c>
      <c r="AL101" s="154">
        <v>6.7</v>
      </c>
      <c r="AM101" s="163">
        <v>5.5</v>
      </c>
      <c r="AN101" s="155">
        <v>5.4</v>
      </c>
      <c r="AO101" s="155">
        <v>6.7</v>
      </c>
      <c r="AP101" s="155" t="s">
        <v>93</v>
      </c>
      <c r="AQ101" s="155"/>
      <c r="AR101" s="155"/>
      <c r="AS101" s="155"/>
      <c r="AT101" s="155"/>
      <c r="AU101" s="157">
        <v>45</v>
      </c>
      <c r="AV101" s="158">
        <v>3</v>
      </c>
      <c r="AW101" s="154">
        <v>5.6</v>
      </c>
      <c r="AX101" s="154">
        <v>5.5</v>
      </c>
      <c r="AY101" s="163"/>
      <c r="AZ101" s="155">
        <v>6.2</v>
      </c>
      <c r="BA101" s="155"/>
      <c r="BB101" s="155"/>
      <c r="BC101" s="155"/>
      <c r="BD101" s="155"/>
      <c r="BE101" s="155"/>
      <c r="BF101" s="155">
        <v>4.7</v>
      </c>
      <c r="BG101" s="155"/>
      <c r="BH101" s="155"/>
      <c r="BI101" s="155"/>
      <c r="BJ101" s="155"/>
      <c r="BK101" s="155" t="s">
        <v>93</v>
      </c>
      <c r="BL101" s="157">
        <v>4</v>
      </c>
      <c r="BM101" s="158">
        <v>1</v>
      </c>
      <c r="BN101" s="163">
        <v>9.1</v>
      </c>
      <c r="BO101" s="154">
        <v>6.6</v>
      </c>
      <c r="BP101" s="155">
        <v>5.4</v>
      </c>
      <c r="BQ101" s="155" t="s">
        <v>93</v>
      </c>
      <c r="BR101" s="154">
        <v>7.1</v>
      </c>
      <c r="BS101" s="163">
        <v>6.5</v>
      </c>
      <c r="BT101" s="154">
        <v>6.7</v>
      </c>
      <c r="BU101" s="155">
        <v>4.9000000000000004</v>
      </c>
      <c r="BV101" s="154">
        <v>6</v>
      </c>
      <c r="BW101" s="163">
        <v>5.9</v>
      </c>
      <c r="BX101" s="155">
        <v>6.2</v>
      </c>
      <c r="BY101" s="155">
        <v>5.6</v>
      </c>
      <c r="BZ101" s="155">
        <v>6.6</v>
      </c>
      <c r="CA101" s="155">
        <v>4.8</v>
      </c>
      <c r="CB101" s="163">
        <v>6.4</v>
      </c>
      <c r="CC101" s="155"/>
      <c r="CD101" s="163">
        <v>5.5</v>
      </c>
      <c r="CE101" s="154">
        <v>4.9000000000000004</v>
      </c>
      <c r="CF101" s="155">
        <v>5.9</v>
      </c>
      <c r="CG101" s="155">
        <v>7.1</v>
      </c>
      <c r="CH101" s="163">
        <v>7.2</v>
      </c>
      <c r="CI101" s="157">
        <v>50</v>
      </c>
      <c r="CJ101" s="158">
        <v>3</v>
      </c>
      <c r="CK101" s="155"/>
      <c r="CL101" s="155"/>
      <c r="CM101" s="155">
        <v>6.7</v>
      </c>
      <c r="CN101" s="155"/>
      <c r="CO101" s="155">
        <v>5.17</v>
      </c>
      <c r="CP101" s="155">
        <v>5.7</v>
      </c>
      <c r="CQ101" s="155"/>
      <c r="CR101" s="155">
        <v>5.8</v>
      </c>
      <c r="CS101" s="155">
        <v>5.2</v>
      </c>
      <c r="CT101" s="155">
        <v>0</v>
      </c>
      <c r="CU101" s="155">
        <v>5.75</v>
      </c>
      <c r="CV101" s="155">
        <v>6.7</v>
      </c>
      <c r="CW101" s="155">
        <v>5.7</v>
      </c>
      <c r="CX101" s="155">
        <v>8.4</v>
      </c>
      <c r="CY101" s="155">
        <v>7.8</v>
      </c>
      <c r="CZ101" s="157">
        <v>23</v>
      </c>
      <c r="DA101" s="158">
        <v>3</v>
      </c>
      <c r="DB101" s="155" t="s">
        <v>93</v>
      </c>
      <c r="DC101" s="155"/>
      <c r="DD101" s="157">
        <v>0</v>
      </c>
      <c r="DE101" s="158">
        <v>5</v>
      </c>
      <c r="DF101" s="157">
        <v>122</v>
      </c>
      <c r="DG101" s="158">
        <v>15</v>
      </c>
      <c r="DH101" s="159">
        <v>133</v>
      </c>
      <c r="DI101" s="160">
        <v>124</v>
      </c>
      <c r="DJ101" s="160">
        <v>5.87</v>
      </c>
      <c r="DK101" s="160">
        <v>2.2400000000000002</v>
      </c>
      <c r="DL101" s="152" t="s">
        <v>580</v>
      </c>
    </row>
    <row r="102" spans="1:116" s="179" customFormat="1" ht="18.75" customHeight="1">
      <c r="A102" s="12">
        <f t="shared" si="1"/>
        <v>96</v>
      </c>
      <c r="B102" s="151">
        <v>1920265628</v>
      </c>
      <c r="C102" s="152" t="s">
        <v>8</v>
      </c>
      <c r="D102" s="152" t="s">
        <v>80</v>
      </c>
      <c r="E102" s="152" t="s">
        <v>69</v>
      </c>
      <c r="F102" s="153">
        <v>34455</v>
      </c>
      <c r="G102" s="152" t="s">
        <v>84</v>
      </c>
      <c r="H102" s="152" t="s">
        <v>88</v>
      </c>
      <c r="I102" s="162">
        <v>5.9</v>
      </c>
      <c r="J102" s="162">
        <v>6.3</v>
      </c>
      <c r="K102" s="154">
        <v>6.1</v>
      </c>
      <c r="L102" s="162">
        <v>6.9</v>
      </c>
      <c r="M102" s="162" t="s">
        <v>93</v>
      </c>
      <c r="N102" s="162">
        <v>5.9</v>
      </c>
      <c r="O102" s="154">
        <v>5.2</v>
      </c>
      <c r="P102" s="155">
        <v>5.6</v>
      </c>
      <c r="Q102" s="162"/>
      <c r="R102" s="155"/>
      <c r="S102" s="155"/>
      <c r="T102" s="155"/>
      <c r="U102" s="154"/>
      <c r="V102" s="154">
        <v>8.3000000000000007</v>
      </c>
      <c r="W102" s="155" t="s">
        <v>93</v>
      </c>
      <c r="X102" s="154"/>
      <c r="Y102" s="162"/>
      <c r="Z102" s="154">
        <v>8.5</v>
      </c>
      <c r="AA102" s="162"/>
      <c r="AB102" s="162">
        <v>9</v>
      </c>
      <c r="AC102" s="154"/>
      <c r="AD102" s="162"/>
      <c r="AE102" s="162" t="s">
        <v>97</v>
      </c>
      <c r="AF102" s="154" t="s">
        <v>97</v>
      </c>
      <c r="AG102" s="154" t="s">
        <v>97</v>
      </c>
      <c r="AH102" s="162" t="s">
        <v>97</v>
      </c>
      <c r="AI102" s="162" t="s">
        <v>97</v>
      </c>
      <c r="AJ102" s="154">
        <v>6.7</v>
      </c>
      <c r="AK102" s="154">
        <v>5.0999999999999996</v>
      </c>
      <c r="AL102" s="162">
        <v>6.5</v>
      </c>
      <c r="AM102" s="162" t="s">
        <v>93</v>
      </c>
      <c r="AN102" s="154">
        <v>0</v>
      </c>
      <c r="AO102" s="154">
        <v>5.4</v>
      </c>
      <c r="AP102" s="162"/>
      <c r="AQ102" s="154"/>
      <c r="AR102" s="155"/>
      <c r="AS102" s="155"/>
      <c r="AT102" s="154"/>
      <c r="AU102" s="157">
        <v>30</v>
      </c>
      <c r="AV102" s="158">
        <v>18</v>
      </c>
      <c r="AW102" s="155">
        <v>6.7</v>
      </c>
      <c r="AX102" s="155">
        <v>7.9</v>
      </c>
      <c r="AY102" s="155" t="s">
        <v>93</v>
      </c>
      <c r="AZ102" s="155"/>
      <c r="BA102" s="155">
        <v>0</v>
      </c>
      <c r="BB102" s="155"/>
      <c r="BC102" s="155"/>
      <c r="BD102" s="155"/>
      <c r="BE102" s="155"/>
      <c r="BF102" s="155"/>
      <c r="BG102" s="154"/>
      <c r="BH102" s="155"/>
      <c r="BI102" s="155"/>
      <c r="BJ102" s="155"/>
      <c r="BK102" s="154"/>
      <c r="BL102" s="157">
        <v>2</v>
      </c>
      <c r="BM102" s="158">
        <v>3</v>
      </c>
      <c r="BN102" s="162">
        <v>5.6</v>
      </c>
      <c r="BO102" s="162"/>
      <c r="BP102" s="154">
        <v>6.5</v>
      </c>
      <c r="BQ102" s="154" t="s">
        <v>93</v>
      </c>
      <c r="BR102" s="162">
        <v>6</v>
      </c>
      <c r="BS102" s="154"/>
      <c r="BT102" s="162">
        <v>5.6</v>
      </c>
      <c r="BU102" s="154">
        <v>5.7</v>
      </c>
      <c r="BV102" s="162">
        <v>5</v>
      </c>
      <c r="BW102" s="162"/>
      <c r="BX102" s="162"/>
      <c r="BY102" s="162"/>
      <c r="BZ102" s="154"/>
      <c r="CA102" s="162"/>
      <c r="CB102" s="154">
        <v>6.3</v>
      </c>
      <c r="CC102" s="155"/>
      <c r="CD102" s="162"/>
      <c r="CE102" s="162">
        <v>7.3</v>
      </c>
      <c r="CF102" s="162"/>
      <c r="CG102" s="154"/>
      <c r="CH102" s="154" t="s">
        <v>93</v>
      </c>
      <c r="CI102" s="157">
        <v>22</v>
      </c>
      <c r="CJ102" s="158">
        <v>31</v>
      </c>
      <c r="CK102" s="155"/>
      <c r="CL102" s="162"/>
      <c r="CM102" s="155"/>
      <c r="CN102" s="155"/>
      <c r="CO102" s="155"/>
      <c r="CP102" s="162"/>
      <c r="CQ102" s="155"/>
      <c r="CR102" s="154"/>
      <c r="CS102" s="162"/>
      <c r="CT102" s="154"/>
      <c r="CU102" s="162"/>
      <c r="CV102" s="162"/>
      <c r="CW102" s="154"/>
      <c r="CX102" s="154"/>
      <c r="CY102" s="154"/>
      <c r="CZ102" s="157">
        <v>0</v>
      </c>
      <c r="DA102" s="158">
        <v>22</v>
      </c>
      <c r="DB102" s="155"/>
      <c r="DC102" s="155"/>
      <c r="DD102" s="157">
        <v>0</v>
      </c>
      <c r="DE102" s="158">
        <v>5</v>
      </c>
      <c r="DF102" s="157">
        <v>54</v>
      </c>
      <c r="DG102" s="158">
        <v>79</v>
      </c>
      <c r="DH102" s="159">
        <v>133</v>
      </c>
      <c r="DI102" s="160">
        <v>60</v>
      </c>
      <c r="DJ102" s="160">
        <v>5.57</v>
      </c>
      <c r="DK102" s="160">
        <v>2.11</v>
      </c>
      <c r="DL102" s="152" t="s">
        <v>154</v>
      </c>
    </row>
    <row r="103" spans="1:116" s="179" customFormat="1" ht="18.75" customHeight="1">
      <c r="A103" s="12">
        <f t="shared" si="1"/>
        <v>97</v>
      </c>
      <c r="B103" s="151">
        <v>2020260674</v>
      </c>
      <c r="C103" s="152" t="s">
        <v>7</v>
      </c>
      <c r="D103" s="152" t="s">
        <v>32</v>
      </c>
      <c r="E103" s="152" t="s">
        <v>69</v>
      </c>
      <c r="F103" s="153">
        <v>35200</v>
      </c>
      <c r="G103" s="152" t="s">
        <v>84</v>
      </c>
      <c r="H103" s="152" t="s">
        <v>86</v>
      </c>
      <c r="I103" s="154">
        <v>0</v>
      </c>
      <c r="J103" s="154">
        <v>8.6999999999999993</v>
      </c>
      <c r="K103" s="154">
        <v>9.3000000000000007</v>
      </c>
      <c r="L103" s="154">
        <v>8</v>
      </c>
      <c r="M103" s="154">
        <v>0</v>
      </c>
      <c r="N103" s="154">
        <v>7.5</v>
      </c>
      <c r="O103" s="154">
        <v>0</v>
      </c>
      <c r="P103" s="155"/>
      <c r="Q103" s="154"/>
      <c r="R103" s="155"/>
      <c r="S103" s="155"/>
      <c r="T103" s="155"/>
      <c r="U103" s="154"/>
      <c r="V103" s="154"/>
      <c r="W103" s="155"/>
      <c r="X103" s="154">
        <v>7.6</v>
      </c>
      <c r="Y103" s="162">
        <v>0</v>
      </c>
      <c r="Z103" s="154"/>
      <c r="AA103" s="154"/>
      <c r="AB103" s="154">
        <v>7.4</v>
      </c>
      <c r="AC103" s="154"/>
      <c r="AD103" s="154"/>
      <c r="AE103" s="162">
        <v>0</v>
      </c>
      <c r="AF103" s="162">
        <v>0</v>
      </c>
      <c r="AG103" s="162">
        <v>0</v>
      </c>
      <c r="AH103" s="162">
        <v>0</v>
      </c>
      <c r="AI103" s="162"/>
      <c r="AJ103" s="156"/>
      <c r="AK103" s="162"/>
      <c r="AL103" s="154"/>
      <c r="AM103" s="154"/>
      <c r="AN103" s="155"/>
      <c r="AO103" s="156"/>
      <c r="AP103" s="154"/>
      <c r="AQ103" s="155"/>
      <c r="AR103" s="155"/>
      <c r="AS103" s="155"/>
      <c r="AT103" s="155"/>
      <c r="AU103" s="157">
        <v>13</v>
      </c>
      <c r="AV103" s="158">
        <v>35</v>
      </c>
      <c r="AW103" s="154">
        <v>0</v>
      </c>
      <c r="AX103" s="154"/>
      <c r="AY103" s="154"/>
      <c r="AZ103" s="155"/>
      <c r="BA103" s="155"/>
      <c r="BB103" s="155"/>
      <c r="BC103" s="155"/>
      <c r="BD103" s="155"/>
      <c r="BE103" s="154"/>
      <c r="BF103" s="155"/>
      <c r="BG103" s="155"/>
      <c r="BH103" s="155"/>
      <c r="BI103" s="155"/>
      <c r="BJ103" s="155"/>
      <c r="BK103" s="163"/>
      <c r="BL103" s="157">
        <v>0</v>
      </c>
      <c r="BM103" s="158">
        <v>5</v>
      </c>
      <c r="BN103" s="154"/>
      <c r="BO103" s="154"/>
      <c r="BP103" s="163"/>
      <c r="BQ103" s="163"/>
      <c r="BR103" s="154">
        <v>0</v>
      </c>
      <c r="BS103" s="154"/>
      <c r="BT103" s="154"/>
      <c r="BU103" s="154"/>
      <c r="BV103" s="154">
        <v>0</v>
      </c>
      <c r="BW103" s="154"/>
      <c r="BX103" s="154"/>
      <c r="BY103" s="154"/>
      <c r="BZ103" s="154"/>
      <c r="CA103" s="154"/>
      <c r="CB103" s="154"/>
      <c r="CC103" s="155"/>
      <c r="CD103" s="154"/>
      <c r="CE103" s="154"/>
      <c r="CF103" s="154"/>
      <c r="CG103" s="154"/>
      <c r="CH103" s="163"/>
      <c r="CI103" s="157">
        <v>0</v>
      </c>
      <c r="CJ103" s="158">
        <v>53</v>
      </c>
      <c r="CK103" s="155"/>
      <c r="CL103" s="154"/>
      <c r="CM103" s="155"/>
      <c r="CN103" s="155"/>
      <c r="CO103" s="154"/>
      <c r="CP103" s="154"/>
      <c r="CQ103" s="155"/>
      <c r="CR103" s="154"/>
      <c r="CS103" s="154"/>
      <c r="CT103" s="156"/>
      <c r="CU103" s="154"/>
      <c r="CV103" s="154"/>
      <c r="CW103" s="154"/>
      <c r="CX103" s="154"/>
      <c r="CY103" s="154"/>
      <c r="CZ103" s="157">
        <v>0</v>
      </c>
      <c r="DA103" s="158">
        <v>22</v>
      </c>
      <c r="DB103" s="155"/>
      <c r="DC103" s="155"/>
      <c r="DD103" s="157">
        <v>0</v>
      </c>
      <c r="DE103" s="158">
        <v>5</v>
      </c>
      <c r="DF103" s="157">
        <v>13</v>
      </c>
      <c r="DG103" s="158">
        <v>120</v>
      </c>
      <c r="DH103" s="159">
        <v>133</v>
      </c>
      <c r="DI103" s="160">
        <v>31</v>
      </c>
      <c r="DJ103" s="160">
        <v>3.38</v>
      </c>
      <c r="DK103" s="160">
        <v>1.49</v>
      </c>
      <c r="DL103" s="152" t="s">
        <v>202</v>
      </c>
    </row>
    <row r="104" spans="1:116" s="179" customFormat="1" ht="18.75" customHeight="1">
      <c r="A104" s="12">
        <f t="shared" si="1"/>
        <v>98</v>
      </c>
      <c r="B104" s="151">
        <v>2020260700</v>
      </c>
      <c r="C104" s="152" t="s">
        <v>12</v>
      </c>
      <c r="D104" s="152" t="s">
        <v>581</v>
      </c>
      <c r="E104" s="152" t="s">
        <v>69</v>
      </c>
      <c r="F104" s="153">
        <v>35213</v>
      </c>
      <c r="G104" s="152" t="s">
        <v>84</v>
      </c>
      <c r="H104" s="152" t="s">
        <v>86</v>
      </c>
      <c r="I104" s="154">
        <v>8.5</v>
      </c>
      <c r="J104" s="154">
        <v>8.4</v>
      </c>
      <c r="K104" s="154">
        <v>8.6</v>
      </c>
      <c r="L104" s="154">
        <v>7.5</v>
      </c>
      <c r="M104" s="154">
        <v>7.2</v>
      </c>
      <c r="N104" s="154">
        <v>9</v>
      </c>
      <c r="O104" s="154">
        <v>8.1</v>
      </c>
      <c r="P104" s="154">
        <v>9.1999999999999993</v>
      </c>
      <c r="Q104" s="155"/>
      <c r="R104" s="155"/>
      <c r="S104" s="155"/>
      <c r="T104" s="155"/>
      <c r="U104" s="155"/>
      <c r="V104" s="154">
        <v>9.1</v>
      </c>
      <c r="W104" s="163" t="s">
        <v>93</v>
      </c>
      <c r="X104" s="154">
        <v>7.8</v>
      </c>
      <c r="Y104" s="154">
        <v>8.6999999999999993</v>
      </c>
      <c r="Z104" s="154">
        <v>8.6999999999999993</v>
      </c>
      <c r="AA104" s="155">
        <v>8.4</v>
      </c>
      <c r="AB104" s="154">
        <v>8</v>
      </c>
      <c r="AC104" s="154">
        <v>7.4</v>
      </c>
      <c r="AD104" s="155"/>
      <c r="AE104" s="163" t="s">
        <v>97</v>
      </c>
      <c r="AF104" s="154">
        <v>7.6</v>
      </c>
      <c r="AG104" s="154">
        <v>6.4</v>
      </c>
      <c r="AH104" s="154">
        <v>8.4</v>
      </c>
      <c r="AI104" s="155">
        <v>6.1</v>
      </c>
      <c r="AJ104" s="154">
        <v>6.3</v>
      </c>
      <c r="AK104" s="154" t="s">
        <v>93</v>
      </c>
      <c r="AL104" s="154">
        <v>8.1</v>
      </c>
      <c r="AM104" s="155">
        <v>7</v>
      </c>
      <c r="AN104" s="163"/>
      <c r="AO104" s="163"/>
      <c r="AP104" s="155"/>
      <c r="AQ104" s="155"/>
      <c r="AR104" s="155"/>
      <c r="AS104" s="155"/>
      <c r="AT104" s="155"/>
      <c r="AU104" s="157">
        <v>40</v>
      </c>
      <c r="AV104" s="158">
        <v>8</v>
      </c>
      <c r="AW104" s="154">
        <v>7.5</v>
      </c>
      <c r="AX104" s="154">
        <v>9.1</v>
      </c>
      <c r="AY104" s="163" t="s">
        <v>93</v>
      </c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7">
        <v>2</v>
      </c>
      <c r="BM104" s="158">
        <v>3</v>
      </c>
      <c r="BN104" s="154" t="s">
        <v>93</v>
      </c>
      <c r="BO104" s="154">
        <v>7.8</v>
      </c>
      <c r="BP104" s="155"/>
      <c r="BQ104" s="155"/>
      <c r="BR104" s="154">
        <v>7.8</v>
      </c>
      <c r="BS104" s="154" t="s">
        <v>93</v>
      </c>
      <c r="BT104" s="163">
        <v>7.8</v>
      </c>
      <c r="BU104" s="155"/>
      <c r="BV104" s="154">
        <v>8</v>
      </c>
      <c r="BW104" s="163" t="s">
        <v>93</v>
      </c>
      <c r="BX104" s="155"/>
      <c r="BY104" s="155"/>
      <c r="BZ104" s="155"/>
      <c r="CA104" s="155"/>
      <c r="CB104" s="163">
        <v>7.2</v>
      </c>
      <c r="CC104" s="155"/>
      <c r="CD104" s="163" t="s">
        <v>93</v>
      </c>
      <c r="CE104" s="155"/>
      <c r="CF104" s="155"/>
      <c r="CG104" s="155"/>
      <c r="CH104" s="155">
        <v>9</v>
      </c>
      <c r="CI104" s="157">
        <v>15</v>
      </c>
      <c r="CJ104" s="158">
        <v>38</v>
      </c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  <c r="CW104" s="155"/>
      <c r="CX104" s="155"/>
      <c r="CY104" s="155"/>
      <c r="CZ104" s="157">
        <v>0</v>
      </c>
      <c r="DA104" s="158">
        <v>22</v>
      </c>
      <c r="DB104" s="155"/>
      <c r="DC104" s="155"/>
      <c r="DD104" s="157">
        <v>0</v>
      </c>
      <c r="DE104" s="158">
        <v>5</v>
      </c>
      <c r="DF104" s="157">
        <v>57</v>
      </c>
      <c r="DG104" s="158">
        <v>76</v>
      </c>
      <c r="DH104" s="159">
        <v>133</v>
      </c>
      <c r="DI104" s="160">
        <v>57</v>
      </c>
      <c r="DJ104" s="160">
        <v>7.97</v>
      </c>
      <c r="DK104" s="160">
        <v>3.47</v>
      </c>
      <c r="DL104" s="152" t="s">
        <v>202</v>
      </c>
    </row>
    <row r="105" spans="1:116" s="179" customFormat="1" ht="18.75" customHeight="1">
      <c r="A105" s="12">
        <f t="shared" si="1"/>
        <v>99</v>
      </c>
      <c r="B105" s="151">
        <v>2020263514</v>
      </c>
      <c r="C105" s="152" t="s">
        <v>7</v>
      </c>
      <c r="D105" s="152" t="s">
        <v>45</v>
      </c>
      <c r="E105" s="152" t="s">
        <v>69</v>
      </c>
      <c r="F105" s="153">
        <v>35266</v>
      </c>
      <c r="G105" s="152" t="s">
        <v>84</v>
      </c>
      <c r="H105" s="152" t="s">
        <v>86</v>
      </c>
      <c r="I105" s="154">
        <v>7.8</v>
      </c>
      <c r="J105" s="154">
        <v>7.7</v>
      </c>
      <c r="K105" s="154">
        <v>6.6</v>
      </c>
      <c r="L105" s="154">
        <v>8.8000000000000007</v>
      </c>
      <c r="M105" s="154">
        <v>9.1999999999999993</v>
      </c>
      <c r="N105" s="154">
        <v>5.4</v>
      </c>
      <c r="O105" s="154">
        <v>8</v>
      </c>
      <c r="P105" s="155">
        <v>7.7</v>
      </c>
      <c r="Q105" s="154"/>
      <c r="R105" s="155"/>
      <c r="S105" s="155"/>
      <c r="T105" s="155"/>
      <c r="U105" s="155"/>
      <c r="V105" s="154">
        <v>8.1999999999999993</v>
      </c>
      <c r="W105" s="163">
        <v>7.2</v>
      </c>
      <c r="X105" s="154">
        <v>8</v>
      </c>
      <c r="Y105" s="154">
        <v>7.9</v>
      </c>
      <c r="Z105" s="154">
        <v>8.6999999999999993</v>
      </c>
      <c r="AA105" s="155"/>
      <c r="AB105" s="154">
        <v>6.6</v>
      </c>
      <c r="AC105" s="154">
        <v>7.1</v>
      </c>
      <c r="AD105" s="155"/>
      <c r="AE105" s="154">
        <v>7.1</v>
      </c>
      <c r="AF105" s="154">
        <v>6.3</v>
      </c>
      <c r="AG105" s="154">
        <v>5.9</v>
      </c>
      <c r="AH105" s="154">
        <v>7.7</v>
      </c>
      <c r="AI105" s="156">
        <v>6.5</v>
      </c>
      <c r="AJ105" s="163" t="s">
        <v>93</v>
      </c>
      <c r="AK105" s="163" t="s">
        <v>93</v>
      </c>
      <c r="AL105" s="154">
        <v>7.2</v>
      </c>
      <c r="AM105" s="155"/>
      <c r="AN105" s="155"/>
      <c r="AO105" s="155"/>
      <c r="AP105" s="155"/>
      <c r="AQ105" s="155"/>
      <c r="AR105" s="155"/>
      <c r="AS105" s="155"/>
      <c r="AT105" s="155"/>
      <c r="AU105" s="157">
        <v>37</v>
      </c>
      <c r="AV105" s="158">
        <v>11</v>
      </c>
      <c r="AW105" s="154">
        <v>6.4</v>
      </c>
      <c r="AX105" s="155">
        <v>5</v>
      </c>
      <c r="AY105" s="163" t="s">
        <v>93</v>
      </c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7">
        <v>2</v>
      </c>
      <c r="BM105" s="158">
        <v>3</v>
      </c>
      <c r="BN105" s="163"/>
      <c r="BO105" s="154">
        <v>5.8</v>
      </c>
      <c r="BP105" s="155">
        <v>7.3</v>
      </c>
      <c r="BQ105" s="155"/>
      <c r="BR105" s="154">
        <v>6.6</v>
      </c>
      <c r="BS105" s="154">
        <v>6.3</v>
      </c>
      <c r="BT105" s="154">
        <v>6.7</v>
      </c>
      <c r="BU105" s="155"/>
      <c r="BV105" s="154">
        <v>7.7</v>
      </c>
      <c r="BW105" s="163">
        <v>9.6</v>
      </c>
      <c r="BX105" s="155">
        <v>8.1999999999999993</v>
      </c>
      <c r="BY105" s="155" t="s">
        <v>93</v>
      </c>
      <c r="BZ105" s="155"/>
      <c r="CA105" s="155"/>
      <c r="CB105" s="163">
        <v>7.4</v>
      </c>
      <c r="CC105" s="155"/>
      <c r="CD105" s="163" t="s">
        <v>93</v>
      </c>
      <c r="CE105" s="155"/>
      <c r="CF105" s="155"/>
      <c r="CG105" s="155"/>
      <c r="CH105" s="163">
        <v>9.5</v>
      </c>
      <c r="CI105" s="157">
        <v>24</v>
      </c>
      <c r="CJ105" s="158">
        <v>29</v>
      </c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  <c r="CW105" s="155"/>
      <c r="CX105" s="155" t="s">
        <v>93</v>
      </c>
      <c r="CY105" s="155"/>
      <c r="CZ105" s="157">
        <v>0</v>
      </c>
      <c r="DA105" s="158">
        <v>22</v>
      </c>
      <c r="DB105" s="155"/>
      <c r="DC105" s="155"/>
      <c r="DD105" s="157">
        <v>0</v>
      </c>
      <c r="DE105" s="158">
        <v>5</v>
      </c>
      <c r="DF105" s="157">
        <v>63</v>
      </c>
      <c r="DG105" s="158">
        <v>70</v>
      </c>
      <c r="DH105" s="159">
        <v>133</v>
      </c>
      <c r="DI105" s="160">
        <v>63</v>
      </c>
      <c r="DJ105" s="160">
        <v>7.45</v>
      </c>
      <c r="DK105" s="160">
        <v>3.09</v>
      </c>
      <c r="DL105" s="152" t="s">
        <v>202</v>
      </c>
    </row>
    <row r="106" spans="1:116" s="179" customFormat="1" ht="18.75" customHeight="1">
      <c r="A106" s="12">
        <f t="shared" si="1"/>
        <v>100</v>
      </c>
      <c r="B106" s="151">
        <v>2020264047</v>
      </c>
      <c r="C106" s="152" t="s">
        <v>7</v>
      </c>
      <c r="D106" s="152" t="s">
        <v>320</v>
      </c>
      <c r="E106" s="152" t="s">
        <v>69</v>
      </c>
      <c r="F106" s="153">
        <v>35092</v>
      </c>
      <c r="G106" s="152" t="s">
        <v>84</v>
      </c>
      <c r="H106" s="152" t="s">
        <v>86</v>
      </c>
      <c r="I106" s="154">
        <v>8.1</v>
      </c>
      <c r="J106" s="154">
        <v>8.8000000000000007</v>
      </c>
      <c r="K106" s="154">
        <v>8.9</v>
      </c>
      <c r="L106" s="154">
        <v>9.3000000000000007</v>
      </c>
      <c r="M106" s="154">
        <v>8.1999999999999993</v>
      </c>
      <c r="N106" s="154">
        <v>7.3</v>
      </c>
      <c r="O106" s="154">
        <v>5.8</v>
      </c>
      <c r="P106" s="154"/>
      <c r="Q106" s="155">
        <v>7</v>
      </c>
      <c r="R106" s="155"/>
      <c r="S106" s="155"/>
      <c r="T106" s="155"/>
      <c r="U106" s="155"/>
      <c r="V106" s="154">
        <v>6.4</v>
      </c>
      <c r="W106" s="155"/>
      <c r="X106" s="154">
        <v>8.1</v>
      </c>
      <c r="Y106" s="154">
        <v>8.6</v>
      </c>
      <c r="Z106" s="154">
        <v>8.6999999999999993</v>
      </c>
      <c r="AA106" s="155"/>
      <c r="AB106" s="154">
        <v>7.9</v>
      </c>
      <c r="AC106" s="154">
        <v>7.8</v>
      </c>
      <c r="AD106" s="155">
        <v>8.4</v>
      </c>
      <c r="AE106" s="163">
        <v>6.8</v>
      </c>
      <c r="AF106" s="163">
        <v>7.9</v>
      </c>
      <c r="AG106" s="154">
        <v>5.2</v>
      </c>
      <c r="AH106" s="154">
        <v>8.3000000000000007</v>
      </c>
      <c r="AI106" s="155">
        <v>7.1</v>
      </c>
      <c r="AJ106" s="155">
        <v>7.1</v>
      </c>
      <c r="AK106" s="163">
        <v>5.7</v>
      </c>
      <c r="AL106" s="156">
        <v>6.7</v>
      </c>
      <c r="AM106" s="155" t="s">
        <v>93</v>
      </c>
      <c r="AN106" s="155"/>
      <c r="AO106" s="155"/>
      <c r="AP106" s="155"/>
      <c r="AQ106" s="155"/>
      <c r="AR106" s="155"/>
      <c r="AS106" s="155"/>
      <c r="AT106" s="155"/>
      <c r="AU106" s="157">
        <v>39</v>
      </c>
      <c r="AV106" s="158">
        <v>9</v>
      </c>
      <c r="AW106" s="154">
        <v>6.5</v>
      </c>
      <c r="AX106" s="154">
        <v>6.8</v>
      </c>
      <c r="AY106" s="155"/>
      <c r="AZ106" s="155"/>
      <c r="BA106" s="163" t="s">
        <v>93</v>
      </c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7">
        <v>2</v>
      </c>
      <c r="BM106" s="158">
        <v>3</v>
      </c>
      <c r="BN106" s="163" t="s">
        <v>93</v>
      </c>
      <c r="BO106" s="156" t="s">
        <v>93</v>
      </c>
      <c r="BP106" s="155"/>
      <c r="BQ106" s="155"/>
      <c r="BR106" s="154">
        <v>6.9</v>
      </c>
      <c r="BS106" s="154" t="s">
        <v>93</v>
      </c>
      <c r="BT106" s="163">
        <v>6.9</v>
      </c>
      <c r="BU106" s="155"/>
      <c r="BV106" s="154">
        <v>7.6</v>
      </c>
      <c r="BW106" s="154" t="s">
        <v>93</v>
      </c>
      <c r="BX106" s="163"/>
      <c r="BY106" s="155"/>
      <c r="BZ106" s="155"/>
      <c r="CA106" s="155"/>
      <c r="CB106" s="163" t="s">
        <v>93</v>
      </c>
      <c r="CC106" s="155"/>
      <c r="CD106" s="163" t="s">
        <v>93</v>
      </c>
      <c r="CE106" s="155">
        <v>7.3</v>
      </c>
      <c r="CF106" s="155"/>
      <c r="CG106" s="155"/>
      <c r="CH106" s="163" t="s">
        <v>93</v>
      </c>
      <c r="CI106" s="157">
        <v>11</v>
      </c>
      <c r="CJ106" s="158">
        <v>42</v>
      </c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  <c r="CW106" s="155"/>
      <c r="CX106" s="155"/>
      <c r="CY106" s="155"/>
      <c r="CZ106" s="157">
        <v>0</v>
      </c>
      <c r="DA106" s="158">
        <v>22</v>
      </c>
      <c r="DB106" s="155"/>
      <c r="DC106" s="155"/>
      <c r="DD106" s="157">
        <v>0</v>
      </c>
      <c r="DE106" s="158">
        <v>5</v>
      </c>
      <c r="DF106" s="157">
        <v>52</v>
      </c>
      <c r="DG106" s="158">
        <v>81</v>
      </c>
      <c r="DH106" s="159">
        <v>133</v>
      </c>
      <c r="DI106" s="160">
        <v>52</v>
      </c>
      <c r="DJ106" s="160">
        <v>7.6</v>
      </c>
      <c r="DK106" s="160">
        <v>3.19</v>
      </c>
      <c r="DL106" s="152" t="s">
        <v>202</v>
      </c>
    </row>
    <row r="107" spans="1:116" s="179" customFormat="1" ht="18.75" customHeight="1">
      <c r="A107" s="12">
        <f t="shared" si="1"/>
        <v>101</v>
      </c>
      <c r="B107" s="151">
        <v>2026252677</v>
      </c>
      <c r="C107" s="152" t="s">
        <v>12</v>
      </c>
      <c r="D107" s="152" t="s">
        <v>26</v>
      </c>
      <c r="E107" s="152" t="s">
        <v>69</v>
      </c>
      <c r="F107" s="153">
        <v>34082</v>
      </c>
      <c r="G107" s="152" t="s">
        <v>84</v>
      </c>
      <c r="H107" s="152" t="s">
        <v>86</v>
      </c>
      <c r="I107" s="154"/>
      <c r="J107" s="154" t="s">
        <v>530</v>
      </c>
      <c r="K107" s="154">
        <v>9.1</v>
      </c>
      <c r="L107" s="154" t="s">
        <v>530</v>
      </c>
      <c r="M107" s="154" t="s">
        <v>530</v>
      </c>
      <c r="N107" s="154">
        <v>8.1</v>
      </c>
      <c r="O107" s="154">
        <v>5.7</v>
      </c>
      <c r="P107" s="155"/>
      <c r="Q107" s="154" t="s">
        <v>530</v>
      </c>
      <c r="R107" s="155"/>
      <c r="S107" s="155"/>
      <c r="T107" s="155"/>
      <c r="U107" s="155">
        <v>7.4</v>
      </c>
      <c r="V107" s="154">
        <v>8.9</v>
      </c>
      <c r="W107" s="163"/>
      <c r="X107" s="154">
        <v>9</v>
      </c>
      <c r="Y107" s="163">
        <v>8.9</v>
      </c>
      <c r="Z107" s="155">
        <v>8.6</v>
      </c>
      <c r="AA107" s="155"/>
      <c r="AB107" s="154" t="s">
        <v>530</v>
      </c>
      <c r="AC107" s="154">
        <v>8.6</v>
      </c>
      <c r="AD107" s="155"/>
      <c r="AE107" s="162" t="s">
        <v>530</v>
      </c>
      <c r="AF107" s="154">
        <v>6.3</v>
      </c>
      <c r="AG107" s="154">
        <v>8.5</v>
      </c>
      <c r="AH107" s="154" t="s">
        <v>530</v>
      </c>
      <c r="AI107" s="154" t="s">
        <v>530</v>
      </c>
      <c r="AJ107" s="154">
        <v>0</v>
      </c>
      <c r="AK107" s="163">
        <v>6</v>
      </c>
      <c r="AL107" s="163" t="s">
        <v>530</v>
      </c>
      <c r="AM107" s="155">
        <v>6.2</v>
      </c>
      <c r="AN107" s="155"/>
      <c r="AO107" s="155">
        <v>7.8</v>
      </c>
      <c r="AP107" s="155">
        <v>5.3</v>
      </c>
      <c r="AQ107" s="155">
        <v>8.4</v>
      </c>
      <c r="AR107" s="155"/>
      <c r="AS107" s="155">
        <v>6.9</v>
      </c>
      <c r="AT107" s="155"/>
      <c r="AU107" s="157">
        <v>41</v>
      </c>
      <c r="AV107" s="158">
        <v>7</v>
      </c>
      <c r="AW107" s="154">
        <v>0</v>
      </c>
      <c r="AX107" s="154"/>
      <c r="AY107" s="163" t="s">
        <v>530</v>
      </c>
      <c r="AZ107" s="155"/>
      <c r="BA107" s="155"/>
      <c r="BB107" s="155"/>
      <c r="BC107" s="155"/>
      <c r="BD107" s="155"/>
      <c r="BE107" s="155" t="s">
        <v>93</v>
      </c>
      <c r="BF107" s="155"/>
      <c r="BG107" s="155"/>
      <c r="BH107" s="155"/>
      <c r="BI107" s="155"/>
      <c r="BJ107" s="155"/>
      <c r="BK107" s="155">
        <v>7.3</v>
      </c>
      <c r="BL107" s="157">
        <v>2</v>
      </c>
      <c r="BM107" s="158">
        <v>3</v>
      </c>
      <c r="BN107" s="154" t="s">
        <v>530</v>
      </c>
      <c r="BO107" s="154">
        <v>6.4</v>
      </c>
      <c r="BP107" s="155">
        <v>8.6999999999999993</v>
      </c>
      <c r="BQ107" s="163" t="s">
        <v>93</v>
      </c>
      <c r="BR107" s="154">
        <v>5.6</v>
      </c>
      <c r="BS107" s="156" t="s">
        <v>530</v>
      </c>
      <c r="BT107" s="154">
        <v>7.4</v>
      </c>
      <c r="BU107" s="155">
        <v>6.3</v>
      </c>
      <c r="BV107" s="154" t="s">
        <v>530</v>
      </c>
      <c r="BW107" s="163">
        <v>9.5</v>
      </c>
      <c r="BX107" s="155">
        <v>7.8</v>
      </c>
      <c r="BY107" s="155" t="s">
        <v>530</v>
      </c>
      <c r="BZ107" s="155">
        <v>9</v>
      </c>
      <c r="CA107" s="155" t="s">
        <v>530</v>
      </c>
      <c r="CB107" s="163" t="s">
        <v>530</v>
      </c>
      <c r="CC107" s="155">
        <v>5</v>
      </c>
      <c r="CD107" s="163"/>
      <c r="CE107" s="155">
        <v>6.7</v>
      </c>
      <c r="CF107" s="155">
        <v>8</v>
      </c>
      <c r="CG107" s="155" t="s">
        <v>530</v>
      </c>
      <c r="CH107" s="163" t="s">
        <v>93</v>
      </c>
      <c r="CI107" s="157">
        <v>49</v>
      </c>
      <c r="CJ107" s="158">
        <v>4</v>
      </c>
      <c r="CK107" s="155" t="s">
        <v>530</v>
      </c>
      <c r="CL107" s="155"/>
      <c r="CM107" s="155"/>
      <c r="CN107" s="155"/>
      <c r="CO107" s="155"/>
      <c r="CP107" s="155" t="s">
        <v>530</v>
      </c>
      <c r="CQ107" s="155"/>
      <c r="CR107" s="155">
        <v>7.9</v>
      </c>
      <c r="CS107" s="155" t="s">
        <v>530</v>
      </c>
      <c r="CT107" s="155">
        <v>7.4</v>
      </c>
      <c r="CU107" s="155">
        <v>8.1</v>
      </c>
      <c r="CV107" s="155" t="s">
        <v>530</v>
      </c>
      <c r="CW107" s="155">
        <v>7.2</v>
      </c>
      <c r="CX107" s="163">
        <v>8</v>
      </c>
      <c r="CY107" s="155">
        <v>8.1</v>
      </c>
      <c r="CZ107" s="157">
        <v>23</v>
      </c>
      <c r="DA107" s="158">
        <v>0</v>
      </c>
      <c r="DB107" s="155" t="s">
        <v>93</v>
      </c>
      <c r="DC107" s="155"/>
      <c r="DD107" s="157">
        <v>0</v>
      </c>
      <c r="DE107" s="158">
        <v>5</v>
      </c>
      <c r="DF107" s="157">
        <v>115</v>
      </c>
      <c r="DG107" s="158">
        <v>19</v>
      </c>
      <c r="DH107" s="159">
        <v>133</v>
      </c>
      <c r="DI107" s="160">
        <v>73</v>
      </c>
      <c r="DJ107" s="160">
        <v>7.1</v>
      </c>
      <c r="DK107" s="160">
        <v>2.98</v>
      </c>
      <c r="DL107" s="152" t="s">
        <v>202</v>
      </c>
    </row>
    <row r="108" spans="1:116" s="179" customFormat="1" ht="18.75" customHeight="1">
      <c r="A108" s="12">
        <f t="shared" si="1"/>
        <v>102</v>
      </c>
      <c r="B108" s="151">
        <v>171328817</v>
      </c>
      <c r="C108" s="152" t="s">
        <v>3</v>
      </c>
      <c r="D108" s="152" t="s">
        <v>32</v>
      </c>
      <c r="E108" s="152" t="s">
        <v>401</v>
      </c>
      <c r="F108" s="153">
        <v>34278</v>
      </c>
      <c r="G108" s="152" t="s">
        <v>84</v>
      </c>
      <c r="H108" s="152" t="s">
        <v>86</v>
      </c>
      <c r="I108" s="154">
        <v>8.3000000000000007</v>
      </c>
      <c r="J108" s="154">
        <v>7.3</v>
      </c>
      <c r="K108" s="154">
        <v>7.9</v>
      </c>
      <c r="L108" s="154">
        <v>7.6</v>
      </c>
      <c r="M108" s="154">
        <v>7.8</v>
      </c>
      <c r="N108" s="154">
        <v>6.4</v>
      </c>
      <c r="O108" s="163">
        <v>7.2</v>
      </c>
      <c r="P108" s="156"/>
      <c r="Q108" s="155">
        <v>6.8</v>
      </c>
      <c r="R108" s="155"/>
      <c r="S108" s="155"/>
      <c r="T108" s="163"/>
      <c r="U108" s="155">
        <v>6.2</v>
      </c>
      <c r="V108" s="154">
        <v>7.7</v>
      </c>
      <c r="W108" s="155"/>
      <c r="X108" s="154">
        <v>8.1999999999999993</v>
      </c>
      <c r="Y108" s="154" t="s">
        <v>530</v>
      </c>
      <c r="Z108" s="154">
        <v>9</v>
      </c>
      <c r="AA108" s="154">
        <v>6.3</v>
      </c>
      <c r="AB108" s="154">
        <v>6.2</v>
      </c>
      <c r="AC108" s="156">
        <v>7.5</v>
      </c>
      <c r="AD108" s="155">
        <v>5.9</v>
      </c>
      <c r="AE108" s="154" t="s">
        <v>530</v>
      </c>
      <c r="AF108" s="163" t="s">
        <v>530</v>
      </c>
      <c r="AG108" s="163" t="s">
        <v>530</v>
      </c>
      <c r="AH108" s="154" t="s">
        <v>530</v>
      </c>
      <c r="AI108" s="163" t="s">
        <v>530</v>
      </c>
      <c r="AJ108" s="155">
        <v>7.3</v>
      </c>
      <c r="AK108" s="155" t="s">
        <v>530</v>
      </c>
      <c r="AL108" s="155">
        <v>5.4</v>
      </c>
      <c r="AM108" s="155">
        <v>6.5</v>
      </c>
      <c r="AN108" s="155" t="s">
        <v>93</v>
      </c>
      <c r="AO108" s="155">
        <v>5.0999999999999996</v>
      </c>
      <c r="AP108" s="155">
        <v>6.7</v>
      </c>
      <c r="AQ108" s="155"/>
      <c r="AR108" s="155"/>
      <c r="AS108" s="155"/>
      <c r="AT108" s="155"/>
      <c r="AU108" s="157">
        <v>47</v>
      </c>
      <c r="AV108" s="158">
        <v>1</v>
      </c>
      <c r="AW108" s="154">
        <v>7.1</v>
      </c>
      <c r="AX108" s="154">
        <v>5.8</v>
      </c>
      <c r="AY108" s="155">
        <v>9.6</v>
      </c>
      <c r="AZ108" s="155"/>
      <c r="BA108" s="155"/>
      <c r="BB108" s="155"/>
      <c r="BC108" s="155"/>
      <c r="BD108" s="163"/>
      <c r="BE108" s="155"/>
      <c r="BF108" s="155">
        <v>6.3</v>
      </c>
      <c r="BG108" s="155"/>
      <c r="BH108" s="155"/>
      <c r="BI108" s="155"/>
      <c r="BJ108" s="155"/>
      <c r="BK108" s="155">
        <v>7.9</v>
      </c>
      <c r="BL108" s="157">
        <v>5</v>
      </c>
      <c r="BM108" s="158">
        <v>0</v>
      </c>
      <c r="BN108" s="156">
        <v>8.8000000000000007</v>
      </c>
      <c r="BO108" s="156">
        <v>5.9</v>
      </c>
      <c r="BP108" s="155">
        <v>5.7</v>
      </c>
      <c r="BQ108" s="155">
        <v>6.4</v>
      </c>
      <c r="BR108" s="154">
        <v>6.4</v>
      </c>
      <c r="BS108" s="163">
        <v>8.6999999999999993</v>
      </c>
      <c r="BT108" s="154">
        <v>7.4</v>
      </c>
      <c r="BU108" s="155">
        <v>8.1999999999999993</v>
      </c>
      <c r="BV108" s="154">
        <v>5.9</v>
      </c>
      <c r="BW108" s="163">
        <v>6.6</v>
      </c>
      <c r="BX108" s="155">
        <v>7.3</v>
      </c>
      <c r="BY108" s="155">
        <v>5.9</v>
      </c>
      <c r="BZ108" s="155">
        <v>5.3</v>
      </c>
      <c r="CA108" s="155">
        <v>7.4</v>
      </c>
      <c r="CB108" s="163">
        <v>5.9</v>
      </c>
      <c r="CC108" s="155"/>
      <c r="CD108" s="163">
        <v>5.8</v>
      </c>
      <c r="CE108" s="155">
        <v>5.3</v>
      </c>
      <c r="CF108" s="155">
        <v>5.7</v>
      </c>
      <c r="CG108" s="155">
        <v>6.1</v>
      </c>
      <c r="CH108" s="163">
        <v>7.9</v>
      </c>
      <c r="CI108" s="157">
        <v>53</v>
      </c>
      <c r="CJ108" s="158">
        <v>0</v>
      </c>
      <c r="CK108" s="155">
        <v>6.7</v>
      </c>
      <c r="CL108" s="155"/>
      <c r="CM108" s="155"/>
      <c r="CN108" s="155"/>
      <c r="CO108" s="155">
        <v>9.33</v>
      </c>
      <c r="CP108" s="155"/>
      <c r="CQ108" s="155"/>
      <c r="CR108" s="155">
        <v>7</v>
      </c>
      <c r="CS108" s="155">
        <v>5.9</v>
      </c>
      <c r="CT108" s="155">
        <v>4.9000000000000004</v>
      </c>
      <c r="CU108" s="155">
        <v>9.4499999999999993</v>
      </c>
      <c r="CV108" s="155">
        <v>7.9</v>
      </c>
      <c r="CW108" s="155">
        <v>8.6</v>
      </c>
      <c r="CX108" s="155">
        <v>8</v>
      </c>
      <c r="CY108" s="155">
        <v>8.6999999999999993</v>
      </c>
      <c r="CZ108" s="157">
        <v>24</v>
      </c>
      <c r="DA108" s="158">
        <v>0</v>
      </c>
      <c r="DB108" s="155" t="s">
        <v>93</v>
      </c>
      <c r="DC108" s="155"/>
      <c r="DD108" s="157">
        <v>0</v>
      </c>
      <c r="DE108" s="158">
        <v>5</v>
      </c>
      <c r="DF108" s="157">
        <v>129</v>
      </c>
      <c r="DG108" s="158">
        <v>6</v>
      </c>
      <c r="DH108" s="159">
        <v>133</v>
      </c>
      <c r="DI108" s="160">
        <v>122</v>
      </c>
      <c r="DJ108" s="160">
        <v>6.91</v>
      </c>
      <c r="DK108" s="160">
        <v>2.75</v>
      </c>
      <c r="DL108" s="152" t="s">
        <v>553</v>
      </c>
    </row>
    <row r="109" spans="1:116" s="179" customFormat="1" ht="18.75" customHeight="1">
      <c r="A109" s="12">
        <f t="shared" si="1"/>
        <v>103</v>
      </c>
      <c r="B109" s="151">
        <v>2020263325</v>
      </c>
      <c r="C109" s="152" t="s">
        <v>3</v>
      </c>
      <c r="D109" s="152" t="s">
        <v>25</v>
      </c>
      <c r="E109" s="152" t="s">
        <v>401</v>
      </c>
      <c r="F109" s="153">
        <v>34030</v>
      </c>
      <c r="G109" s="152" t="s">
        <v>84</v>
      </c>
      <c r="H109" s="152" t="s">
        <v>86</v>
      </c>
      <c r="I109" s="154">
        <v>8.6</v>
      </c>
      <c r="J109" s="154">
        <v>8.6</v>
      </c>
      <c r="K109" s="154">
        <v>9</v>
      </c>
      <c r="L109" s="154" t="s">
        <v>530</v>
      </c>
      <c r="M109" s="154" t="s">
        <v>530</v>
      </c>
      <c r="N109" s="154" t="s">
        <v>530</v>
      </c>
      <c r="O109" s="154">
        <v>9.6</v>
      </c>
      <c r="P109" s="154"/>
      <c r="Q109" s="155" t="s">
        <v>530</v>
      </c>
      <c r="R109" s="155"/>
      <c r="S109" s="155"/>
      <c r="T109" s="155"/>
      <c r="U109" s="155">
        <v>8.1</v>
      </c>
      <c r="V109" s="156">
        <v>8.9</v>
      </c>
      <c r="W109" s="155"/>
      <c r="X109" s="154">
        <v>9</v>
      </c>
      <c r="Y109" s="154">
        <v>8.4</v>
      </c>
      <c r="Z109" s="154">
        <v>8.9</v>
      </c>
      <c r="AA109" s="155" t="s">
        <v>530</v>
      </c>
      <c r="AB109" s="154" t="s">
        <v>530</v>
      </c>
      <c r="AC109" s="154" t="s">
        <v>530</v>
      </c>
      <c r="AD109" s="163" t="s">
        <v>530</v>
      </c>
      <c r="AE109" s="154" t="s">
        <v>530</v>
      </c>
      <c r="AF109" s="163">
        <v>8.1</v>
      </c>
      <c r="AG109" s="154">
        <v>9.1999999999999993</v>
      </c>
      <c r="AH109" s="154" t="s">
        <v>530</v>
      </c>
      <c r="AI109" s="163" t="s">
        <v>530</v>
      </c>
      <c r="AJ109" s="155">
        <v>7.9</v>
      </c>
      <c r="AK109" s="163">
        <v>6.9</v>
      </c>
      <c r="AL109" s="163" t="s">
        <v>530</v>
      </c>
      <c r="AM109" s="155" t="s">
        <v>530</v>
      </c>
      <c r="AN109" s="155">
        <v>9.3000000000000007</v>
      </c>
      <c r="AO109" s="155">
        <v>6.8</v>
      </c>
      <c r="AP109" s="155" t="s">
        <v>530</v>
      </c>
      <c r="AQ109" s="155">
        <v>7.3</v>
      </c>
      <c r="AR109" s="155">
        <v>8.4</v>
      </c>
      <c r="AS109" s="155"/>
      <c r="AT109" s="155">
        <v>7.5</v>
      </c>
      <c r="AU109" s="157">
        <v>51</v>
      </c>
      <c r="AV109" s="158">
        <v>0</v>
      </c>
      <c r="AW109" s="154" t="s">
        <v>530</v>
      </c>
      <c r="AX109" s="154" t="s">
        <v>530</v>
      </c>
      <c r="AY109" s="163" t="s">
        <v>530</v>
      </c>
      <c r="AZ109" s="155"/>
      <c r="BA109" s="155"/>
      <c r="BB109" s="155"/>
      <c r="BC109" s="155"/>
      <c r="BD109" s="155"/>
      <c r="BE109" s="155">
        <v>5.7</v>
      </c>
      <c r="BF109" s="155"/>
      <c r="BG109" s="155"/>
      <c r="BH109" s="155"/>
      <c r="BI109" s="155"/>
      <c r="BJ109" s="155"/>
      <c r="BK109" s="155">
        <v>7.6</v>
      </c>
      <c r="BL109" s="157">
        <v>5</v>
      </c>
      <c r="BM109" s="158">
        <v>0</v>
      </c>
      <c r="BN109" s="154" t="s">
        <v>530</v>
      </c>
      <c r="BO109" s="155">
        <v>8.4</v>
      </c>
      <c r="BP109" s="155">
        <v>8.1999999999999993</v>
      </c>
      <c r="BQ109" s="163">
        <v>7.1</v>
      </c>
      <c r="BR109" s="154">
        <v>9.6</v>
      </c>
      <c r="BS109" s="154" t="s">
        <v>530</v>
      </c>
      <c r="BT109" s="154" t="s">
        <v>530</v>
      </c>
      <c r="BU109" s="155">
        <v>7.3</v>
      </c>
      <c r="BV109" s="154" t="s">
        <v>530</v>
      </c>
      <c r="BW109" s="154">
        <v>9.8000000000000007</v>
      </c>
      <c r="BX109" s="155">
        <v>8.5</v>
      </c>
      <c r="BY109" s="155" t="s">
        <v>530</v>
      </c>
      <c r="BZ109" s="155">
        <v>8.9</v>
      </c>
      <c r="CA109" s="155" t="s">
        <v>530</v>
      </c>
      <c r="CB109" s="163">
        <v>8.4</v>
      </c>
      <c r="CC109" s="155"/>
      <c r="CD109" s="163">
        <v>8.9</v>
      </c>
      <c r="CE109" s="163">
        <v>8.8000000000000007</v>
      </c>
      <c r="CF109" s="155" t="s">
        <v>530</v>
      </c>
      <c r="CG109" s="155" t="s">
        <v>530</v>
      </c>
      <c r="CH109" s="163">
        <v>9.1</v>
      </c>
      <c r="CI109" s="157">
        <v>53</v>
      </c>
      <c r="CJ109" s="158">
        <v>0</v>
      </c>
      <c r="CK109" s="155" t="s">
        <v>530</v>
      </c>
      <c r="CL109" s="155"/>
      <c r="CM109" s="155"/>
      <c r="CN109" s="155"/>
      <c r="CO109" s="155"/>
      <c r="CP109" s="155" t="s">
        <v>530</v>
      </c>
      <c r="CQ109" s="155"/>
      <c r="CR109" s="155">
        <v>8.1</v>
      </c>
      <c r="CS109" s="155" t="s">
        <v>530</v>
      </c>
      <c r="CT109" s="155">
        <v>7.3</v>
      </c>
      <c r="CU109" s="155" t="s">
        <v>530</v>
      </c>
      <c r="CV109" s="155" t="s">
        <v>530</v>
      </c>
      <c r="CW109" s="155">
        <v>8.4</v>
      </c>
      <c r="CX109" s="155">
        <v>9.1999999999999993</v>
      </c>
      <c r="CY109" s="155">
        <v>8.6999999999999993</v>
      </c>
      <c r="CZ109" s="157">
        <v>23</v>
      </c>
      <c r="DA109" s="158">
        <v>0</v>
      </c>
      <c r="DB109" s="155" t="s">
        <v>93</v>
      </c>
      <c r="DC109" s="155"/>
      <c r="DD109" s="157">
        <v>0</v>
      </c>
      <c r="DE109" s="158">
        <v>5</v>
      </c>
      <c r="DF109" s="157">
        <v>132</v>
      </c>
      <c r="DG109" s="158">
        <v>5</v>
      </c>
      <c r="DH109" s="159">
        <v>133</v>
      </c>
      <c r="DI109" s="160">
        <v>69</v>
      </c>
      <c r="DJ109" s="160">
        <v>8.4600000000000009</v>
      </c>
      <c r="DK109" s="160">
        <v>3.69</v>
      </c>
      <c r="DL109" s="152" t="s">
        <v>202</v>
      </c>
    </row>
    <row r="110" spans="1:116" s="179" customFormat="1" ht="18.75" customHeight="1">
      <c r="A110" s="12">
        <f t="shared" si="1"/>
        <v>104</v>
      </c>
      <c r="B110" s="151">
        <v>2020263678</v>
      </c>
      <c r="C110" s="152" t="s">
        <v>15</v>
      </c>
      <c r="D110" s="152" t="s">
        <v>383</v>
      </c>
      <c r="E110" s="152" t="s">
        <v>401</v>
      </c>
      <c r="F110" s="153">
        <v>34511</v>
      </c>
      <c r="G110" s="152" t="s">
        <v>84</v>
      </c>
      <c r="H110" s="152" t="s">
        <v>89</v>
      </c>
      <c r="I110" s="154">
        <v>0</v>
      </c>
      <c r="J110" s="154">
        <v>7.6</v>
      </c>
      <c r="K110" s="154">
        <v>8.9</v>
      </c>
      <c r="L110" s="154">
        <v>5.8</v>
      </c>
      <c r="M110" s="154">
        <v>0</v>
      </c>
      <c r="N110" s="154">
        <v>5.5</v>
      </c>
      <c r="O110" s="154"/>
      <c r="P110" s="155"/>
      <c r="Q110" s="154">
        <v>7.7</v>
      </c>
      <c r="R110" s="155"/>
      <c r="S110" s="155"/>
      <c r="T110" s="155">
        <v>5.6</v>
      </c>
      <c r="U110" s="154"/>
      <c r="V110" s="154"/>
      <c r="W110" s="155"/>
      <c r="X110" s="154">
        <v>7.8</v>
      </c>
      <c r="Y110" s="162"/>
      <c r="Z110" s="154"/>
      <c r="AA110" s="154">
        <v>5.5</v>
      </c>
      <c r="AB110" s="154">
        <v>6.9</v>
      </c>
      <c r="AC110" s="154">
        <v>0</v>
      </c>
      <c r="AD110" s="154">
        <v>5.5</v>
      </c>
      <c r="AE110" s="162" t="s">
        <v>97</v>
      </c>
      <c r="AF110" s="162"/>
      <c r="AG110" s="162"/>
      <c r="AH110" s="162" t="s">
        <v>97</v>
      </c>
      <c r="AI110" s="162"/>
      <c r="AJ110" s="154"/>
      <c r="AK110" s="162"/>
      <c r="AL110" s="154"/>
      <c r="AM110" s="154"/>
      <c r="AN110" s="154"/>
      <c r="AO110" s="156"/>
      <c r="AP110" s="154"/>
      <c r="AQ110" s="154"/>
      <c r="AR110" s="155"/>
      <c r="AS110" s="155"/>
      <c r="AT110" s="155"/>
      <c r="AU110" s="157">
        <v>24</v>
      </c>
      <c r="AV110" s="158">
        <v>24</v>
      </c>
      <c r="AW110" s="154">
        <v>0</v>
      </c>
      <c r="AX110" s="154">
        <v>0</v>
      </c>
      <c r="AY110" s="155"/>
      <c r="AZ110" s="155"/>
      <c r="BA110" s="154"/>
      <c r="BB110" s="155"/>
      <c r="BC110" s="155" t="s">
        <v>93</v>
      </c>
      <c r="BD110" s="155"/>
      <c r="BE110" s="155"/>
      <c r="BF110" s="155"/>
      <c r="BG110" s="154"/>
      <c r="BH110" s="155"/>
      <c r="BI110" s="155"/>
      <c r="BJ110" s="155"/>
      <c r="BK110" s="163"/>
      <c r="BL110" s="157">
        <v>0</v>
      </c>
      <c r="BM110" s="158">
        <v>5</v>
      </c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5"/>
      <c r="CD110" s="154"/>
      <c r="CE110" s="154"/>
      <c r="CF110" s="154"/>
      <c r="CG110" s="154"/>
      <c r="CH110" s="154"/>
      <c r="CI110" s="157">
        <v>0</v>
      </c>
      <c r="CJ110" s="158">
        <v>53</v>
      </c>
      <c r="CK110" s="155"/>
      <c r="CL110" s="154"/>
      <c r="CM110" s="155"/>
      <c r="CN110" s="155"/>
      <c r="CO110" s="154"/>
      <c r="CP110" s="154"/>
      <c r="CQ110" s="155"/>
      <c r="CR110" s="163"/>
      <c r="CS110" s="154"/>
      <c r="CT110" s="154"/>
      <c r="CU110" s="154"/>
      <c r="CV110" s="154"/>
      <c r="CW110" s="154"/>
      <c r="CX110" s="154"/>
      <c r="CY110" s="154"/>
      <c r="CZ110" s="157">
        <v>0</v>
      </c>
      <c r="DA110" s="158">
        <v>22</v>
      </c>
      <c r="DB110" s="155"/>
      <c r="DC110" s="155"/>
      <c r="DD110" s="157">
        <v>0</v>
      </c>
      <c r="DE110" s="158">
        <v>5</v>
      </c>
      <c r="DF110" s="157">
        <v>24</v>
      </c>
      <c r="DG110" s="158">
        <v>109</v>
      </c>
      <c r="DH110" s="159">
        <v>133</v>
      </c>
      <c r="DI110" s="160">
        <v>31</v>
      </c>
      <c r="DJ110" s="160">
        <v>4.6500000000000004</v>
      </c>
      <c r="DK110" s="160">
        <v>1.81</v>
      </c>
      <c r="DL110" s="152" t="s">
        <v>582</v>
      </c>
    </row>
    <row r="111" spans="1:116" s="179" customFormat="1" ht="18.75" customHeight="1">
      <c r="A111" s="12">
        <f t="shared" si="1"/>
        <v>105</v>
      </c>
      <c r="B111" s="151">
        <v>2020264149</v>
      </c>
      <c r="C111" s="152" t="s">
        <v>10</v>
      </c>
      <c r="D111" s="152" t="s">
        <v>396</v>
      </c>
      <c r="E111" s="152" t="s">
        <v>401</v>
      </c>
      <c r="F111" s="153">
        <v>35291</v>
      </c>
      <c r="G111" s="152" t="s">
        <v>84</v>
      </c>
      <c r="H111" s="152" t="s">
        <v>86</v>
      </c>
      <c r="I111" s="154">
        <v>8</v>
      </c>
      <c r="J111" s="154">
        <v>8.1</v>
      </c>
      <c r="K111" s="154">
        <v>8.8000000000000007</v>
      </c>
      <c r="L111" s="154">
        <v>9.1999999999999993</v>
      </c>
      <c r="M111" s="154">
        <v>7.5</v>
      </c>
      <c r="N111" s="154">
        <v>6.7</v>
      </c>
      <c r="O111" s="154">
        <v>8.5</v>
      </c>
      <c r="P111" s="154"/>
      <c r="Q111" s="155">
        <v>6.9</v>
      </c>
      <c r="R111" s="155"/>
      <c r="S111" s="155"/>
      <c r="T111" s="155"/>
      <c r="U111" s="155"/>
      <c r="V111" s="154">
        <v>8.3000000000000007</v>
      </c>
      <c r="W111" s="163" t="s">
        <v>93</v>
      </c>
      <c r="X111" s="154">
        <v>8.1</v>
      </c>
      <c r="Y111" s="154">
        <v>7.8</v>
      </c>
      <c r="Z111" s="154">
        <v>8.6999999999999993</v>
      </c>
      <c r="AA111" s="155">
        <v>6.2</v>
      </c>
      <c r="AB111" s="154">
        <v>5.6</v>
      </c>
      <c r="AC111" s="154">
        <v>6.2</v>
      </c>
      <c r="AD111" s="155"/>
      <c r="AE111" s="154">
        <v>6.7</v>
      </c>
      <c r="AF111" s="154">
        <v>7.1</v>
      </c>
      <c r="AG111" s="154">
        <v>5.2</v>
      </c>
      <c r="AH111" s="154">
        <v>5.9</v>
      </c>
      <c r="AI111" s="154">
        <v>5.6</v>
      </c>
      <c r="AJ111" s="154"/>
      <c r="AK111" s="163"/>
      <c r="AL111" s="154">
        <v>6.3</v>
      </c>
      <c r="AM111" s="155"/>
      <c r="AN111" s="155"/>
      <c r="AO111" s="155"/>
      <c r="AP111" s="155"/>
      <c r="AQ111" s="155"/>
      <c r="AR111" s="155"/>
      <c r="AS111" s="155"/>
      <c r="AT111" s="155"/>
      <c r="AU111" s="157">
        <v>38</v>
      </c>
      <c r="AV111" s="158">
        <v>10</v>
      </c>
      <c r="AW111" s="154">
        <v>5.7</v>
      </c>
      <c r="AX111" s="154">
        <v>5.4</v>
      </c>
      <c r="AY111" s="163"/>
      <c r="AZ111" s="155"/>
      <c r="BA111" s="155" t="s">
        <v>93</v>
      </c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7">
        <v>2</v>
      </c>
      <c r="BM111" s="158">
        <v>3</v>
      </c>
      <c r="BN111" s="154">
        <v>5.9</v>
      </c>
      <c r="BO111" s="163">
        <v>6.2</v>
      </c>
      <c r="BP111" s="155"/>
      <c r="BQ111" s="155" t="s">
        <v>93</v>
      </c>
      <c r="BR111" s="154">
        <v>5.9</v>
      </c>
      <c r="BS111" s="154">
        <v>7.2</v>
      </c>
      <c r="BT111" s="154">
        <v>7.3</v>
      </c>
      <c r="BU111" s="155"/>
      <c r="BV111" s="154">
        <v>7.6</v>
      </c>
      <c r="BW111" s="163" t="s">
        <v>93</v>
      </c>
      <c r="BX111" s="155"/>
      <c r="BY111" s="155"/>
      <c r="BZ111" s="155"/>
      <c r="CA111" s="155"/>
      <c r="CB111" s="163" t="s">
        <v>93</v>
      </c>
      <c r="CC111" s="155"/>
      <c r="CD111" s="163" t="s">
        <v>93</v>
      </c>
      <c r="CE111" s="155">
        <v>8</v>
      </c>
      <c r="CF111" s="155"/>
      <c r="CG111" s="155"/>
      <c r="CH111" s="163">
        <v>8.8000000000000007</v>
      </c>
      <c r="CI111" s="157">
        <v>20</v>
      </c>
      <c r="CJ111" s="158">
        <v>33</v>
      </c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  <c r="CW111" s="155"/>
      <c r="CX111" s="155" t="s">
        <v>93</v>
      </c>
      <c r="CY111" s="155"/>
      <c r="CZ111" s="157">
        <v>0</v>
      </c>
      <c r="DA111" s="158">
        <v>22</v>
      </c>
      <c r="DB111" s="155"/>
      <c r="DC111" s="155"/>
      <c r="DD111" s="157">
        <v>0</v>
      </c>
      <c r="DE111" s="158">
        <v>5</v>
      </c>
      <c r="DF111" s="157">
        <v>60</v>
      </c>
      <c r="DG111" s="158">
        <v>73</v>
      </c>
      <c r="DH111" s="159">
        <v>133</v>
      </c>
      <c r="DI111" s="160">
        <v>60</v>
      </c>
      <c r="DJ111" s="160">
        <v>7.17</v>
      </c>
      <c r="DK111" s="160">
        <v>2.96</v>
      </c>
      <c r="DL111" s="152" t="s">
        <v>202</v>
      </c>
    </row>
    <row r="112" spans="1:116" s="179" customFormat="1" ht="18.75" customHeight="1">
      <c r="A112" s="12">
        <f t="shared" si="1"/>
        <v>106</v>
      </c>
      <c r="B112" s="151">
        <v>2020266142</v>
      </c>
      <c r="C112" s="152" t="s">
        <v>4</v>
      </c>
      <c r="D112" s="152" t="s">
        <v>47</v>
      </c>
      <c r="E112" s="152" t="s">
        <v>401</v>
      </c>
      <c r="F112" s="153">
        <v>34991</v>
      </c>
      <c r="G112" s="152" t="s">
        <v>84</v>
      </c>
      <c r="H112" s="152" t="s">
        <v>86</v>
      </c>
      <c r="I112" s="154">
        <v>7.5</v>
      </c>
      <c r="J112" s="154">
        <v>8.5</v>
      </c>
      <c r="K112" s="154">
        <v>8.6999999999999993</v>
      </c>
      <c r="L112" s="154">
        <v>9.4</v>
      </c>
      <c r="M112" s="154">
        <v>8.8000000000000007</v>
      </c>
      <c r="N112" s="154">
        <v>8.6</v>
      </c>
      <c r="O112" s="154">
        <v>9.3000000000000007</v>
      </c>
      <c r="P112" s="155">
        <v>7.9</v>
      </c>
      <c r="Q112" s="154"/>
      <c r="R112" s="155"/>
      <c r="S112" s="155"/>
      <c r="T112" s="155"/>
      <c r="U112" s="154"/>
      <c r="V112" s="154">
        <v>6.5</v>
      </c>
      <c r="W112" s="155"/>
      <c r="X112" s="154">
        <v>8.1</v>
      </c>
      <c r="Y112" s="162">
        <v>8.3000000000000007</v>
      </c>
      <c r="Z112" s="154">
        <v>8.4</v>
      </c>
      <c r="AA112" s="154"/>
      <c r="AB112" s="154">
        <v>7.4</v>
      </c>
      <c r="AC112" s="154">
        <v>7.6</v>
      </c>
      <c r="AD112" s="154"/>
      <c r="AE112" s="162" t="s">
        <v>93</v>
      </c>
      <c r="AF112" s="162">
        <v>6.8</v>
      </c>
      <c r="AG112" s="162">
        <v>6.1</v>
      </c>
      <c r="AH112" s="162">
        <v>6.1</v>
      </c>
      <c r="AI112" s="162"/>
      <c r="AJ112" s="162">
        <v>0</v>
      </c>
      <c r="AK112" s="162">
        <v>7.2</v>
      </c>
      <c r="AL112" s="162" t="s">
        <v>93</v>
      </c>
      <c r="AM112" s="162"/>
      <c r="AN112" s="154"/>
      <c r="AO112" s="154"/>
      <c r="AP112" s="154"/>
      <c r="AQ112" s="154"/>
      <c r="AR112" s="154"/>
      <c r="AS112" s="154"/>
      <c r="AT112" s="155"/>
      <c r="AU112" s="157">
        <v>33</v>
      </c>
      <c r="AV112" s="158">
        <v>15</v>
      </c>
      <c r="AW112" s="154">
        <v>7</v>
      </c>
      <c r="AX112" s="154">
        <v>7.7</v>
      </c>
      <c r="AY112" s="155" t="s">
        <v>93</v>
      </c>
      <c r="AZ112" s="154"/>
      <c r="BA112" s="155"/>
      <c r="BB112" s="155"/>
      <c r="BC112" s="155"/>
      <c r="BD112" s="155"/>
      <c r="BE112" s="155"/>
      <c r="BF112" s="154"/>
      <c r="BG112" s="155"/>
      <c r="BH112" s="155"/>
      <c r="BI112" s="155"/>
      <c r="BJ112" s="155"/>
      <c r="BK112" s="154"/>
      <c r="BL112" s="157">
        <v>2</v>
      </c>
      <c r="BM112" s="158">
        <v>3</v>
      </c>
      <c r="BN112" s="154">
        <v>8</v>
      </c>
      <c r="BO112" s="154">
        <v>7.6</v>
      </c>
      <c r="BP112" s="154"/>
      <c r="BQ112" s="163" t="s">
        <v>93</v>
      </c>
      <c r="BR112" s="154">
        <v>6.8</v>
      </c>
      <c r="BS112" s="154" t="s">
        <v>93</v>
      </c>
      <c r="BT112" s="154">
        <v>8.4</v>
      </c>
      <c r="BU112" s="154"/>
      <c r="BV112" s="154">
        <v>7.4</v>
      </c>
      <c r="BW112" s="154" t="s">
        <v>93</v>
      </c>
      <c r="BX112" s="154"/>
      <c r="BY112" s="154"/>
      <c r="BZ112" s="154"/>
      <c r="CA112" s="154"/>
      <c r="CB112" s="154">
        <v>8.3000000000000007</v>
      </c>
      <c r="CC112" s="155"/>
      <c r="CD112" s="154" t="s">
        <v>93</v>
      </c>
      <c r="CE112" s="154">
        <v>8.3000000000000007</v>
      </c>
      <c r="CF112" s="154"/>
      <c r="CG112" s="154"/>
      <c r="CH112" s="154" t="s">
        <v>93</v>
      </c>
      <c r="CI112" s="157">
        <v>20</v>
      </c>
      <c r="CJ112" s="158">
        <v>33</v>
      </c>
      <c r="CK112" s="155"/>
      <c r="CL112" s="155"/>
      <c r="CM112" s="154"/>
      <c r="CN112" s="155"/>
      <c r="CO112" s="154"/>
      <c r="CP112" s="154"/>
      <c r="CQ112" s="155"/>
      <c r="CR112" s="154"/>
      <c r="CS112" s="154"/>
      <c r="CT112" s="156"/>
      <c r="CU112" s="154"/>
      <c r="CV112" s="154"/>
      <c r="CW112" s="154"/>
      <c r="CX112" s="154"/>
      <c r="CY112" s="154"/>
      <c r="CZ112" s="157">
        <v>0</v>
      </c>
      <c r="DA112" s="158">
        <v>22</v>
      </c>
      <c r="DB112" s="155"/>
      <c r="DC112" s="155"/>
      <c r="DD112" s="157">
        <v>0</v>
      </c>
      <c r="DE112" s="158">
        <v>5</v>
      </c>
      <c r="DF112" s="157">
        <v>55</v>
      </c>
      <c r="DG112" s="158">
        <v>78</v>
      </c>
      <c r="DH112" s="159">
        <v>133</v>
      </c>
      <c r="DI112" s="160">
        <v>57</v>
      </c>
      <c r="DJ112" s="160">
        <v>7.67</v>
      </c>
      <c r="DK112" s="160">
        <v>3.33</v>
      </c>
      <c r="DL112" s="152" t="s">
        <v>202</v>
      </c>
    </row>
    <row r="113" spans="1:116" s="179" customFormat="1" ht="18.75" customHeight="1">
      <c r="A113" s="12">
        <f t="shared" si="1"/>
        <v>107</v>
      </c>
      <c r="B113" s="151">
        <v>2020266234</v>
      </c>
      <c r="C113" s="152" t="s">
        <v>3</v>
      </c>
      <c r="D113" s="152" t="s">
        <v>475</v>
      </c>
      <c r="E113" s="152" t="s">
        <v>401</v>
      </c>
      <c r="F113" s="153">
        <v>35311</v>
      </c>
      <c r="G113" s="152" t="s">
        <v>84</v>
      </c>
      <c r="H113" s="152" t="s">
        <v>86</v>
      </c>
      <c r="I113" s="154">
        <v>8.4</v>
      </c>
      <c r="J113" s="154">
        <v>8.6</v>
      </c>
      <c r="K113" s="154">
        <v>9.3000000000000007</v>
      </c>
      <c r="L113" s="154">
        <v>7.2</v>
      </c>
      <c r="M113" s="154">
        <v>8.6999999999999993</v>
      </c>
      <c r="N113" s="154">
        <v>6.5</v>
      </c>
      <c r="O113" s="154">
        <v>6.5</v>
      </c>
      <c r="P113" s="154">
        <v>8</v>
      </c>
      <c r="Q113" s="155"/>
      <c r="R113" s="155"/>
      <c r="S113" s="155"/>
      <c r="T113" s="155"/>
      <c r="U113" s="155"/>
      <c r="V113" s="154">
        <v>7.1</v>
      </c>
      <c r="W113" s="155">
        <v>5.5</v>
      </c>
      <c r="X113" s="154"/>
      <c r="Y113" s="154"/>
      <c r="Z113" s="154">
        <v>8.6999999999999993</v>
      </c>
      <c r="AA113" s="155"/>
      <c r="AB113" s="154">
        <v>7.5</v>
      </c>
      <c r="AC113" s="154">
        <v>7.4</v>
      </c>
      <c r="AD113" s="155"/>
      <c r="AE113" s="154" t="s">
        <v>93</v>
      </c>
      <c r="AF113" s="154">
        <v>8.1999999999999993</v>
      </c>
      <c r="AG113" s="154">
        <v>6</v>
      </c>
      <c r="AH113" s="154">
        <v>7.3</v>
      </c>
      <c r="AI113" s="154"/>
      <c r="AJ113" s="163">
        <v>7.1</v>
      </c>
      <c r="AK113" s="163">
        <v>0</v>
      </c>
      <c r="AL113" s="154">
        <v>7</v>
      </c>
      <c r="AM113" s="163"/>
      <c r="AN113" s="155" t="s">
        <v>93</v>
      </c>
      <c r="AO113" s="155"/>
      <c r="AP113" s="155"/>
      <c r="AQ113" s="155"/>
      <c r="AR113" s="155"/>
      <c r="AS113" s="155"/>
      <c r="AT113" s="155"/>
      <c r="AU113" s="157">
        <v>34</v>
      </c>
      <c r="AV113" s="158">
        <v>14</v>
      </c>
      <c r="AW113" s="154">
        <v>7</v>
      </c>
      <c r="AX113" s="154">
        <v>6.3</v>
      </c>
      <c r="AY113" s="163" t="s">
        <v>93</v>
      </c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7">
        <v>2</v>
      </c>
      <c r="BM113" s="158">
        <v>3</v>
      </c>
      <c r="BN113" s="154"/>
      <c r="BO113" s="154"/>
      <c r="BP113" s="155"/>
      <c r="BQ113" s="163" t="s">
        <v>93</v>
      </c>
      <c r="BR113" s="154">
        <v>8.4</v>
      </c>
      <c r="BS113" s="163">
        <v>6</v>
      </c>
      <c r="BT113" s="154"/>
      <c r="BU113" s="155"/>
      <c r="BV113" s="154">
        <v>5</v>
      </c>
      <c r="BW113" s="163" t="s">
        <v>93</v>
      </c>
      <c r="BX113" s="155"/>
      <c r="BY113" s="155"/>
      <c r="BZ113" s="155"/>
      <c r="CA113" s="155"/>
      <c r="CB113" s="163">
        <v>0</v>
      </c>
      <c r="CC113" s="155"/>
      <c r="CD113" s="163">
        <v>7.5</v>
      </c>
      <c r="CE113" s="155"/>
      <c r="CF113" s="155"/>
      <c r="CG113" s="155"/>
      <c r="CH113" s="163">
        <v>9.1999999999999993</v>
      </c>
      <c r="CI113" s="157">
        <v>12</v>
      </c>
      <c r="CJ113" s="158">
        <v>41</v>
      </c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 t="s">
        <v>93</v>
      </c>
      <c r="CV113" s="155"/>
      <c r="CW113" s="155"/>
      <c r="CX113" s="155"/>
      <c r="CY113" s="155"/>
      <c r="CZ113" s="157">
        <v>0</v>
      </c>
      <c r="DA113" s="158">
        <v>22</v>
      </c>
      <c r="DB113" s="155"/>
      <c r="DC113" s="155"/>
      <c r="DD113" s="157">
        <v>0</v>
      </c>
      <c r="DE113" s="158">
        <v>5</v>
      </c>
      <c r="DF113" s="157">
        <v>48</v>
      </c>
      <c r="DG113" s="158">
        <v>85</v>
      </c>
      <c r="DH113" s="159">
        <v>133</v>
      </c>
      <c r="DI113" s="160">
        <v>56</v>
      </c>
      <c r="DJ113" s="160">
        <v>6.69</v>
      </c>
      <c r="DK113" s="160">
        <v>2.83</v>
      </c>
      <c r="DL113" s="152" t="s">
        <v>583</v>
      </c>
    </row>
    <row r="114" spans="1:116" s="179" customFormat="1" ht="18.75" customHeight="1">
      <c r="A114" s="12">
        <f t="shared" si="1"/>
        <v>108</v>
      </c>
      <c r="B114" s="151">
        <v>2020266406</v>
      </c>
      <c r="C114" s="152" t="s">
        <v>6</v>
      </c>
      <c r="D114" s="152" t="s">
        <v>25</v>
      </c>
      <c r="E114" s="152" t="s">
        <v>401</v>
      </c>
      <c r="F114" s="153">
        <v>35322</v>
      </c>
      <c r="G114" s="152" t="s">
        <v>84</v>
      </c>
      <c r="H114" s="152" t="s">
        <v>86</v>
      </c>
      <c r="I114" s="154">
        <v>8.4</v>
      </c>
      <c r="J114" s="154">
        <v>8</v>
      </c>
      <c r="K114" s="154">
        <v>8.6999999999999993</v>
      </c>
      <c r="L114" s="154">
        <v>7.9</v>
      </c>
      <c r="M114" s="154">
        <v>7.8</v>
      </c>
      <c r="N114" s="154">
        <v>8.1999999999999993</v>
      </c>
      <c r="O114" s="154">
        <v>6.7</v>
      </c>
      <c r="P114" s="155"/>
      <c r="Q114" s="154">
        <v>6.6</v>
      </c>
      <c r="R114" s="155"/>
      <c r="S114" s="155"/>
      <c r="T114" s="155"/>
      <c r="U114" s="154"/>
      <c r="V114" s="154">
        <v>6</v>
      </c>
      <c r="W114" s="155"/>
      <c r="X114" s="154">
        <v>8.3000000000000007</v>
      </c>
      <c r="Y114" s="162">
        <v>8.6999999999999993</v>
      </c>
      <c r="Z114" s="154">
        <v>8.3000000000000007</v>
      </c>
      <c r="AA114" s="154"/>
      <c r="AB114" s="154">
        <v>6.9</v>
      </c>
      <c r="AC114" s="154">
        <v>6.6</v>
      </c>
      <c r="AD114" s="154"/>
      <c r="AE114" s="162">
        <v>6.8</v>
      </c>
      <c r="AF114" s="154">
        <v>6.9</v>
      </c>
      <c r="AG114" s="162">
        <v>6.1</v>
      </c>
      <c r="AH114" s="162">
        <v>8.1</v>
      </c>
      <c r="AI114" s="162">
        <v>7.5</v>
      </c>
      <c r="AJ114" s="154">
        <v>8.8000000000000007</v>
      </c>
      <c r="AK114" s="162">
        <v>4.5</v>
      </c>
      <c r="AL114" s="154">
        <v>7.3</v>
      </c>
      <c r="AM114" s="154">
        <v>6.8</v>
      </c>
      <c r="AN114" s="156" t="s">
        <v>93</v>
      </c>
      <c r="AO114" s="156"/>
      <c r="AP114" s="154"/>
      <c r="AQ114" s="155"/>
      <c r="AR114" s="155"/>
      <c r="AS114" s="155"/>
      <c r="AT114" s="155"/>
      <c r="AU114" s="157">
        <v>38</v>
      </c>
      <c r="AV114" s="158">
        <v>10</v>
      </c>
      <c r="AW114" s="154">
        <v>5.0999999999999996</v>
      </c>
      <c r="AX114" s="154">
        <v>5.8</v>
      </c>
      <c r="AY114" s="155" t="s">
        <v>93</v>
      </c>
      <c r="AZ114" s="155"/>
      <c r="BA114" s="154"/>
      <c r="BB114" s="155"/>
      <c r="BC114" s="155"/>
      <c r="BD114" s="155"/>
      <c r="BE114" s="155"/>
      <c r="BF114" s="155"/>
      <c r="BG114" s="155"/>
      <c r="BH114" s="155"/>
      <c r="BI114" s="154"/>
      <c r="BJ114" s="155"/>
      <c r="BK114" s="163"/>
      <c r="BL114" s="157">
        <v>2</v>
      </c>
      <c r="BM114" s="158">
        <v>3</v>
      </c>
      <c r="BN114" s="154" t="s">
        <v>93</v>
      </c>
      <c r="BO114" s="154">
        <v>6.2</v>
      </c>
      <c r="BP114" s="163"/>
      <c r="BQ114" s="154" t="s">
        <v>93</v>
      </c>
      <c r="BR114" s="154">
        <v>6.5</v>
      </c>
      <c r="BS114" s="154">
        <v>8.1</v>
      </c>
      <c r="BT114" s="154">
        <v>7.1</v>
      </c>
      <c r="BU114" s="154"/>
      <c r="BV114" s="154">
        <v>6.1</v>
      </c>
      <c r="BW114" s="154" t="s">
        <v>93</v>
      </c>
      <c r="BX114" s="154"/>
      <c r="BY114" s="154"/>
      <c r="BZ114" s="154"/>
      <c r="CA114" s="154"/>
      <c r="CB114" s="154" t="s">
        <v>93</v>
      </c>
      <c r="CC114" s="155"/>
      <c r="CD114" s="154"/>
      <c r="CE114" s="154">
        <v>7.8</v>
      </c>
      <c r="CF114" s="154"/>
      <c r="CG114" s="154"/>
      <c r="CH114" s="163"/>
      <c r="CI114" s="157">
        <v>16</v>
      </c>
      <c r="CJ114" s="158">
        <v>37</v>
      </c>
      <c r="CK114" s="155"/>
      <c r="CL114" s="155"/>
      <c r="CM114" s="154"/>
      <c r="CN114" s="155"/>
      <c r="CO114" s="154"/>
      <c r="CP114" s="154"/>
      <c r="CQ114" s="155"/>
      <c r="CR114" s="154"/>
      <c r="CS114" s="154"/>
      <c r="CT114" s="156"/>
      <c r="CU114" s="154"/>
      <c r="CV114" s="154"/>
      <c r="CW114" s="154"/>
      <c r="CX114" s="154"/>
      <c r="CY114" s="154"/>
      <c r="CZ114" s="157">
        <v>0</v>
      </c>
      <c r="DA114" s="158">
        <v>22</v>
      </c>
      <c r="DB114" s="155"/>
      <c r="DC114" s="155"/>
      <c r="DD114" s="157">
        <v>0</v>
      </c>
      <c r="DE114" s="158">
        <v>5</v>
      </c>
      <c r="DF114" s="157">
        <v>56</v>
      </c>
      <c r="DG114" s="158">
        <v>77</v>
      </c>
      <c r="DH114" s="159">
        <v>133</v>
      </c>
      <c r="DI114" s="160">
        <v>56</v>
      </c>
      <c r="DJ114" s="160">
        <v>7.27</v>
      </c>
      <c r="DK114" s="160">
        <v>3.05</v>
      </c>
      <c r="DL114" s="152" t="s">
        <v>202</v>
      </c>
    </row>
    <row r="115" spans="1:116" s="179" customFormat="1" ht="18.75" customHeight="1">
      <c r="A115" s="12">
        <f t="shared" si="1"/>
        <v>109</v>
      </c>
      <c r="B115" s="151">
        <v>2020267317</v>
      </c>
      <c r="C115" s="152" t="s">
        <v>14</v>
      </c>
      <c r="D115" s="152" t="s">
        <v>396</v>
      </c>
      <c r="E115" s="152" t="s">
        <v>401</v>
      </c>
      <c r="F115" s="153">
        <v>35166</v>
      </c>
      <c r="G115" s="152" t="s">
        <v>84</v>
      </c>
      <c r="H115" s="152" t="s">
        <v>86</v>
      </c>
      <c r="I115" s="154">
        <v>7.9</v>
      </c>
      <c r="J115" s="154">
        <v>8.1</v>
      </c>
      <c r="K115" s="154">
        <v>8.8000000000000007</v>
      </c>
      <c r="L115" s="154">
        <v>9</v>
      </c>
      <c r="M115" s="154">
        <v>7.2</v>
      </c>
      <c r="N115" s="154">
        <v>8.6</v>
      </c>
      <c r="O115" s="154">
        <v>5.3</v>
      </c>
      <c r="P115" s="154"/>
      <c r="Q115" s="155">
        <v>5.6</v>
      </c>
      <c r="R115" s="155"/>
      <c r="S115" s="155"/>
      <c r="T115" s="155"/>
      <c r="U115" s="163"/>
      <c r="V115" s="156">
        <v>8.6999999999999993</v>
      </c>
      <c r="W115" s="155"/>
      <c r="X115" s="154">
        <v>7.9</v>
      </c>
      <c r="Y115" s="154">
        <v>8.6999999999999993</v>
      </c>
      <c r="Z115" s="154">
        <v>8.6999999999999993</v>
      </c>
      <c r="AA115" s="155"/>
      <c r="AB115" s="154">
        <v>7.1</v>
      </c>
      <c r="AC115" s="154">
        <v>7</v>
      </c>
      <c r="AD115" s="155"/>
      <c r="AE115" s="154" t="s">
        <v>97</v>
      </c>
      <c r="AF115" s="154">
        <v>7.6</v>
      </c>
      <c r="AG115" s="154">
        <v>5</v>
      </c>
      <c r="AH115" s="154">
        <v>7.8</v>
      </c>
      <c r="AI115" s="154">
        <v>7.2</v>
      </c>
      <c r="AJ115" s="163" t="s">
        <v>93</v>
      </c>
      <c r="AK115" s="163">
        <v>5</v>
      </c>
      <c r="AL115" s="154">
        <v>6.3</v>
      </c>
      <c r="AM115" s="163">
        <v>7</v>
      </c>
      <c r="AN115" s="155"/>
      <c r="AO115" s="155"/>
      <c r="AP115" s="155"/>
      <c r="AQ115" s="155"/>
      <c r="AR115" s="155"/>
      <c r="AS115" s="155"/>
      <c r="AT115" s="155"/>
      <c r="AU115" s="157">
        <v>37</v>
      </c>
      <c r="AV115" s="158">
        <v>11</v>
      </c>
      <c r="AW115" s="154">
        <v>6.7</v>
      </c>
      <c r="AX115" s="154">
        <v>7.2</v>
      </c>
      <c r="AY115" s="163" t="s">
        <v>93</v>
      </c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7">
        <v>2</v>
      </c>
      <c r="BM115" s="158">
        <v>3</v>
      </c>
      <c r="BN115" s="154">
        <v>6.5</v>
      </c>
      <c r="BO115" s="154">
        <v>5.5</v>
      </c>
      <c r="BP115" s="155"/>
      <c r="BQ115" s="155" t="s">
        <v>93</v>
      </c>
      <c r="BR115" s="154">
        <v>5.0999999999999996</v>
      </c>
      <c r="BS115" s="163">
        <v>8.1</v>
      </c>
      <c r="BT115" s="154">
        <v>7</v>
      </c>
      <c r="BU115" s="155">
        <v>5.9</v>
      </c>
      <c r="BV115" s="154">
        <v>6.6</v>
      </c>
      <c r="BW115" s="163" t="s">
        <v>93</v>
      </c>
      <c r="BX115" s="155"/>
      <c r="BY115" s="155"/>
      <c r="BZ115" s="155"/>
      <c r="CA115" s="155"/>
      <c r="CB115" s="163" t="s">
        <v>93</v>
      </c>
      <c r="CC115" s="155"/>
      <c r="CD115" s="163" t="s">
        <v>93</v>
      </c>
      <c r="CE115" s="155"/>
      <c r="CF115" s="155"/>
      <c r="CG115" s="155"/>
      <c r="CH115" s="163">
        <v>8.8000000000000007</v>
      </c>
      <c r="CI115" s="157">
        <v>20</v>
      </c>
      <c r="CJ115" s="158">
        <v>33</v>
      </c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  <c r="CW115" s="155"/>
      <c r="CX115" s="155"/>
      <c r="CY115" s="155"/>
      <c r="CZ115" s="157">
        <v>0</v>
      </c>
      <c r="DA115" s="158">
        <v>22</v>
      </c>
      <c r="DB115" s="155"/>
      <c r="DC115" s="155"/>
      <c r="DD115" s="157">
        <v>0</v>
      </c>
      <c r="DE115" s="158">
        <v>5</v>
      </c>
      <c r="DF115" s="157">
        <v>59</v>
      </c>
      <c r="DG115" s="158">
        <v>74</v>
      </c>
      <c r="DH115" s="159">
        <v>133</v>
      </c>
      <c r="DI115" s="160">
        <v>59</v>
      </c>
      <c r="DJ115" s="160">
        <v>7.1</v>
      </c>
      <c r="DK115" s="160">
        <v>2.95</v>
      </c>
      <c r="DL115" s="152" t="s">
        <v>202</v>
      </c>
    </row>
    <row r="116" spans="1:116" s="179" customFormat="1" ht="18.75" customHeight="1">
      <c r="A116" s="12">
        <f t="shared" si="1"/>
        <v>110</v>
      </c>
      <c r="B116" s="151">
        <v>2020264903</v>
      </c>
      <c r="C116" s="152" t="s">
        <v>325</v>
      </c>
      <c r="D116" s="152" t="s">
        <v>584</v>
      </c>
      <c r="E116" s="152" t="s">
        <v>70</v>
      </c>
      <c r="F116" s="153">
        <v>35285</v>
      </c>
      <c r="G116" s="152" t="s">
        <v>84</v>
      </c>
      <c r="H116" s="152" t="s">
        <v>86</v>
      </c>
      <c r="I116" s="154">
        <v>8.6</v>
      </c>
      <c r="J116" s="154">
        <v>8.3000000000000007</v>
      </c>
      <c r="K116" s="154">
        <v>8.6</v>
      </c>
      <c r="L116" s="154">
        <v>9.3000000000000007</v>
      </c>
      <c r="M116" s="154">
        <v>8.4</v>
      </c>
      <c r="N116" s="154">
        <v>8.1</v>
      </c>
      <c r="O116" s="154">
        <v>7.6</v>
      </c>
      <c r="P116" s="155"/>
      <c r="Q116" s="154">
        <v>7.1</v>
      </c>
      <c r="R116" s="155"/>
      <c r="S116" s="155"/>
      <c r="T116" s="155"/>
      <c r="U116" s="154"/>
      <c r="V116" s="154">
        <v>6.6</v>
      </c>
      <c r="W116" s="155"/>
      <c r="X116" s="154">
        <v>7.8</v>
      </c>
      <c r="Y116" s="162">
        <v>8.5</v>
      </c>
      <c r="Z116" s="154">
        <v>8.9</v>
      </c>
      <c r="AA116" s="154"/>
      <c r="AB116" s="154">
        <v>7</v>
      </c>
      <c r="AC116" s="154">
        <v>7</v>
      </c>
      <c r="AD116" s="154">
        <v>8.4</v>
      </c>
      <c r="AE116" s="162">
        <v>7.6</v>
      </c>
      <c r="AF116" s="162">
        <v>8.8000000000000007</v>
      </c>
      <c r="AG116" s="162">
        <v>6.9</v>
      </c>
      <c r="AH116" s="162">
        <v>8</v>
      </c>
      <c r="AI116" s="162">
        <v>7.3</v>
      </c>
      <c r="AJ116" s="162">
        <v>9.1999999999999993</v>
      </c>
      <c r="AK116" s="162">
        <v>5.5</v>
      </c>
      <c r="AL116" s="162">
        <v>7.8</v>
      </c>
      <c r="AM116" s="162" t="s">
        <v>93</v>
      </c>
      <c r="AN116" s="154"/>
      <c r="AO116" s="162"/>
      <c r="AP116" s="154"/>
      <c r="AQ116" s="154"/>
      <c r="AR116" s="155"/>
      <c r="AS116" s="154"/>
      <c r="AT116" s="154"/>
      <c r="AU116" s="157">
        <v>39</v>
      </c>
      <c r="AV116" s="158">
        <v>9</v>
      </c>
      <c r="AW116" s="154">
        <v>6.8</v>
      </c>
      <c r="AX116" s="154">
        <v>5.8</v>
      </c>
      <c r="AY116" s="155"/>
      <c r="AZ116" s="155"/>
      <c r="BA116" s="154" t="s">
        <v>93</v>
      </c>
      <c r="BB116" s="155"/>
      <c r="BC116" s="155"/>
      <c r="BD116" s="155"/>
      <c r="BE116" s="155"/>
      <c r="BF116" s="155"/>
      <c r="BG116" s="154"/>
      <c r="BH116" s="155"/>
      <c r="BI116" s="155"/>
      <c r="BJ116" s="155"/>
      <c r="BK116" s="154"/>
      <c r="BL116" s="157">
        <v>2</v>
      </c>
      <c r="BM116" s="158">
        <v>3</v>
      </c>
      <c r="BN116" s="154" t="s">
        <v>93</v>
      </c>
      <c r="BO116" s="154" t="s">
        <v>93</v>
      </c>
      <c r="BP116" s="154"/>
      <c r="BQ116" s="154"/>
      <c r="BR116" s="154">
        <v>7.8</v>
      </c>
      <c r="BS116" s="154" t="s">
        <v>93</v>
      </c>
      <c r="BT116" s="154">
        <v>6.9</v>
      </c>
      <c r="BU116" s="154"/>
      <c r="BV116" s="154">
        <v>6.5</v>
      </c>
      <c r="BW116" s="154" t="s">
        <v>93</v>
      </c>
      <c r="BX116" s="154"/>
      <c r="BY116" s="154"/>
      <c r="BZ116" s="154"/>
      <c r="CA116" s="154"/>
      <c r="CB116" s="154" t="s">
        <v>93</v>
      </c>
      <c r="CC116" s="155"/>
      <c r="CD116" s="154" t="s">
        <v>93</v>
      </c>
      <c r="CE116" s="154">
        <v>6.3</v>
      </c>
      <c r="CF116" s="154"/>
      <c r="CG116" s="154"/>
      <c r="CH116" s="154" t="s">
        <v>93</v>
      </c>
      <c r="CI116" s="157">
        <v>11</v>
      </c>
      <c r="CJ116" s="158">
        <v>42</v>
      </c>
      <c r="CK116" s="154"/>
      <c r="CL116" s="155"/>
      <c r="CM116" s="154"/>
      <c r="CN116" s="155"/>
      <c r="CO116" s="154"/>
      <c r="CP116" s="154"/>
      <c r="CQ116" s="155"/>
      <c r="CR116" s="154"/>
      <c r="CS116" s="154"/>
      <c r="CT116" s="154"/>
      <c r="CU116" s="154"/>
      <c r="CV116" s="154"/>
      <c r="CW116" s="154"/>
      <c r="CX116" s="154"/>
      <c r="CY116" s="154"/>
      <c r="CZ116" s="157">
        <v>0</v>
      </c>
      <c r="DA116" s="158">
        <v>22</v>
      </c>
      <c r="DB116" s="155"/>
      <c r="DC116" s="155"/>
      <c r="DD116" s="157">
        <v>0</v>
      </c>
      <c r="DE116" s="158">
        <v>5</v>
      </c>
      <c r="DF116" s="157">
        <v>52</v>
      </c>
      <c r="DG116" s="158">
        <v>81</v>
      </c>
      <c r="DH116" s="159">
        <v>133</v>
      </c>
      <c r="DI116" s="160">
        <v>52</v>
      </c>
      <c r="DJ116" s="160">
        <v>7.69</v>
      </c>
      <c r="DK116" s="160">
        <v>3.3</v>
      </c>
      <c r="DL116" s="152" t="s">
        <v>202</v>
      </c>
    </row>
    <row r="117" spans="1:116" s="179" customFormat="1" ht="18.75" customHeight="1">
      <c r="A117" s="12">
        <f t="shared" si="1"/>
        <v>111</v>
      </c>
      <c r="B117" s="151">
        <v>2020264913</v>
      </c>
      <c r="C117" s="152" t="s">
        <v>7</v>
      </c>
      <c r="D117" s="152" t="s">
        <v>317</v>
      </c>
      <c r="E117" s="152" t="s">
        <v>70</v>
      </c>
      <c r="F117" s="153">
        <v>35205</v>
      </c>
      <c r="G117" s="152" t="s">
        <v>84</v>
      </c>
      <c r="H117" s="152" t="s">
        <v>86</v>
      </c>
      <c r="I117" s="154">
        <v>8.9</v>
      </c>
      <c r="J117" s="154">
        <v>8.8000000000000007</v>
      </c>
      <c r="K117" s="154">
        <v>9</v>
      </c>
      <c r="L117" s="154">
        <v>9.1999999999999993</v>
      </c>
      <c r="M117" s="154">
        <v>8.8000000000000007</v>
      </c>
      <c r="N117" s="154">
        <v>8.9</v>
      </c>
      <c r="O117" s="156">
        <v>7.5</v>
      </c>
      <c r="P117" s="155"/>
      <c r="Q117" s="154">
        <v>7.3</v>
      </c>
      <c r="R117" s="155"/>
      <c r="S117" s="155"/>
      <c r="T117" s="155">
        <v>7.6</v>
      </c>
      <c r="U117" s="155"/>
      <c r="V117" s="154">
        <v>8.3000000000000007</v>
      </c>
      <c r="W117" s="154"/>
      <c r="X117" s="154">
        <v>8.1</v>
      </c>
      <c r="Y117" s="162">
        <v>8.6999999999999993</v>
      </c>
      <c r="Z117" s="154">
        <v>8.8000000000000007</v>
      </c>
      <c r="AA117" s="154"/>
      <c r="AB117" s="154">
        <v>7.1</v>
      </c>
      <c r="AC117" s="154">
        <v>7.8</v>
      </c>
      <c r="AD117" s="154"/>
      <c r="AE117" s="162">
        <v>7.4</v>
      </c>
      <c r="AF117" s="162">
        <v>5.4</v>
      </c>
      <c r="AG117" s="162">
        <v>5.5</v>
      </c>
      <c r="AH117" s="162">
        <v>7.7</v>
      </c>
      <c r="AI117" s="162">
        <v>6.7</v>
      </c>
      <c r="AJ117" s="154">
        <v>6.2</v>
      </c>
      <c r="AK117" s="154" t="s">
        <v>93</v>
      </c>
      <c r="AL117" s="154">
        <v>5.8</v>
      </c>
      <c r="AM117" s="163"/>
      <c r="AN117" s="154"/>
      <c r="AO117" s="154"/>
      <c r="AP117" s="163"/>
      <c r="AQ117" s="155"/>
      <c r="AR117" s="155"/>
      <c r="AS117" s="155"/>
      <c r="AT117" s="155"/>
      <c r="AU117" s="157">
        <v>38</v>
      </c>
      <c r="AV117" s="158">
        <v>10</v>
      </c>
      <c r="AW117" s="154">
        <v>6.8</v>
      </c>
      <c r="AX117" s="154">
        <v>6.4</v>
      </c>
      <c r="AY117" s="155"/>
      <c r="AZ117" s="154"/>
      <c r="BA117" s="155"/>
      <c r="BB117" s="155"/>
      <c r="BC117" s="155"/>
      <c r="BD117" s="155" t="s">
        <v>93</v>
      </c>
      <c r="BE117" s="155"/>
      <c r="BF117" s="154"/>
      <c r="BG117" s="155"/>
      <c r="BH117" s="155"/>
      <c r="BI117" s="155"/>
      <c r="BJ117" s="155"/>
      <c r="BK117" s="163"/>
      <c r="BL117" s="157">
        <v>2</v>
      </c>
      <c r="BM117" s="158">
        <v>3</v>
      </c>
      <c r="BN117" s="154">
        <v>7.2</v>
      </c>
      <c r="BO117" s="154">
        <v>8.3000000000000007</v>
      </c>
      <c r="BP117" s="154">
        <v>7.1</v>
      </c>
      <c r="BQ117" s="163"/>
      <c r="BR117" s="154">
        <v>7.6</v>
      </c>
      <c r="BS117" s="154">
        <v>6</v>
      </c>
      <c r="BT117" s="154">
        <v>7.7</v>
      </c>
      <c r="BU117" s="163"/>
      <c r="BV117" s="154">
        <v>7.6</v>
      </c>
      <c r="BW117" s="154" t="s">
        <v>93</v>
      </c>
      <c r="BX117" s="154"/>
      <c r="BY117" s="154"/>
      <c r="BZ117" s="154"/>
      <c r="CA117" s="154"/>
      <c r="CB117" s="154">
        <v>6.4</v>
      </c>
      <c r="CC117" s="155"/>
      <c r="CD117" s="154" t="s">
        <v>93</v>
      </c>
      <c r="CE117" s="154"/>
      <c r="CF117" s="154"/>
      <c r="CG117" s="154"/>
      <c r="CH117" s="163">
        <v>8.8000000000000007</v>
      </c>
      <c r="CI117" s="157">
        <v>22</v>
      </c>
      <c r="CJ117" s="158">
        <v>31</v>
      </c>
      <c r="CK117" s="155"/>
      <c r="CL117" s="155"/>
      <c r="CM117" s="154"/>
      <c r="CN117" s="155"/>
      <c r="CO117" s="154"/>
      <c r="CP117" s="154"/>
      <c r="CQ117" s="155"/>
      <c r="CR117" s="154"/>
      <c r="CS117" s="154"/>
      <c r="CT117" s="156"/>
      <c r="CU117" s="154" t="s">
        <v>93</v>
      </c>
      <c r="CV117" s="154"/>
      <c r="CW117" s="154"/>
      <c r="CX117" s="154"/>
      <c r="CY117" s="154"/>
      <c r="CZ117" s="157">
        <v>0</v>
      </c>
      <c r="DA117" s="158">
        <v>22</v>
      </c>
      <c r="DB117" s="155"/>
      <c r="DC117" s="155"/>
      <c r="DD117" s="157">
        <v>0</v>
      </c>
      <c r="DE117" s="158">
        <v>5</v>
      </c>
      <c r="DF117" s="157">
        <v>62</v>
      </c>
      <c r="DG117" s="158">
        <v>71</v>
      </c>
      <c r="DH117" s="159">
        <v>133</v>
      </c>
      <c r="DI117" s="160">
        <v>62</v>
      </c>
      <c r="DJ117" s="160">
        <v>7.75</v>
      </c>
      <c r="DK117" s="160">
        <v>3.32</v>
      </c>
      <c r="DL117" s="152" t="s">
        <v>202</v>
      </c>
    </row>
    <row r="118" spans="1:116" s="179" customFormat="1" ht="18.75" customHeight="1">
      <c r="A118" s="12">
        <f t="shared" si="1"/>
        <v>112</v>
      </c>
      <c r="B118" s="151">
        <v>2021262601</v>
      </c>
      <c r="C118" s="152" t="s">
        <v>10</v>
      </c>
      <c r="D118" s="152" t="s">
        <v>67</v>
      </c>
      <c r="E118" s="152" t="s">
        <v>585</v>
      </c>
      <c r="F118" s="153">
        <v>33851</v>
      </c>
      <c r="G118" s="152" t="s">
        <v>83</v>
      </c>
      <c r="H118" s="152" t="s">
        <v>86</v>
      </c>
      <c r="I118" s="154">
        <v>7</v>
      </c>
      <c r="J118" s="154">
        <v>5.9</v>
      </c>
      <c r="K118" s="154">
        <v>0</v>
      </c>
      <c r="L118" s="154">
        <v>8</v>
      </c>
      <c r="M118" s="163">
        <v>0</v>
      </c>
      <c r="N118" s="154">
        <v>6.9</v>
      </c>
      <c r="O118" s="154" t="s">
        <v>93</v>
      </c>
      <c r="P118" s="154"/>
      <c r="Q118" s="155">
        <v>0</v>
      </c>
      <c r="R118" s="155"/>
      <c r="S118" s="155"/>
      <c r="T118" s="155"/>
      <c r="U118" s="155"/>
      <c r="V118" s="154"/>
      <c r="W118" s="163"/>
      <c r="X118" s="155">
        <v>6.8</v>
      </c>
      <c r="Y118" s="155">
        <v>7.9</v>
      </c>
      <c r="Z118" s="154">
        <v>8.1</v>
      </c>
      <c r="AA118" s="155">
        <v>0</v>
      </c>
      <c r="AB118" s="163">
        <v>0</v>
      </c>
      <c r="AC118" s="155"/>
      <c r="AD118" s="155"/>
      <c r="AE118" s="162">
        <v>0</v>
      </c>
      <c r="AF118" s="162">
        <v>4.5999999999999996</v>
      </c>
      <c r="AG118" s="162">
        <v>0</v>
      </c>
      <c r="AH118" s="162">
        <v>4.4000000000000004</v>
      </c>
      <c r="AI118" s="162"/>
      <c r="AJ118" s="154"/>
      <c r="AK118" s="154"/>
      <c r="AL118" s="154"/>
      <c r="AM118" s="163"/>
      <c r="AN118" s="156"/>
      <c r="AO118" s="154"/>
      <c r="AP118" s="155"/>
      <c r="AQ118" s="155"/>
      <c r="AR118" s="155"/>
      <c r="AS118" s="155"/>
      <c r="AT118" s="155"/>
      <c r="AU118" s="157">
        <v>15</v>
      </c>
      <c r="AV118" s="158">
        <v>33</v>
      </c>
      <c r="AW118" s="154">
        <v>6</v>
      </c>
      <c r="AX118" s="154">
        <v>6.1</v>
      </c>
      <c r="AY118" s="163" t="s">
        <v>93</v>
      </c>
      <c r="AZ118" s="155"/>
      <c r="BA118" s="156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7">
        <v>2</v>
      </c>
      <c r="BM118" s="158">
        <v>3</v>
      </c>
      <c r="BN118" s="156" t="s">
        <v>93</v>
      </c>
      <c r="BO118" s="155"/>
      <c r="BP118" s="163"/>
      <c r="BQ118" s="163"/>
      <c r="BR118" s="154" t="s">
        <v>93</v>
      </c>
      <c r="BS118" s="155"/>
      <c r="BT118" s="154">
        <v>0</v>
      </c>
      <c r="BU118" s="156"/>
      <c r="BV118" s="156">
        <v>0</v>
      </c>
      <c r="BW118" s="155"/>
      <c r="BX118" s="155"/>
      <c r="BY118" s="155"/>
      <c r="BZ118" s="155"/>
      <c r="CA118" s="155"/>
      <c r="CB118" s="154"/>
      <c r="CC118" s="155"/>
      <c r="CD118" s="155"/>
      <c r="CE118" s="163"/>
      <c r="CF118" s="155"/>
      <c r="CG118" s="155"/>
      <c r="CH118" s="163"/>
      <c r="CI118" s="157">
        <v>0</v>
      </c>
      <c r="CJ118" s="158">
        <v>53</v>
      </c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  <c r="CW118" s="155"/>
      <c r="CX118" s="155"/>
      <c r="CY118" s="155"/>
      <c r="CZ118" s="157">
        <v>0</v>
      </c>
      <c r="DA118" s="158">
        <v>22</v>
      </c>
      <c r="DB118" s="155"/>
      <c r="DC118" s="155"/>
      <c r="DD118" s="157">
        <v>0</v>
      </c>
      <c r="DE118" s="158">
        <v>5</v>
      </c>
      <c r="DF118" s="157">
        <v>17</v>
      </c>
      <c r="DG118" s="158">
        <v>116</v>
      </c>
      <c r="DH118" s="159">
        <v>133</v>
      </c>
      <c r="DI118" s="160">
        <v>41</v>
      </c>
      <c r="DJ118" s="160">
        <v>2.72</v>
      </c>
      <c r="DK118" s="160">
        <v>1.06</v>
      </c>
      <c r="DL118" s="152" t="s">
        <v>202</v>
      </c>
    </row>
    <row r="119" spans="1:116" s="179" customFormat="1" ht="18.75" customHeight="1">
      <c r="A119" s="12">
        <f t="shared" si="1"/>
        <v>113</v>
      </c>
      <c r="B119" s="151">
        <v>171326068</v>
      </c>
      <c r="C119" s="152" t="s">
        <v>3</v>
      </c>
      <c r="D119" s="152" t="s">
        <v>586</v>
      </c>
      <c r="E119" s="152" t="s">
        <v>45</v>
      </c>
      <c r="F119" s="153">
        <v>34124</v>
      </c>
      <c r="G119" s="152" t="s">
        <v>84</v>
      </c>
      <c r="H119" s="152" t="s">
        <v>86</v>
      </c>
      <c r="I119" s="156">
        <v>7.7</v>
      </c>
      <c r="J119" s="154">
        <v>7.1</v>
      </c>
      <c r="K119" s="154">
        <v>8.1999999999999993</v>
      </c>
      <c r="L119" s="154">
        <v>6.5</v>
      </c>
      <c r="M119" s="156">
        <v>7.3</v>
      </c>
      <c r="N119" s="154">
        <v>7.3</v>
      </c>
      <c r="O119" s="156">
        <v>5.5</v>
      </c>
      <c r="P119" s="155"/>
      <c r="Q119" s="155">
        <v>5.6</v>
      </c>
      <c r="R119" s="155"/>
      <c r="S119" s="155"/>
      <c r="T119" s="155"/>
      <c r="U119" s="155">
        <v>6.8</v>
      </c>
      <c r="V119" s="155">
        <v>7.2</v>
      </c>
      <c r="W119" s="155"/>
      <c r="X119" s="154">
        <v>8.5</v>
      </c>
      <c r="Y119" s="156" t="s">
        <v>530</v>
      </c>
      <c r="Z119" s="155">
        <v>8.3000000000000007</v>
      </c>
      <c r="AA119" s="155">
        <v>6.6</v>
      </c>
      <c r="AB119" s="154">
        <v>6</v>
      </c>
      <c r="AC119" s="155">
        <v>7.1</v>
      </c>
      <c r="AD119" s="155">
        <v>7.5</v>
      </c>
      <c r="AE119" s="156" t="s">
        <v>530</v>
      </c>
      <c r="AF119" s="156" t="s">
        <v>530</v>
      </c>
      <c r="AG119" s="156" t="s">
        <v>530</v>
      </c>
      <c r="AH119" s="156" t="s">
        <v>530</v>
      </c>
      <c r="AI119" s="155" t="s">
        <v>530</v>
      </c>
      <c r="AJ119" s="155" t="s">
        <v>530</v>
      </c>
      <c r="AK119" s="155" t="s">
        <v>530</v>
      </c>
      <c r="AL119" s="155" t="s">
        <v>530</v>
      </c>
      <c r="AM119" s="155" t="s">
        <v>530</v>
      </c>
      <c r="AN119" s="155">
        <v>7.1</v>
      </c>
      <c r="AO119" s="155" t="s">
        <v>530</v>
      </c>
      <c r="AP119" s="155">
        <v>6.4</v>
      </c>
      <c r="AQ119" s="155">
        <v>5.6</v>
      </c>
      <c r="AR119" s="155">
        <v>6.1</v>
      </c>
      <c r="AS119" s="155">
        <v>6.7</v>
      </c>
      <c r="AT119" s="155">
        <v>6.9</v>
      </c>
      <c r="AU119" s="157">
        <v>52</v>
      </c>
      <c r="AV119" s="158">
        <v>0</v>
      </c>
      <c r="AW119" s="156">
        <v>7.1</v>
      </c>
      <c r="AX119" s="155">
        <v>4.9000000000000004</v>
      </c>
      <c r="AY119" s="155"/>
      <c r="AZ119" s="155"/>
      <c r="BA119" s="155">
        <v>8.6</v>
      </c>
      <c r="BB119" s="155"/>
      <c r="BC119" s="155"/>
      <c r="BD119" s="155"/>
      <c r="BE119" s="155"/>
      <c r="BF119" s="155">
        <v>6.2</v>
      </c>
      <c r="BG119" s="155"/>
      <c r="BH119" s="155"/>
      <c r="BI119" s="155"/>
      <c r="BJ119" s="155"/>
      <c r="BK119" s="155">
        <v>8</v>
      </c>
      <c r="BL119" s="157">
        <v>5</v>
      </c>
      <c r="BM119" s="158">
        <v>0</v>
      </c>
      <c r="BN119" s="155">
        <v>6.8</v>
      </c>
      <c r="BO119" s="155">
        <v>6.5</v>
      </c>
      <c r="BP119" s="155">
        <v>7.1</v>
      </c>
      <c r="BQ119" s="155">
        <v>6.4</v>
      </c>
      <c r="BR119" s="156">
        <v>6.7</v>
      </c>
      <c r="BS119" s="155">
        <v>8.9</v>
      </c>
      <c r="BT119" s="155">
        <v>6.7</v>
      </c>
      <c r="BU119" s="155">
        <v>7</v>
      </c>
      <c r="BV119" s="156">
        <v>6.8</v>
      </c>
      <c r="BW119" s="155">
        <v>7.5</v>
      </c>
      <c r="BX119" s="155">
        <v>6.3</v>
      </c>
      <c r="BY119" s="155">
        <v>4.3</v>
      </c>
      <c r="BZ119" s="155">
        <v>6.7</v>
      </c>
      <c r="CA119" s="155">
        <v>5.7</v>
      </c>
      <c r="CB119" s="155">
        <v>5.7</v>
      </c>
      <c r="CC119" s="155"/>
      <c r="CD119" s="155">
        <v>6.8</v>
      </c>
      <c r="CE119" s="155">
        <v>6.8</v>
      </c>
      <c r="CF119" s="155">
        <v>5.3</v>
      </c>
      <c r="CG119" s="155">
        <v>7.7</v>
      </c>
      <c r="CH119" s="155">
        <v>7.6</v>
      </c>
      <c r="CI119" s="157">
        <v>53</v>
      </c>
      <c r="CJ119" s="158">
        <v>0</v>
      </c>
      <c r="CK119" s="155">
        <v>5.7</v>
      </c>
      <c r="CL119" s="155">
        <v>5.2</v>
      </c>
      <c r="CM119" s="155"/>
      <c r="CN119" s="155"/>
      <c r="CO119" s="155">
        <v>7</v>
      </c>
      <c r="CP119" s="155"/>
      <c r="CQ119" s="155"/>
      <c r="CR119" s="155">
        <v>6</v>
      </c>
      <c r="CS119" s="155">
        <v>6.9</v>
      </c>
      <c r="CT119" s="155">
        <v>6.5</v>
      </c>
      <c r="CU119" s="155">
        <v>7.45</v>
      </c>
      <c r="CV119" s="155">
        <v>7.8</v>
      </c>
      <c r="CW119" s="155">
        <v>6.4</v>
      </c>
      <c r="CX119" s="155">
        <v>8.4</v>
      </c>
      <c r="CY119" s="155">
        <v>8.6999999999999993</v>
      </c>
      <c r="CZ119" s="157">
        <v>26</v>
      </c>
      <c r="DA119" s="158">
        <v>0</v>
      </c>
      <c r="DB119" s="155" t="s">
        <v>93</v>
      </c>
      <c r="DC119" s="155"/>
      <c r="DD119" s="157">
        <v>0</v>
      </c>
      <c r="DE119" s="158">
        <v>5</v>
      </c>
      <c r="DF119" s="157">
        <v>136</v>
      </c>
      <c r="DG119" s="158">
        <v>5</v>
      </c>
      <c r="DH119" s="159">
        <v>133</v>
      </c>
      <c r="DI119" s="160">
        <v>125</v>
      </c>
      <c r="DJ119" s="160">
        <v>6.75</v>
      </c>
      <c r="DK119" s="160">
        <v>2.7</v>
      </c>
      <c r="DL119" s="152" t="s">
        <v>545</v>
      </c>
    </row>
    <row r="120" spans="1:116" s="179" customFormat="1" ht="18.75" customHeight="1">
      <c r="A120" s="12">
        <f t="shared" si="1"/>
        <v>114</v>
      </c>
      <c r="B120" s="151">
        <v>171328805</v>
      </c>
      <c r="C120" s="152" t="s">
        <v>3</v>
      </c>
      <c r="D120" s="152" t="s">
        <v>35</v>
      </c>
      <c r="E120" s="152" t="s">
        <v>45</v>
      </c>
      <c r="F120" s="153">
        <v>33619</v>
      </c>
      <c r="G120" s="152" t="s">
        <v>84</v>
      </c>
      <c r="H120" s="152" t="s">
        <v>86</v>
      </c>
      <c r="I120" s="154">
        <v>7.9</v>
      </c>
      <c r="J120" s="154">
        <v>7.5</v>
      </c>
      <c r="K120" s="154">
        <v>8.6</v>
      </c>
      <c r="L120" s="154">
        <v>6.9</v>
      </c>
      <c r="M120" s="154">
        <v>8.1</v>
      </c>
      <c r="N120" s="154">
        <v>7.5</v>
      </c>
      <c r="O120" s="154">
        <v>6</v>
      </c>
      <c r="P120" s="154"/>
      <c r="Q120" s="155">
        <v>6</v>
      </c>
      <c r="R120" s="155"/>
      <c r="S120" s="155"/>
      <c r="T120" s="155"/>
      <c r="U120" s="155">
        <v>7.1</v>
      </c>
      <c r="V120" s="154">
        <v>8.1999999999999993</v>
      </c>
      <c r="W120" s="163"/>
      <c r="X120" s="154">
        <v>8.4</v>
      </c>
      <c r="Y120" s="154" t="s">
        <v>530</v>
      </c>
      <c r="Z120" s="154">
        <v>9.4</v>
      </c>
      <c r="AA120" s="154">
        <v>6.8</v>
      </c>
      <c r="AB120" s="154">
        <v>6.5</v>
      </c>
      <c r="AC120" s="154">
        <v>7.8</v>
      </c>
      <c r="AD120" s="155">
        <v>7.4</v>
      </c>
      <c r="AE120" s="162" t="s">
        <v>530</v>
      </c>
      <c r="AF120" s="154" t="s">
        <v>530</v>
      </c>
      <c r="AG120" s="154" t="s">
        <v>530</v>
      </c>
      <c r="AH120" s="154" t="s">
        <v>530</v>
      </c>
      <c r="AI120" s="154" t="s">
        <v>530</v>
      </c>
      <c r="AJ120" s="163">
        <v>6.6</v>
      </c>
      <c r="AK120" s="163" t="s">
        <v>530</v>
      </c>
      <c r="AL120" s="154">
        <v>6.1</v>
      </c>
      <c r="AM120" s="154">
        <v>7.2</v>
      </c>
      <c r="AN120" s="155">
        <v>7.1</v>
      </c>
      <c r="AO120" s="155">
        <v>6.1</v>
      </c>
      <c r="AP120" s="155">
        <v>5.9</v>
      </c>
      <c r="AQ120" s="155">
        <v>7.2</v>
      </c>
      <c r="AR120" s="155">
        <v>6.6</v>
      </c>
      <c r="AS120" s="155">
        <v>6.6</v>
      </c>
      <c r="AT120" s="155">
        <v>5.8</v>
      </c>
      <c r="AU120" s="157">
        <v>52</v>
      </c>
      <c r="AV120" s="158">
        <v>0</v>
      </c>
      <c r="AW120" s="154">
        <v>7.5</v>
      </c>
      <c r="AX120" s="154">
        <v>6.8</v>
      </c>
      <c r="AY120" s="163"/>
      <c r="AZ120" s="155"/>
      <c r="BA120" s="155">
        <v>7.9</v>
      </c>
      <c r="BB120" s="155"/>
      <c r="BC120" s="155"/>
      <c r="BD120" s="155"/>
      <c r="BE120" s="155"/>
      <c r="BF120" s="155"/>
      <c r="BG120" s="155">
        <v>9.6</v>
      </c>
      <c r="BH120" s="155"/>
      <c r="BI120" s="155"/>
      <c r="BJ120" s="155"/>
      <c r="BK120" s="155">
        <v>7.5</v>
      </c>
      <c r="BL120" s="157">
        <v>5</v>
      </c>
      <c r="BM120" s="158">
        <v>0</v>
      </c>
      <c r="BN120" s="163">
        <v>6.9</v>
      </c>
      <c r="BO120" s="154">
        <v>8</v>
      </c>
      <c r="BP120" s="155">
        <v>9.1</v>
      </c>
      <c r="BQ120" s="155">
        <v>7.4</v>
      </c>
      <c r="BR120" s="154">
        <v>6.2</v>
      </c>
      <c r="BS120" s="163">
        <v>7.3</v>
      </c>
      <c r="BT120" s="154">
        <v>6.4</v>
      </c>
      <c r="BU120" s="155">
        <v>6</v>
      </c>
      <c r="BV120" s="154">
        <v>6.4</v>
      </c>
      <c r="BW120" s="163">
        <v>8.3000000000000007</v>
      </c>
      <c r="BX120" s="155">
        <v>6.9</v>
      </c>
      <c r="BY120" s="155">
        <v>7.5</v>
      </c>
      <c r="BZ120" s="155">
        <v>7</v>
      </c>
      <c r="CA120" s="155">
        <v>5.8</v>
      </c>
      <c r="CB120" s="163">
        <v>7.1</v>
      </c>
      <c r="CC120" s="155"/>
      <c r="CD120" s="163">
        <v>6</v>
      </c>
      <c r="CE120" s="155">
        <v>6.6</v>
      </c>
      <c r="CF120" s="155">
        <v>5.3</v>
      </c>
      <c r="CG120" s="155">
        <v>7</v>
      </c>
      <c r="CH120" s="163">
        <v>8.4</v>
      </c>
      <c r="CI120" s="157">
        <v>53</v>
      </c>
      <c r="CJ120" s="158">
        <v>0</v>
      </c>
      <c r="CK120" s="155">
        <v>7</v>
      </c>
      <c r="CL120" s="155"/>
      <c r="CM120" s="155">
        <v>7.7</v>
      </c>
      <c r="CN120" s="155"/>
      <c r="CO120" s="155">
        <v>8.07</v>
      </c>
      <c r="CP120" s="155"/>
      <c r="CQ120" s="155"/>
      <c r="CR120" s="155">
        <v>6.7</v>
      </c>
      <c r="CS120" s="155">
        <v>4.9000000000000004</v>
      </c>
      <c r="CT120" s="155">
        <v>6.9</v>
      </c>
      <c r="CU120" s="155">
        <v>7.25</v>
      </c>
      <c r="CV120" s="155">
        <v>8.1</v>
      </c>
      <c r="CW120" s="155">
        <v>7.4</v>
      </c>
      <c r="CX120" s="155">
        <v>8.6999999999999993</v>
      </c>
      <c r="CY120" s="155">
        <v>8.8000000000000007</v>
      </c>
      <c r="CZ120" s="157">
        <v>26</v>
      </c>
      <c r="DA120" s="158">
        <v>0</v>
      </c>
      <c r="DB120" s="155" t="s">
        <v>93</v>
      </c>
      <c r="DC120" s="155"/>
      <c r="DD120" s="157">
        <v>0</v>
      </c>
      <c r="DE120" s="158">
        <v>5</v>
      </c>
      <c r="DF120" s="157">
        <v>136</v>
      </c>
      <c r="DG120" s="158">
        <v>5</v>
      </c>
      <c r="DH120" s="159">
        <v>133</v>
      </c>
      <c r="DI120" s="160">
        <v>129</v>
      </c>
      <c r="DJ120" s="160">
        <v>7.07</v>
      </c>
      <c r="DK120" s="160">
        <v>2.9</v>
      </c>
      <c r="DL120" s="152" t="s">
        <v>535</v>
      </c>
    </row>
    <row r="121" spans="1:116" s="179" customFormat="1" ht="18.75" customHeight="1">
      <c r="A121" s="12">
        <f t="shared" si="1"/>
        <v>115</v>
      </c>
      <c r="B121" s="151">
        <v>2020647319</v>
      </c>
      <c r="C121" s="152" t="s">
        <v>497</v>
      </c>
      <c r="D121" s="152" t="s">
        <v>495</v>
      </c>
      <c r="E121" s="152" t="s">
        <v>45</v>
      </c>
      <c r="F121" s="153">
        <v>35061</v>
      </c>
      <c r="G121" s="152" t="s">
        <v>84</v>
      </c>
      <c r="H121" s="152" t="s">
        <v>86</v>
      </c>
      <c r="I121" s="154">
        <v>7</v>
      </c>
      <c r="J121" s="154">
        <v>7.6</v>
      </c>
      <c r="K121" s="154">
        <v>7.6</v>
      </c>
      <c r="L121" s="154">
        <v>9</v>
      </c>
      <c r="M121" s="154">
        <v>7</v>
      </c>
      <c r="N121" s="154">
        <v>6.5</v>
      </c>
      <c r="O121" s="154">
        <v>0</v>
      </c>
      <c r="P121" s="154"/>
      <c r="Q121" s="155"/>
      <c r="R121" s="155">
        <v>0</v>
      </c>
      <c r="S121" s="155"/>
      <c r="T121" s="155"/>
      <c r="U121" s="155"/>
      <c r="V121" s="154">
        <v>0</v>
      </c>
      <c r="W121" s="156"/>
      <c r="X121" s="154">
        <v>8</v>
      </c>
      <c r="Y121" s="154">
        <v>7.6</v>
      </c>
      <c r="Z121" s="154">
        <v>8</v>
      </c>
      <c r="AA121" s="155">
        <v>4.2</v>
      </c>
      <c r="AB121" s="154">
        <v>6.2</v>
      </c>
      <c r="AC121" s="154"/>
      <c r="AD121" s="155">
        <v>5.9</v>
      </c>
      <c r="AE121" s="154">
        <v>5.8</v>
      </c>
      <c r="AF121" s="154">
        <v>0</v>
      </c>
      <c r="AG121" s="154">
        <v>6.2</v>
      </c>
      <c r="AH121" s="154">
        <v>6.9</v>
      </c>
      <c r="AI121" s="154"/>
      <c r="AJ121" s="163"/>
      <c r="AK121" s="163">
        <v>0</v>
      </c>
      <c r="AL121" s="154" t="s">
        <v>93</v>
      </c>
      <c r="AM121" s="155"/>
      <c r="AN121" s="155"/>
      <c r="AO121" s="155"/>
      <c r="AP121" s="155"/>
      <c r="AQ121" s="155"/>
      <c r="AR121" s="155"/>
      <c r="AS121" s="155"/>
      <c r="AT121" s="155"/>
      <c r="AU121" s="157">
        <v>28</v>
      </c>
      <c r="AV121" s="158">
        <v>20</v>
      </c>
      <c r="AW121" s="154">
        <v>5.5</v>
      </c>
      <c r="AX121" s="154">
        <v>4.4000000000000004</v>
      </c>
      <c r="AY121" s="163"/>
      <c r="AZ121" s="155"/>
      <c r="BA121" s="155"/>
      <c r="BB121" s="155"/>
      <c r="BC121" s="155" t="s">
        <v>93</v>
      </c>
      <c r="BD121" s="155"/>
      <c r="BE121" s="155"/>
      <c r="BF121" s="155"/>
      <c r="BG121" s="155"/>
      <c r="BH121" s="155"/>
      <c r="BI121" s="155"/>
      <c r="BJ121" s="155"/>
      <c r="BK121" s="155"/>
      <c r="BL121" s="157">
        <v>2</v>
      </c>
      <c r="BM121" s="158">
        <v>3</v>
      </c>
      <c r="BN121" s="155" t="s">
        <v>93</v>
      </c>
      <c r="BO121" s="154">
        <v>5</v>
      </c>
      <c r="BP121" s="163"/>
      <c r="BQ121" s="155" t="s">
        <v>93</v>
      </c>
      <c r="BR121" s="154">
        <v>5.3</v>
      </c>
      <c r="BS121" s="154">
        <v>0</v>
      </c>
      <c r="BT121" s="154">
        <v>6.5</v>
      </c>
      <c r="BU121" s="155"/>
      <c r="BV121" s="154">
        <v>4.8</v>
      </c>
      <c r="BW121" s="154" t="s">
        <v>93</v>
      </c>
      <c r="BX121" s="154"/>
      <c r="BY121" s="163"/>
      <c r="BZ121" s="155"/>
      <c r="CA121" s="155"/>
      <c r="CB121" s="163">
        <v>6.4</v>
      </c>
      <c r="CC121" s="155"/>
      <c r="CD121" s="163"/>
      <c r="CE121" s="155">
        <v>6.1</v>
      </c>
      <c r="CF121" s="155"/>
      <c r="CG121" s="155"/>
      <c r="CH121" s="163">
        <v>0</v>
      </c>
      <c r="CI121" s="157">
        <v>17</v>
      </c>
      <c r="CJ121" s="158">
        <v>36</v>
      </c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  <c r="CW121" s="155"/>
      <c r="CX121" s="163">
        <v>5.9</v>
      </c>
      <c r="CY121" s="155"/>
      <c r="CZ121" s="157">
        <v>1</v>
      </c>
      <c r="DA121" s="158">
        <v>21</v>
      </c>
      <c r="DB121" s="155"/>
      <c r="DC121" s="155"/>
      <c r="DD121" s="157">
        <v>0</v>
      </c>
      <c r="DE121" s="158">
        <v>5</v>
      </c>
      <c r="DF121" s="157">
        <v>48</v>
      </c>
      <c r="DG121" s="158">
        <v>85</v>
      </c>
      <c r="DH121" s="159">
        <v>133</v>
      </c>
      <c r="DI121" s="160">
        <v>60</v>
      </c>
      <c r="DJ121" s="160">
        <v>5.23</v>
      </c>
      <c r="DK121" s="160">
        <v>1.96</v>
      </c>
      <c r="DL121" s="152" t="s">
        <v>202</v>
      </c>
    </row>
    <row r="122" spans="1:116" s="179" customFormat="1" ht="18.75" customHeight="1">
      <c r="A122" s="12">
        <f t="shared" si="1"/>
        <v>116</v>
      </c>
      <c r="B122" s="151">
        <v>2020256658</v>
      </c>
      <c r="C122" s="152" t="s">
        <v>3</v>
      </c>
      <c r="D122" s="152" t="s">
        <v>72</v>
      </c>
      <c r="E122" s="152" t="s">
        <v>587</v>
      </c>
      <c r="F122" s="153">
        <v>35245</v>
      </c>
      <c r="G122" s="152" t="s">
        <v>84</v>
      </c>
      <c r="H122" s="152" t="s">
        <v>86</v>
      </c>
      <c r="I122" s="154">
        <v>7.1</v>
      </c>
      <c r="J122" s="154">
        <v>7.7</v>
      </c>
      <c r="K122" s="154">
        <v>8.6</v>
      </c>
      <c r="L122" s="154">
        <v>9</v>
      </c>
      <c r="M122" s="154">
        <v>7.8</v>
      </c>
      <c r="N122" s="154">
        <v>7.4</v>
      </c>
      <c r="O122" s="154">
        <v>7.4</v>
      </c>
      <c r="P122" s="155">
        <v>7.6</v>
      </c>
      <c r="Q122" s="154"/>
      <c r="R122" s="155"/>
      <c r="S122" s="155"/>
      <c r="T122" s="155"/>
      <c r="U122" s="155"/>
      <c r="V122" s="154">
        <v>8.4</v>
      </c>
      <c r="W122" s="155">
        <v>7.4</v>
      </c>
      <c r="X122" s="154">
        <v>7.7</v>
      </c>
      <c r="Y122" s="154">
        <v>8.9</v>
      </c>
      <c r="Z122" s="154">
        <v>8.8000000000000007</v>
      </c>
      <c r="AA122" s="155"/>
      <c r="AB122" s="154">
        <v>6.8</v>
      </c>
      <c r="AC122" s="154">
        <v>6.8</v>
      </c>
      <c r="AD122" s="154"/>
      <c r="AE122" s="154" t="s">
        <v>97</v>
      </c>
      <c r="AF122" s="154">
        <v>5.3</v>
      </c>
      <c r="AG122" s="154">
        <v>6.2</v>
      </c>
      <c r="AH122" s="154">
        <v>7.2</v>
      </c>
      <c r="AI122" s="154">
        <v>6.6</v>
      </c>
      <c r="AJ122" s="154">
        <v>0</v>
      </c>
      <c r="AK122" s="154" t="s">
        <v>93</v>
      </c>
      <c r="AL122" s="154">
        <v>5.4</v>
      </c>
      <c r="AM122" s="163" t="s">
        <v>93</v>
      </c>
      <c r="AN122" s="155"/>
      <c r="AO122" s="155"/>
      <c r="AP122" s="155"/>
      <c r="AQ122" s="155"/>
      <c r="AR122" s="155"/>
      <c r="AS122" s="155"/>
      <c r="AT122" s="155"/>
      <c r="AU122" s="157">
        <v>37</v>
      </c>
      <c r="AV122" s="158">
        <v>11</v>
      </c>
      <c r="AW122" s="154">
        <v>8.4</v>
      </c>
      <c r="AX122" s="154">
        <v>7</v>
      </c>
      <c r="AY122" s="155" t="s">
        <v>93</v>
      </c>
      <c r="AZ122" s="155"/>
      <c r="BA122" s="163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7">
        <v>2</v>
      </c>
      <c r="BM122" s="158">
        <v>3</v>
      </c>
      <c r="BN122" s="163" t="s">
        <v>93</v>
      </c>
      <c r="BO122" s="163">
        <v>6.1</v>
      </c>
      <c r="BP122" s="155"/>
      <c r="BQ122" s="155" t="s">
        <v>93</v>
      </c>
      <c r="BR122" s="154">
        <v>6</v>
      </c>
      <c r="BS122" s="163">
        <v>5.6</v>
      </c>
      <c r="BT122" s="154">
        <v>7.4</v>
      </c>
      <c r="BU122" s="155"/>
      <c r="BV122" s="154">
        <v>6.6</v>
      </c>
      <c r="BW122" s="163" t="s">
        <v>93</v>
      </c>
      <c r="BX122" s="155"/>
      <c r="BY122" s="155"/>
      <c r="BZ122" s="155"/>
      <c r="CA122" s="155"/>
      <c r="CB122" s="163" t="s">
        <v>93</v>
      </c>
      <c r="CC122" s="155"/>
      <c r="CD122" s="163"/>
      <c r="CE122" s="154">
        <v>7.3</v>
      </c>
      <c r="CF122" s="155"/>
      <c r="CG122" s="155"/>
      <c r="CH122" s="163">
        <v>8.8000000000000007</v>
      </c>
      <c r="CI122" s="157">
        <v>17</v>
      </c>
      <c r="CJ122" s="158">
        <v>36</v>
      </c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  <c r="CW122" s="155"/>
      <c r="CX122" s="155"/>
      <c r="CY122" s="155"/>
      <c r="CZ122" s="157">
        <v>0</v>
      </c>
      <c r="DA122" s="158">
        <v>22</v>
      </c>
      <c r="DB122" s="155"/>
      <c r="DC122" s="155"/>
      <c r="DD122" s="157">
        <v>0</v>
      </c>
      <c r="DE122" s="158">
        <v>5</v>
      </c>
      <c r="DF122" s="157">
        <v>56</v>
      </c>
      <c r="DG122" s="158">
        <v>77</v>
      </c>
      <c r="DH122" s="159">
        <v>133</v>
      </c>
      <c r="DI122" s="160">
        <v>57</v>
      </c>
      <c r="DJ122" s="160">
        <v>7.11</v>
      </c>
      <c r="DK122" s="160">
        <v>2.93</v>
      </c>
      <c r="DL122" s="152" t="s">
        <v>202</v>
      </c>
    </row>
    <row r="123" spans="1:116" s="179" customFormat="1" ht="18.75" customHeight="1">
      <c r="A123" s="12">
        <f t="shared" si="1"/>
        <v>117</v>
      </c>
      <c r="B123" s="151">
        <v>2021265882</v>
      </c>
      <c r="C123" s="152" t="s">
        <v>14</v>
      </c>
      <c r="D123" s="152" t="s">
        <v>347</v>
      </c>
      <c r="E123" s="152" t="s">
        <v>588</v>
      </c>
      <c r="F123" s="153">
        <v>35284</v>
      </c>
      <c r="G123" s="152" t="s">
        <v>83</v>
      </c>
      <c r="H123" s="152" t="s">
        <v>86</v>
      </c>
      <c r="I123" s="154">
        <v>7.1</v>
      </c>
      <c r="J123" s="154">
        <v>7.1</v>
      </c>
      <c r="K123" s="154">
        <v>8.3000000000000007</v>
      </c>
      <c r="L123" s="154">
        <v>9.1999999999999993</v>
      </c>
      <c r="M123" s="154">
        <v>7.2</v>
      </c>
      <c r="N123" s="154">
        <v>7.5</v>
      </c>
      <c r="O123" s="154" t="s">
        <v>93</v>
      </c>
      <c r="P123" s="155"/>
      <c r="Q123" s="154">
        <v>6</v>
      </c>
      <c r="R123" s="155"/>
      <c r="S123" s="155"/>
      <c r="T123" s="155"/>
      <c r="U123" s="154">
        <v>6.3</v>
      </c>
      <c r="V123" s="154">
        <v>7.2</v>
      </c>
      <c r="W123" s="155"/>
      <c r="X123" s="154">
        <v>8.3000000000000007</v>
      </c>
      <c r="Y123" s="162">
        <v>7.7</v>
      </c>
      <c r="Z123" s="154">
        <v>8.3000000000000007</v>
      </c>
      <c r="AA123" s="154"/>
      <c r="AB123" s="154">
        <v>5.8</v>
      </c>
      <c r="AC123" s="154">
        <v>5.8</v>
      </c>
      <c r="AD123" s="154"/>
      <c r="AE123" s="162">
        <v>5.5</v>
      </c>
      <c r="AF123" s="162">
        <v>7.2</v>
      </c>
      <c r="AG123" s="162">
        <v>5.4</v>
      </c>
      <c r="AH123" s="162">
        <v>5.7</v>
      </c>
      <c r="AI123" s="162"/>
      <c r="AJ123" s="163" t="s">
        <v>93</v>
      </c>
      <c r="AK123" s="162">
        <v>5.6</v>
      </c>
      <c r="AL123" s="154" t="s">
        <v>93</v>
      </c>
      <c r="AM123" s="154"/>
      <c r="AN123" s="155"/>
      <c r="AO123" s="154"/>
      <c r="AP123" s="154"/>
      <c r="AQ123" s="155"/>
      <c r="AR123" s="155"/>
      <c r="AS123" s="155"/>
      <c r="AT123" s="155"/>
      <c r="AU123" s="157">
        <v>34</v>
      </c>
      <c r="AV123" s="158">
        <v>14</v>
      </c>
      <c r="AW123" s="154">
        <v>8.1999999999999993</v>
      </c>
      <c r="AX123" s="154">
        <v>5.6</v>
      </c>
      <c r="AY123" s="154" t="s">
        <v>93</v>
      </c>
      <c r="AZ123" s="155"/>
      <c r="BA123" s="155"/>
      <c r="BB123" s="155"/>
      <c r="BC123" s="155"/>
      <c r="BD123" s="155"/>
      <c r="BE123" s="155"/>
      <c r="BF123" s="154"/>
      <c r="BG123" s="155"/>
      <c r="BH123" s="155"/>
      <c r="BI123" s="155"/>
      <c r="BJ123" s="155"/>
      <c r="BK123" s="154"/>
      <c r="BL123" s="157">
        <v>2</v>
      </c>
      <c r="BM123" s="158">
        <v>3</v>
      </c>
      <c r="BN123" s="154">
        <v>6.5</v>
      </c>
      <c r="BO123" s="154" t="s">
        <v>93</v>
      </c>
      <c r="BP123" s="154">
        <v>7.1</v>
      </c>
      <c r="BQ123" s="154"/>
      <c r="BR123" s="154">
        <v>5.8</v>
      </c>
      <c r="BS123" s="154">
        <v>5.9</v>
      </c>
      <c r="BT123" s="154">
        <v>6.2</v>
      </c>
      <c r="BU123" s="154"/>
      <c r="BV123" s="154">
        <v>5.8</v>
      </c>
      <c r="BW123" s="154" t="s">
        <v>93</v>
      </c>
      <c r="BX123" s="154"/>
      <c r="BY123" s="154"/>
      <c r="BZ123" s="154"/>
      <c r="CA123" s="154"/>
      <c r="CB123" s="154">
        <v>6.2</v>
      </c>
      <c r="CC123" s="155"/>
      <c r="CD123" s="154" t="s">
        <v>93</v>
      </c>
      <c r="CE123" s="154"/>
      <c r="CF123" s="154"/>
      <c r="CG123" s="154"/>
      <c r="CH123" s="154" t="s">
        <v>93</v>
      </c>
      <c r="CI123" s="157">
        <v>18</v>
      </c>
      <c r="CJ123" s="158">
        <v>35</v>
      </c>
      <c r="CK123" s="154"/>
      <c r="CL123" s="155"/>
      <c r="CM123" s="155"/>
      <c r="CN123" s="155"/>
      <c r="CO123" s="154"/>
      <c r="CP123" s="155"/>
      <c r="CQ123" s="155"/>
      <c r="CR123" s="154"/>
      <c r="CS123" s="154"/>
      <c r="CT123" s="154"/>
      <c r="CU123" s="154"/>
      <c r="CV123" s="154"/>
      <c r="CW123" s="154"/>
      <c r="CX123" s="154" t="s">
        <v>93</v>
      </c>
      <c r="CY123" s="154"/>
      <c r="CZ123" s="157">
        <v>0</v>
      </c>
      <c r="DA123" s="158">
        <v>22</v>
      </c>
      <c r="DB123" s="155"/>
      <c r="DC123" s="155"/>
      <c r="DD123" s="157">
        <v>0</v>
      </c>
      <c r="DE123" s="158">
        <v>5</v>
      </c>
      <c r="DF123" s="157">
        <v>54</v>
      </c>
      <c r="DG123" s="158">
        <v>79</v>
      </c>
      <c r="DH123" s="159">
        <v>133</v>
      </c>
      <c r="DI123" s="160">
        <v>55</v>
      </c>
      <c r="DJ123" s="160">
        <v>6.6</v>
      </c>
      <c r="DK123" s="160">
        <v>2.61</v>
      </c>
      <c r="DL123" s="152" t="s">
        <v>202</v>
      </c>
    </row>
    <row r="124" spans="1:116" s="179" customFormat="1" ht="18.75" customHeight="1">
      <c r="A124" s="12">
        <f t="shared" si="1"/>
        <v>118</v>
      </c>
      <c r="B124" s="151">
        <v>2020265888</v>
      </c>
      <c r="C124" s="152" t="s">
        <v>10</v>
      </c>
      <c r="D124" s="152" t="s">
        <v>589</v>
      </c>
      <c r="E124" s="152" t="s">
        <v>411</v>
      </c>
      <c r="F124" s="153">
        <v>35361</v>
      </c>
      <c r="G124" s="152" t="s">
        <v>84</v>
      </c>
      <c r="H124" s="152" t="s">
        <v>86</v>
      </c>
      <c r="I124" s="156">
        <v>7.6</v>
      </c>
      <c r="J124" s="154">
        <v>8.3000000000000007</v>
      </c>
      <c r="K124" s="154">
        <v>8.1</v>
      </c>
      <c r="L124" s="154">
        <v>7.7</v>
      </c>
      <c r="M124" s="156">
        <v>6.7</v>
      </c>
      <c r="N124" s="154">
        <v>8.5</v>
      </c>
      <c r="O124" s="155">
        <v>5</v>
      </c>
      <c r="P124" s="155">
        <v>7.6</v>
      </c>
      <c r="Q124" s="154"/>
      <c r="R124" s="155"/>
      <c r="S124" s="155" t="s">
        <v>93</v>
      </c>
      <c r="T124" s="154"/>
      <c r="U124" s="155"/>
      <c r="V124" s="155">
        <v>7.7</v>
      </c>
      <c r="W124" s="155"/>
      <c r="X124" s="154">
        <v>7.5</v>
      </c>
      <c r="Y124" s="155">
        <v>7.6</v>
      </c>
      <c r="Z124" s="155">
        <v>7.5</v>
      </c>
      <c r="AA124" s="154"/>
      <c r="AB124" s="154">
        <v>6.6</v>
      </c>
      <c r="AC124" s="163">
        <v>5.7</v>
      </c>
      <c r="AD124" s="154"/>
      <c r="AE124" s="162">
        <v>6.5</v>
      </c>
      <c r="AF124" s="155">
        <v>6</v>
      </c>
      <c r="AG124" s="155">
        <v>6.5</v>
      </c>
      <c r="AH124" s="162">
        <v>9</v>
      </c>
      <c r="AI124" s="155">
        <v>6.8</v>
      </c>
      <c r="AJ124" s="155">
        <v>6.8</v>
      </c>
      <c r="AK124" s="155">
        <v>5.5</v>
      </c>
      <c r="AL124" s="155"/>
      <c r="AM124" s="155">
        <v>5.6</v>
      </c>
      <c r="AN124" s="155"/>
      <c r="AO124" s="155"/>
      <c r="AP124" s="155"/>
      <c r="AQ124" s="155"/>
      <c r="AR124" s="155"/>
      <c r="AS124" s="155"/>
      <c r="AT124" s="155"/>
      <c r="AU124" s="157">
        <v>37</v>
      </c>
      <c r="AV124" s="158">
        <v>11</v>
      </c>
      <c r="AW124" s="156">
        <v>6</v>
      </c>
      <c r="AX124" s="156">
        <v>4.5999999999999996</v>
      </c>
      <c r="AY124" s="155"/>
      <c r="AZ124" s="155"/>
      <c r="BA124" s="155"/>
      <c r="BB124" s="155"/>
      <c r="BC124" s="163" t="s">
        <v>93</v>
      </c>
      <c r="BD124" s="155"/>
      <c r="BE124" s="155"/>
      <c r="BF124" s="155"/>
      <c r="BG124" s="155"/>
      <c r="BH124" s="155"/>
      <c r="BI124" s="155"/>
      <c r="BJ124" s="155"/>
      <c r="BK124" s="155"/>
      <c r="BL124" s="157">
        <v>2</v>
      </c>
      <c r="BM124" s="158">
        <v>3</v>
      </c>
      <c r="BN124" s="155">
        <v>5.6</v>
      </c>
      <c r="BO124" s="155"/>
      <c r="BP124" s="155"/>
      <c r="BQ124" s="155"/>
      <c r="BR124" s="155">
        <v>6</v>
      </c>
      <c r="BS124" s="155"/>
      <c r="BT124" s="155">
        <v>7.2</v>
      </c>
      <c r="BU124" s="155"/>
      <c r="BV124" s="155">
        <v>5.0999999999999996</v>
      </c>
      <c r="BW124" s="155" t="s">
        <v>93</v>
      </c>
      <c r="BX124" s="155"/>
      <c r="BY124" s="155"/>
      <c r="BZ124" s="155"/>
      <c r="CA124" s="155"/>
      <c r="CB124" s="155" t="s">
        <v>93</v>
      </c>
      <c r="CC124" s="155"/>
      <c r="CD124" s="155"/>
      <c r="CE124" s="155">
        <v>6.1</v>
      </c>
      <c r="CF124" s="155"/>
      <c r="CG124" s="155"/>
      <c r="CH124" s="155" t="s">
        <v>93</v>
      </c>
      <c r="CI124" s="157">
        <v>14</v>
      </c>
      <c r="CJ124" s="158">
        <v>39</v>
      </c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  <c r="CW124" s="155"/>
      <c r="CX124" s="155"/>
      <c r="CY124" s="155"/>
      <c r="CZ124" s="157">
        <v>0</v>
      </c>
      <c r="DA124" s="158">
        <v>22</v>
      </c>
      <c r="DB124" s="155"/>
      <c r="DC124" s="155"/>
      <c r="DD124" s="157">
        <v>0</v>
      </c>
      <c r="DE124" s="158">
        <v>5</v>
      </c>
      <c r="DF124" s="157">
        <v>53</v>
      </c>
      <c r="DG124" s="158">
        <v>80</v>
      </c>
      <c r="DH124" s="159">
        <v>133</v>
      </c>
      <c r="DI124" s="160">
        <v>53</v>
      </c>
      <c r="DJ124" s="160">
        <v>6.78</v>
      </c>
      <c r="DK124" s="160">
        <v>2.76</v>
      </c>
      <c r="DL124" s="152" t="s">
        <v>202</v>
      </c>
    </row>
    <row r="125" spans="1:116" s="179" customFormat="1" ht="18.75" customHeight="1">
      <c r="A125" s="12">
        <f t="shared" si="1"/>
        <v>119</v>
      </c>
      <c r="B125" s="151">
        <v>2020266449</v>
      </c>
      <c r="C125" s="152" t="s">
        <v>16</v>
      </c>
      <c r="D125" s="152" t="s">
        <v>350</v>
      </c>
      <c r="E125" s="152" t="s">
        <v>411</v>
      </c>
      <c r="F125" s="153">
        <v>35098</v>
      </c>
      <c r="G125" s="152" t="s">
        <v>84</v>
      </c>
      <c r="H125" s="152" t="s">
        <v>86</v>
      </c>
      <c r="I125" s="154">
        <v>8.1</v>
      </c>
      <c r="J125" s="154">
        <v>8.5</v>
      </c>
      <c r="K125" s="154">
        <v>9.1</v>
      </c>
      <c r="L125" s="154">
        <v>9.1999999999999993</v>
      </c>
      <c r="M125" s="154">
        <v>7.9</v>
      </c>
      <c r="N125" s="154">
        <v>7.7</v>
      </c>
      <c r="O125" s="154">
        <v>8</v>
      </c>
      <c r="P125" s="155"/>
      <c r="Q125" s="154">
        <v>7.8</v>
      </c>
      <c r="R125" s="155"/>
      <c r="S125" s="155"/>
      <c r="T125" s="155"/>
      <c r="U125" s="155"/>
      <c r="V125" s="154">
        <v>6.6</v>
      </c>
      <c r="W125" s="163"/>
      <c r="X125" s="154">
        <v>8.1</v>
      </c>
      <c r="Y125" s="154">
        <v>8.9</v>
      </c>
      <c r="Z125" s="154">
        <v>8.3000000000000007</v>
      </c>
      <c r="AA125" s="154"/>
      <c r="AB125" s="154">
        <v>8.6</v>
      </c>
      <c r="AC125" s="154">
        <v>7.4</v>
      </c>
      <c r="AD125" s="155">
        <v>8.9</v>
      </c>
      <c r="AE125" s="154">
        <v>7</v>
      </c>
      <c r="AF125" s="154">
        <v>7.3</v>
      </c>
      <c r="AG125" s="154">
        <v>5.6</v>
      </c>
      <c r="AH125" s="154">
        <v>8.6999999999999993</v>
      </c>
      <c r="AI125" s="154">
        <v>6.8</v>
      </c>
      <c r="AJ125" s="155">
        <v>8.8000000000000007</v>
      </c>
      <c r="AK125" s="155">
        <v>6.1</v>
      </c>
      <c r="AL125" s="154">
        <v>6.5</v>
      </c>
      <c r="AM125" s="155" t="s">
        <v>93</v>
      </c>
      <c r="AN125" s="155" t="s">
        <v>93</v>
      </c>
      <c r="AO125" s="155"/>
      <c r="AP125" s="155"/>
      <c r="AQ125" s="155"/>
      <c r="AR125" s="155"/>
      <c r="AS125" s="155"/>
      <c r="AT125" s="155"/>
      <c r="AU125" s="157">
        <v>39</v>
      </c>
      <c r="AV125" s="158">
        <v>9</v>
      </c>
      <c r="AW125" s="154">
        <v>7.3</v>
      </c>
      <c r="AX125" s="154">
        <v>5.9</v>
      </c>
      <c r="AY125" s="155"/>
      <c r="AZ125" s="155"/>
      <c r="BA125" s="163" t="s">
        <v>93</v>
      </c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7">
        <v>2</v>
      </c>
      <c r="BM125" s="158">
        <v>3</v>
      </c>
      <c r="BN125" s="154" t="s">
        <v>93</v>
      </c>
      <c r="BO125" s="154" t="s">
        <v>93</v>
      </c>
      <c r="BP125" s="155"/>
      <c r="BQ125" s="163"/>
      <c r="BR125" s="154">
        <v>7.4</v>
      </c>
      <c r="BS125" s="154"/>
      <c r="BT125" s="154">
        <v>7.8</v>
      </c>
      <c r="BU125" s="155"/>
      <c r="BV125" s="154">
        <v>6.9</v>
      </c>
      <c r="BW125" s="163" t="s">
        <v>93</v>
      </c>
      <c r="BX125" s="155"/>
      <c r="BY125" s="155"/>
      <c r="BZ125" s="155"/>
      <c r="CA125" s="155"/>
      <c r="CB125" s="163">
        <v>7.5</v>
      </c>
      <c r="CC125" s="155"/>
      <c r="CD125" s="163">
        <v>8.1999999999999993</v>
      </c>
      <c r="CE125" s="163">
        <v>7.5</v>
      </c>
      <c r="CF125" s="155"/>
      <c r="CG125" s="155"/>
      <c r="CH125" s="163" t="s">
        <v>93</v>
      </c>
      <c r="CI125" s="157">
        <v>17</v>
      </c>
      <c r="CJ125" s="158">
        <v>36</v>
      </c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63"/>
      <c r="CY125" s="155"/>
      <c r="CZ125" s="157">
        <v>0</v>
      </c>
      <c r="DA125" s="158">
        <v>22</v>
      </c>
      <c r="DB125" s="155"/>
      <c r="DC125" s="155"/>
      <c r="DD125" s="157">
        <v>0</v>
      </c>
      <c r="DE125" s="158">
        <v>5</v>
      </c>
      <c r="DF125" s="157">
        <v>58</v>
      </c>
      <c r="DG125" s="158">
        <v>75</v>
      </c>
      <c r="DH125" s="159">
        <v>133</v>
      </c>
      <c r="DI125" s="160">
        <v>58</v>
      </c>
      <c r="DJ125" s="160">
        <v>7.82</v>
      </c>
      <c r="DK125" s="160">
        <v>3.38</v>
      </c>
      <c r="DL125" s="152" t="s">
        <v>202</v>
      </c>
    </row>
    <row r="126" spans="1:116" s="179" customFormat="1" ht="18.75" customHeight="1">
      <c r="A126" s="12">
        <f t="shared" si="1"/>
        <v>120</v>
      </c>
      <c r="B126" s="151">
        <v>2020214111</v>
      </c>
      <c r="C126" s="152" t="s">
        <v>12</v>
      </c>
      <c r="D126" s="152" t="s">
        <v>407</v>
      </c>
      <c r="E126" s="152" t="s">
        <v>590</v>
      </c>
      <c r="F126" s="153">
        <v>34700</v>
      </c>
      <c r="G126" s="152" t="s">
        <v>84</v>
      </c>
      <c r="H126" s="152" t="s">
        <v>86</v>
      </c>
      <c r="I126" s="154">
        <v>8</v>
      </c>
      <c r="J126" s="154">
        <v>7.7</v>
      </c>
      <c r="K126" s="154">
        <v>9.1999999999999993</v>
      </c>
      <c r="L126" s="154">
        <v>9.1999999999999993</v>
      </c>
      <c r="M126" s="154">
        <v>8</v>
      </c>
      <c r="N126" s="154">
        <v>8.6999999999999993</v>
      </c>
      <c r="O126" s="154">
        <v>8.1</v>
      </c>
      <c r="P126" s="154">
        <v>7.5</v>
      </c>
      <c r="Q126" s="155"/>
      <c r="R126" s="155"/>
      <c r="S126" s="155"/>
      <c r="T126" s="155"/>
      <c r="U126" s="155"/>
      <c r="V126" s="154">
        <v>8.3000000000000007</v>
      </c>
      <c r="W126" s="155">
        <v>7.1</v>
      </c>
      <c r="X126" s="154">
        <v>7.8</v>
      </c>
      <c r="Y126" s="154">
        <v>8.5</v>
      </c>
      <c r="Z126" s="154">
        <v>8.8000000000000007</v>
      </c>
      <c r="AA126" s="155"/>
      <c r="AB126" s="154">
        <v>6.9</v>
      </c>
      <c r="AC126" s="154">
        <v>6.4</v>
      </c>
      <c r="AD126" s="155"/>
      <c r="AE126" s="163">
        <v>6.3</v>
      </c>
      <c r="AF126" s="154">
        <v>5.5</v>
      </c>
      <c r="AG126" s="154">
        <v>6.5</v>
      </c>
      <c r="AH126" s="154">
        <v>6.3</v>
      </c>
      <c r="AI126" s="155"/>
      <c r="AJ126" s="163"/>
      <c r="AK126" s="163"/>
      <c r="AL126" s="163">
        <v>5.4</v>
      </c>
      <c r="AM126" s="155"/>
      <c r="AN126" s="155"/>
      <c r="AO126" s="155"/>
      <c r="AP126" s="155"/>
      <c r="AQ126" s="155"/>
      <c r="AR126" s="155"/>
      <c r="AS126" s="155"/>
      <c r="AT126" s="155"/>
      <c r="AU126" s="157">
        <v>36</v>
      </c>
      <c r="AV126" s="158">
        <v>12</v>
      </c>
      <c r="AW126" s="154">
        <v>7.3</v>
      </c>
      <c r="AX126" s="154">
        <v>8.6999999999999993</v>
      </c>
      <c r="AY126" s="163" t="s">
        <v>93</v>
      </c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7">
        <v>2</v>
      </c>
      <c r="BM126" s="158">
        <v>3</v>
      </c>
      <c r="BN126" s="154" t="s">
        <v>93</v>
      </c>
      <c r="BO126" s="154">
        <v>5.8</v>
      </c>
      <c r="BP126" s="155"/>
      <c r="BQ126" s="163" t="s">
        <v>93</v>
      </c>
      <c r="BR126" s="154">
        <v>6.5</v>
      </c>
      <c r="BS126" s="163">
        <v>8.4</v>
      </c>
      <c r="BT126" s="154">
        <v>7</v>
      </c>
      <c r="BU126" s="155"/>
      <c r="BV126" s="154">
        <v>7.2</v>
      </c>
      <c r="BW126" s="163">
        <v>8.6</v>
      </c>
      <c r="BX126" s="155">
        <v>6.5</v>
      </c>
      <c r="BY126" s="155" t="s">
        <v>93</v>
      </c>
      <c r="BZ126" s="155"/>
      <c r="CA126" s="155"/>
      <c r="CB126" s="154">
        <v>6</v>
      </c>
      <c r="CC126" s="155"/>
      <c r="CD126" s="163">
        <v>8.1</v>
      </c>
      <c r="CE126" s="163"/>
      <c r="CF126" s="155"/>
      <c r="CG126" s="155"/>
      <c r="CH126" s="163">
        <v>8.4</v>
      </c>
      <c r="CI126" s="157">
        <v>25</v>
      </c>
      <c r="CJ126" s="158">
        <v>28</v>
      </c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  <c r="CW126" s="155"/>
      <c r="CX126" s="155">
        <v>8.1</v>
      </c>
      <c r="CY126" s="155">
        <v>8</v>
      </c>
      <c r="CZ126" s="157">
        <v>2</v>
      </c>
      <c r="DA126" s="158">
        <v>20</v>
      </c>
      <c r="DB126" s="155"/>
      <c r="DC126" s="155"/>
      <c r="DD126" s="157">
        <v>0</v>
      </c>
      <c r="DE126" s="158">
        <v>5</v>
      </c>
      <c r="DF126" s="157">
        <v>65</v>
      </c>
      <c r="DG126" s="158">
        <v>68</v>
      </c>
      <c r="DH126" s="159">
        <v>133</v>
      </c>
      <c r="DI126" s="160">
        <v>65</v>
      </c>
      <c r="DJ126" s="160">
        <v>7.5</v>
      </c>
      <c r="DK126" s="160">
        <v>3.19</v>
      </c>
      <c r="DL126" s="152" t="s">
        <v>202</v>
      </c>
    </row>
    <row r="127" spans="1:116" s="179" customFormat="1" ht="18.75" customHeight="1">
      <c r="A127" s="12">
        <f t="shared" si="1"/>
        <v>121</v>
      </c>
      <c r="B127" s="151">
        <v>2020726336</v>
      </c>
      <c r="C127" s="152" t="s">
        <v>10</v>
      </c>
      <c r="D127" s="152" t="s">
        <v>26</v>
      </c>
      <c r="E127" s="152" t="s">
        <v>591</v>
      </c>
      <c r="F127" s="153">
        <v>35205</v>
      </c>
      <c r="G127" s="152" t="s">
        <v>84</v>
      </c>
      <c r="H127" s="152" t="s">
        <v>86</v>
      </c>
      <c r="I127" s="154">
        <v>7.9</v>
      </c>
      <c r="J127" s="154">
        <v>8.6</v>
      </c>
      <c r="K127" s="154">
        <v>8.1999999999999993</v>
      </c>
      <c r="L127" s="154">
        <v>9.3000000000000007</v>
      </c>
      <c r="M127" s="154">
        <v>8.1</v>
      </c>
      <c r="N127" s="154">
        <v>8.4</v>
      </c>
      <c r="O127" s="154">
        <v>9.5</v>
      </c>
      <c r="P127" s="154">
        <v>8.1</v>
      </c>
      <c r="Q127" s="155"/>
      <c r="R127" s="155"/>
      <c r="S127" s="155"/>
      <c r="T127" s="155"/>
      <c r="U127" s="155"/>
      <c r="V127" s="154">
        <v>8.5</v>
      </c>
      <c r="W127" s="154">
        <v>6.2</v>
      </c>
      <c r="X127" s="155">
        <v>8.4</v>
      </c>
      <c r="Y127" s="155">
        <v>8.9</v>
      </c>
      <c r="Z127" s="154">
        <v>8.5</v>
      </c>
      <c r="AA127" s="155"/>
      <c r="AB127" s="154">
        <v>8.1999999999999993</v>
      </c>
      <c r="AC127" s="163">
        <v>7.8</v>
      </c>
      <c r="AD127" s="155"/>
      <c r="AE127" s="163">
        <v>6.8</v>
      </c>
      <c r="AF127" s="154">
        <v>7.5</v>
      </c>
      <c r="AG127" s="154">
        <v>5.2</v>
      </c>
      <c r="AH127" s="154">
        <v>7.6</v>
      </c>
      <c r="AI127" s="155">
        <v>0</v>
      </c>
      <c r="AJ127" s="154">
        <v>8.6999999999999993</v>
      </c>
      <c r="AK127" s="156">
        <v>5</v>
      </c>
      <c r="AL127" s="154">
        <v>6.7</v>
      </c>
      <c r="AM127" s="155"/>
      <c r="AN127" s="163" t="s">
        <v>93</v>
      </c>
      <c r="AO127" s="155"/>
      <c r="AP127" s="155"/>
      <c r="AQ127" s="155"/>
      <c r="AR127" s="155"/>
      <c r="AS127" s="155"/>
      <c r="AT127" s="155"/>
      <c r="AU127" s="157">
        <v>38</v>
      </c>
      <c r="AV127" s="158">
        <v>10</v>
      </c>
      <c r="AW127" s="154">
        <v>8.1999999999999993</v>
      </c>
      <c r="AX127" s="154">
        <v>9.1</v>
      </c>
      <c r="AY127" s="163" t="s">
        <v>93</v>
      </c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7">
        <v>2</v>
      </c>
      <c r="BM127" s="158">
        <v>3</v>
      </c>
      <c r="BN127" s="155" t="s">
        <v>93</v>
      </c>
      <c r="BO127" s="155">
        <v>7.4</v>
      </c>
      <c r="BP127" s="155"/>
      <c r="BQ127" s="163"/>
      <c r="BR127" s="154">
        <v>8.1999999999999993</v>
      </c>
      <c r="BS127" s="154" t="s">
        <v>93</v>
      </c>
      <c r="BT127" s="155">
        <v>7.5</v>
      </c>
      <c r="BU127" s="155"/>
      <c r="BV127" s="154">
        <v>7.7</v>
      </c>
      <c r="BW127" s="163" t="s">
        <v>93</v>
      </c>
      <c r="BX127" s="155"/>
      <c r="BY127" s="155"/>
      <c r="BZ127" s="155"/>
      <c r="CA127" s="155"/>
      <c r="CB127" s="163">
        <v>6.3</v>
      </c>
      <c r="CC127" s="155"/>
      <c r="CD127" s="163" t="s">
        <v>93</v>
      </c>
      <c r="CE127" s="155">
        <v>7.9</v>
      </c>
      <c r="CF127" s="155"/>
      <c r="CG127" s="155"/>
      <c r="CH127" s="154" t="s">
        <v>93</v>
      </c>
      <c r="CI127" s="157">
        <v>17</v>
      </c>
      <c r="CJ127" s="158">
        <v>36</v>
      </c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63"/>
      <c r="CV127" s="155"/>
      <c r="CW127" s="155"/>
      <c r="CX127" s="155"/>
      <c r="CY127" s="155"/>
      <c r="CZ127" s="157">
        <v>0</v>
      </c>
      <c r="DA127" s="158">
        <v>22</v>
      </c>
      <c r="DB127" s="155"/>
      <c r="DC127" s="155"/>
      <c r="DD127" s="157">
        <v>0</v>
      </c>
      <c r="DE127" s="158">
        <v>5</v>
      </c>
      <c r="DF127" s="157">
        <v>57</v>
      </c>
      <c r="DG127" s="158">
        <v>76</v>
      </c>
      <c r="DH127" s="159">
        <v>133</v>
      </c>
      <c r="DI127" s="160">
        <v>58</v>
      </c>
      <c r="DJ127" s="160">
        <v>7.71</v>
      </c>
      <c r="DK127" s="160">
        <v>3.31</v>
      </c>
      <c r="DL127" s="152" t="s">
        <v>202</v>
      </c>
    </row>
    <row r="128" spans="1:116" s="179" customFormat="1" ht="18.75" customHeight="1">
      <c r="A128" s="12">
        <f t="shared" si="1"/>
        <v>122</v>
      </c>
      <c r="B128" s="151">
        <v>2020260761</v>
      </c>
      <c r="C128" s="152" t="s">
        <v>375</v>
      </c>
      <c r="D128" s="152" t="s">
        <v>35</v>
      </c>
      <c r="E128" s="152" t="s">
        <v>592</v>
      </c>
      <c r="F128" s="153">
        <v>35098</v>
      </c>
      <c r="G128" s="152" t="s">
        <v>84</v>
      </c>
      <c r="H128" s="152" t="s">
        <v>86</v>
      </c>
      <c r="I128" s="154">
        <v>8.5</v>
      </c>
      <c r="J128" s="154">
        <v>8.6</v>
      </c>
      <c r="K128" s="154">
        <v>9</v>
      </c>
      <c r="L128" s="154">
        <v>8.6</v>
      </c>
      <c r="M128" s="154">
        <v>8</v>
      </c>
      <c r="N128" s="154">
        <v>8.9</v>
      </c>
      <c r="O128" s="154">
        <v>9.1999999999999993</v>
      </c>
      <c r="P128" s="155">
        <v>8.5</v>
      </c>
      <c r="Q128" s="154"/>
      <c r="R128" s="155"/>
      <c r="S128" s="155"/>
      <c r="T128" s="155"/>
      <c r="U128" s="155"/>
      <c r="V128" s="154">
        <v>7.6</v>
      </c>
      <c r="W128" s="155" t="s">
        <v>93</v>
      </c>
      <c r="X128" s="154">
        <v>8.4</v>
      </c>
      <c r="Y128" s="154">
        <v>8.9</v>
      </c>
      <c r="Z128" s="154">
        <v>9</v>
      </c>
      <c r="AA128" s="155">
        <v>7.8</v>
      </c>
      <c r="AB128" s="154">
        <v>7.8</v>
      </c>
      <c r="AC128" s="154"/>
      <c r="AD128" s="155"/>
      <c r="AE128" s="154" t="s">
        <v>97</v>
      </c>
      <c r="AF128" s="154" t="s">
        <v>97</v>
      </c>
      <c r="AG128" s="154">
        <v>7.2</v>
      </c>
      <c r="AH128" s="154">
        <v>8.4</v>
      </c>
      <c r="AI128" s="154">
        <v>7.4</v>
      </c>
      <c r="AJ128" s="154">
        <v>8.1</v>
      </c>
      <c r="AK128" s="163">
        <v>6.6</v>
      </c>
      <c r="AL128" s="154">
        <v>8.9</v>
      </c>
      <c r="AM128" s="163">
        <v>8.1999999999999993</v>
      </c>
      <c r="AN128" s="163">
        <v>8</v>
      </c>
      <c r="AO128" s="155"/>
      <c r="AP128" s="155" t="s">
        <v>93</v>
      </c>
      <c r="AQ128" s="155"/>
      <c r="AR128" s="155"/>
      <c r="AS128" s="155"/>
      <c r="AT128" s="155"/>
      <c r="AU128" s="157">
        <v>39</v>
      </c>
      <c r="AV128" s="158">
        <v>9</v>
      </c>
      <c r="AW128" s="154">
        <v>6.5</v>
      </c>
      <c r="AX128" s="154">
        <v>5.8</v>
      </c>
      <c r="AY128" s="163"/>
      <c r="AZ128" s="155"/>
      <c r="BA128" s="155"/>
      <c r="BB128" s="155"/>
      <c r="BC128" s="155" t="s">
        <v>93</v>
      </c>
      <c r="BD128" s="155"/>
      <c r="BE128" s="155"/>
      <c r="BF128" s="155"/>
      <c r="BG128" s="155"/>
      <c r="BH128" s="155"/>
      <c r="BI128" s="155"/>
      <c r="BJ128" s="155"/>
      <c r="BK128" s="155"/>
      <c r="BL128" s="157">
        <v>2</v>
      </c>
      <c r="BM128" s="158">
        <v>3</v>
      </c>
      <c r="BN128" s="163" t="s">
        <v>93</v>
      </c>
      <c r="BO128" s="154">
        <v>5.7</v>
      </c>
      <c r="BP128" s="155"/>
      <c r="BQ128" s="163" t="s">
        <v>93</v>
      </c>
      <c r="BR128" s="154">
        <v>8.6999999999999993</v>
      </c>
      <c r="BS128" s="154">
        <v>7.9</v>
      </c>
      <c r="BT128" s="154">
        <v>7.6</v>
      </c>
      <c r="BU128" s="155"/>
      <c r="BV128" s="154">
        <v>7.5</v>
      </c>
      <c r="BW128" s="163" t="s">
        <v>93</v>
      </c>
      <c r="BX128" s="155"/>
      <c r="BY128" s="155"/>
      <c r="BZ128" s="155"/>
      <c r="CA128" s="155"/>
      <c r="CB128" s="163" t="s">
        <v>93</v>
      </c>
      <c r="CC128" s="155"/>
      <c r="CD128" s="155" t="s">
        <v>93</v>
      </c>
      <c r="CE128" s="163">
        <v>7.7</v>
      </c>
      <c r="CF128" s="155"/>
      <c r="CG128" s="155"/>
      <c r="CH128" s="155">
        <v>8.8000000000000007</v>
      </c>
      <c r="CI128" s="157">
        <v>17</v>
      </c>
      <c r="CJ128" s="158">
        <v>36</v>
      </c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  <c r="CW128" s="155"/>
      <c r="CX128" s="155"/>
      <c r="CY128" s="155"/>
      <c r="CZ128" s="157">
        <v>0</v>
      </c>
      <c r="DA128" s="158">
        <v>22</v>
      </c>
      <c r="DB128" s="155"/>
      <c r="DC128" s="155"/>
      <c r="DD128" s="157">
        <v>0</v>
      </c>
      <c r="DE128" s="158">
        <v>5</v>
      </c>
      <c r="DF128" s="157">
        <v>58</v>
      </c>
      <c r="DG128" s="158">
        <v>75</v>
      </c>
      <c r="DH128" s="159">
        <v>133</v>
      </c>
      <c r="DI128" s="160">
        <v>58</v>
      </c>
      <c r="DJ128" s="160">
        <v>8.07</v>
      </c>
      <c r="DK128" s="160">
        <v>3.56</v>
      </c>
      <c r="DL128" s="152" t="s">
        <v>202</v>
      </c>
    </row>
    <row r="129" spans="1:116" s="179" customFormat="1" ht="18.75" customHeight="1">
      <c r="A129" s="12">
        <f t="shared" si="1"/>
        <v>123</v>
      </c>
      <c r="B129" s="151">
        <v>171326777</v>
      </c>
      <c r="C129" s="152" t="s">
        <v>10</v>
      </c>
      <c r="D129" s="152" t="s">
        <v>593</v>
      </c>
      <c r="E129" s="152" t="s">
        <v>414</v>
      </c>
      <c r="F129" s="153">
        <v>34039</v>
      </c>
      <c r="G129" s="152" t="s">
        <v>84</v>
      </c>
      <c r="H129" s="152" t="s">
        <v>86</v>
      </c>
      <c r="I129" s="154">
        <v>8</v>
      </c>
      <c r="J129" s="154">
        <v>6.5</v>
      </c>
      <c r="K129" s="154">
        <v>8.3000000000000007</v>
      </c>
      <c r="L129" s="154">
        <v>9.4</v>
      </c>
      <c r="M129" s="154">
        <v>6.8</v>
      </c>
      <c r="N129" s="154">
        <v>7.6</v>
      </c>
      <c r="O129" s="154">
        <v>7.5</v>
      </c>
      <c r="P129" s="155"/>
      <c r="Q129" s="163">
        <v>5.6</v>
      </c>
      <c r="R129" s="155"/>
      <c r="S129" s="155"/>
      <c r="T129" s="155"/>
      <c r="U129" s="155">
        <v>7.8</v>
      </c>
      <c r="V129" s="154">
        <v>6.6</v>
      </c>
      <c r="W129" s="155"/>
      <c r="X129" s="154">
        <v>8.1999999999999993</v>
      </c>
      <c r="Y129" s="154" t="s">
        <v>530</v>
      </c>
      <c r="Z129" s="154">
        <v>8.3000000000000007</v>
      </c>
      <c r="AA129" s="155">
        <v>6.6</v>
      </c>
      <c r="AB129" s="154">
        <v>6.2</v>
      </c>
      <c r="AC129" s="154">
        <v>7.1</v>
      </c>
      <c r="AD129" s="155">
        <v>8.5</v>
      </c>
      <c r="AE129" s="162" t="s">
        <v>530</v>
      </c>
      <c r="AF129" s="154" t="s">
        <v>530</v>
      </c>
      <c r="AG129" s="154" t="s">
        <v>530</v>
      </c>
      <c r="AH129" s="154" t="s">
        <v>530</v>
      </c>
      <c r="AI129" s="154" t="s">
        <v>530</v>
      </c>
      <c r="AJ129" s="163">
        <v>6.9</v>
      </c>
      <c r="AK129" s="154" t="s">
        <v>530</v>
      </c>
      <c r="AL129" s="154">
        <v>8.1999999999999993</v>
      </c>
      <c r="AM129" s="154">
        <v>7.2</v>
      </c>
      <c r="AN129" s="155">
        <v>6.1</v>
      </c>
      <c r="AO129" s="155">
        <v>6.3</v>
      </c>
      <c r="AP129" s="155">
        <v>7.4</v>
      </c>
      <c r="AQ129" s="155">
        <v>7.1</v>
      </c>
      <c r="AR129" s="155">
        <v>7.1</v>
      </c>
      <c r="AS129" s="155">
        <v>4.8</v>
      </c>
      <c r="AT129" s="155">
        <v>8.6</v>
      </c>
      <c r="AU129" s="157">
        <v>52</v>
      </c>
      <c r="AV129" s="158">
        <v>0</v>
      </c>
      <c r="AW129" s="154">
        <v>8.1</v>
      </c>
      <c r="AX129" s="154">
        <v>7.8</v>
      </c>
      <c r="AY129" s="163"/>
      <c r="AZ129" s="155"/>
      <c r="BA129" s="155">
        <v>8.3000000000000007</v>
      </c>
      <c r="BB129" s="155"/>
      <c r="BC129" s="155"/>
      <c r="BD129" s="155"/>
      <c r="BE129" s="155"/>
      <c r="BF129" s="155"/>
      <c r="BG129" s="155">
        <v>7</v>
      </c>
      <c r="BH129" s="155"/>
      <c r="BI129" s="155"/>
      <c r="BJ129" s="155"/>
      <c r="BK129" s="155">
        <v>7</v>
      </c>
      <c r="BL129" s="157">
        <v>5</v>
      </c>
      <c r="BM129" s="158">
        <v>0</v>
      </c>
      <c r="BN129" s="154"/>
      <c r="BO129" s="154">
        <v>8.1999999999999993</v>
      </c>
      <c r="BP129" s="155">
        <v>7.1</v>
      </c>
      <c r="BQ129" s="163">
        <v>6.6</v>
      </c>
      <c r="BR129" s="154">
        <v>9.1999999999999993</v>
      </c>
      <c r="BS129" s="154">
        <v>8.8000000000000007</v>
      </c>
      <c r="BT129" s="154">
        <v>8.1999999999999993</v>
      </c>
      <c r="BU129" s="163">
        <v>6.5</v>
      </c>
      <c r="BV129" s="154"/>
      <c r="BW129" s="163"/>
      <c r="BX129" s="155">
        <v>7.8</v>
      </c>
      <c r="BY129" s="155">
        <v>7.4</v>
      </c>
      <c r="BZ129" s="155">
        <v>7.3</v>
      </c>
      <c r="CA129" s="155"/>
      <c r="CB129" s="163">
        <v>7.8</v>
      </c>
      <c r="CC129" s="155"/>
      <c r="CD129" s="163">
        <v>7</v>
      </c>
      <c r="CE129" s="155">
        <v>5.9</v>
      </c>
      <c r="CF129" s="155"/>
      <c r="CG129" s="155">
        <v>8</v>
      </c>
      <c r="CH129" s="163">
        <v>8.8000000000000007</v>
      </c>
      <c r="CI129" s="157">
        <v>38</v>
      </c>
      <c r="CJ129" s="158">
        <v>15</v>
      </c>
      <c r="CK129" s="155"/>
      <c r="CL129" s="155"/>
      <c r="CM129" s="155">
        <v>7</v>
      </c>
      <c r="CN129" s="155"/>
      <c r="CO129" s="155">
        <v>7.8</v>
      </c>
      <c r="CP129" s="155">
        <v>7.4</v>
      </c>
      <c r="CQ129" s="155"/>
      <c r="CR129" s="155"/>
      <c r="CS129" s="155">
        <v>7</v>
      </c>
      <c r="CT129" s="155">
        <v>6.6</v>
      </c>
      <c r="CU129" s="155">
        <v>8.1</v>
      </c>
      <c r="CV129" s="155"/>
      <c r="CW129" s="155">
        <v>5.4</v>
      </c>
      <c r="CX129" s="155">
        <v>9.3000000000000007</v>
      </c>
      <c r="CY129" s="155">
        <v>8.1</v>
      </c>
      <c r="CZ129" s="157">
        <v>20</v>
      </c>
      <c r="DA129" s="158">
        <v>5</v>
      </c>
      <c r="DB129" s="155" t="s">
        <v>93</v>
      </c>
      <c r="DC129" s="155"/>
      <c r="DD129" s="157">
        <v>0</v>
      </c>
      <c r="DE129" s="158">
        <v>5</v>
      </c>
      <c r="DF129" s="157">
        <v>115</v>
      </c>
      <c r="DG129" s="158">
        <v>25</v>
      </c>
      <c r="DH129" s="159">
        <v>133</v>
      </c>
      <c r="DI129" s="160">
        <v>126</v>
      </c>
      <c r="DJ129" s="160">
        <v>7.33</v>
      </c>
      <c r="DK129" s="160">
        <v>3.07</v>
      </c>
      <c r="DL129" s="152" t="s">
        <v>594</v>
      </c>
    </row>
    <row r="130" spans="1:116" s="179" customFormat="1" ht="18.75" customHeight="1">
      <c r="A130" s="12">
        <f t="shared" si="1"/>
        <v>124</v>
      </c>
      <c r="B130" s="151">
        <v>2021265859</v>
      </c>
      <c r="C130" s="152" t="s">
        <v>10</v>
      </c>
      <c r="D130" s="152" t="s">
        <v>42</v>
      </c>
      <c r="E130" s="152" t="s">
        <v>414</v>
      </c>
      <c r="F130" s="153">
        <v>35354</v>
      </c>
      <c r="G130" s="152" t="s">
        <v>83</v>
      </c>
      <c r="H130" s="152" t="s">
        <v>86</v>
      </c>
      <c r="I130" s="154">
        <v>7.7</v>
      </c>
      <c r="J130" s="154">
        <v>8.8000000000000007</v>
      </c>
      <c r="K130" s="154">
        <v>9</v>
      </c>
      <c r="L130" s="154">
        <v>9.1999999999999993</v>
      </c>
      <c r="M130" s="154">
        <v>7.4</v>
      </c>
      <c r="N130" s="154">
        <v>7.3</v>
      </c>
      <c r="O130" s="154" t="s">
        <v>93</v>
      </c>
      <c r="P130" s="155"/>
      <c r="Q130" s="154">
        <v>7.3</v>
      </c>
      <c r="R130" s="155"/>
      <c r="S130" s="155" t="s">
        <v>93</v>
      </c>
      <c r="T130" s="155"/>
      <c r="U130" s="155"/>
      <c r="V130" s="154">
        <v>7.8</v>
      </c>
      <c r="W130" s="155"/>
      <c r="X130" s="154">
        <v>8.1</v>
      </c>
      <c r="Y130" s="154">
        <v>8.6</v>
      </c>
      <c r="Z130" s="154">
        <v>8.6999999999999993</v>
      </c>
      <c r="AA130" s="155"/>
      <c r="AB130" s="154">
        <v>7.6</v>
      </c>
      <c r="AC130" s="154">
        <v>6.9</v>
      </c>
      <c r="AD130" s="154"/>
      <c r="AE130" s="154" t="s">
        <v>97</v>
      </c>
      <c r="AF130" s="154">
        <v>5.7</v>
      </c>
      <c r="AG130" s="154">
        <v>5.7</v>
      </c>
      <c r="AH130" s="154">
        <v>7</v>
      </c>
      <c r="AI130" s="154">
        <v>5.7</v>
      </c>
      <c r="AJ130" s="154"/>
      <c r="AK130" s="154">
        <v>6.3</v>
      </c>
      <c r="AL130" s="154" t="s">
        <v>93</v>
      </c>
      <c r="AM130" s="163"/>
      <c r="AN130" s="155"/>
      <c r="AO130" s="155"/>
      <c r="AP130" s="155"/>
      <c r="AQ130" s="155"/>
      <c r="AR130" s="155"/>
      <c r="AS130" s="155"/>
      <c r="AT130" s="155"/>
      <c r="AU130" s="157">
        <v>33</v>
      </c>
      <c r="AV130" s="158">
        <v>15</v>
      </c>
      <c r="AW130" s="154">
        <v>7.7</v>
      </c>
      <c r="AX130" s="154">
        <v>7</v>
      </c>
      <c r="AY130" s="155"/>
      <c r="AZ130" s="155"/>
      <c r="BA130" s="163"/>
      <c r="BB130" s="155"/>
      <c r="BC130" s="155"/>
      <c r="BD130" s="155" t="s">
        <v>93</v>
      </c>
      <c r="BE130" s="155"/>
      <c r="BF130" s="155"/>
      <c r="BG130" s="155"/>
      <c r="BH130" s="155"/>
      <c r="BI130" s="155"/>
      <c r="BJ130" s="155"/>
      <c r="BK130" s="155"/>
      <c r="BL130" s="157">
        <v>2</v>
      </c>
      <c r="BM130" s="158">
        <v>3</v>
      </c>
      <c r="BN130" s="163" t="s">
        <v>93</v>
      </c>
      <c r="BO130" s="163">
        <v>5.7</v>
      </c>
      <c r="BP130" s="155"/>
      <c r="BQ130" s="155" t="s">
        <v>93</v>
      </c>
      <c r="BR130" s="154">
        <v>5.0999999999999996</v>
      </c>
      <c r="BS130" s="163">
        <v>5.6</v>
      </c>
      <c r="BT130" s="154">
        <v>6</v>
      </c>
      <c r="BU130" s="155"/>
      <c r="BV130" s="154">
        <v>5.2</v>
      </c>
      <c r="BW130" s="163" t="s">
        <v>93</v>
      </c>
      <c r="BX130" s="155"/>
      <c r="BY130" s="155"/>
      <c r="BZ130" s="155"/>
      <c r="CA130" s="155"/>
      <c r="CB130" s="163">
        <v>5.9</v>
      </c>
      <c r="CC130" s="155"/>
      <c r="CD130" s="163" t="s">
        <v>93</v>
      </c>
      <c r="CE130" s="154"/>
      <c r="CF130" s="155"/>
      <c r="CG130" s="155"/>
      <c r="CH130" s="163">
        <v>8.1999999999999993</v>
      </c>
      <c r="CI130" s="157">
        <v>17</v>
      </c>
      <c r="CJ130" s="158">
        <v>36</v>
      </c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  <c r="CW130" s="155"/>
      <c r="CX130" s="155"/>
      <c r="CY130" s="155"/>
      <c r="CZ130" s="157">
        <v>0</v>
      </c>
      <c r="DA130" s="158">
        <v>22</v>
      </c>
      <c r="DB130" s="155"/>
      <c r="DC130" s="155"/>
      <c r="DD130" s="157">
        <v>0</v>
      </c>
      <c r="DE130" s="158">
        <v>5</v>
      </c>
      <c r="DF130" s="157">
        <v>52</v>
      </c>
      <c r="DG130" s="158">
        <v>81</v>
      </c>
      <c r="DH130" s="159">
        <v>133</v>
      </c>
      <c r="DI130" s="160">
        <v>54</v>
      </c>
      <c r="DJ130" s="160">
        <v>6.7</v>
      </c>
      <c r="DK130" s="160">
        <v>2.69</v>
      </c>
      <c r="DL130" s="152" t="s">
        <v>202</v>
      </c>
    </row>
    <row r="131" spans="1:116" s="179" customFormat="1" ht="18.75" customHeight="1">
      <c r="A131" s="12">
        <f t="shared" si="1"/>
        <v>125</v>
      </c>
      <c r="B131" s="151">
        <v>171326099</v>
      </c>
      <c r="C131" s="152" t="s">
        <v>17</v>
      </c>
      <c r="D131" s="152" t="s">
        <v>25</v>
      </c>
      <c r="E131" s="152" t="s">
        <v>491</v>
      </c>
      <c r="F131" s="153">
        <v>34205</v>
      </c>
      <c r="G131" s="152" t="s">
        <v>84</v>
      </c>
      <c r="H131" s="152" t="s">
        <v>86</v>
      </c>
      <c r="I131" s="154">
        <v>7.7</v>
      </c>
      <c r="J131" s="154">
        <v>6.7</v>
      </c>
      <c r="K131" s="154">
        <v>8.4</v>
      </c>
      <c r="L131" s="154">
        <v>7</v>
      </c>
      <c r="M131" s="154">
        <v>7.5</v>
      </c>
      <c r="N131" s="154">
        <v>8.8000000000000007</v>
      </c>
      <c r="O131" s="154">
        <v>7.4</v>
      </c>
      <c r="P131" s="155"/>
      <c r="Q131" s="154">
        <v>6.8</v>
      </c>
      <c r="R131" s="155"/>
      <c r="S131" s="155"/>
      <c r="T131" s="154"/>
      <c r="U131" s="155">
        <v>9.4</v>
      </c>
      <c r="V131" s="154">
        <v>7.8</v>
      </c>
      <c r="W131" s="155"/>
      <c r="X131" s="154">
        <v>6.9</v>
      </c>
      <c r="Y131" s="154" t="s">
        <v>530</v>
      </c>
      <c r="Z131" s="154">
        <v>8.5</v>
      </c>
      <c r="AA131" s="155">
        <v>7.9</v>
      </c>
      <c r="AB131" s="154">
        <v>7.1</v>
      </c>
      <c r="AC131" s="154">
        <v>8.3000000000000007</v>
      </c>
      <c r="AD131" s="155">
        <v>8.1999999999999993</v>
      </c>
      <c r="AE131" s="154" t="s">
        <v>530</v>
      </c>
      <c r="AF131" s="154" t="s">
        <v>530</v>
      </c>
      <c r="AG131" s="154" t="s">
        <v>530</v>
      </c>
      <c r="AH131" s="154" t="s">
        <v>530</v>
      </c>
      <c r="AI131" s="154" t="s">
        <v>530</v>
      </c>
      <c r="AJ131" s="163">
        <v>7.1</v>
      </c>
      <c r="AK131" s="163" t="s">
        <v>530</v>
      </c>
      <c r="AL131" s="154">
        <v>7.4</v>
      </c>
      <c r="AM131" s="155">
        <v>6.1</v>
      </c>
      <c r="AN131" s="155">
        <v>6.7</v>
      </c>
      <c r="AO131" s="155">
        <v>7</v>
      </c>
      <c r="AP131" s="155">
        <v>6.4</v>
      </c>
      <c r="AQ131" s="155">
        <v>5.8</v>
      </c>
      <c r="AR131" s="155"/>
      <c r="AS131" s="155"/>
      <c r="AT131" s="155"/>
      <c r="AU131" s="157">
        <v>49</v>
      </c>
      <c r="AV131" s="158">
        <v>0</v>
      </c>
      <c r="AW131" s="154">
        <v>7.3</v>
      </c>
      <c r="AX131" s="154">
        <v>6.9</v>
      </c>
      <c r="AY131" s="155"/>
      <c r="AZ131" s="155"/>
      <c r="BA131" s="155">
        <v>6.3</v>
      </c>
      <c r="BB131" s="155"/>
      <c r="BC131" s="155"/>
      <c r="BD131" s="163"/>
      <c r="BE131" s="155"/>
      <c r="BF131" s="155"/>
      <c r="BG131" s="155">
        <v>6.7</v>
      </c>
      <c r="BH131" s="155"/>
      <c r="BI131" s="155"/>
      <c r="BJ131" s="155"/>
      <c r="BK131" s="155" t="s">
        <v>93</v>
      </c>
      <c r="BL131" s="157">
        <v>4</v>
      </c>
      <c r="BM131" s="158">
        <v>1</v>
      </c>
      <c r="BN131" s="154">
        <v>8.9</v>
      </c>
      <c r="BO131" s="154">
        <v>7.6</v>
      </c>
      <c r="BP131" s="163">
        <v>6.7</v>
      </c>
      <c r="BQ131" s="155">
        <v>8.5</v>
      </c>
      <c r="BR131" s="154">
        <v>7.4</v>
      </c>
      <c r="BS131" s="154">
        <v>9.1</v>
      </c>
      <c r="BT131" s="154">
        <v>8.9</v>
      </c>
      <c r="BU131" s="155">
        <v>6.1</v>
      </c>
      <c r="BV131" s="154">
        <v>7.3</v>
      </c>
      <c r="BW131" s="163">
        <v>8.1999999999999993</v>
      </c>
      <c r="BX131" s="155">
        <v>7.7</v>
      </c>
      <c r="BY131" s="155">
        <v>6</v>
      </c>
      <c r="BZ131" s="155">
        <v>6</v>
      </c>
      <c r="CA131" s="155">
        <v>5.5</v>
      </c>
      <c r="CB131" s="163">
        <v>6.2</v>
      </c>
      <c r="CC131" s="155"/>
      <c r="CD131" s="163">
        <v>7.2</v>
      </c>
      <c r="CE131" s="155">
        <v>5.8</v>
      </c>
      <c r="CF131" s="155">
        <v>8.4</v>
      </c>
      <c r="CG131" s="155">
        <v>8.8000000000000007</v>
      </c>
      <c r="CH131" s="163">
        <v>9.1999999999999993</v>
      </c>
      <c r="CI131" s="157">
        <v>53</v>
      </c>
      <c r="CJ131" s="158">
        <v>0</v>
      </c>
      <c r="CK131" s="155"/>
      <c r="CL131" s="155">
        <v>7.3</v>
      </c>
      <c r="CM131" s="155"/>
      <c r="CN131" s="155"/>
      <c r="CO131" s="155">
        <v>9</v>
      </c>
      <c r="CP131" s="155">
        <v>7</v>
      </c>
      <c r="CQ131" s="155"/>
      <c r="CR131" s="155">
        <v>7.7</v>
      </c>
      <c r="CS131" s="155">
        <v>7.4</v>
      </c>
      <c r="CT131" s="155">
        <v>6.6</v>
      </c>
      <c r="CU131" s="163">
        <v>7.4</v>
      </c>
      <c r="CV131" s="155">
        <v>7.8</v>
      </c>
      <c r="CW131" s="155">
        <v>7.5</v>
      </c>
      <c r="CX131" s="155">
        <v>7.8</v>
      </c>
      <c r="CY131" s="155">
        <v>8.6</v>
      </c>
      <c r="CZ131" s="157">
        <v>26</v>
      </c>
      <c r="DA131" s="158">
        <v>0</v>
      </c>
      <c r="DB131" s="155" t="s">
        <v>93</v>
      </c>
      <c r="DC131" s="155"/>
      <c r="DD131" s="157">
        <v>0</v>
      </c>
      <c r="DE131" s="158">
        <v>5</v>
      </c>
      <c r="DF131" s="157">
        <v>132</v>
      </c>
      <c r="DG131" s="158">
        <v>6</v>
      </c>
      <c r="DH131" s="159">
        <v>133</v>
      </c>
      <c r="DI131" s="160">
        <v>125</v>
      </c>
      <c r="DJ131" s="160">
        <v>7.51</v>
      </c>
      <c r="DK131" s="160">
        <v>3.17</v>
      </c>
      <c r="DL131" s="152" t="s">
        <v>558</v>
      </c>
    </row>
    <row r="132" spans="1:116" s="179" customFormat="1" ht="18.75" customHeight="1">
      <c r="A132" s="12">
        <f t="shared" si="1"/>
        <v>126</v>
      </c>
      <c r="B132" s="151">
        <v>2020263801</v>
      </c>
      <c r="C132" s="152" t="s">
        <v>6</v>
      </c>
      <c r="D132" s="152" t="s">
        <v>26</v>
      </c>
      <c r="E132" s="152" t="s">
        <v>491</v>
      </c>
      <c r="F132" s="153">
        <v>35195</v>
      </c>
      <c r="G132" s="152" t="s">
        <v>84</v>
      </c>
      <c r="H132" s="152" t="s">
        <v>86</v>
      </c>
      <c r="I132" s="154">
        <v>8.5</v>
      </c>
      <c r="J132" s="154">
        <v>7.6</v>
      </c>
      <c r="K132" s="156">
        <v>8.6</v>
      </c>
      <c r="L132" s="154" t="s">
        <v>93</v>
      </c>
      <c r="M132" s="156"/>
      <c r="N132" s="154">
        <v>7.2</v>
      </c>
      <c r="O132" s="163">
        <v>7.4</v>
      </c>
      <c r="P132" s="155"/>
      <c r="Q132" s="163"/>
      <c r="R132" s="155"/>
      <c r="S132" s="155"/>
      <c r="T132" s="155"/>
      <c r="U132" s="155"/>
      <c r="V132" s="155">
        <v>8.4</v>
      </c>
      <c r="W132" s="155"/>
      <c r="X132" s="154">
        <v>8.5</v>
      </c>
      <c r="Y132" s="154">
        <v>8.1</v>
      </c>
      <c r="Z132" s="154">
        <v>7.9</v>
      </c>
      <c r="AA132" s="156">
        <v>7</v>
      </c>
      <c r="AB132" s="163">
        <v>6.4</v>
      </c>
      <c r="AC132" s="155">
        <v>6.5</v>
      </c>
      <c r="AD132" s="155"/>
      <c r="AE132" s="163">
        <v>6.1</v>
      </c>
      <c r="AF132" s="154">
        <v>6.3</v>
      </c>
      <c r="AG132" s="163">
        <v>5.2</v>
      </c>
      <c r="AH132" s="154">
        <v>6.9</v>
      </c>
      <c r="AI132" s="155">
        <v>0</v>
      </c>
      <c r="AJ132" s="155"/>
      <c r="AK132" s="155"/>
      <c r="AL132" s="155">
        <v>6.4</v>
      </c>
      <c r="AM132" s="155"/>
      <c r="AN132" s="155"/>
      <c r="AO132" s="155"/>
      <c r="AP132" s="155"/>
      <c r="AQ132" s="155"/>
      <c r="AR132" s="155"/>
      <c r="AS132" s="155"/>
      <c r="AT132" s="155"/>
      <c r="AU132" s="157">
        <v>29</v>
      </c>
      <c r="AV132" s="158">
        <v>19</v>
      </c>
      <c r="AW132" s="154">
        <v>5.9</v>
      </c>
      <c r="AX132" s="154">
        <v>6.3</v>
      </c>
      <c r="AY132" s="163"/>
      <c r="AZ132" s="155"/>
      <c r="BA132" s="155" t="s">
        <v>93</v>
      </c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7">
        <v>2</v>
      </c>
      <c r="BM132" s="158">
        <v>3</v>
      </c>
      <c r="BN132" s="163">
        <v>6.5</v>
      </c>
      <c r="BO132" s="155">
        <v>7.6</v>
      </c>
      <c r="BP132" s="155">
        <v>7.8</v>
      </c>
      <c r="BQ132" s="155" t="s">
        <v>93</v>
      </c>
      <c r="BR132" s="163">
        <v>5.6</v>
      </c>
      <c r="BS132" s="155">
        <v>8.4</v>
      </c>
      <c r="BT132" s="156">
        <v>7.7</v>
      </c>
      <c r="BU132" s="155"/>
      <c r="BV132" s="156">
        <v>7.1</v>
      </c>
      <c r="BW132" s="155" t="s">
        <v>93</v>
      </c>
      <c r="BX132" s="155"/>
      <c r="BY132" s="155"/>
      <c r="BZ132" s="155"/>
      <c r="CA132" s="155"/>
      <c r="CB132" s="155" t="s">
        <v>93</v>
      </c>
      <c r="CC132" s="155"/>
      <c r="CD132" s="155"/>
      <c r="CE132" s="155">
        <v>7.9</v>
      </c>
      <c r="CF132" s="155"/>
      <c r="CG132" s="155"/>
      <c r="CH132" s="155">
        <v>8.8000000000000007</v>
      </c>
      <c r="CI132" s="157">
        <v>22</v>
      </c>
      <c r="CJ132" s="158">
        <v>31</v>
      </c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  <c r="CW132" s="155"/>
      <c r="CX132" s="155" t="s">
        <v>93</v>
      </c>
      <c r="CY132" s="155"/>
      <c r="CZ132" s="157">
        <v>0</v>
      </c>
      <c r="DA132" s="158">
        <v>22</v>
      </c>
      <c r="DB132" s="155"/>
      <c r="DC132" s="155"/>
      <c r="DD132" s="157">
        <v>0</v>
      </c>
      <c r="DE132" s="158">
        <v>5</v>
      </c>
      <c r="DF132" s="157">
        <v>53</v>
      </c>
      <c r="DG132" s="158">
        <v>80</v>
      </c>
      <c r="DH132" s="159">
        <v>133</v>
      </c>
      <c r="DI132" s="160">
        <v>57</v>
      </c>
      <c r="DJ132" s="160">
        <v>6.76</v>
      </c>
      <c r="DK132" s="160">
        <v>2.84</v>
      </c>
      <c r="DL132" s="152" t="s">
        <v>202</v>
      </c>
    </row>
    <row r="133" spans="1:116" s="179" customFormat="1" ht="18.75" customHeight="1">
      <c r="A133" s="12">
        <f t="shared" si="1"/>
        <v>127</v>
      </c>
      <c r="B133" s="151">
        <v>171326100</v>
      </c>
      <c r="C133" s="152" t="s">
        <v>14</v>
      </c>
      <c r="D133" s="152" t="s">
        <v>359</v>
      </c>
      <c r="E133" s="152" t="s">
        <v>595</v>
      </c>
      <c r="F133" s="153">
        <v>33356</v>
      </c>
      <c r="G133" s="152" t="s">
        <v>83</v>
      </c>
      <c r="H133" s="152" t="s">
        <v>86</v>
      </c>
      <c r="I133" s="154">
        <v>8.3000000000000007</v>
      </c>
      <c r="J133" s="154">
        <v>7.6</v>
      </c>
      <c r="K133" s="154">
        <v>8.1999999999999993</v>
      </c>
      <c r="L133" s="154">
        <v>7.3</v>
      </c>
      <c r="M133" s="154">
        <v>6.4</v>
      </c>
      <c r="N133" s="154">
        <v>9.6999999999999993</v>
      </c>
      <c r="O133" s="154">
        <v>7.2</v>
      </c>
      <c r="P133" s="155"/>
      <c r="Q133" s="154">
        <v>6.7</v>
      </c>
      <c r="R133" s="155"/>
      <c r="S133" s="155"/>
      <c r="T133" s="155"/>
      <c r="U133" s="154">
        <v>8.9</v>
      </c>
      <c r="V133" s="154">
        <v>7.1</v>
      </c>
      <c r="W133" s="155"/>
      <c r="X133" s="154">
        <v>6.4</v>
      </c>
      <c r="Y133" s="162" t="s">
        <v>530</v>
      </c>
      <c r="Z133" s="154">
        <v>8.8000000000000007</v>
      </c>
      <c r="AA133" s="154">
        <v>8.1999999999999993</v>
      </c>
      <c r="AB133" s="154">
        <v>8.1999999999999993</v>
      </c>
      <c r="AC133" s="154">
        <v>6.9</v>
      </c>
      <c r="AD133" s="154">
        <v>6.6</v>
      </c>
      <c r="AE133" s="162" t="s">
        <v>530</v>
      </c>
      <c r="AF133" s="162" t="s">
        <v>530</v>
      </c>
      <c r="AG133" s="162" t="s">
        <v>530</v>
      </c>
      <c r="AH133" s="162" t="s">
        <v>530</v>
      </c>
      <c r="AI133" s="162" t="s">
        <v>530</v>
      </c>
      <c r="AJ133" s="162">
        <v>5.6</v>
      </c>
      <c r="AK133" s="162" t="s">
        <v>530</v>
      </c>
      <c r="AL133" s="162">
        <v>7.1</v>
      </c>
      <c r="AM133" s="162">
        <v>5.7</v>
      </c>
      <c r="AN133" s="154">
        <v>7.7</v>
      </c>
      <c r="AO133" s="162">
        <v>7.4</v>
      </c>
      <c r="AP133" s="154">
        <v>7.5</v>
      </c>
      <c r="AQ133" s="154">
        <v>5.9</v>
      </c>
      <c r="AR133" s="154"/>
      <c r="AS133" s="154">
        <v>7.6</v>
      </c>
      <c r="AT133" s="154"/>
      <c r="AU133" s="157">
        <v>50</v>
      </c>
      <c r="AV133" s="158">
        <v>0</v>
      </c>
      <c r="AW133" s="154">
        <v>9.3000000000000007</v>
      </c>
      <c r="AX133" s="154">
        <v>9.1</v>
      </c>
      <c r="AY133" s="155">
        <v>8.1</v>
      </c>
      <c r="AZ133" s="155"/>
      <c r="BA133" s="154"/>
      <c r="BB133" s="155"/>
      <c r="BC133" s="155"/>
      <c r="BD133" s="155"/>
      <c r="BE133" s="155">
        <v>6.9</v>
      </c>
      <c r="BF133" s="154"/>
      <c r="BG133" s="155"/>
      <c r="BH133" s="155"/>
      <c r="BI133" s="155"/>
      <c r="BJ133" s="155"/>
      <c r="BK133" s="154" t="s">
        <v>93</v>
      </c>
      <c r="BL133" s="157">
        <v>4</v>
      </c>
      <c r="BM133" s="158">
        <v>1</v>
      </c>
      <c r="BN133" s="154">
        <v>8.1</v>
      </c>
      <c r="BO133" s="154">
        <v>5.6</v>
      </c>
      <c r="BP133" s="154">
        <v>6.2</v>
      </c>
      <c r="BQ133" s="154">
        <v>6.8</v>
      </c>
      <c r="BR133" s="154">
        <v>7.6</v>
      </c>
      <c r="BS133" s="154">
        <v>8.1</v>
      </c>
      <c r="BT133" s="154">
        <v>6.8</v>
      </c>
      <c r="BU133" s="154">
        <v>6.2</v>
      </c>
      <c r="BV133" s="154">
        <v>6</v>
      </c>
      <c r="BW133" s="154">
        <v>5.9</v>
      </c>
      <c r="BX133" s="154">
        <v>7.8</v>
      </c>
      <c r="BY133" s="154">
        <v>6.2</v>
      </c>
      <c r="BZ133" s="154">
        <v>5.6</v>
      </c>
      <c r="CA133" s="154">
        <v>5.4</v>
      </c>
      <c r="CB133" s="154">
        <v>6.6</v>
      </c>
      <c r="CC133" s="155"/>
      <c r="CD133" s="154">
        <v>6</v>
      </c>
      <c r="CE133" s="154">
        <v>6.6</v>
      </c>
      <c r="CF133" s="154">
        <v>5.5</v>
      </c>
      <c r="CG133" s="154">
        <v>8.1</v>
      </c>
      <c r="CH133" s="154">
        <v>9.1999999999999993</v>
      </c>
      <c r="CI133" s="157">
        <v>53</v>
      </c>
      <c r="CJ133" s="158">
        <v>0</v>
      </c>
      <c r="CK133" s="154"/>
      <c r="CL133" s="154"/>
      <c r="CM133" s="155">
        <v>6.2</v>
      </c>
      <c r="CN133" s="155"/>
      <c r="CO133" s="154">
        <v>7</v>
      </c>
      <c r="CP133" s="155">
        <v>8.1</v>
      </c>
      <c r="CQ133" s="155"/>
      <c r="CR133" s="154">
        <v>7.6</v>
      </c>
      <c r="CS133" s="154">
        <v>4.5999999999999996</v>
      </c>
      <c r="CT133" s="156">
        <v>4.7</v>
      </c>
      <c r="CU133" s="154">
        <v>5.2</v>
      </c>
      <c r="CV133" s="154">
        <v>8.3000000000000007</v>
      </c>
      <c r="CW133" s="154">
        <v>5.6</v>
      </c>
      <c r="CX133" s="154">
        <v>10</v>
      </c>
      <c r="CY133" s="154">
        <v>9.9</v>
      </c>
      <c r="CZ133" s="157">
        <v>26</v>
      </c>
      <c r="DA133" s="158">
        <v>0</v>
      </c>
      <c r="DB133" s="155" t="s">
        <v>93</v>
      </c>
      <c r="DC133" s="155"/>
      <c r="DD133" s="157">
        <v>0</v>
      </c>
      <c r="DE133" s="158">
        <v>5</v>
      </c>
      <c r="DF133" s="157">
        <v>133</v>
      </c>
      <c r="DG133" s="158">
        <v>6</v>
      </c>
      <c r="DH133" s="159">
        <v>133</v>
      </c>
      <c r="DI133" s="160">
        <v>126</v>
      </c>
      <c r="DJ133" s="160">
        <v>6.92</v>
      </c>
      <c r="DK133" s="160">
        <v>2.8</v>
      </c>
      <c r="DL133" s="152" t="s">
        <v>558</v>
      </c>
    </row>
    <row r="134" spans="1:116" s="179" customFormat="1" ht="18.75" customHeight="1">
      <c r="A134" s="12">
        <f t="shared" si="1"/>
        <v>128</v>
      </c>
      <c r="B134" s="151">
        <v>1821614039</v>
      </c>
      <c r="C134" s="152" t="s">
        <v>14</v>
      </c>
      <c r="D134" s="152" t="s">
        <v>42</v>
      </c>
      <c r="E134" s="152" t="s">
        <v>72</v>
      </c>
      <c r="F134" s="153">
        <v>34560</v>
      </c>
      <c r="G134" s="152" t="s">
        <v>83</v>
      </c>
      <c r="H134" s="152" t="s">
        <v>88</v>
      </c>
      <c r="I134" s="154">
        <v>6.3</v>
      </c>
      <c r="J134" s="154">
        <v>7.9</v>
      </c>
      <c r="K134" s="154">
        <v>7.6</v>
      </c>
      <c r="L134" s="154">
        <v>6.5</v>
      </c>
      <c r="M134" s="154">
        <v>8.6999999999999993</v>
      </c>
      <c r="N134" s="154"/>
      <c r="O134" s="156"/>
      <c r="P134" s="155"/>
      <c r="Q134" s="155">
        <v>7.4</v>
      </c>
      <c r="R134" s="156"/>
      <c r="S134" s="155"/>
      <c r="T134" s="155"/>
      <c r="U134" s="155">
        <v>7.2</v>
      </c>
      <c r="V134" s="156">
        <v>8.6</v>
      </c>
      <c r="W134" s="155">
        <v>0</v>
      </c>
      <c r="X134" s="154"/>
      <c r="Y134" s="154">
        <v>7.3</v>
      </c>
      <c r="Z134" s="154">
        <v>8.1999999999999993</v>
      </c>
      <c r="AA134" s="156">
        <v>6.1</v>
      </c>
      <c r="AB134" s="154">
        <v>6.4</v>
      </c>
      <c r="AC134" s="155">
        <v>0</v>
      </c>
      <c r="AD134" s="154">
        <v>7.7</v>
      </c>
      <c r="AE134" s="154">
        <v>5.5</v>
      </c>
      <c r="AF134" s="156">
        <v>6.5</v>
      </c>
      <c r="AG134" s="154">
        <v>5.5</v>
      </c>
      <c r="AH134" s="154">
        <v>6.5</v>
      </c>
      <c r="AI134" s="155">
        <v>6.1</v>
      </c>
      <c r="AJ134" s="155">
        <v>5.6</v>
      </c>
      <c r="AK134" s="163">
        <v>6.1</v>
      </c>
      <c r="AL134" s="163">
        <v>5.6</v>
      </c>
      <c r="AM134" s="155">
        <v>5.6</v>
      </c>
      <c r="AN134" s="155">
        <v>6.3</v>
      </c>
      <c r="AO134" s="155">
        <v>5.6</v>
      </c>
      <c r="AP134" s="155">
        <v>5.8</v>
      </c>
      <c r="AQ134" s="155"/>
      <c r="AR134" s="155"/>
      <c r="AS134" s="155"/>
      <c r="AT134" s="155"/>
      <c r="AU134" s="157">
        <v>39</v>
      </c>
      <c r="AV134" s="158">
        <v>9</v>
      </c>
      <c r="AW134" s="154">
        <v>5</v>
      </c>
      <c r="AX134" s="154">
        <v>8.1999999999999993</v>
      </c>
      <c r="AY134" s="155"/>
      <c r="AZ134" s="155"/>
      <c r="BA134" s="155">
        <v>4.3</v>
      </c>
      <c r="BB134" s="155"/>
      <c r="BC134" s="163"/>
      <c r="BD134" s="155"/>
      <c r="BE134" s="155"/>
      <c r="BF134" s="155"/>
      <c r="BG134" s="155">
        <v>8.1999999999999993</v>
      </c>
      <c r="BH134" s="155"/>
      <c r="BI134" s="155"/>
      <c r="BJ134" s="155"/>
      <c r="BK134" s="155">
        <v>4.0999999999999996</v>
      </c>
      <c r="BL134" s="157">
        <v>5</v>
      </c>
      <c r="BM134" s="158">
        <v>0</v>
      </c>
      <c r="BN134" s="163">
        <v>6.4</v>
      </c>
      <c r="BO134" s="154" t="s">
        <v>93</v>
      </c>
      <c r="BP134" s="155"/>
      <c r="BQ134" s="163"/>
      <c r="BR134" s="154" t="s">
        <v>93</v>
      </c>
      <c r="BS134" s="156"/>
      <c r="BT134" s="154">
        <v>6.1</v>
      </c>
      <c r="BU134" s="155"/>
      <c r="BV134" s="154">
        <v>5.7</v>
      </c>
      <c r="BW134" s="163"/>
      <c r="BX134" s="155"/>
      <c r="BY134" s="155"/>
      <c r="BZ134" s="155"/>
      <c r="CA134" s="155"/>
      <c r="CB134" s="163">
        <v>4.3</v>
      </c>
      <c r="CC134" s="155"/>
      <c r="CD134" s="155">
        <v>7.2</v>
      </c>
      <c r="CE134" s="163" t="s">
        <v>93</v>
      </c>
      <c r="CF134" s="155"/>
      <c r="CG134" s="155"/>
      <c r="CH134" s="163" t="s">
        <v>93</v>
      </c>
      <c r="CI134" s="157">
        <v>14</v>
      </c>
      <c r="CJ134" s="158">
        <v>39</v>
      </c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  <c r="CW134" s="155"/>
      <c r="CX134" s="163" t="s">
        <v>93</v>
      </c>
      <c r="CY134" s="155"/>
      <c r="CZ134" s="157">
        <v>0</v>
      </c>
      <c r="DA134" s="158">
        <v>22</v>
      </c>
      <c r="DB134" s="155"/>
      <c r="DC134" s="155"/>
      <c r="DD134" s="157">
        <v>0</v>
      </c>
      <c r="DE134" s="158">
        <v>5</v>
      </c>
      <c r="DF134" s="157">
        <v>58</v>
      </c>
      <c r="DG134" s="158">
        <v>75</v>
      </c>
      <c r="DH134" s="159">
        <v>133</v>
      </c>
      <c r="DI134" s="160">
        <v>63</v>
      </c>
      <c r="DJ134" s="160">
        <v>6.06</v>
      </c>
      <c r="DK134" s="160">
        <v>2.39</v>
      </c>
      <c r="DL134" s="152" t="s">
        <v>596</v>
      </c>
    </row>
    <row r="135" spans="1:116" s="179" customFormat="1" ht="18.75" customHeight="1">
      <c r="A135" s="12">
        <f t="shared" si="1"/>
        <v>129</v>
      </c>
      <c r="B135" s="151">
        <v>2026252653</v>
      </c>
      <c r="C135" s="152" t="s">
        <v>3</v>
      </c>
      <c r="D135" s="152" t="s">
        <v>26</v>
      </c>
      <c r="E135" s="152" t="s">
        <v>72</v>
      </c>
      <c r="F135" s="153">
        <v>33865</v>
      </c>
      <c r="G135" s="152" t="s">
        <v>84</v>
      </c>
      <c r="H135" s="152" t="s">
        <v>86</v>
      </c>
      <c r="I135" s="154">
        <v>9.3000000000000007</v>
      </c>
      <c r="J135" s="154">
        <v>8.1</v>
      </c>
      <c r="K135" s="154">
        <v>8.9</v>
      </c>
      <c r="L135" s="154" t="s">
        <v>530</v>
      </c>
      <c r="M135" s="154">
        <v>7.4</v>
      </c>
      <c r="N135" s="154" t="s">
        <v>530</v>
      </c>
      <c r="O135" s="154" t="s">
        <v>530</v>
      </c>
      <c r="P135" s="154"/>
      <c r="Q135" s="155" t="s">
        <v>530</v>
      </c>
      <c r="R135" s="155"/>
      <c r="S135" s="155"/>
      <c r="T135" s="155"/>
      <c r="U135" s="155">
        <v>7.2</v>
      </c>
      <c r="V135" s="154">
        <v>7.6</v>
      </c>
      <c r="W135" s="163"/>
      <c r="X135" s="154">
        <v>8</v>
      </c>
      <c r="Y135" s="154">
        <v>8.4</v>
      </c>
      <c r="Z135" s="154">
        <v>9.1999999999999993</v>
      </c>
      <c r="AA135" s="155" t="s">
        <v>530</v>
      </c>
      <c r="AB135" s="154" t="s">
        <v>530</v>
      </c>
      <c r="AC135" s="154" t="s">
        <v>530</v>
      </c>
      <c r="AD135" s="155" t="s">
        <v>530</v>
      </c>
      <c r="AE135" s="162" t="s">
        <v>530</v>
      </c>
      <c r="AF135" s="154">
        <v>7</v>
      </c>
      <c r="AG135" s="154">
        <v>7.2</v>
      </c>
      <c r="AH135" s="154" t="s">
        <v>530</v>
      </c>
      <c r="AI135" s="154" t="s">
        <v>530</v>
      </c>
      <c r="AJ135" s="163">
        <v>7.3</v>
      </c>
      <c r="AK135" s="163">
        <v>7.5</v>
      </c>
      <c r="AL135" s="154" t="s">
        <v>530</v>
      </c>
      <c r="AM135" s="163" t="s">
        <v>530</v>
      </c>
      <c r="AN135" s="155">
        <v>5.5</v>
      </c>
      <c r="AO135" s="155"/>
      <c r="AP135" s="155" t="s">
        <v>530</v>
      </c>
      <c r="AQ135" s="155">
        <v>0</v>
      </c>
      <c r="AR135" s="155">
        <v>6.6</v>
      </c>
      <c r="AS135" s="155"/>
      <c r="AT135" s="155">
        <v>5.6</v>
      </c>
      <c r="AU135" s="157">
        <v>49</v>
      </c>
      <c r="AV135" s="158">
        <v>0</v>
      </c>
      <c r="AW135" s="154" t="s">
        <v>530</v>
      </c>
      <c r="AX135" s="154" t="s">
        <v>530</v>
      </c>
      <c r="AY135" s="163" t="s">
        <v>530</v>
      </c>
      <c r="AZ135" s="155"/>
      <c r="BA135" s="155"/>
      <c r="BB135" s="155"/>
      <c r="BC135" s="155"/>
      <c r="BD135" s="155"/>
      <c r="BE135" s="155"/>
      <c r="BF135" s="155"/>
      <c r="BG135" s="155">
        <v>5.9</v>
      </c>
      <c r="BH135" s="155"/>
      <c r="BI135" s="155"/>
      <c r="BJ135" s="155"/>
      <c r="BK135" s="155">
        <v>6.3</v>
      </c>
      <c r="BL135" s="157">
        <v>5</v>
      </c>
      <c r="BM135" s="158">
        <v>0</v>
      </c>
      <c r="BN135" s="163" t="s">
        <v>530</v>
      </c>
      <c r="BO135" s="154">
        <v>8.5</v>
      </c>
      <c r="BP135" s="155">
        <v>6.9</v>
      </c>
      <c r="BQ135" s="163">
        <v>9</v>
      </c>
      <c r="BR135" s="154" t="s">
        <v>530</v>
      </c>
      <c r="BS135" s="154" t="s">
        <v>530</v>
      </c>
      <c r="BT135" s="154" t="s">
        <v>530</v>
      </c>
      <c r="BU135" s="155">
        <v>7.2</v>
      </c>
      <c r="BV135" s="154" t="s">
        <v>530</v>
      </c>
      <c r="BW135" s="163">
        <v>9.6999999999999993</v>
      </c>
      <c r="BX135" s="155">
        <v>9.1</v>
      </c>
      <c r="BY135" s="155" t="s">
        <v>530</v>
      </c>
      <c r="BZ135" s="155" t="s">
        <v>93</v>
      </c>
      <c r="CA135" s="155">
        <v>6.6</v>
      </c>
      <c r="CB135" s="163" t="s">
        <v>530</v>
      </c>
      <c r="CC135" s="155" t="s">
        <v>530</v>
      </c>
      <c r="CD135" s="155"/>
      <c r="CE135" s="154">
        <v>8.8000000000000007</v>
      </c>
      <c r="CF135" s="155" t="s">
        <v>530</v>
      </c>
      <c r="CG135" s="155" t="s">
        <v>530</v>
      </c>
      <c r="CH135" s="163" t="s">
        <v>93</v>
      </c>
      <c r="CI135" s="157">
        <v>49</v>
      </c>
      <c r="CJ135" s="158">
        <v>4</v>
      </c>
      <c r="CK135" s="155"/>
      <c r="CL135" s="155"/>
      <c r="CM135" s="155"/>
      <c r="CN135" s="155" t="s">
        <v>530</v>
      </c>
      <c r="CO135" s="155"/>
      <c r="CP135" s="155" t="s">
        <v>530</v>
      </c>
      <c r="CQ135" s="155"/>
      <c r="CR135" s="155">
        <v>8</v>
      </c>
      <c r="CS135" s="155" t="s">
        <v>530</v>
      </c>
      <c r="CT135" s="155">
        <v>8.6</v>
      </c>
      <c r="CU135" s="155">
        <v>9.1</v>
      </c>
      <c r="CV135" s="155" t="s">
        <v>530</v>
      </c>
      <c r="CW135" s="155">
        <v>8.6999999999999993</v>
      </c>
      <c r="CX135" s="155" t="s">
        <v>93</v>
      </c>
      <c r="CY135" s="155">
        <v>8.1999999999999993</v>
      </c>
      <c r="CZ135" s="157">
        <v>23</v>
      </c>
      <c r="DA135" s="158">
        <v>1</v>
      </c>
      <c r="DB135" s="155" t="s">
        <v>93</v>
      </c>
      <c r="DC135" s="155"/>
      <c r="DD135" s="157">
        <v>0</v>
      </c>
      <c r="DE135" s="158">
        <v>5</v>
      </c>
      <c r="DF135" s="157">
        <v>126</v>
      </c>
      <c r="DG135" s="158">
        <v>10</v>
      </c>
      <c r="DH135" s="159">
        <v>133</v>
      </c>
      <c r="DI135" s="160">
        <v>60</v>
      </c>
      <c r="DJ135" s="160">
        <v>7.94</v>
      </c>
      <c r="DK135" s="160">
        <v>3.45</v>
      </c>
      <c r="DL135" s="152" t="s">
        <v>202</v>
      </c>
    </row>
    <row r="136" spans="1:116" s="179" customFormat="1" ht="18.75" customHeight="1">
      <c r="A136" s="12">
        <f t="shared" si="1"/>
        <v>130</v>
      </c>
      <c r="B136" s="151">
        <v>171326117</v>
      </c>
      <c r="C136" s="152" t="s">
        <v>497</v>
      </c>
      <c r="D136" s="152" t="s">
        <v>597</v>
      </c>
      <c r="E136" s="152" t="s">
        <v>74</v>
      </c>
      <c r="F136" s="153">
        <v>34288</v>
      </c>
      <c r="G136" s="152" t="s">
        <v>84</v>
      </c>
      <c r="H136" s="152" t="s">
        <v>86</v>
      </c>
      <c r="I136" s="154">
        <v>7.6</v>
      </c>
      <c r="J136" s="154">
        <v>6.6</v>
      </c>
      <c r="K136" s="154">
        <v>8.4</v>
      </c>
      <c r="L136" s="154">
        <v>6.6</v>
      </c>
      <c r="M136" s="154">
        <v>7.8</v>
      </c>
      <c r="N136" s="154">
        <v>7.1</v>
      </c>
      <c r="O136" s="163">
        <v>7.3</v>
      </c>
      <c r="P136" s="155"/>
      <c r="Q136" s="154">
        <v>6</v>
      </c>
      <c r="R136" s="155"/>
      <c r="S136" s="155"/>
      <c r="T136" s="155"/>
      <c r="U136" s="154">
        <v>7.4</v>
      </c>
      <c r="V136" s="154">
        <v>7.8</v>
      </c>
      <c r="W136" s="155"/>
      <c r="X136" s="154">
        <v>7.7</v>
      </c>
      <c r="Y136" s="154" t="s">
        <v>530</v>
      </c>
      <c r="Z136" s="154">
        <v>8.9</v>
      </c>
      <c r="AA136" s="155">
        <v>7.2</v>
      </c>
      <c r="AB136" s="154">
        <v>6.8</v>
      </c>
      <c r="AC136" s="156">
        <v>7.1</v>
      </c>
      <c r="AD136" s="155">
        <v>6.6</v>
      </c>
      <c r="AE136" s="163" t="s">
        <v>530</v>
      </c>
      <c r="AF136" s="154" t="s">
        <v>530</v>
      </c>
      <c r="AG136" s="154" t="s">
        <v>530</v>
      </c>
      <c r="AH136" s="154" t="s">
        <v>530</v>
      </c>
      <c r="AI136" s="155" t="s">
        <v>530</v>
      </c>
      <c r="AJ136" s="163">
        <v>6.3</v>
      </c>
      <c r="AK136" s="154" t="s">
        <v>530</v>
      </c>
      <c r="AL136" s="163">
        <v>6.8</v>
      </c>
      <c r="AM136" s="155">
        <v>6.2</v>
      </c>
      <c r="AN136" s="155" t="s">
        <v>93</v>
      </c>
      <c r="AO136" s="155">
        <v>5.9</v>
      </c>
      <c r="AP136" s="155">
        <v>6.6</v>
      </c>
      <c r="AQ136" s="155">
        <v>4.9000000000000004</v>
      </c>
      <c r="AR136" s="155"/>
      <c r="AS136" s="155"/>
      <c r="AT136" s="155"/>
      <c r="AU136" s="157">
        <v>48</v>
      </c>
      <c r="AV136" s="158">
        <v>0</v>
      </c>
      <c r="AW136" s="154">
        <v>6.7</v>
      </c>
      <c r="AX136" s="154">
        <v>4.0999999999999996</v>
      </c>
      <c r="AY136" s="163"/>
      <c r="AZ136" s="155"/>
      <c r="BA136" s="155">
        <v>7.7</v>
      </c>
      <c r="BB136" s="155"/>
      <c r="BC136" s="155"/>
      <c r="BD136" s="155"/>
      <c r="BE136" s="155"/>
      <c r="BF136" s="155">
        <v>6.3</v>
      </c>
      <c r="BG136" s="155"/>
      <c r="BH136" s="155"/>
      <c r="BI136" s="155"/>
      <c r="BJ136" s="155"/>
      <c r="BK136" s="155">
        <v>7.8</v>
      </c>
      <c r="BL136" s="157">
        <v>5</v>
      </c>
      <c r="BM136" s="158">
        <v>0</v>
      </c>
      <c r="BN136" s="154">
        <v>7.9</v>
      </c>
      <c r="BO136" s="163">
        <v>7.9</v>
      </c>
      <c r="BP136" s="163">
        <v>6.9</v>
      </c>
      <c r="BQ136" s="155">
        <v>6</v>
      </c>
      <c r="BR136" s="154">
        <v>7.8</v>
      </c>
      <c r="BS136" s="154">
        <v>7.9</v>
      </c>
      <c r="BT136" s="154">
        <v>6.5</v>
      </c>
      <c r="BU136" s="155">
        <v>8.1</v>
      </c>
      <c r="BV136" s="154">
        <v>6</v>
      </c>
      <c r="BW136" s="163">
        <v>7.1</v>
      </c>
      <c r="BX136" s="155">
        <v>7.4</v>
      </c>
      <c r="BY136" s="155">
        <v>4.3</v>
      </c>
      <c r="BZ136" s="155">
        <v>7.3</v>
      </c>
      <c r="CA136" s="155">
        <v>7.5</v>
      </c>
      <c r="CB136" s="154">
        <v>6.1</v>
      </c>
      <c r="CC136" s="155"/>
      <c r="CD136" s="163">
        <v>6.5</v>
      </c>
      <c r="CE136" s="155">
        <v>5.6</v>
      </c>
      <c r="CF136" s="155">
        <v>6.4</v>
      </c>
      <c r="CG136" s="155">
        <v>7.7</v>
      </c>
      <c r="CH136" s="163">
        <v>8.6</v>
      </c>
      <c r="CI136" s="157">
        <v>53</v>
      </c>
      <c r="CJ136" s="158">
        <v>0</v>
      </c>
      <c r="CK136" s="155"/>
      <c r="CL136" s="155">
        <v>5.8</v>
      </c>
      <c r="CM136" s="155"/>
      <c r="CN136" s="155"/>
      <c r="CO136" s="155">
        <v>8.67</v>
      </c>
      <c r="CP136" s="155">
        <v>8.1</v>
      </c>
      <c r="CQ136" s="155"/>
      <c r="CR136" s="155">
        <v>7.9</v>
      </c>
      <c r="CS136" s="155">
        <v>6.1</v>
      </c>
      <c r="CT136" s="155">
        <v>5.3</v>
      </c>
      <c r="CU136" s="155">
        <v>7.35</v>
      </c>
      <c r="CV136" s="155">
        <v>7.3</v>
      </c>
      <c r="CW136" s="155">
        <v>7.1</v>
      </c>
      <c r="CX136" s="163">
        <v>8.4</v>
      </c>
      <c r="CY136" s="155">
        <v>8.6999999999999993</v>
      </c>
      <c r="CZ136" s="157">
        <v>26</v>
      </c>
      <c r="DA136" s="158">
        <v>0</v>
      </c>
      <c r="DB136" s="155" t="s">
        <v>93</v>
      </c>
      <c r="DC136" s="155"/>
      <c r="DD136" s="157">
        <v>0</v>
      </c>
      <c r="DE136" s="158">
        <v>5</v>
      </c>
      <c r="DF136" s="157">
        <v>132</v>
      </c>
      <c r="DG136" s="158">
        <v>5</v>
      </c>
      <c r="DH136" s="159">
        <v>133</v>
      </c>
      <c r="DI136" s="160">
        <v>125</v>
      </c>
      <c r="DJ136" s="160">
        <v>7.04</v>
      </c>
      <c r="DK136" s="160">
        <v>2.88</v>
      </c>
      <c r="DL136" s="152" t="s">
        <v>545</v>
      </c>
    </row>
    <row r="137" spans="1:116" s="179" customFormat="1" ht="18.75" customHeight="1">
      <c r="A137" s="12">
        <f t="shared" ref="A137:A190" si="2">1+A136</f>
        <v>131</v>
      </c>
      <c r="B137" s="151">
        <v>171326780</v>
      </c>
      <c r="C137" s="152" t="s">
        <v>3</v>
      </c>
      <c r="D137" s="152" t="s">
        <v>35</v>
      </c>
      <c r="E137" s="152" t="s">
        <v>74</v>
      </c>
      <c r="F137" s="153">
        <v>34145</v>
      </c>
      <c r="G137" s="152" t="s">
        <v>84</v>
      </c>
      <c r="H137" s="152" t="s">
        <v>86</v>
      </c>
      <c r="I137" s="154">
        <v>8</v>
      </c>
      <c r="J137" s="154">
        <v>7.2</v>
      </c>
      <c r="K137" s="154">
        <v>7.2</v>
      </c>
      <c r="L137" s="154">
        <v>9.3000000000000007</v>
      </c>
      <c r="M137" s="154">
        <v>6.8</v>
      </c>
      <c r="N137" s="154">
        <v>8.1999999999999993</v>
      </c>
      <c r="O137" s="163">
        <v>7</v>
      </c>
      <c r="P137" s="154"/>
      <c r="Q137" s="155">
        <v>7.1</v>
      </c>
      <c r="R137" s="155"/>
      <c r="S137" s="163"/>
      <c r="T137" s="155"/>
      <c r="U137" s="155">
        <v>7.5</v>
      </c>
      <c r="V137" s="154">
        <v>7.1</v>
      </c>
      <c r="W137" s="155"/>
      <c r="X137" s="154">
        <v>8.3000000000000007</v>
      </c>
      <c r="Y137" s="154" t="s">
        <v>530</v>
      </c>
      <c r="Z137" s="154">
        <v>8.5</v>
      </c>
      <c r="AA137" s="155">
        <v>5.7</v>
      </c>
      <c r="AB137" s="154">
        <v>5.5</v>
      </c>
      <c r="AC137" s="154">
        <v>7.1</v>
      </c>
      <c r="AD137" s="155">
        <v>7.4</v>
      </c>
      <c r="AE137" s="154" t="s">
        <v>530</v>
      </c>
      <c r="AF137" s="154" t="s">
        <v>530</v>
      </c>
      <c r="AG137" s="154" t="s">
        <v>530</v>
      </c>
      <c r="AH137" s="154" t="s">
        <v>530</v>
      </c>
      <c r="AI137" s="154" t="s">
        <v>530</v>
      </c>
      <c r="AJ137" s="154" t="s">
        <v>530</v>
      </c>
      <c r="AK137" s="163" t="s">
        <v>530</v>
      </c>
      <c r="AL137" s="155" t="s">
        <v>530</v>
      </c>
      <c r="AM137" s="163" t="s">
        <v>530</v>
      </c>
      <c r="AN137" s="155" t="s">
        <v>530</v>
      </c>
      <c r="AO137" s="155" t="s">
        <v>530</v>
      </c>
      <c r="AP137" s="155" t="s">
        <v>530</v>
      </c>
      <c r="AQ137" s="155">
        <v>6.7</v>
      </c>
      <c r="AR137" s="155">
        <v>7.3</v>
      </c>
      <c r="AS137" s="155">
        <v>5.6</v>
      </c>
      <c r="AT137" s="155">
        <v>6.9</v>
      </c>
      <c r="AU137" s="157">
        <v>52</v>
      </c>
      <c r="AV137" s="158">
        <v>0</v>
      </c>
      <c r="AW137" s="154">
        <v>8.5</v>
      </c>
      <c r="AX137" s="154">
        <v>7.4</v>
      </c>
      <c r="AY137" s="155"/>
      <c r="AZ137" s="155"/>
      <c r="BA137" s="155">
        <v>6.9</v>
      </c>
      <c r="BB137" s="155"/>
      <c r="BC137" s="163"/>
      <c r="BD137" s="155"/>
      <c r="BE137" s="155"/>
      <c r="BF137" s="155"/>
      <c r="BG137" s="155">
        <v>6.4</v>
      </c>
      <c r="BH137" s="155"/>
      <c r="BI137" s="155"/>
      <c r="BJ137" s="155"/>
      <c r="BK137" s="155">
        <v>6.9</v>
      </c>
      <c r="BL137" s="157">
        <v>5</v>
      </c>
      <c r="BM137" s="158">
        <v>0</v>
      </c>
      <c r="BN137" s="154"/>
      <c r="BO137" s="155">
        <v>8.3000000000000007</v>
      </c>
      <c r="BP137" s="155">
        <v>5.7</v>
      </c>
      <c r="BQ137" s="155">
        <v>6.1</v>
      </c>
      <c r="BR137" s="154">
        <v>8.9</v>
      </c>
      <c r="BS137" s="155">
        <v>8.9</v>
      </c>
      <c r="BT137" s="163">
        <v>8.3000000000000007</v>
      </c>
      <c r="BU137" s="155">
        <v>6.2</v>
      </c>
      <c r="BV137" s="154"/>
      <c r="BW137" s="163"/>
      <c r="BX137" s="155">
        <v>8.3000000000000007</v>
      </c>
      <c r="BY137" s="155"/>
      <c r="BZ137" s="155">
        <v>6.6</v>
      </c>
      <c r="CA137" s="155"/>
      <c r="CB137" s="163">
        <v>5.8</v>
      </c>
      <c r="CC137" s="155">
        <v>6.4</v>
      </c>
      <c r="CD137" s="155">
        <v>7.4</v>
      </c>
      <c r="CE137" s="154">
        <v>6.6</v>
      </c>
      <c r="CF137" s="155"/>
      <c r="CG137" s="155">
        <v>6.9</v>
      </c>
      <c r="CH137" s="163">
        <v>8.8000000000000007</v>
      </c>
      <c r="CI137" s="157">
        <v>39</v>
      </c>
      <c r="CJ137" s="158">
        <v>17</v>
      </c>
      <c r="CK137" s="155"/>
      <c r="CL137" s="155"/>
      <c r="CM137" s="155">
        <v>8.4</v>
      </c>
      <c r="CN137" s="155"/>
      <c r="CO137" s="155">
        <v>8.4</v>
      </c>
      <c r="CP137" s="155">
        <v>8.5</v>
      </c>
      <c r="CQ137" s="155"/>
      <c r="CR137" s="155">
        <v>8.3000000000000007</v>
      </c>
      <c r="CS137" s="155">
        <v>4.9000000000000004</v>
      </c>
      <c r="CT137" s="155">
        <v>5.7</v>
      </c>
      <c r="CU137" s="155">
        <v>6.65</v>
      </c>
      <c r="CV137" s="155"/>
      <c r="CW137" s="155">
        <v>4.5999999999999996</v>
      </c>
      <c r="CX137" s="155">
        <v>9.1</v>
      </c>
      <c r="CY137" s="155">
        <v>8.1</v>
      </c>
      <c r="CZ137" s="157">
        <v>23</v>
      </c>
      <c r="DA137" s="158">
        <v>3</v>
      </c>
      <c r="DB137" s="155" t="s">
        <v>93</v>
      </c>
      <c r="DC137" s="155"/>
      <c r="DD137" s="157">
        <v>0</v>
      </c>
      <c r="DE137" s="158">
        <v>5</v>
      </c>
      <c r="DF137" s="157">
        <v>119</v>
      </c>
      <c r="DG137" s="158">
        <v>25</v>
      </c>
      <c r="DH137" s="159">
        <v>133</v>
      </c>
      <c r="DI137" s="160">
        <v>126</v>
      </c>
      <c r="DJ137" s="160">
        <v>7.03</v>
      </c>
      <c r="DK137" s="160">
        <v>2.88</v>
      </c>
      <c r="DL137" s="152" t="s">
        <v>598</v>
      </c>
    </row>
    <row r="138" spans="1:116" s="179" customFormat="1" ht="18.75" customHeight="1">
      <c r="A138" s="12">
        <f t="shared" si="2"/>
        <v>132</v>
      </c>
      <c r="B138" s="151">
        <v>2020263397</v>
      </c>
      <c r="C138" s="152" t="s">
        <v>3</v>
      </c>
      <c r="D138" s="152" t="s">
        <v>44</v>
      </c>
      <c r="E138" s="152" t="s">
        <v>74</v>
      </c>
      <c r="F138" s="153">
        <v>35289</v>
      </c>
      <c r="G138" s="152" t="s">
        <v>84</v>
      </c>
      <c r="H138" s="152" t="s">
        <v>86</v>
      </c>
      <c r="I138" s="154">
        <v>7.6</v>
      </c>
      <c r="J138" s="154">
        <v>8.3000000000000007</v>
      </c>
      <c r="K138" s="154">
        <v>8.8000000000000007</v>
      </c>
      <c r="L138" s="154">
        <v>9.1999999999999993</v>
      </c>
      <c r="M138" s="154">
        <v>7</v>
      </c>
      <c r="N138" s="154">
        <v>8</v>
      </c>
      <c r="O138" s="154">
        <v>6</v>
      </c>
      <c r="P138" s="155">
        <v>8.6</v>
      </c>
      <c r="Q138" s="154"/>
      <c r="R138" s="155"/>
      <c r="S138" s="155"/>
      <c r="T138" s="155"/>
      <c r="U138" s="155"/>
      <c r="V138" s="154">
        <v>8.6</v>
      </c>
      <c r="W138" s="155">
        <v>7.7</v>
      </c>
      <c r="X138" s="154">
        <v>8.1999999999999993</v>
      </c>
      <c r="Y138" s="154">
        <v>8.5</v>
      </c>
      <c r="Z138" s="154">
        <v>8.1999999999999993</v>
      </c>
      <c r="AA138" s="155"/>
      <c r="AB138" s="154">
        <v>8.1</v>
      </c>
      <c r="AC138" s="154">
        <v>7.5</v>
      </c>
      <c r="AD138" s="154"/>
      <c r="AE138" s="154" t="s">
        <v>97</v>
      </c>
      <c r="AF138" s="154">
        <v>7.2</v>
      </c>
      <c r="AG138" s="154">
        <v>6.1</v>
      </c>
      <c r="AH138" s="154">
        <v>7.7</v>
      </c>
      <c r="AI138" s="154">
        <v>6.9</v>
      </c>
      <c r="AJ138" s="154" t="s">
        <v>93</v>
      </c>
      <c r="AK138" s="154">
        <v>0</v>
      </c>
      <c r="AL138" s="154">
        <v>7.1</v>
      </c>
      <c r="AM138" s="163">
        <v>7.4</v>
      </c>
      <c r="AN138" s="163"/>
      <c r="AO138" s="155"/>
      <c r="AP138" s="155"/>
      <c r="AQ138" s="155"/>
      <c r="AR138" s="155"/>
      <c r="AS138" s="155"/>
      <c r="AT138" s="155"/>
      <c r="AU138" s="157">
        <v>38</v>
      </c>
      <c r="AV138" s="158">
        <v>10</v>
      </c>
      <c r="AW138" s="154">
        <v>7.3</v>
      </c>
      <c r="AX138" s="154">
        <v>7.1</v>
      </c>
      <c r="AY138" s="155"/>
      <c r="AZ138" s="155"/>
      <c r="BA138" s="163"/>
      <c r="BB138" s="155"/>
      <c r="BC138" s="155"/>
      <c r="BD138" s="155" t="s">
        <v>93</v>
      </c>
      <c r="BE138" s="155"/>
      <c r="BF138" s="155"/>
      <c r="BG138" s="155"/>
      <c r="BH138" s="155"/>
      <c r="BI138" s="155"/>
      <c r="BJ138" s="155"/>
      <c r="BK138" s="155"/>
      <c r="BL138" s="157">
        <v>2</v>
      </c>
      <c r="BM138" s="158">
        <v>3</v>
      </c>
      <c r="BN138" s="163">
        <v>6.1</v>
      </c>
      <c r="BO138" s="163" t="s">
        <v>93</v>
      </c>
      <c r="BP138" s="155">
        <v>7.4</v>
      </c>
      <c r="BQ138" s="155"/>
      <c r="BR138" s="154">
        <v>7.4</v>
      </c>
      <c r="BS138" s="155">
        <v>6.8</v>
      </c>
      <c r="BT138" s="154">
        <v>7.1</v>
      </c>
      <c r="BU138" s="155"/>
      <c r="BV138" s="154">
        <v>8.8000000000000007</v>
      </c>
      <c r="BW138" s="163">
        <v>9.9</v>
      </c>
      <c r="BX138" s="155">
        <v>7.6</v>
      </c>
      <c r="BY138" s="155"/>
      <c r="BZ138" s="155"/>
      <c r="CA138" s="155"/>
      <c r="CB138" s="163">
        <v>7.2</v>
      </c>
      <c r="CC138" s="155"/>
      <c r="CD138" s="163" t="s">
        <v>93</v>
      </c>
      <c r="CE138" s="154">
        <v>7.7</v>
      </c>
      <c r="CF138" s="155"/>
      <c r="CG138" s="155"/>
      <c r="CH138" s="163">
        <v>8.6</v>
      </c>
      <c r="CI138" s="157">
        <v>27</v>
      </c>
      <c r="CJ138" s="158">
        <v>26</v>
      </c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 t="s">
        <v>93</v>
      </c>
      <c r="CV138" s="155"/>
      <c r="CW138" s="155"/>
      <c r="CX138" s="155"/>
      <c r="CY138" s="155"/>
      <c r="CZ138" s="157">
        <v>0</v>
      </c>
      <c r="DA138" s="158">
        <v>22</v>
      </c>
      <c r="DB138" s="155"/>
      <c r="DC138" s="155"/>
      <c r="DD138" s="157">
        <v>0</v>
      </c>
      <c r="DE138" s="158">
        <v>5</v>
      </c>
      <c r="DF138" s="157">
        <v>67</v>
      </c>
      <c r="DG138" s="158">
        <v>66</v>
      </c>
      <c r="DH138" s="159">
        <v>133</v>
      </c>
      <c r="DI138" s="160">
        <v>68</v>
      </c>
      <c r="DJ138" s="160">
        <v>7.65</v>
      </c>
      <c r="DK138" s="160">
        <v>3.29</v>
      </c>
      <c r="DL138" s="152" t="s">
        <v>202</v>
      </c>
    </row>
    <row r="139" spans="1:116" s="179" customFormat="1" ht="18.75" customHeight="1">
      <c r="A139" s="12">
        <f t="shared" si="2"/>
        <v>133</v>
      </c>
      <c r="B139" s="151">
        <v>2020263762</v>
      </c>
      <c r="C139" s="152" t="s">
        <v>12</v>
      </c>
      <c r="D139" s="152" t="s">
        <v>44</v>
      </c>
      <c r="E139" s="152" t="s">
        <v>74</v>
      </c>
      <c r="F139" s="153">
        <v>34226</v>
      </c>
      <c r="G139" s="152" t="s">
        <v>84</v>
      </c>
      <c r="H139" s="152" t="s">
        <v>86</v>
      </c>
      <c r="I139" s="154">
        <v>8.6999999999999993</v>
      </c>
      <c r="J139" s="154">
        <v>8.1</v>
      </c>
      <c r="K139" s="154">
        <v>8.5</v>
      </c>
      <c r="L139" s="154" t="s">
        <v>530</v>
      </c>
      <c r="M139" s="154" t="s">
        <v>530</v>
      </c>
      <c r="N139" s="154">
        <v>6.5</v>
      </c>
      <c r="O139" s="154">
        <v>6.9</v>
      </c>
      <c r="P139" s="154"/>
      <c r="Q139" s="155" t="s">
        <v>530</v>
      </c>
      <c r="R139" s="155"/>
      <c r="S139" s="155"/>
      <c r="T139" s="155"/>
      <c r="U139" s="155">
        <v>7.5</v>
      </c>
      <c r="V139" s="154">
        <v>9</v>
      </c>
      <c r="W139" s="154"/>
      <c r="X139" s="154">
        <v>8.4</v>
      </c>
      <c r="Y139" s="154">
        <v>8.4</v>
      </c>
      <c r="Z139" s="154">
        <v>8.1</v>
      </c>
      <c r="AA139" s="155">
        <v>7.1</v>
      </c>
      <c r="AB139" s="154" t="s">
        <v>530</v>
      </c>
      <c r="AC139" s="154">
        <v>8.1999999999999993</v>
      </c>
      <c r="AD139" s="155" t="s">
        <v>93</v>
      </c>
      <c r="AE139" s="163" t="s">
        <v>530</v>
      </c>
      <c r="AF139" s="154">
        <v>7.1</v>
      </c>
      <c r="AG139" s="163">
        <v>7</v>
      </c>
      <c r="AH139" s="154" t="s">
        <v>530</v>
      </c>
      <c r="AI139" s="155" t="s">
        <v>530</v>
      </c>
      <c r="AJ139" s="155">
        <v>6.2</v>
      </c>
      <c r="AK139" s="155">
        <v>7</v>
      </c>
      <c r="AL139" s="163" t="s">
        <v>530</v>
      </c>
      <c r="AM139" s="155">
        <v>6.5</v>
      </c>
      <c r="AN139" s="155">
        <v>7.1</v>
      </c>
      <c r="AO139" s="155">
        <v>5.6</v>
      </c>
      <c r="AP139" s="155">
        <v>7.1</v>
      </c>
      <c r="AQ139" s="155">
        <v>6.3</v>
      </c>
      <c r="AR139" s="155">
        <v>8.6</v>
      </c>
      <c r="AS139" s="155">
        <v>7.5</v>
      </c>
      <c r="AT139" s="155"/>
      <c r="AU139" s="157">
        <v>49</v>
      </c>
      <c r="AV139" s="158">
        <v>2</v>
      </c>
      <c r="AW139" s="154" t="s">
        <v>530</v>
      </c>
      <c r="AX139" s="154"/>
      <c r="AY139" s="163" t="s">
        <v>530</v>
      </c>
      <c r="AZ139" s="155"/>
      <c r="BA139" s="155"/>
      <c r="BB139" s="155"/>
      <c r="BC139" s="155"/>
      <c r="BD139" s="155"/>
      <c r="BE139" s="155">
        <v>6</v>
      </c>
      <c r="BF139" s="155"/>
      <c r="BG139" s="155"/>
      <c r="BH139" s="155"/>
      <c r="BI139" s="155"/>
      <c r="BJ139" s="155"/>
      <c r="BK139" s="155">
        <v>6.1</v>
      </c>
      <c r="BL139" s="157">
        <v>4</v>
      </c>
      <c r="BM139" s="158">
        <v>1</v>
      </c>
      <c r="BN139" s="163" t="s">
        <v>530</v>
      </c>
      <c r="BO139" s="154">
        <v>8.1</v>
      </c>
      <c r="BP139" s="155">
        <v>6.3</v>
      </c>
      <c r="BQ139" s="163">
        <v>7.6</v>
      </c>
      <c r="BR139" s="154">
        <v>7.1</v>
      </c>
      <c r="BS139" s="154" t="s">
        <v>530</v>
      </c>
      <c r="BT139" s="163" t="s">
        <v>530</v>
      </c>
      <c r="BU139" s="155">
        <v>6.6</v>
      </c>
      <c r="BV139" s="154" t="s">
        <v>530</v>
      </c>
      <c r="BW139" s="154">
        <v>8.9</v>
      </c>
      <c r="BX139" s="154">
        <v>7.8</v>
      </c>
      <c r="BY139" s="163" t="s">
        <v>530</v>
      </c>
      <c r="BZ139" s="155" t="s">
        <v>93</v>
      </c>
      <c r="CA139" s="155" t="s">
        <v>530</v>
      </c>
      <c r="CB139" s="154" t="s">
        <v>530</v>
      </c>
      <c r="CC139" s="155">
        <v>5</v>
      </c>
      <c r="CD139" s="163"/>
      <c r="CE139" s="155">
        <v>8.6999999999999993</v>
      </c>
      <c r="CF139" s="155" t="s">
        <v>530</v>
      </c>
      <c r="CG139" s="155">
        <v>7.2</v>
      </c>
      <c r="CH139" s="163">
        <v>9.1</v>
      </c>
      <c r="CI139" s="157">
        <v>50</v>
      </c>
      <c r="CJ139" s="158">
        <v>3</v>
      </c>
      <c r="CK139" s="155" t="s">
        <v>530</v>
      </c>
      <c r="CL139" s="155"/>
      <c r="CM139" s="155"/>
      <c r="CN139" s="155"/>
      <c r="CO139" s="155"/>
      <c r="CP139" s="155" t="s">
        <v>530</v>
      </c>
      <c r="CQ139" s="155"/>
      <c r="CR139" s="155">
        <v>6.6</v>
      </c>
      <c r="CS139" s="155" t="s">
        <v>530</v>
      </c>
      <c r="CT139" s="155">
        <v>8.6999999999999993</v>
      </c>
      <c r="CU139" s="155">
        <v>6.4</v>
      </c>
      <c r="CV139" s="155" t="s">
        <v>530</v>
      </c>
      <c r="CW139" s="155">
        <v>7</v>
      </c>
      <c r="CX139" s="163">
        <v>9.5</v>
      </c>
      <c r="CY139" s="163">
        <v>9.1</v>
      </c>
      <c r="CZ139" s="157">
        <v>23</v>
      </c>
      <c r="DA139" s="158">
        <v>0</v>
      </c>
      <c r="DB139" s="155" t="s">
        <v>93</v>
      </c>
      <c r="DC139" s="155"/>
      <c r="DD139" s="157">
        <v>0</v>
      </c>
      <c r="DE139" s="158">
        <v>5</v>
      </c>
      <c r="DF139" s="157">
        <v>126</v>
      </c>
      <c r="DG139" s="158">
        <v>11</v>
      </c>
      <c r="DH139" s="159">
        <v>133</v>
      </c>
      <c r="DI139" s="160">
        <v>79</v>
      </c>
      <c r="DJ139" s="160">
        <v>7.49</v>
      </c>
      <c r="DK139" s="160">
        <v>3.21</v>
      </c>
      <c r="DL139" s="152" t="s">
        <v>202</v>
      </c>
    </row>
    <row r="140" spans="1:116" s="179" customFormat="1" ht="18.75" customHeight="1">
      <c r="A140" s="12">
        <f t="shared" si="2"/>
        <v>134</v>
      </c>
      <c r="B140" s="151">
        <v>2020264150</v>
      </c>
      <c r="C140" s="152" t="s">
        <v>389</v>
      </c>
      <c r="D140" s="152" t="s">
        <v>407</v>
      </c>
      <c r="E140" s="152" t="s">
        <v>74</v>
      </c>
      <c r="F140" s="153">
        <v>35370</v>
      </c>
      <c r="G140" s="152" t="s">
        <v>84</v>
      </c>
      <c r="H140" s="152" t="s">
        <v>86</v>
      </c>
      <c r="I140" s="154">
        <v>8.1999999999999993</v>
      </c>
      <c r="J140" s="154">
        <v>7.7</v>
      </c>
      <c r="K140" s="154">
        <v>8.8000000000000007</v>
      </c>
      <c r="L140" s="154">
        <v>8.8000000000000007</v>
      </c>
      <c r="M140" s="154">
        <v>7.7</v>
      </c>
      <c r="N140" s="154">
        <v>7.4</v>
      </c>
      <c r="O140" s="154">
        <v>8.5</v>
      </c>
      <c r="P140" s="154"/>
      <c r="Q140" s="155">
        <v>7.3</v>
      </c>
      <c r="R140" s="155"/>
      <c r="S140" s="155"/>
      <c r="T140" s="155"/>
      <c r="U140" s="155"/>
      <c r="V140" s="154">
        <v>8.4</v>
      </c>
      <c r="W140" s="163" t="s">
        <v>93</v>
      </c>
      <c r="X140" s="154">
        <v>7.4</v>
      </c>
      <c r="Y140" s="154">
        <v>8.1999999999999993</v>
      </c>
      <c r="Z140" s="154">
        <v>7.8</v>
      </c>
      <c r="AA140" s="155">
        <v>7</v>
      </c>
      <c r="AB140" s="154">
        <v>7.1</v>
      </c>
      <c r="AC140" s="154">
        <v>6.7</v>
      </c>
      <c r="AD140" s="155"/>
      <c r="AE140" s="154">
        <v>6.1</v>
      </c>
      <c r="AF140" s="154">
        <v>6</v>
      </c>
      <c r="AG140" s="154">
        <v>5.9</v>
      </c>
      <c r="AH140" s="154">
        <v>7.6</v>
      </c>
      <c r="AI140" s="156">
        <v>0</v>
      </c>
      <c r="AJ140" s="154"/>
      <c r="AK140" s="163"/>
      <c r="AL140" s="154">
        <v>6.2</v>
      </c>
      <c r="AM140" s="155"/>
      <c r="AN140" s="163"/>
      <c r="AO140" s="155"/>
      <c r="AP140" s="155"/>
      <c r="AQ140" s="155"/>
      <c r="AR140" s="155"/>
      <c r="AS140" s="155"/>
      <c r="AT140" s="155"/>
      <c r="AU140" s="157">
        <v>37</v>
      </c>
      <c r="AV140" s="158">
        <v>11</v>
      </c>
      <c r="AW140" s="154">
        <v>6.8</v>
      </c>
      <c r="AX140" s="154">
        <v>7.2</v>
      </c>
      <c r="AY140" s="163"/>
      <c r="AZ140" s="155"/>
      <c r="BA140" s="155" t="s">
        <v>93</v>
      </c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7">
        <v>2</v>
      </c>
      <c r="BM140" s="158">
        <v>3</v>
      </c>
      <c r="BN140" s="163">
        <v>6.8</v>
      </c>
      <c r="BO140" s="154">
        <v>6.1</v>
      </c>
      <c r="BP140" s="155">
        <v>6.7</v>
      </c>
      <c r="BQ140" s="155" t="s">
        <v>93</v>
      </c>
      <c r="BR140" s="154">
        <v>7.7</v>
      </c>
      <c r="BS140" s="163">
        <v>7.8</v>
      </c>
      <c r="BT140" s="154">
        <v>7</v>
      </c>
      <c r="BU140" s="155"/>
      <c r="BV140" s="154">
        <v>7.4</v>
      </c>
      <c r="BW140" s="163" t="s">
        <v>93</v>
      </c>
      <c r="BX140" s="155"/>
      <c r="BY140" s="155"/>
      <c r="BZ140" s="155"/>
      <c r="CA140" s="155"/>
      <c r="CB140" s="154" t="s">
        <v>93</v>
      </c>
      <c r="CC140" s="155"/>
      <c r="CD140" s="163" t="s">
        <v>93</v>
      </c>
      <c r="CE140" s="163">
        <v>8</v>
      </c>
      <c r="CF140" s="155"/>
      <c r="CG140" s="155"/>
      <c r="CH140" s="163"/>
      <c r="CI140" s="157">
        <v>21</v>
      </c>
      <c r="CJ140" s="158">
        <v>32</v>
      </c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7">
        <v>0</v>
      </c>
      <c r="DA140" s="158">
        <v>22</v>
      </c>
      <c r="DB140" s="155"/>
      <c r="DC140" s="155"/>
      <c r="DD140" s="157">
        <v>0</v>
      </c>
      <c r="DE140" s="158">
        <v>5</v>
      </c>
      <c r="DF140" s="157">
        <v>60</v>
      </c>
      <c r="DG140" s="158">
        <v>73</v>
      </c>
      <c r="DH140" s="159">
        <v>133</v>
      </c>
      <c r="DI140" s="160">
        <v>61</v>
      </c>
      <c r="DJ140" s="160">
        <v>7.31</v>
      </c>
      <c r="DK140" s="160">
        <v>3.09</v>
      </c>
      <c r="DL140" s="152" t="s">
        <v>202</v>
      </c>
    </row>
    <row r="141" spans="1:116" s="179" customFormat="1" ht="18.75" customHeight="1">
      <c r="A141" s="12">
        <f t="shared" si="2"/>
        <v>135</v>
      </c>
      <c r="B141" s="151">
        <v>2020264771</v>
      </c>
      <c r="C141" s="152" t="s">
        <v>14</v>
      </c>
      <c r="D141" s="152" t="s">
        <v>407</v>
      </c>
      <c r="E141" s="152" t="s">
        <v>74</v>
      </c>
      <c r="F141" s="153">
        <v>35287</v>
      </c>
      <c r="G141" s="152" t="s">
        <v>84</v>
      </c>
      <c r="H141" s="152" t="s">
        <v>86</v>
      </c>
      <c r="I141" s="154">
        <v>7.2</v>
      </c>
      <c r="J141" s="154">
        <v>8</v>
      </c>
      <c r="K141" s="154">
        <v>8.6</v>
      </c>
      <c r="L141" s="154">
        <v>9.1999999999999993</v>
      </c>
      <c r="M141" s="154">
        <v>7.8</v>
      </c>
      <c r="N141" s="154">
        <v>6.4</v>
      </c>
      <c r="O141" s="154">
        <v>5.6</v>
      </c>
      <c r="P141" s="154"/>
      <c r="Q141" s="155">
        <v>7.9</v>
      </c>
      <c r="R141" s="155"/>
      <c r="S141" s="155"/>
      <c r="T141" s="155"/>
      <c r="U141" s="155"/>
      <c r="V141" s="154">
        <v>9.4</v>
      </c>
      <c r="W141" s="163"/>
      <c r="X141" s="154">
        <v>8.1999999999999993</v>
      </c>
      <c r="Y141" s="154">
        <v>8.4</v>
      </c>
      <c r="Z141" s="154">
        <v>8.3000000000000007</v>
      </c>
      <c r="AA141" s="154"/>
      <c r="AB141" s="154">
        <v>6</v>
      </c>
      <c r="AC141" s="155">
        <v>6.8</v>
      </c>
      <c r="AD141" s="155"/>
      <c r="AE141" s="162">
        <v>6.3</v>
      </c>
      <c r="AF141" s="162">
        <v>6.1</v>
      </c>
      <c r="AG141" s="154">
        <v>6.5</v>
      </c>
      <c r="AH141" s="154">
        <v>6.4</v>
      </c>
      <c r="AI141" s="154" t="s">
        <v>93</v>
      </c>
      <c r="AJ141" s="154">
        <v>7.7</v>
      </c>
      <c r="AK141" s="154">
        <v>0</v>
      </c>
      <c r="AL141" s="154" t="s">
        <v>93</v>
      </c>
      <c r="AM141" s="154"/>
      <c r="AN141" s="154"/>
      <c r="AO141" s="155"/>
      <c r="AP141" s="163"/>
      <c r="AQ141" s="155"/>
      <c r="AR141" s="155"/>
      <c r="AS141" s="155"/>
      <c r="AT141" s="155"/>
      <c r="AU141" s="157">
        <v>34</v>
      </c>
      <c r="AV141" s="158">
        <v>14</v>
      </c>
      <c r="AW141" s="154">
        <v>5.7</v>
      </c>
      <c r="AX141" s="154">
        <v>4.8</v>
      </c>
      <c r="AY141" s="155" t="s">
        <v>93</v>
      </c>
      <c r="AZ141" s="155"/>
      <c r="BA141" s="155"/>
      <c r="BB141" s="155"/>
      <c r="BC141" s="163"/>
      <c r="BD141" s="155"/>
      <c r="BE141" s="155"/>
      <c r="BF141" s="155"/>
      <c r="BG141" s="155"/>
      <c r="BH141" s="155"/>
      <c r="BI141" s="155"/>
      <c r="BJ141" s="155"/>
      <c r="BK141" s="155"/>
      <c r="BL141" s="157">
        <v>2</v>
      </c>
      <c r="BM141" s="158">
        <v>3</v>
      </c>
      <c r="BN141" s="163">
        <v>6.5</v>
      </c>
      <c r="BO141" s="154" t="s">
        <v>93</v>
      </c>
      <c r="BP141" s="155"/>
      <c r="BQ141" s="163" t="s">
        <v>93</v>
      </c>
      <c r="BR141" s="154">
        <v>7.4</v>
      </c>
      <c r="BS141" s="154">
        <v>8.6999999999999993</v>
      </c>
      <c r="BT141" s="154">
        <v>7.1</v>
      </c>
      <c r="BU141" s="155"/>
      <c r="BV141" s="154">
        <v>6.4</v>
      </c>
      <c r="BW141" s="163" t="s">
        <v>93</v>
      </c>
      <c r="BX141" s="155"/>
      <c r="BY141" s="155"/>
      <c r="BZ141" s="155"/>
      <c r="CA141" s="155"/>
      <c r="CB141" s="163" t="s">
        <v>93</v>
      </c>
      <c r="CC141" s="155"/>
      <c r="CD141" s="163" t="s">
        <v>93</v>
      </c>
      <c r="CE141" s="154"/>
      <c r="CF141" s="155"/>
      <c r="CG141" s="155"/>
      <c r="CH141" s="163" t="s">
        <v>93</v>
      </c>
      <c r="CI141" s="157">
        <v>13</v>
      </c>
      <c r="CJ141" s="158">
        <v>40</v>
      </c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7">
        <v>0</v>
      </c>
      <c r="DA141" s="158">
        <v>22</v>
      </c>
      <c r="DB141" s="155"/>
      <c r="DC141" s="155"/>
      <c r="DD141" s="157">
        <v>0</v>
      </c>
      <c r="DE141" s="158">
        <v>5</v>
      </c>
      <c r="DF141" s="157">
        <v>49</v>
      </c>
      <c r="DG141" s="158">
        <v>84</v>
      </c>
      <c r="DH141" s="159">
        <v>133</v>
      </c>
      <c r="DI141" s="160">
        <v>52</v>
      </c>
      <c r="DJ141" s="160">
        <v>6.93</v>
      </c>
      <c r="DK141" s="160">
        <v>2.87</v>
      </c>
      <c r="DL141" s="152" t="s">
        <v>202</v>
      </c>
    </row>
    <row r="142" spans="1:116" s="179" customFormat="1" ht="18.75" customHeight="1">
      <c r="A142" s="12">
        <f t="shared" si="2"/>
        <v>136</v>
      </c>
      <c r="B142" s="151">
        <v>2020265678</v>
      </c>
      <c r="C142" s="152" t="s">
        <v>6</v>
      </c>
      <c r="D142" s="152" t="s">
        <v>599</v>
      </c>
      <c r="E142" s="152" t="s">
        <v>74</v>
      </c>
      <c r="F142" s="153">
        <v>35376</v>
      </c>
      <c r="G142" s="152" t="s">
        <v>84</v>
      </c>
      <c r="H142" s="152" t="s">
        <v>86</v>
      </c>
      <c r="I142" s="154">
        <v>7.3</v>
      </c>
      <c r="J142" s="154">
        <v>7.7</v>
      </c>
      <c r="K142" s="154">
        <v>7.9</v>
      </c>
      <c r="L142" s="154">
        <v>9</v>
      </c>
      <c r="M142" s="154">
        <v>6.1</v>
      </c>
      <c r="N142" s="154">
        <v>7</v>
      </c>
      <c r="O142" s="154">
        <v>5.6</v>
      </c>
      <c r="P142" s="155"/>
      <c r="Q142" s="154">
        <v>5.9</v>
      </c>
      <c r="R142" s="155"/>
      <c r="S142" s="155"/>
      <c r="T142" s="155"/>
      <c r="U142" s="154"/>
      <c r="V142" s="154">
        <v>6.3</v>
      </c>
      <c r="W142" s="155"/>
      <c r="X142" s="154">
        <v>8.1</v>
      </c>
      <c r="Y142" s="162">
        <v>8.3000000000000007</v>
      </c>
      <c r="Z142" s="154">
        <v>7.7</v>
      </c>
      <c r="AA142" s="154"/>
      <c r="AB142" s="154">
        <v>6.5</v>
      </c>
      <c r="AC142" s="154">
        <v>5.3</v>
      </c>
      <c r="AD142" s="154"/>
      <c r="AE142" s="162">
        <v>6</v>
      </c>
      <c r="AF142" s="162">
        <v>5</v>
      </c>
      <c r="AG142" s="162">
        <v>7.1</v>
      </c>
      <c r="AH142" s="162">
        <v>6.4</v>
      </c>
      <c r="AI142" s="162">
        <v>5.2</v>
      </c>
      <c r="AJ142" s="154"/>
      <c r="AK142" s="162">
        <v>6.5</v>
      </c>
      <c r="AL142" s="154" t="s">
        <v>93</v>
      </c>
      <c r="AM142" s="154" t="s">
        <v>93</v>
      </c>
      <c r="AN142" s="154"/>
      <c r="AO142" s="154"/>
      <c r="AP142" s="154"/>
      <c r="AQ142" s="154"/>
      <c r="AR142" s="154"/>
      <c r="AS142" s="154"/>
      <c r="AT142" s="154"/>
      <c r="AU142" s="157">
        <v>35</v>
      </c>
      <c r="AV142" s="158">
        <v>13</v>
      </c>
      <c r="AW142" s="154">
        <v>5.7</v>
      </c>
      <c r="AX142" s="154">
        <v>5.9</v>
      </c>
      <c r="AY142" s="155" t="s">
        <v>93</v>
      </c>
      <c r="AZ142" s="155"/>
      <c r="BA142" s="154"/>
      <c r="BB142" s="155"/>
      <c r="BC142" s="155"/>
      <c r="BD142" s="155"/>
      <c r="BE142" s="155"/>
      <c r="BF142" s="155"/>
      <c r="BG142" s="154"/>
      <c r="BH142" s="155"/>
      <c r="BI142" s="155"/>
      <c r="BJ142" s="155"/>
      <c r="BK142" s="154"/>
      <c r="BL142" s="157">
        <v>2</v>
      </c>
      <c r="BM142" s="158">
        <v>3</v>
      </c>
      <c r="BN142" s="155">
        <v>6.6</v>
      </c>
      <c r="BO142" s="154" t="s">
        <v>93</v>
      </c>
      <c r="BP142" s="154"/>
      <c r="BQ142" s="154"/>
      <c r="BR142" s="154">
        <v>6.1</v>
      </c>
      <c r="BS142" s="154">
        <v>7</v>
      </c>
      <c r="BT142" s="154">
        <v>7.6</v>
      </c>
      <c r="BU142" s="154"/>
      <c r="BV142" s="155">
        <v>6.1</v>
      </c>
      <c r="BW142" s="155">
        <v>6</v>
      </c>
      <c r="BX142" s="154">
        <v>8.1999999999999993</v>
      </c>
      <c r="BY142" s="154" t="s">
        <v>93</v>
      </c>
      <c r="BZ142" s="154"/>
      <c r="CA142" s="155"/>
      <c r="CB142" s="154">
        <v>5.8</v>
      </c>
      <c r="CC142" s="155"/>
      <c r="CD142" s="154" t="s">
        <v>93</v>
      </c>
      <c r="CE142" s="154"/>
      <c r="CF142" s="155"/>
      <c r="CG142" s="154"/>
      <c r="CH142" s="154" t="s">
        <v>93</v>
      </c>
      <c r="CI142" s="157">
        <v>21</v>
      </c>
      <c r="CJ142" s="158">
        <v>32</v>
      </c>
      <c r="CK142" s="155"/>
      <c r="CL142" s="155"/>
      <c r="CM142" s="154"/>
      <c r="CN142" s="155"/>
      <c r="CO142" s="154"/>
      <c r="CP142" s="154"/>
      <c r="CQ142" s="155"/>
      <c r="CR142" s="155"/>
      <c r="CS142" s="154"/>
      <c r="CT142" s="156"/>
      <c r="CU142" s="154"/>
      <c r="CV142" s="155"/>
      <c r="CW142" s="154"/>
      <c r="CX142" s="154" t="s">
        <v>93</v>
      </c>
      <c r="CY142" s="154"/>
      <c r="CZ142" s="157">
        <v>0</v>
      </c>
      <c r="DA142" s="158">
        <v>22</v>
      </c>
      <c r="DB142" s="155"/>
      <c r="DC142" s="155"/>
      <c r="DD142" s="157">
        <v>0</v>
      </c>
      <c r="DE142" s="158">
        <v>5</v>
      </c>
      <c r="DF142" s="157">
        <v>58</v>
      </c>
      <c r="DG142" s="158">
        <v>75</v>
      </c>
      <c r="DH142" s="159">
        <v>133</v>
      </c>
      <c r="DI142" s="160">
        <v>59</v>
      </c>
      <c r="DJ142" s="160">
        <v>6.57</v>
      </c>
      <c r="DK142" s="160">
        <v>2.62</v>
      </c>
      <c r="DL142" s="152" t="s">
        <v>202</v>
      </c>
    </row>
    <row r="143" spans="1:116" s="179" customFormat="1" ht="18.75" customHeight="1">
      <c r="A143" s="12">
        <f t="shared" si="2"/>
        <v>137</v>
      </c>
      <c r="B143" s="151">
        <v>2026252657</v>
      </c>
      <c r="C143" s="152" t="s">
        <v>540</v>
      </c>
      <c r="D143" s="152" t="s">
        <v>44</v>
      </c>
      <c r="E143" s="152" t="s">
        <v>74</v>
      </c>
      <c r="F143" s="153">
        <v>33751</v>
      </c>
      <c r="G143" s="152" t="s">
        <v>84</v>
      </c>
      <c r="H143" s="152" t="s">
        <v>86</v>
      </c>
      <c r="I143" s="154">
        <v>8</v>
      </c>
      <c r="J143" s="154">
        <v>7.9</v>
      </c>
      <c r="K143" s="154">
        <v>7.8</v>
      </c>
      <c r="L143" s="154" t="s">
        <v>530</v>
      </c>
      <c r="M143" s="154" t="s">
        <v>530</v>
      </c>
      <c r="N143" s="154" t="s">
        <v>530</v>
      </c>
      <c r="O143" s="163">
        <v>6.5</v>
      </c>
      <c r="P143" s="155"/>
      <c r="Q143" s="154" t="s">
        <v>530</v>
      </c>
      <c r="R143" s="155"/>
      <c r="S143" s="163"/>
      <c r="T143" s="155"/>
      <c r="U143" s="155">
        <v>8</v>
      </c>
      <c r="V143" s="154">
        <v>8.5</v>
      </c>
      <c r="W143" s="155"/>
      <c r="X143" s="154">
        <v>8.6</v>
      </c>
      <c r="Y143" s="154">
        <v>8.3000000000000007</v>
      </c>
      <c r="Z143" s="154">
        <v>8.1999999999999993</v>
      </c>
      <c r="AA143" s="155" t="s">
        <v>530</v>
      </c>
      <c r="AB143" s="154" t="s">
        <v>530</v>
      </c>
      <c r="AC143" s="154" t="s">
        <v>530</v>
      </c>
      <c r="AD143" s="155" t="s">
        <v>530</v>
      </c>
      <c r="AE143" s="162" t="s">
        <v>530</v>
      </c>
      <c r="AF143" s="154">
        <v>8.5</v>
      </c>
      <c r="AG143" s="154">
        <v>7.2</v>
      </c>
      <c r="AH143" s="154" t="s">
        <v>530</v>
      </c>
      <c r="AI143" s="154" t="s">
        <v>530</v>
      </c>
      <c r="AJ143" s="155">
        <v>7</v>
      </c>
      <c r="AK143" s="163">
        <v>6</v>
      </c>
      <c r="AL143" s="163" t="s">
        <v>530</v>
      </c>
      <c r="AM143" s="155" t="s">
        <v>530</v>
      </c>
      <c r="AN143" s="155">
        <v>7.8</v>
      </c>
      <c r="AO143" s="155">
        <v>5.5</v>
      </c>
      <c r="AP143" s="155" t="s">
        <v>530</v>
      </c>
      <c r="AQ143" s="155">
        <v>6.5</v>
      </c>
      <c r="AR143" s="155">
        <v>8</v>
      </c>
      <c r="AS143" s="155">
        <v>7.2</v>
      </c>
      <c r="AT143" s="155">
        <v>7.7</v>
      </c>
      <c r="AU143" s="157">
        <v>52</v>
      </c>
      <c r="AV143" s="158">
        <v>0</v>
      </c>
      <c r="AW143" s="154" t="s">
        <v>530</v>
      </c>
      <c r="AX143" s="154" t="s">
        <v>530</v>
      </c>
      <c r="AY143" s="155" t="s">
        <v>530</v>
      </c>
      <c r="AZ143" s="155"/>
      <c r="BA143" s="155"/>
      <c r="BB143" s="155"/>
      <c r="BC143" s="155"/>
      <c r="BD143" s="163"/>
      <c r="BE143" s="155">
        <v>8.1999999999999993</v>
      </c>
      <c r="BF143" s="155"/>
      <c r="BG143" s="155"/>
      <c r="BH143" s="155"/>
      <c r="BI143" s="155"/>
      <c r="BJ143" s="155"/>
      <c r="BK143" s="155">
        <v>6.6</v>
      </c>
      <c r="BL143" s="157">
        <v>5</v>
      </c>
      <c r="BM143" s="158">
        <v>0</v>
      </c>
      <c r="BN143" s="163" t="s">
        <v>530</v>
      </c>
      <c r="BO143" s="154">
        <v>7.8</v>
      </c>
      <c r="BP143" s="155">
        <v>6.8</v>
      </c>
      <c r="BQ143" s="163">
        <v>6</v>
      </c>
      <c r="BR143" s="154" t="s">
        <v>530</v>
      </c>
      <c r="BS143" s="154" t="s">
        <v>530</v>
      </c>
      <c r="BT143" s="154" t="s">
        <v>530</v>
      </c>
      <c r="BU143" s="155">
        <v>6.2</v>
      </c>
      <c r="BV143" s="154" t="s">
        <v>530</v>
      </c>
      <c r="BW143" s="163">
        <v>9</v>
      </c>
      <c r="BX143" s="155" t="s">
        <v>530</v>
      </c>
      <c r="BY143" s="155" t="s">
        <v>530</v>
      </c>
      <c r="BZ143" s="155">
        <v>7.7</v>
      </c>
      <c r="CA143" s="155" t="s">
        <v>530</v>
      </c>
      <c r="CB143" s="154">
        <v>7.1</v>
      </c>
      <c r="CC143" s="155"/>
      <c r="CD143" s="163">
        <v>7.9</v>
      </c>
      <c r="CE143" s="155">
        <v>8.5</v>
      </c>
      <c r="CF143" s="155" t="s">
        <v>530</v>
      </c>
      <c r="CG143" s="155" t="s">
        <v>530</v>
      </c>
      <c r="CH143" s="163">
        <v>8.8000000000000007</v>
      </c>
      <c r="CI143" s="157">
        <v>53</v>
      </c>
      <c r="CJ143" s="158">
        <v>0</v>
      </c>
      <c r="CK143" s="155"/>
      <c r="CL143" s="155" t="s">
        <v>530</v>
      </c>
      <c r="CM143" s="155"/>
      <c r="CN143" s="155"/>
      <c r="CO143" s="155"/>
      <c r="CP143" s="155" t="s">
        <v>530</v>
      </c>
      <c r="CQ143" s="155"/>
      <c r="CR143" s="155">
        <v>8</v>
      </c>
      <c r="CS143" s="155" t="s">
        <v>530</v>
      </c>
      <c r="CT143" s="155">
        <v>8.8000000000000007</v>
      </c>
      <c r="CU143" s="155">
        <v>7.15</v>
      </c>
      <c r="CV143" s="155" t="s">
        <v>530</v>
      </c>
      <c r="CW143" s="155" t="s">
        <v>530</v>
      </c>
      <c r="CX143" s="155">
        <v>9.4</v>
      </c>
      <c r="CY143" s="155">
        <v>8.1</v>
      </c>
      <c r="CZ143" s="157">
        <v>23</v>
      </c>
      <c r="DA143" s="158">
        <v>0</v>
      </c>
      <c r="DB143" s="155"/>
      <c r="DC143" s="155" t="s">
        <v>93</v>
      </c>
      <c r="DD143" s="157">
        <v>0</v>
      </c>
      <c r="DE143" s="158">
        <v>5</v>
      </c>
      <c r="DF143" s="157">
        <v>133</v>
      </c>
      <c r="DG143" s="158">
        <v>5</v>
      </c>
      <c r="DH143" s="159">
        <v>133</v>
      </c>
      <c r="DI143" s="160">
        <v>64</v>
      </c>
      <c r="DJ143" s="160">
        <v>7.66</v>
      </c>
      <c r="DK143" s="160">
        <v>3.32</v>
      </c>
      <c r="DL143" s="152" t="s">
        <v>202</v>
      </c>
    </row>
    <row r="144" spans="1:116" s="179" customFormat="1" ht="18.75" customHeight="1">
      <c r="A144" s="12">
        <f t="shared" si="2"/>
        <v>138</v>
      </c>
      <c r="B144" s="151">
        <v>2020266553</v>
      </c>
      <c r="C144" s="152" t="s">
        <v>10</v>
      </c>
      <c r="D144" s="152" t="s">
        <v>26</v>
      </c>
      <c r="E144" s="152" t="s">
        <v>600</v>
      </c>
      <c r="F144" s="153">
        <v>35409</v>
      </c>
      <c r="G144" s="152" t="s">
        <v>84</v>
      </c>
      <c r="H144" s="152" t="s">
        <v>86</v>
      </c>
      <c r="I144" s="154">
        <v>8.6</v>
      </c>
      <c r="J144" s="154">
        <v>8.6999999999999993</v>
      </c>
      <c r="K144" s="154">
        <v>9.1999999999999993</v>
      </c>
      <c r="L144" s="154">
        <v>9.6999999999999993</v>
      </c>
      <c r="M144" s="154">
        <v>9.6</v>
      </c>
      <c r="N144" s="154">
        <v>8.6</v>
      </c>
      <c r="O144" s="154">
        <v>10</v>
      </c>
      <c r="P144" s="155"/>
      <c r="Q144" s="154">
        <v>7.6</v>
      </c>
      <c r="R144" s="155"/>
      <c r="S144" s="155"/>
      <c r="T144" s="155">
        <v>8.1999999999999993</v>
      </c>
      <c r="U144" s="154"/>
      <c r="V144" s="154">
        <v>8.3000000000000007</v>
      </c>
      <c r="W144" s="155"/>
      <c r="X144" s="154">
        <v>8.6999999999999993</v>
      </c>
      <c r="Y144" s="162">
        <v>8.6999999999999993</v>
      </c>
      <c r="Z144" s="154">
        <v>8.6</v>
      </c>
      <c r="AA144" s="154"/>
      <c r="AB144" s="154">
        <v>7.2</v>
      </c>
      <c r="AC144" s="154">
        <v>7.3</v>
      </c>
      <c r="AD144" s="154"/>
      <c r="AE144" s="162">
        <v>7.7</v>
      </c>
      <c r="AF144" s="162">
        <v>6.8</v>
      </c>
      <c r="AG144" s="162">
        <v>5.7</v>
      </c>
      <c r="AH144" s="162">
        <v>8.4</v>
      </c>
      <c r="AI144" s="162">
        <v>7.1</v>
      </c>
      <c r="AJ144" s="154">
        <v>6.9</v>
      </c>
      <c r="AK144" s="162">
        <v>5.5</v>
      </c>
      <c r="AL144" s="154">
        <v>5.4</v>
      </c>
      <c r="AM144" s="154"/>
      <c r="AN144" s="154"/>
      <c r="AO144" s="154"/>
      <c r="AP144" s="154"/>
      <c r="AQ144" s="154"/>
      <c r="AR144" s="155"/>
      <c r="AS144" s="155"/>
      <c r="AT144" s="155"/>
      <c r="AU144" s="157">
        <v>39</v>
      </c>
      <c r="AV144" s="158">
        <v>9</v>
      </c>
      <c r="AW144" s="154">
        <v>8</v>
      </c>
      <c r="AX144" s="154">
        <v>9.8000000000000007</v>
      </c>
      <c r="AY144" s="155" t="s">
        <v>93</v>
      </c>
      <c r="AZ144" s="155"/>
      <c r="BA144" s="154"/>
      <c r="BB144" s="155"/>
      <c r="BC144" s="155"/>
      <c r="BD144" s="155"/>
      <c r="BE144" s="155"/>
      <c r="BF144" s="155"/>
      <c r="BG144" s="154"/>
      <c r="BH144" s="155"/>
      <c r="BI144" s="155"/>
      <c r="BJ144" s="155"/>
      <c r="BK144" s="163"/>
      <c r="BL144" s="157">
        <v>2</v>
      </c>
      <c r="BM144" s="158">
        <v>3</v>
      </c>
      <c r="BN144" s="154">
        <v>7.9</v>
      </c>
      <c r="BO144" s="154">
        <v>9</v>
      </c>
      <c r="BP144" s="154"/>
      <c r="BQ144" s="154" t="s">
        <v>93</v>
      </c>
      <c r="BR144" s="154">
        <v>9.4</v>
      </c>
      <c r="BS144" s="154">
        <v>8.6</v>
      </c>
      <c r="BT144" s="154">
        <v>8.3000000000000007</v>
      </c>
      <c r="BU144" s="154"/>
      <c r="BV144" s="154">
        <v>8.5</v>
      </c>
      <c r="BW144" s="154" t="s">
        <v>93</v>
      </c>
      <c r="BX144" s="154"/>
      <c r="BY144" s="154"/>
      <c r="BZ144" s="154"/>
      <c r="CA144" s="154"/>
      <c r="CB144" s="154" t="s">
        <v>93</v>
      </c>
      <c r="CC144" s="155"/>
      <c r="CD144" s="154">
        <v>9</v>
      </c>
      <c r="CE144" s="154">
        <v>8.5</v>
      </c>
      <c r="CF144" s="154"/>
      <c r="CG144" s="154"/>
      <c r="CH144" s="154" t="s">
        <v>93</v>
      </c>
      <c r="CI144" s="157">
        <v>22</v>
      </c>
      <c r="CJ144" s="158">
        <v>31</v>
      </c>
      <c r="CK144" s="155"/>
      <c r="CL144" s="154"/>
      <c r="CM144" s="155"/>
      <c r="CN144" s="155"/>
      <c r="CO144" s="154"/>
      <c r="CP144" s="154"/>
      <c r="CQ144" s="155"/>
      <c r="CR144" s="154"/>
      <c r="CS144" s="154"/>
      <c r="CT144" s="154"/>
      <c r="CU144" s="154"/>
      <c r="CV144" s="154"/>
      <c r="CW144" s="154"/>
      <c r="CX144" s="154">
        <v>8.1999999999999993</v>
      </c>
      <c r="CY144" s="154"/>
      <c r="CZ144" s="157">
        <v>1</v>
      </c>
      <c r="DA144" s="158">
        <v>21</v>
      </c>
      <c r="DB144" s="155"/>
      <c r="DC144" s="155"/>
      <c r="DD144" s="157">
        <v>0</v>
      </c>
      <c r="DE144" s="158">
        <v>5</v>
      </c>
      <c r="DF144" s="157">
        <v>64</v>
      </c>
      <c r="DG144" s="158">
        <v>69</v>
      </c>
      <c r="DH144" s="159">
        <v>133</v>
      </c>
      <c r="DI144" s="160">
        <v>64</v>
      </c>
      <c r="DJ144" s="160">
        <v>8.3800000000000008</v>
      </c>
      <c r="DK144" s="160">
        <v>3.65</v>
      </c>
      <c r="DL144" s="152" t="s">
        <v>202</v>
      </c>
    </row>
    <row r="145" spans="1:116" s="179" customFormat="1" ht="18.75" customHeight="1">
      <c r="A145" s="12">
        <f t="shared" si="2"/>
        <v>139</v>
      </c>
      <c r="B145" s="151">
        <v>2020265046</v>
      </c>
      <c r="C145" s="152" t="s">
        <v>15</v>
      </c>
      <c r="D145" s="152" t="s">
        <v>327</v>
      </c>
      <c r="E145" s="152" t="s">
        <v>417</v>
      </c>
      <c r="F145" s="153">
        <v>33504</v>
      </c>
      <c r="G145" s="152" t="s">
        <v>84</v>
      </c>
      <c r="H145" s="152" t="s">
        <v>86</v>
      </c>
      <c r="I145" s="154">
        <v>9.1999999999999993</v>
      </c>
      <c r="J145" s="154">
        <v>8.4</v>
      </c>
      <c r="K145" s="154">
        <v>9.1999999999999993</v>
      </c>
      <c r="L145" s="163" t="s">
        <v>530</v>
      </c>
      <c r="M145" s="155" t="s">
        <v>530</v>
      </c>
      <c r="N145" s="154" t="s">
        <v>530</v>
      </c>
      <c r="O145" s="154" t="s">
        <v>530</v>
      </c>
      <c r="P145" s="155"/>
      <c r="Q145" s="155" t="s">
        <v>530</v>
      </c>
      <c r="R145" s="155"/>
      <c r="S145" s="155"/>
      <c r="T145" s="155"/>
      <c r="U145" s="155">
        <v>8.1</v>
      </c>
      <c r="V145" s="154">
        <v>9</v>
      </c>
      <c r="W145" s="155"/>
      <c r="X145" s="154">
        <v>8.6</v>
      </c>
      <c r="Y145" s="154">
        <v>8.9</v>
      </c>
      <c r="Z145" s="154">
        <v>8.3000000000000007</v>
      </c>
      <c r="AA145" s="154" t="s">
        <v>530</v>
      </c>
      <c r="AB145" s="154" t="s">
        <v>530</v>
      </c>
      <c r="AC145" s="154" t="s">
        <v>530</v>
      </c>
      <c r="AD145" s="155" t="s">
        <v>530</v>
      </c>
      <c r="AE145" s="154" t="s">
        <v>530</v>
      </c>
      <c r="AF145" s="154">
        <v>7.1</v>
      </c>
      <c r="AG145" s="154">
        <v>7.6</v>
      </c>
      <c r="AH145" s="154" t="s">
        <v>530</v>
      </c>
      <c r="AI145" s="156" t="s">
        <v>530</v>
      </c>
      <c r="AJ145" s="155">
        <v>6.7</v>
      </c>
      <c r="AK145" s="155">
        <v>6.2</v>
      </c>
      <c r="AL145" s="154" t="s">
        <v>530</v>
      </c>
      <c r="AM145" s="155" t="s">
        <v>530</v>
      </c>
      <c r="AN145" s="155">
        <v>7.7</v>
      </c>
      <c r="AO145" s="155">
        <v>6.8</v>
      </c>
      <c r="AP145" s="155" t="s">
        <v>530</v>
      </c>
      <c r="AQ145" s="155">
        <v>0</v>
      </c>
      <c r="AR145" s="155">
        <v>7.3</v>
      </c>
      <c r="AS145" s="155"/>
      <c r="AT145" s="155">
        <v>6.5</v>
      </c>
      <c r="AU145" s="157">
        <v>50</v>
      </c>
      <c r="AV145" s="158">
        <v>0</v>
      </c>
      <c r="AW145" s="154" t="s">
        <v>530</v>
      </c>
      <c r="AX145" s="154" t="s">
        <v>530</v>
      </c>
      <c r="AY145" s="155" t="s">
        <v>530</v>
      </c>
      <c r="AZ145" s="155"/>
      <c r="BA145" s="163"/>
      <c r="BB145" s="155"/>
      <c r="BC145" s="155"/>
      <c r="BD145" s="155"/>
      <c r="BE145" s="155">
        <v>7.6</v>
      </c>
      <c r="BF145" s="155"/>
      <c r="BG145" s="155"/>
      <c r="BH145" s="155"/>
      <c r="BI145" s="155"/>
      <c r="BJ145" s="155"/>
      <c r="BK145" s="155">
        <v>5.6</v>
      </c>
      <c r="BL145" s="157">
        <v>5</v>
      </c>
      <c r="BM145" s="158">
        <v>0</v>
      </c>
      <c r="BN145" s="154" t="s">
        <v>530</v>
      </c>
      <c r="BO145" s="154">
        <v>8.6999999999999993</v>
      </c>
      <c r="BP145" s="163">
        <v>8.4</v>
      </c>
      <c r="BQ145" s="163">
        <v>8.8000000000000007</v>
      </c>
      <c r="BR145" s="154" t="s">
        <v>530</v>
      </c>
      <c r="BS145" s="154" t="s">
        <v>530</v>
      </c>
      <c r="BT145" s="154" t="s">
        <v>530</v>
      </c>
      <c r="BU145" s="155">
        <v>7.5</v>
      </c>
      <c r="BV145" s="154" t="s">
        <v>530</v>
      </c>
      <c r="BW145" s="163">
        <v>10</v>
      </c>
      <c r="BX145" s="155" t="s">
        <v>530</v>
      </c>
      <c r="BY145" s="155" t="s">
        <v>530</v>
      </c>
      <c r="BZ145" s="155">
        <v>9</v>
      </c>
      <c r="CA145" s="155" t="s">
        <v>530</v>
      </c>
      <c r="CB145" s="163" t="s">
        <v>530</v>
      </c>
      <c r="CC145" s="155"/>
      <c r="CD145" s="155">
        <v>8.6999999999999993</v>
      </c>
      <c r="CE145" s="163">
        <v>7.8</v>
      </c>
      <c r="CF145" s="155" t="s">
        <v>530</v>
      </c>
      <c r="CG145" s="155">
        <v>8.1</v>
      </c>
      <c r="CH145" s="163">
        <v>8.9</v>
      </c>
      <c r="CI145" s="157">
        <v>53</v>
      </c>
      <c r="CJ145" s="158">
        <v>0</v>
      </c>
      <c r="CK145" s="155" t="s">
        <v>530</v>
      </c>
      <c r="CL145" s="155"/>
      <c r="CM145" s="155"/>
      <c r="CN145" s="155"/>
      <c r="CO145" s="155"/>
      <c r="CP145" s="155" t="s">
        <v>530</v>
      </c>
      <c r="CQ145" s="155"/>
      <c r="CR145" s="155">
        <v>8.6</v>
      </c>
      <c r="CS145" s="155" t="s">
        <v>530</v>
      </c>
      <c r="CT145" s="155">
        <v>7.7</v>
      </c>
      <c r="CU145" s="155">
        <v>7</v>
      </c>
      <c r="CV145" s="155" t="s">
        <v>530</v>
      </c>
      <c r="CW145" s="155" t="s">
        <v>530</v>
      </c>
      <c r="CX145" s="163">
        <v>8.8000000000000007</v>
      </c>
      <c r="CY145" s="155">
        <v>8.6999999999999993</v>
      </c>
      <c r="CZ145" s="157">
        <v>23</v>
      </c>
      <c r="DA145" s="158">
        <v>0</v>
      </c>
      <c r="DB145" s="155" t="s">
        <v>93</v>
      </c>
      <c r="DC145" s="155"/>
      <c r="DD145" s="157">
        <v>0</v>
      </c>
      <c r="DE145" s="158">
        <v>5</v>
      </c>
      <c r="DF145" s="157">
        <v>131</v>
      </c>
      <c r="DG145" s="158">
        <v>5</v>
      </c>
      <c r="DH145" s="159">
        <v>133</v>
      </c>
      <c r="DI145" s="160">
        <v>61</v>
      </c>
      <c r="DJ145" s="160">
        <v>8.16</v>
      </c>
      <c r="DK145" s="160">
        <v>3.58</v>
      </c>
      <c r="DL145" s="152" t="s">
        <v>202</v>
      </c>
    </row>
    <row r="146" spans="1:116" s="179" customFormat="1" ht="18.75" customHeight="1">
      <c r="A146" s="12">
        <f t="shared" si="2"/>
        <v>140</v>
      </c>
      <c r="B146" s="151">
        <v>171326122</v>
      </c>
      <c r="C146" s="152" t="s">
        <v>3</v>
      </c>
      <c r="D146" s="152" t="s">
        <v>601</v>
      </c>
      <c r="E146" s="152" t="s">
        <v>602</v>
      </c>
      <c r="F146" s="153">
        <v>33813</v>
      </c>
      <c r="G146" s="152" t="s">
        <v>83</v>
      </c>
      <c r="H146" s="152" t="s">
        <v>86</v>
      </c>
      <c r="I146" s="154">
        <v>7.7</v>
      </c>
      <c r="J146" s="154">
        <v>6.6</v>
      </c>
      <c r="K146" s="154">
        <v>6</v>
      </c>
      <c r="L146" s="154">
        <v>7.7</v>
      </c>
      <c r="M146" s="154">
        <v>7.3</v>
      </c>
      <c r="N146" s="154">
        <v>7</v>
      </c>
      <c r="O146" s="154">
        <v>4.8</v>
      </c>
      <c r="P146" s="155"/>
      <c r="Q146" s="154">
        <v>5.7</v>
      </c>
      <c r="R146" s="155"/>
      <c r="S146" s="155"/>
      <c r="T146" s="155"/>
      <c r="U146" s="154">
        <v>6.3</v>
      </c>
      <c r="V146" s="154">
        <v>7.5</v>
      </c>
      <c r="W146" s="155"/>
      <c r="X146" s="154">
        <v>9</v>
      </c>
      <c r="Y146" s="162" t="s">
        <v>530</v>
      </c>
      <c r="Z146" s="154">
        <v>8.6999999999999993</v>
      </c>
      <c r="AA146" s="154">
        <v>6</v>
      </c>
      <c r="AB146" s="154">
        <v>6.1</v>
      </c>
      <c r="AC146" s="154">
        <v>7.3</v>
      </c>
      <c r="AD146" s="154">
        <v>6.9</v>
      </c>
      <c r="AE146" s="162" t="s">
        <v>530</v>
      </c>
      <c r="AF146" s="162" t="s">
        <v>530</v>
      </c>
      <c r="AG146" s="162" t="s">
        <v>530</v>
      </c>
      <c r="AH146" s="162" t="s">
        <v>530</v>
      </c>
      <c r="AI146" s="162" t="s">
        <v>530</v>
      </c>
      <c r="AJ146" s="154">
        <v>6.1</v>
      </c>
      <c r="AK146" s="162" t="s">
        <v>530</v>
      </c>
      <c r="AL146" s="154">
        <v>6.1</v>
      </c>
      <c r="AM146" s="154">
        <v>6.5</v>
      </c>
      <c r="AN146" s="154">
        <v>6.5</v>
      </c>
      <c r="AO146" s="154">
        <v>5.2</v>
      </c>
      <c r="AP146" s="154">
        <v>4.4000000000000004</v>
      </c>
      <c r="AQ146" s="154">
        <v>6</v>
      </c>
      <c r="AR146" s="155">
        <v>5.8</v>
      </c>
      <c r="AS146" s="154"/>
      <c r="AT146" s="155"/>
      <c r="AU146" s="157">
        <v>50</v>
      </c>
      <c r="AV146" s="158">
        <v>0</v>
      </c>
      <c r="AW146" s="154">
        <v>9.1</v>
      </c>
      <c r="AX146" s="154">
        <v>5.2</v>
      </c>
      <c r="AY146" s="154">
        <v>7.2</v>
      </c>
      <c r="AZ146" s="155"/>
      <c r="BA146" s="155"/>
      <c r="BB146" s="155"/>
      <c r="BC146" s="155"/>
      <c r="BD146" s="155"/>
      <c r="BE146" s="154"/>
      <c r="BF146" s="155"/>
      <c r="BG146" s="155">
        <v>7.8</v>
      </c>
      <c r="BH146" s="155"/>
      <c r="BI146" s="155"/>
      <c r="BJ146" s="155"/>
      <c r="BK146" s="163">
        <v>7.9</v>
      </c>
      <c r="BL146" s="157">
        <v>5</v>
      </c>
      <c r="BM146" s="158">
        <v>0</v>
      </c>
      <c r="BN146" s="154">
        <v>6.6</v>
      </c>
      <c r="BO146" s="154">
        <v>6.8</v>
      </c>
      <c r="BP146" s="154">
        <v>5.7</v>
      </c>
      <c r="BQ146" s="154">
        <v>5.4</v>
      </c>
      <c r="BR146" s="154">
        <v>5.9</v>
      </c>
      <c r="BS146" s="154">
        <v>6.4</v>
      </c>
      <c r="BT146" s="154">
        <v>7.8</v>
      </c>
      <c r="BU146" s="154">
        <v>5.0999999999999996</v>
      </c>
      <c r="BV146" s="154">
        <v>5.9</v>
      </c>
      <c r="BW146" s="154">
        <v>9</v>
      </c>
      <c r="BX146" s="154">
        <v>5.7</v>
      </c>
      <c r="BY146" s="154">
        <v>7</v>
      </c>
      <c r="BZ146" s="154">
        <v>6.5</v>
      </c>
      <c r="CA146" s="154">
        <v>4.4000000000000004</v>
      </c>
      <c r="CB146" s="154">
        <v>5.6</v>
      </c>
      <c r="CC146" s="155"/>
      <c r="CD146" s="154">
        <v>5.6</v>
      </c>
      <c r="CE146" s="154">
        <v>5.8</v>
      </c>
      <c r="CF146" s="154">
        <v>5.5</v>
      </c>
      <c r="CG146" s="154">
        <v>5.9</v>
      </c>
      <c r="CH146" s="154">
        <v>8.1999999999999993</v>
      </c>
      <c r="CI146" s="157">
        <v>53</v>
      </c>
      <c r="CJ146" s="158">
        <v>0</v>
      </c>
      <c r="CK146" s="155"/>
      <c r="CL146" s="155"/>
      <c r="CM146" s="154">
        <v>5.4</v>
      </c>
      <c r="CN146" s="155"/>
      <c r="CO146" s="154">
        <v>6.27</v>
      </c>
      <c r="CP146" s="154">
        <v>6.8</v>
      </c>
      <c r="CQ146" s="155"/>
      <c r="CR146" s="154">
        <v>7.2</v>
      </c>
      <c r="CS146" s="154">
        <v>7.3</v>
      </c>
      <c r="CT146" s="156">
        <v>5.7</v>
      </c>
      <c r="CU146" s="154">
        <v>7.2</v>
      </c>
      <c r="CV146" s="154">
        <v>5.5</v>
      </c>
      <c r="CW146" s="154">
        <v>6.6</v>
      </c>
      <c r="CX146" s="156">
        <v>8</v>
      </c>
      <c r="CY146" s="154">
        <v>7.1</v>
      </c>
      <c r="CZ146" s="157">
        <v>26</v>
      </c>
      <c r="DA146" s="158">
        <v>0</v>
      </c>
      <c r="DB146" s="155" t="s">
        <v>93</v>
      </c>
      <c r="DC146" s="155"/>
      <c r="DD146" s="157">
        <v>0</v>
      </c>
      <c r="DE146" s="158">
        <v>5</v>
      </c>
      <c r="DF146" s="157">
        <v>134</v>
      </c>
      <c r="DG146" s="158">
        <v>5</v>
      </c>
      <c r="DH146" s="159">
        <v>133</v>
      </c>
      <c r="DI146" s="160">
        <v>127</v>
      </c>
      <c r="DJ146" s="160">
        <v>6.4</v>
      </c>
      <c r="DK146" s="160">
        <v>2.46</v>
      </c>
      <c r="DL146" s="152" t="s">
        <v>553</v>
      </c>
    </row>
    <row r="147" spans="1:116" s="179" customFormat="1" ht="18.75" customHeight="1">
      <c r="A147" s="12">
        <f t="shared" si="2"/>
        <v>141</v>
      </c>
      <c r="B147" s="151">
        <v>2020260948</v>
      </c>
      <c r="C147" s="152" t="s">
        <v>42</v>
      </c>
      <c r="D147" s="152" t="s">
        <v>25</v>
      </c>
      <c r="E147" s="152" t="s">
        <v>75</v>
      </c>
      <c r="F147" s="153">
        <v>35338</v>
      </c>
      <c r="G147" s="152" t="s">
        <v>84</v>
      </c>
      <c r="H147" s="152" t="s">
        <v>86</v>
      </c>
      <c r="I147" s="154">
        <v>8.3000000000000007</v>
      </c>
      <c r="J147" s="154">
        <v>7.9</v>
      </c>
      <c r="K147" s="154">
        <v>8.9</v>
      </c>
      <c r="L147" s="154">
        <v>8.9</v>
      </c>
      <c r="M147" s="154">
        <v>7.7</v>
      </c>
      <c r="N147" s="155">
        <v>8.1999999999999993</v>
      </c>
      <c r="O147" s="155">
        <v>5.9</v>
      </c>
      <c r="P147" s="155">
        <v>8.8000000000000007</v>
      </c>
      <c r="Q147" s="154"/>
      <c r="R147" s="155"/>
      <c r="S147" s="155"/>
      <c r="T147" s="155"/>
      <c r="U147" s="154"/>
      <c r="V147" s="154">
        <v>8.4</v>
      </c>
      <c r="W147" s="156" t="s">
        <v>93</v>
      </c>
      <c r="X147" s="155">
        <v>8.1</v>
      </c>
      <c r="Y147" s="154">
        <v>8.6999999999999993</v>
      </c>
      <c r="Z147" s="154">
        <v>7.9</v>
      </c>
      <c r="AA147" s="154"/>
      <c r="AB147" s="154">
        <v>8</v>
      </c>
      <c r="AC147" s="156">
        <v>9.1</v>
      </c>
      <c r="AD147" s="154"/>
      <c r="AE147" s="154" t="s">
        <v>97</v>
      </c>
      <c r="AF147" s="154">
        <v>7</v>
      </c>
      <c r="AG147" s="154">
        <v>5.9</v>
      </c>
      <c r="AH147" s="154" t="s">
        <v>97</v>
      </c>
      <c r="AI147" s="154" t="s">
        <v>97</v>
      </c>
      <c r="AJ147" s="154">
        <v>6.7</v>
      </c>
      <c r="AK147" s="154">
        <v>6.6</v>
      </c>
      <c r="AL147" s="154">
        <v>7.2</v>
      </c>
      <c r="AM147" s="154">
        <v>5.8</v>
      </c>
      <c r="AN147" s="154"/>
      <c r="AO147" s="154"/>
      <c r="AP147" s="154">
        <v>7.1</v>
      </c>
      <c r="AQ147" s="155" t="s">
        <v>93</v>
      </c>
      <c r="AR147" s="155"/>
      <c r="AS147" s="155"/>
      <c r="AT147" s="155"/>
      <c r="AU147" s="157">
        <v>39</v>
      </c>
      <c r="AV147" s="158">
        <v>9</v>
      </c>
      <c r="AW147" s="154">
        <v>7.4</v>
      </c>
      <c r="AX147" s="154">
        <v>8.6</v>
      </c>
      <c r="AY147" s="155" t="s">
        <v>93</v>
      </c>
      <c r="AZ147" s="155"/>
      <c r="BA147" s="154"/>
      <c r="BB147" s="155"/>
      <c r="BC147" s="155"/>
      <c r="BD147" s="155"/>
      <c r="BE147" s="155"/>
      <c r="BF147" s="155"/>
      <c r="BG147" s="154"/>
      <c r="BH147" s="155"/>
      <c r="BI147" s="155"/>
      <c r="BJ147" s="155"/>
      <c r="BK147" s="154"/>
      <c r="BL147" s="157">
        <v>2</v>
      </c>
      <c r="BM147" s="158">
        <v>3</v>
      </c>
      <c r="BN147" s="154">
        <v>7.2</v>
      </c>
      <c r="BO147" s="163">
        <v>7.3</v>
      </c>
      <c r="BP147" s="155"/>
      <c r="BQ147" s="155" t="s">
        <v>93</v>
      </c>
      <c r="BR147" s="163">
        <v>7.9</v>
      </c>
      <c r="BS147" s="155" t="s">
        <v>93</v>
      </c>
      <c r="BT147" s="154">
        <v>7.7</v>
      </c>
      <c r="BU147" s="155"/>
      <c r="BV147" s="156">
        <v>6.3</v>
      </c>
      <c r="BW147" s="155" t="s">
        <v>93</v>
      </c>
      <c r="BX147" s="155"/>
      <c r="BY147" s="155"/>
      <c r="BZ147" s="155"/>
      <c r="CA147" s="155"/>
      <c r="CB147" s="154" t="s">
        <v>93</v>
      </c>
      <c r="CC147" s="155"/>
      <c r="CD147" s="163" t="s">
        <v>93</v>
      </c>
      <c r="CE147" s="163"/>
      <c r="CF147" s="155"/>
      <c r="CG147" s="155"/>
      <c r="CH147" s="163">
        <v>9.1</v>
      </c>
      <c r="CI147" s="157">
        <v>15</v>
      </c>
      <c r="CJ147" s="158">
        <v>38</v>
      </c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63"/>
      <c r="CY147" s="155"/>
      <c r="CZ147" s="157">
        <v>0</v>
      </c>
      <c r="DA147" s="158">
        <v>22</v>
      </c>
      <c r="DB147" s="155"/>
      <c r="DC147" s="155"/>
      <c r="DD147" s="157">
        <v>0</v>
      </c>
      <c r="DE147" s="158">
        <v>5</v>
      </c>
      <c r="DF147" s="157">
        <v>56</v>
      </c>
      <c r="DG147" s="158">
        <v>77</v>
      </c>
      <c r="DH147" s="159">
        <v>133</v>
      </c>
      <c r="DI147" s="160">
        <v>56</v>
      </c>
      <c r="DJ147" s="160">
        <v>7.76</v>
      </c>
      <c r="DK147" s="160">
        <v>3.3</v>
      </c>
      <c r="DL147" s="152" t="s">
        <v>202</v>
      </c>
    </row>
    <row r="148" spans="1:116" s="179" customFormat="1" ht="18.75" customHeight="1">
      <c r="A148" s="12">
        <f t="shared" si="2"/>
        <v>142</v>
      </c>
      <c r="B148" s="151">
        <v>2020263534</v>
      </c>
      <c r="C148" s="152" t="s">
        <v>6</v>
      </c>
      <c r="D148" s="152" t="s">
        <v>446</v>
      </c>
      <c r="E148" s="152" t="s">
        <v>75</v>
      </c>
      <c r="F148" s="153">
        <v>34942</v>
      </c>
      <c r="G148" s="152" t="s">
        <v>84</v>
      </c>
      <c r="H148" s="152" t="s">
        <v>86</v>
      </c>
      <c r="I148" s="154">
        <v>8</v>
      </c>
      <c r="J148" s="154">
        <v>7.9</v>
      </c>
      <c r="K148" s="154">
        <v>7.6</v>
      </c>
      <c r="L148" s="154">
        <v>8.9</v>
      </c>
      <c r="M148" s="154">
        <v>7.1</v>
      </c>
      <c r="N148" s="154">
        <v>6.6</v>
      </c>
      <c r="O148" s="154">
        <v>5.8</v>
      </c>
      <c r="P148" s="155"/>
      <c r="Q148" s="154">
        <v>6.3</v>
      </c>
      <c r="R148" s="155"/>
      <c r="S148" s="155"/>
      <c r="T148" s="155"/>
      <c r="U148" s="154">
        <v>8</v>
      </c>
      <c r="V148" s="154">
        <v>8.6999999999999993</v>
      </c>
      <c r="W148" s="155"/>
      <c r="X148" s="154">
        <v>7.9</v>
      </c>
      <c r="Y148" s="162">
        <v>8.1999999999999993</v>
      </c>
      <c r="Z148" s="154">
        <v>8.3000000000000007</v>
      </c>
      <c r="AA148" s="154"/>
      <c r="AB148" s="154">
        <v>6</v>
      </c>
      <c r="AC148" s="154">
        <v>6.7</v>
      </c>
      <c r="AD148" s="154"/>
      <c r="AE148" s="162">
        <v>6.9</v>
      </c>
      <c r="AF148" s="162">
        <v>6.4</v>
      </c>
      <c r="AG148" s="162" t="s">
        <v>97</v>
      </c>
      <c r="AH148" s="162">
        <v>7.1</v>
      </c>
      <c r="AI148" s="162">
        <v>6.9</v>
      </c>
      <c r="AJ148" s="154">
        <v>6.5</v>
      </c>
      <c r="AK148" s="162">
        <v>5.3</v>
      </c>
      <c r="AL148" s="154">
        <v>5.8</v>
      </c>
      <c r="AM148" s="154" t="s">
        <v>93</v>
      </c>
      <c r="AN148" s="163" t="s">
        <v>93</v>
      </c>
      <c r="AO148" s="154"/>
      <c r="AP148" s="154"/>
      <c r="AQ148" s="154"/>
      <c r="AR148" s="155"/>
      <c r="AS148" s="155"/>
      <c r="AT148" s="155"/>
      <c r="AU148" s="157">
        <v>39</v>
      </c>
      <c r="AV148" s="158">
        <v>9</v>
      </c>
      <c r="AW148" s="154">
        <v>6.1</v>
      </c>
      <c r="AX148" s="154">
        <v>5.6</v>
      </c>
      <c r="AY148" s="155" t="s">
        <v>93</v>
      </c>
      <c r="AZ148" s="155"/>
      <c r="BA148" s="154"/>
      <c r="BB148" s="155"/>
      <c r="BC148" s="155"/>
      <c r="BD148" s="155"/>
      <c r="BE148" s="155"/>
      <c r="BF148" s="154"/>
      <c r="BG148" s="155"/>
      <c r="BH148" s="155"/>
      <c r="BI148" s="155"/>
      <c r="BJ148" s="155"/>
      <c r="BK148" s="154"/>
      <c r="BL148" s="157">
        <v>2</v>
      </c>
      <c r="BM148" s="158">
        <v>3</v>
      </c>
      <c r="BN148" s="154">
        <v>6.3</v>
      </c>
      <c r="BO148" s="154" t="s">
        <v>93</v>
      </c>
      <c r="BP148" s="154"/>
      <c r="BQ148" s="154"/>
      <c r="BR148" s="154">
        <v>7.2</v>
      </c>
      <c r="BS148" s="154">
        <v>8.1999999999999993</v>
      </c>
      <c r="BT148" s="154">
        <v>6.6</v>
      </c>
      <c r="BU148" s="154"/>
      <c r="BV148" s="154">
        <v>5.3</v>
      </c>
      <c r="BW148" s="154">
        <v>6.4</v>
      </c>
      <c r="BX148" s="154">
        <v>7.8</v>
      </c>
      <c r="BY148" s="154" t="s">
        <v>93</v>
      </c>
      <c r="BZ148" s="154"/>
      <c r="CA148" s="154"/>
      <c r="CB148" s="154">
        <v>0</v>
      </c>
      <c r="CC148" s="155"/>
      <c r="CD148" s="154" t="s">
        <v>93</v>
      </c>
      <c r="CE148" s="154"/>
      <c r="CF148" s="154"/>
      <c r="CG148" s="154"/>
      <c r="CH148" s="154" t="s">
        <v>93</v>
      </c>
      <c r="CI148" s="157">
        <v>18</v>
      </c>
      <c r="CJ148" s="158">
        <v>35</v>
      </c>
      <c r="CK148" s="155"/>
      <c r="CL148" s="154"/>
      <c r="CM148" s="155"/>
      <c r="CN148" s="155"/>
      <c r="CO148" s="154"/>
      <c r="CP148" s="154"/>
      <c r="CQ148" s="155"/>
      <c r="CR148" s="154"/>
      <c r="CS148" s="154"/>
      <c r="CT148" s="154"/>
      <c r="CU148" s="154"/>
      <c r="CV148" s="154"/>
      <c r="CW148" s="154"/>
      <c r="CX148" s="154" t="s">
        <v>93</v>
      </c>
      <c r="CY148" s="154"/>
      <c r="CZ148" s="157">
        <v>0</v>
      </c>
      <c r="DA148" s="158">
        <v>22</v>
      </c>
      <c r="DB148" s="155"/>
      <c r="DC148" s="155"/>
      <c r="DD148" s="157">
        <v>0</v>
      </c>
      <c r="DE148" s="158">
        <v>5</v>
      </c>
      <c r="DF148" s="157">
        <v>59</v>
      </c>
      <c r="DG148" s="158">
        <v>74</v>
      </c>
      <c r="DH148" s="159">
        <v>133</v>
      </c>
      <c r="DI148" s="160">
        <v>62</v>
      </c>
      <c r="DJ148" s="160">
        <v>6.69</v>
      </c>
      <c r="DK148" s="160">
        <v>2.73</v>
      </c>
      <c r="DL148" s="152" t="s">
        <v>202</v>
      </c>
    </row>
    <row r="149" spans="1:116" s="179" customFormat="1" ht="18.75" customHeight="1">
      <c r="A149" s="12">
        <f t="shared" si="2"/>
        <v>143</v>
      </c>
      <c r="B149" s="151">
        <v>2020265693</v>
      </c>
      <c r="C149" s="152" t="s">
        <v>15</v>
      </c>
      <c r="D149" s="152" t="s">
        <v>318</v>
      </c>
      <c r="E149" s="152" t="s">
        <v>75</v>
      </c>
      <c r="F149" s="153">
        <v>35138</v>
      </c>
      <c r="G149" s="152" t="s">
        <v>84</v>
      </c>
      <c r="H149" s="152" t="s">
        <v>86</v>
      </c>
      <c r="I149" s="154">
        <v>7.1</v>
      </c>
      <c r="J149" s="154">
        <v>7.7</v>
      </c>
      <c r="K149" s="154">
        <v>8.5</v>
      </c>
      <c r="L149" s="154">
        <v>8.1</v>
      </c>
      <c r="M149" s="154">
        <v>7</v>
      </c>
      <c r="N149" s="154">
        <v>6.8</v>
      </c>
      <c r="O149" s="154">
        <v>5.2</v>
      </c>
      <c r="P149" s="155"/>
      <c r="Q149" s="154">
        <v>7.8</v>
      </c>
      <c r="R149" s="155"/>
      <c r="S149" s="155"/>
      <c r="T149" s="155"/>
      <c r="U149" s="154"/>
      <c r="V149" s="154">
        <v>5.8</v>
      </c>
      <c r="W149" s="155"/>
      <c r="X149" s="154">
        <v>7.6</v>
      </c>
      <c r="Y149" s="162">
        <v>8.6</v>
      </c>
      <c r="Z149" s="154">
        <v>8.3000000000000007</v>
      </c>
      <c r="AA149" s="154"/>
      <c r="AB149" s="154">
        <v>6.6</v>
      </c>
      <c r="AC149" s="154">
        <v>6.5</v>
      </c>
      <c r="AD149" s="154"/>
      <c r="AE149" s="162">
        <v>6.4</v>
      </c>
      <c r="AF149" s="162">
        <v>5.6</v>
      </c>
      <c r="AG149" s="162">
        <v>7.4</v>
      </c>
      <c r="AH149" s="162">
        <v>6.6</v>
      </c>
      <c r="AI149" s="162">
        <v>5.9</v>
      </c>
      <c r="AJ149" s="162" t="s">
        <v>93</v>
      </c>
      <c r="AK149" s="162">
        <v>7</v>
      </c>
      <c r="AL149" s="162" t="s">
        <v>93</v>
      </c>
      <c r="AM149" s="162" t="s">
        <v>93</v>
      </c>
      <c r="AN149" s="162"/>
      <c r="AO149" s="162"/>
      <c r="AP149" s="162"/>
      <c r="AQ149" s="154"/>
      <c r="AR149" s="154"/>
      <c r="AS149" s="154"/>
      <c r="AT149" s="154"/>
      <c r="AU149" s="157">
        <v>35</v>
      </c>
      <c r="AV149" s="158">
        <v>13</v>
      </c>
      <c r="AW149" s="154">
        <v>6.4</v>
      </c>
      <c r="AX149" s="154">
        <v>5.2</v>
      </c>
      <c r="AY149" s="155" t="s">
        <v>93</v>
      </c>
      <c r="AZ149" s="155"/>
      <c r="BA149" s="154"/>
      <c r="BB149" s="155"/>
      <c r="BC149" s="155"/>
      <c r="BD149" s="155"/>
      <c r="BE149" s="155"/>
      <c r="BF149" s="155"/>
      <c r="BG149" s="154"/>
      <c r="BH149" s="155"/>
      <c r="BI149" s="155"/>
      <c r="BJ149" s="155"/>
      <c r="BK149" s="154"/>
      <c r="BL149" s="157">
        <v>2</v>
      </c>
      <c r="BM149" s="158">
        <v>3</v>
      </c>
      <c r="BN149" s="155">
        <v>5.9</v>
      </c>
      <c r="BO149" s="154" t="s">
        <v>93</v>
      </c>
      <c r="BP149" s="154"/>
      <c r="BQ149" s="154"/>
      <c r="BR149" s="154">
        <v>4.7</v>
      </c>
      <c r="BS149" s="154">
        <v>6.3</v>
      </c>
      <c r="BT149" s="154">
        <v>6.4</v>
      </c>
      <c r="BU149" s="154"/>
      <c r="BV149" s="155">
        <v>5.6</v>
      </c>
      <c r="BW149" s="155" t="s">
        <v>93</v>
      </c>
      <c r="BX149" s="154"/>
      <c r="BY149" s="155"/>
      <c r="BZ149" s="154"/>
      <c r="CA149" s="155"/>
      <c r="CB149" s="154">
        <v>6.1</v>
      </c>
      <c r="CC149" s="154"/>
      <c r="CD149" s="154" t="s">
        <v>93</v>
      </c>
      <c r="CE149" s="154"/>
      <c r="CF149" s="155"/>
      <c r="CG149" s="154"/>
      <c r="CH149" s="154" t="s">
        <v>93</v>
      </c>
      <c r="CI149" s="157">
        <v>16</v>
      </c>
      <c r="CJ149" s="158">
        <v>37</v>
      </c>
      <c r="CK149" s="155"/>
      <c r="CL149" s="155"/>
      <c r="CM149" s="154"/>
      <c r="CN149" s="155"/>
      <c r="CO149" s="154"/>
      <c r="CP149" s="154"/>
      <c r="CQ149" s="155"/>
      <c r="CR149" s="154"/>
      <c r="CS149" s="154"/>
      <c r="CT149" s="154"/>
      <c r="CU149" s="154"/>
      <c r="CV149" s="155"/>
      <c r="CW149" s="154"/>
      <c r="CX149" s="154" t="s">
        <v>93</v>
      </c>
      <c r="CY149" s="154"/>
      <c r="CZ149" s="157">
        <v>0</v>
      </c>
      <c r="DA149" s="158">
        <v>22</v>
      </c>
      <c r="DB149" s="155"/>
      <c r="DC149" s="155"/>
      <c r="DD149" s="157">
        <v>0</v>
      </c>
      <c r="DE149" s="158">
        <v>5</v>
      </c>
      <c r="DF149" s="157">
        <v>53</v>
      </c>
      <c r="DG149" s="158">
        <v>80</v>
      </c>
      <c r="DH149" s="159">
        <v>133</v>
      </c>
      <c r="DI149" s="160">
        <v>53</v>
      </c>
      <c r="DJ149" s="160">
        <v>6.63</v>
      </c>
      <c r="DK149" s="160">
        <v>2.65</v>
      </c>
      <c r="DL149" s="152" t="s">
        <v>202</v>
      </c>
    </row>
    <row r="150" spans="1:116" s="179" customFormat="1" ht="18.75" customHeight="1">
      <c r="A150" s="12">
        <f t="shared" si="2"/>
        <v>144</v>
      </c>
      <c r="B150" s="151">
        <v>171326125</v>
      </c>
      <c r="C150" s="152" t="s">
        <v>6</v>
      </c>
      <c r="D150" s="152" t="s">
        <v>323</v>
      </c>
      <c r="E150" s="152" t="s">
        <v>493</v>
      </c>
      <c r="F150" s="153">
        <v>34251</v>
      </c>
      <c r="G150" s="152" t="s">
        <v>84</v>
      </c>
      <c r="H150" s="152" t="s">
        <v>86</v>
      </c>
      <c r="I150" s="154">
        <v>8.1999999999999993</v>
      </c>
      <c r="J150" s="154">
        <v>7.6</v>
      </c>
      <c r="K150" s="154">
        <v>5.4</v>
      </c>
      <c r="L150" s="154">
        <v>7.8</v>
      </c>
      <c r="M150" s="154">
        <v>7.7</v>
      </c>
      <c r="N150" s="154">
        <v>7</v>
      </c>
      <c r="O150" s="154">
        <v>5.2</v>
      </c>
      <c r="P150" s="154"/>
      <c r="Q150" s="155">
        <v>8.1</v>
      </c>
      <c r="R150" s="155"/>
      <c r="S150" s="155"/>
      <c r="T150" s="155"/>
      <c r="U150" s="155">
        <v>7.4</v>
      </c>
      <c r="V150" s="154">
        <v>7.7</v>
      </c>
      <c r="W150" s="154"/>
      <c r="X150" s="154">
        <v>6.7</v>
      </c>
      <c r="Y150" s="154" t="s">
        <v>530</v>
      </c>
      <c r="Z150" s="154">
        <v>8.9</v>
      </c>
      <c r="AA150" s="155">
        <v>6.1</v>
      </c>
      <c r="AB150" s="154">
        <v>6.7</v>
      </c>
      <c r="AC150" s="154">
        <v>7.9</v>
      </c>
      <c r="AD150" s="155">
        <v>7.7</v>
      </c>
      <c r="AE150" s="162" t="s">
        <v>530</v>
      </c>
      <c r="AF150" s="154" t="s">
        <v>530</v>
      </c>
      <c r="AG150" s="154" t="s">
        <v>530</v>
      </c>
      <c r="AH150" s="154" t="s">
        <v>530</v>
      </c>
      <c r="AI150" s="154" t="s">
        <v>530</v>
      </c>
      <c r="AJ150" s="163" t="s">
        <v>530</v>
      </c>
      <c r="AK150" s="163" t="s">
        <v>530</v>
      </c>
      <c r="AL150" s="154" t="s">
        <v>530</v>
      </c>
      <c r="AM150" s="154" t="s">
        <v>530</v>
      </c>
      <c r="AN150" s="155">
        <v>6.8</v>
      </c>
      <c r="AO150" s="155" t="s">
        <v>530</v>
      </c>
      <c r="AP150" s="155">
        <v>7.3</v>
      </c>
      <c r="AQ150" s="155">
        <v>5.6</v>
      </c>
      <c r="AR150" s="155">
        <v>7.9</v>
      </c>
      <c r="AS150" s="155">
        <v>7</v>
      </c>
      <c r="AT150" s="155">
        <v>6.4</v>
      </c>
      <c r="AU150" s="157">
        <v>52</v>
      </c>
      <c r="AV150" s="158">
        <v>0</v>
      </c>
      <c r="AW150" s="154">
        <v>5.4</v>
      </c>
      <c r="AX150" s="154">
        <v>7.4</v>
      </c>
      <c r="AY150" s="155"/>
      <c r="AZ150" s="155"/>
      <c r="BA150" s="155">
        <v>6.9</v>
      </c>
      <c r="BB150" s="155"/>
      <c r="BC150" s="155"/>
      <c r="BD150" s="163"/>
      <c r="BE150" s="155"/>
      <c r="BF150" s="155"/>
      <c r="BG150" s="155">
        <v>7.8</v>
      </c>
      <c r="BH150" s="155"/>
      <c r="BI150" s="155"/>
      <c r="BJ150" s="155"/>
      <c r="BK150" s="155">
        <v>6.6</v>
      </c>
      <c r="BL150" s="157">
        <v>5</v>
      </c>
      <c r="BM150" s="158">
        <v>0</v>
      </c>
      <c r="BN150" s="154">
        <v>6.9</v>
      </c>
      <c r="BO150" s="163">
        <v>7.9</v>
      </c>
      <c r="BP150" s="163">
        <v>6.9</v>
      </c>
      <c r="BQ150" s="155" t="s">
        <v>93</v>
      </c>
      <c r="BR150" s="154">
        <v>6.6</v>
      </c>
      <c r="BS150" s="154">
        <v>9</v>
      </c>
      <c r="BT150" s="154">
        <v>6.4</v>
      </c>
      <c r="BU150" s="155">
        <v>6.8</v>
      </c>
      <c r="BV150" s="154">
        <v>6.6</v>
      </c>
      <c r="BW150" s="154">
        <v>6.9</v>
      </c>
      <c r="BX150" s="154">
        <v>6.2</v>
      </c>
      <c r="BY150" s="155">
        <v>5.8</v>
      </c>
      <c r="BZ150" s="155">
        <v>4.8</v>
      </c>
      <c r="CA150" s="155">
        <v>6.1</v>
      </c>
      <c r="CB150" s="163">
        <v>5.7</v>
      </c>
      <c r="CC150" s="155"/>
      <c r="CD150" s="163">
        <v>5.9</v>
      </c>
      <c r="CE150" s="163">
        <v>6.1</v>
      </c>
      <c r="CF150" s="155">
        <v>8.3000000000000007</v>
      </c>
      <c r="CG150" s="155">
        <v>7</v>
      </c>
      <c r="CH150" s="163">
        <v>9.1</v>
      </c>
      <c r="CI150" s="157">
        <v>50</v>
      </c>
      <c r="CJ150" s="158">
        <v>3</v>
      </c>
      <c r="CK150" s="155"/>
      <c r="CL150" s="155"/>
      <c r="CM150" s="155">
        <v>6.7</v>
      </c>
      <c r="CN150" s="155"/>
      <c r="CO150" s="155">
        <v>7.2</v>
      </c>
      <c r="CP150" s="155">
        <v>7.9</v>
      </c>
      <c r="CQ150" s="155"/>
      <c r="CR150" s="155">
        <v>5.8</v>
      </c>
      <c r="CS150" s="155">
        <v>6.3</v>
      </c>
      <c r="CT150" s="155">
        <v>5.3</v>
      </c>
      <c r="CU150" s="163">
        <v>7.85</v>
      </c>
      <c r="CV150" s="155">
        <v>7.6</v>
      </c>
      <c r="CW150" s="155">
        <v>6.4</v>
      </c>
      <c r="CX150" s="155">
        <v>7.5</v>
      </c>
      <c r="CY150" s="155">
        <v>6.9</v>
      </c>
      <c r="CZ150" s="157">
        <v>26</v>
      </c>
      <c r="DA150" s="158">
        <v>0</v>
      </c>
      <c r="DB150" s="155" t="s">
        <v>93</v>
      </c>
      <c r="DC150" s="155"/>
      <c r="DD150" s="157">
        <v>0</v>
      </c>
      <c r="DE150" s="158">
        <v>5</v>
      </c>
      <c r="DF150" s="157">
        <v>133</v>
      </c>
      <c r="DG150" s="158">
        <v>8</v>
      </c>
      <c r="DH150" s="159">
        <v>133</v>
      </c>
      <c r="DI150" s="160">
        <v>122</v>
      </c>
      <c r="DJ150" s="160">
        <v>6.87</v>
      </c>
      <c r="DK150" s="160">
        <v>2.75</v>
      </c>
      <c r="DL150" s="152" t="s">
        <v>551</v>
      </c>
    </row>
    <row r="151" spans="1:116" s="179" customFormat="1" ht="18.75" customHeight="1">
      <c r="A151" s="12">
        <f t="shared" si="2"/>
        <v>145</v>
      </c>
      <c r="B151" s="151">
        <v>2020260571</v>
      </c>
      <c r="C151" s="152" t="s">
        <v>6</v>
      </c>
      <c r="D151" s="152" t="s">
        <v>603</v>
      </c>
      <c r="E151" s="152" t="s">
        <v>493</v>
      </c>
      <c r="F151" s="153">
        <v>35185</v>
      </c>
      <c r="G151" s="152" t="s">
        <v>84</v>
      </c>
      <c r="H151" s="152" t="s">
        <v>86</v>
      </c>
      <c r="I151" s="154">
        <v>8.3000000000000007</v>
      </c>
      <c r="J151" s="154">
        <v>8.1</v>
      </c>
      <c r="K151" s="154">
        <v>9</v>
      </c>
      <c r="L151" s="154">
        <v>9.1999999999999993</v>
      </c>
      <c r="M151" s="154">
        <v>8.6</v>
      </c>
      <c r="N151" s="154">
        <v>8</v>
      </c>
      <c r="O151" s="154">
        <v>9.4</v>
      </c>
      <c r="P151" s="155">
        <v>7.6</v>
      </c>
      <c r="Q151" s="154"/>
      <c r="R151" s="155"/>
      <c r="S151" s="155"/>
      <c r="T151" s="155"/>
      <c r="U151" s="155"/>
      <c r="V151" s="154">
        <v>8.4</v>
      </c>
      <c r="W151" s="163">
        <v>7.7</v>
      </c>
      <c r="X151" s="154">
        <v>8</v>
      </c>
      <c r="Y151" s="154">
        <v>8.5</v>
      </c>
      <c r="Z151" s="154">
        <v>8.6999999999999993</v>
      </c>
      <c r="AA151" s="154"/>
      <c r="AB151" s="154">
        <v>7.2</v>
      </c>
      <c r="AC151" s="154">
        <v>8.6</v>
      </c>
      <c r="AD151" s="155"/>
      <c r="AE151" s="154">
        <v>7.3</v>
      </c>
      <c r="AF151" s="154">
        <v>7</v>
      </c>
      <c r="AG151" s="154">
        <v>7</v>
      </c>
      <c r="AH151" s="154">
        <v>7.4</v>
      </c>
      <c r="AI151" s="156"/>
      <c r="AJ151" s="155" t="s">
        <v>93</v>
      </c>
      <c r="AK151" s="155">
        <v>5.6</v>
      </c>
      <c r="AL151" s="154">
        <v>6.8</v>
      </c>
      <c r="AM151" s="155"/>
      <c r="AN151" s="155"/>
      <c r="AO151" s="155"/>
      <c r="AP151" s="155"/>
      <c r="AQ151" s="155"/>
      <c r="AR151" s="155"/>
      <c r="AS151" s="155"/>
      <c r="AT151" s="155"/>
      <c r="AU151" s="157">
        <v>37</v>
      </c>
      <c r="AV151" s="158">
        <v>11</v>
      </c>
      <c r="AW151" s="154">
        <v>8.4</v>
      </c>
      <c r="AX151" s="154">
        <v>9</v>
      </c>
      <c r="AY151" s="155"/>
      <c r="AZ151" s="155"/>
      <c r="BA151" s="163"/>
      <c r="BB151" s="155"/>
      <c r="BC151" s="155"/>
      <c r="BD151" s="155" t="s">
        <v>93</v>
      </c>
      <c r="BE151" s="155"/>
      <c r="BF151" s="155"/>
      <c r="BG151" s="155"/>
      <c r="BH151" s="155"/>
      <c r="BI151" s="155"/>
      <c r="BJ151" s="155"/>
      <c r="BK151" s="155"/>
      <c r="BL151" s="157">
        <v>2</v>
      </c>
      <c r="BM151" s="158">
        <v>3</v>
      </c>
      <c r="BN151" s="154">
        <v>6.3</v>
      </c>
      <c r="BO151" s="154" t="s">
        <v>93</v>
      </c>
      <c r="BP151" s="163">
        <v>7.4</v>
      </c>
      <c r="BQ151" s="163"/>
      <c r="BR151" s="154">
        <v>7.5</v>
      </c>
      <c r="BS151" s="154">
        <v>8.4</v>
      </c>
      <c r="BT151" s="154">
        <v>8</v>
      </c>
      <c r="BU151" s="155"/>
      <c r="BV151" s="154">
        <v>9.4</v>
      </c>
      <c r="BW151" s="163" t="s">
        <v>93</v>
      </c>
      <c r="BX151" s="155"/>
      <c r="BY151" s="155"/>
      <c r="BZ151" s="155"/>
      <c r="CA151" s="155"/>
      <c r="CB151" s="163">
        <v>7.7</v>
      </c>
      <c r="CC151" s="155"/>
      <c r="CD151" s="163" t="s">
        <v>93</v>
      </c>
      <c r="CE151" s="163">
        <v>8.1999999999999993</v>
      </c>
      <c r="CF151" s="155"/>
      <c r="CG151" s="155"/>
      <c r="CH151" s="155">
        <v>8.6</v>
      </c>
      <c r="CI151" s="157">
        <v>22</v>
      </c>
      <c r="CJ151" s="158">
        <v>31</v>
      </c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  <c r="CW151" s="155"/>
      <c r="CX151" s="155"/>
      <c r="CY151" s="155"/>
      <c r="CZ151" s="157">
        <v>0</v>
      </c>
      <c r="DA151" s="158">
        <v>22</v>
      </c>
      <c r="DB151" s="155"/>
      <c r="DC151" s="155"/>
      <c r="DD151" s="157">
        <v>0</v>
      </c>
      <c r="DE151" s="158">
        <v>5</v>
      </c>
      <c r="DF151" s="157">
        <v>61</v>
      </c>
      <c r="DG151" s="158">
        <v>72</v>
      </c>
      <c r="DH151" s="159">
        <v>133</v>
      </c>
      <c r="DI151" s="160">
        <v>61</v>
      </c>
      <c r="DJ151" s="160">
        <v>8.0399999999999991</v>
      </c>
      <c r="DK151" s="160">
        <v>3.51</v>
      </c>
      <c r="DL151" s="152" t="s">
        <v>202</v>
      </c>
    </row>
    <row r="152" spans="1:116" s="179" customFormat="1" ht="18.75" customHeight="1">
      <c r="A152" s="12">
        <f t="shared" si="2"/>
        <v>146</v>
      </c>
      <c r="B152" s="151">
        <v>2020265831</v>
      </c>
      <c r="C152" s="152" t="s">
        <v>3</v>
      </c>
      <c r="D152" s="152" t="s">
        <v>407</v>
      </c>
      <c r="E152" s="152" t="s">
        <v>493</v>
      </c>
      <c r="F152" s="153">
        <v>34136</v>
      </c>
      <c r="G152" s="152" t="s">
        <v>84</v>
      </c>
      <c r="H152" s="152" t="s">
        <v>86</v>
      </c>
      <c r="I152" s="154">
        <v>8.3000000000000007</v>
      </c>
      <c r="J152" s="154">
        <v>8</v>
      </c>
      <c r="K152" s="154">
        <v>8.6</v>
      </c>
      <c r="L152" s="154" t="s">
        <v>530</v>
      </c>
      <c r="M152" s="154">
        <v>7.7</v>
      </c>
      <c r="N152" s="154" t="s">
        <v>530</v>
      </c>
      <c r="O152" s="154">
        <v>9.5</v>
      </c>
      <c r="P152" s="155"/>
      <c r="Q152" s="154" t="s">
        <v>530</v>
      </c>
      <c r="R152" s="155"/>
      <c r="S152" s="155"/>
      <c r="T152" s="155"/>
      <c r="U152" s="155">
        <v>7.9</v>
      </c>
      <c r="V152" s="154">
        <v>9</v>
      </c>
      <c r="W152" s="155"/>
      <c r="X152" s="154">
        <v>8.3000000000000007</v>
      </c>
      <c r="Y152" s="154">
        <v>8.5</v>
      </c>
      <c r="Z152" s="154">
        <v>8.8000000000000007</v>
      </c>
      <c r="AA152" s="155" t="s">
        <v>530</v>
      </c>
      <c r="AB152" s="154" t="s">
        <v>530</v>
      </c>
      <c r="AC152" s="154" t="s">
        <v>530</v>
      </c>
      <c r="AD152" s="155" t="s">
        <v>530</v>
      </c>
      <c r="AE152" s="154" t="s">
        <v>530</v>
      </c>
      <c r="AF152" s="154">
        <v>8.1</v>
      </c>
      <c r="AG152" s="154">
        <v>8.5</v>
      </c>
      <c r="AH152" s="154" t="s">
        <v>530</v>
      </c>
      <c r="AI152" s="163" t="s">
        <v>530</v>
      </c>
      <c r="AJ152" s="154">
        <v>7.6</v>
      </c>
      <c r="AK152" s="163">
        <v>5.7</v>
      </c>
      <c r="AL152" s="163" t="s">
        <v>530</v>
      </c>
      <c r="AM152" s="155" t="s">
        <v>530</v>
      </c>
      <c r="AN152" s="155">
        <v>7.1</v>
      </c>
      <c r="AO152" s="155">
        <v>5.9</v>
      </c>
      <c r="AP152" s="155" t="s">
        <v>530</v>
      </c>
      <c r="AQ152" s="155">
        <v>6.4</v>
      </c>
      <c r="AR152" s="155">
        <v>7.1</v>
      </c>
      <c r="AS152" s="155"/>
      <c r="AT152" s="155">
        <v>7</v>
      </c>
      <c r="AU152" s="157">
        <v>51</v>
      </c>
      <c r="AV152" s="158">
        <v>0</v>
      </c>
      <c r="AW152" s="154" t="s">
        <v>530</v>
      </c>
      <c r="AX152" s="154" t="s">
        <v>530</v>
      </c>
      <c r="AY152" s="163" t="s">
        <v>530</v>
      </c>
      <c r="AZ152" s="155"/>
      <c r="BA152" s="155"/>
      <c r="BB152" s="155"/>
      <c r="BC152" s="155"/>
      <c r="BD152" s="155"/>
      <c r="BE152" s="155">
        <v>5.4</v>
      </c>
      <c r="BF152" s="155"/>
      <c r="BG152" s="155"/>
      <c r="BH152" s="155"/>
      <c r="BI152" s="155"/>
      <c r="BJ152" s="155"/>
      <c r="BK152" s="155">
        <v>8.9</v>
      </c>
      <c r="BL152" s="157">
        <v>5</v>
      </c>
      <c r="BM152" s="158">
        <v>0</v>
      </c>
      <c r="BN152" s="154" t="s">
        <v>530</v>
      </c>
      <c r="BO152" s="163">
        <v>9.1</v>
      </c>
      <c r="BP152" s="155">
        <v>7.7</v>
      </c>
      <c r="BQ152" s="163">
        <v>7.4</v>
      </c>
      <c r="BR152" s="154" t="s">
        <v>530</v>
      </c>
      <c r="BS152" s="154" t="s">
        <v>530</v>
      </c>
      <c r="BT152" s="154" t="s">
        <v>530</v>
      </c>
      <c r="BU152" s="155">
        <v>7</v>
      </c>
      <c r="BV152" s="154" t="s">
        <v>530</v>
      </c>
      <c r="BW152" s="163">
        <v>9.8000000000000007</v>
      </c>
      <c r="BX152" s="155" t="s">
        <v>530</v>
      </c>
      <c r="BY152" s="155" t="s">
        <v>530</v>
      </c>
      <c r="BZ152" s="155">
        <v>9.1</v>
      </c>
      <c r="CA152" s="155" t="s">
        <v>530</v>
      </c>
      <c r="CB152" s="163" t="s">
        <v>530</v>
      </c>
      <c r="CC152" s="155"/>
      <c r="CD152" s="163" t="s">
        <v>530</v>
      </c>
      <c r="CE152" s="155">
        <v>8.9</v>
      </c>
      <c r="CF152" s="155">
        <v>9</v>
      </c>
      <c r="CG152" s="155" t="s">
        <v>530</v>
      </c>
      <c r="CH152" s="163">
        <v>9.6999999999999993</v>
      </c>
      <c r="CI152" s="157">
        <v>53</v>
      </c>
      <c r="CJ152" s="158">
        <v>0</v>
      </c>
      <c r="CK152" s="155"/>
      <c r="CL152" s="155" t="s">
        <v>530</v>
      </c>
      <c r="CM152" s="155"/>
      <c r="CN152" s="155"/>
      <c r="CO152" s="155"/>
      <c r="CP152" s="155" t="s">
        <v>530</v>
      </c>
      <c r="CQ152" s="155"/>
      <c r="CR152" s="155">
        <v>8.8000000000000007</v>
      </c>
      <c r="CS152" s="155" t="s">
        <v>530</v>
      </c>
      <c r="CT152" s="155">
        <v>8.4</v>
      </c>
      <c r="CU152" s="155" t="s">
        <v>530</v>
      </c>
      <c r="CV152" s="155" t="s">
        <v>530</v>
      </c>
      <c r="CW152" s="155" t="s">
        <v>530</v>
      </c>
      <c r="CX152" s="155">
        <v>8.8000000000000007</v>
      </c>
      <c r="CY152" s="155">
        <v>9.1</v>
      </c>
      <c r="CZ152" s="157">
        <v>23</v>
      </c>
      <c r="DA152" s="158">
        <v>0</v>
      </c>
      <c r="DB152" s="155" t="s">
        <v>93</v>
      </c>
      <c r="DC152" s="155"/>
      <c r="DD152" s="157">
        <v>0</v>
      </c>
      <c r="DE152" s="158">
        <v>5</v>
      </c>
      <c r="DF152" s="157">
        <v>132</v>
      </c>
      <c r="DG152" s="158">
        <v>5</v>
      </c>
      <c r="DH152" s="159">
        <v>133</v>
      </c>
      <c r="DI152" s="160">
        <v>61</v>
      </c>
      <c r="DJ152" s="160">
        <v>8.31</v>
      </c>
      <c r="DK152" s="160">
        <v>3.61</v>
      </c>
      <c r="DL152" s="152" t="s">
        <v>202</v>
      </c>
    </row>
    <row r="153" spans="1:116" s="179" customFormat="1" ht="18.75" customHeight="1">
      <c r="A153" s="12">
        <f t="shared" si="2"/>
        <v>147</v>
      </c>
      <c r="B153" s="151">
        <v>2026262692</v>
      </c>
      <c r="C153" s="152" t="s">
        <v>14</v>
      </c>
      <c r="D153" s="152" t="s">
        <v>604</v>
      </c>
      <c r="E153" s="152" t="s">
        <v>605</v>
      </c>
      <c r="F153" s="153">
        <v>33027</v>
      </c>
      <c r="G153" s="152" t="s">
        <v>84</v>
      </c>
      <c r="H153" s="152" t="s">
        <v>86</v>
      </c>
      <c r="I153" s="154"/>
      <c r="J153" s="154">
        <v>0</v>
      </c>
      <c r="K153" s="154">
        <v>0</v>
      </c>
      <c r="L153" s="154" t="s">
        <v>530</v>
      </c>
      <c r="M153" s="154" t="s">
        <v>530</v>
      </c>
      <c r="N153" s="154" t="s">
        <v>530</v>
      </c>
      <c r="O153" s="154"/>
      <c r="P153" s="155"/>
      <c r="Q153" s="154"/>
      <c r="R153" s="155"/>
      <c r="S153" s="155"/>
      <c r="T153" s="155"/>
      <c r="U153" s="155">
        <v>0</v>
      </c>
      <c r="V153" s="154"/>
      <c r="W153" s="155"/>
      <c r="X153" s="154">
        <v>0</v>
      </c>
      <c r="Y153" s="154">
        <v>0</v>
      </c>
      <c r="Z153" s="154"/>
      <c r="AA153" s="155" t="s">
        <v>530</v>
      </c>
      <c r="AB153" s="154" t="s">
        <v>530</v>
      </c>
      <c r="AC153" s="154" t="s">
        <v>530</v>
      </c>
      <c r="AD153" s="155" t="s">
        <v>530</v>
      </c>
      <c r="AE153" s="154" t="s">
        <v>530</v>
      </c>
      <c r="AF153" s="154">
        <v>0</v>
      </c>
      <c r="AG153" s="154">
        <v>0</v>
      </c>
      <c r="AH153" s="154" t="s">
        <v>530</v>
      </c>
      <c r="AI153" s="154" t="s">
        <v>530</v>
      </c>
      <c r="AJ153" s="155"/>
      <c r="AK153" s="154"/>
      <c r="AL153" s="163" t="s">
        <v>530</v>
      </c>
      <c r="AM153" s="163" t="s">
        <v>530</v>
      </c>
      <c r="AN153" s="155"/>
      <c r="AO153" s="155"/>
      <c r="AP153" s="155" t="s">
        <v>530</v>
      </c>
      <c r="AQ153" s="155"/>
      <c r="AR153" s="155"/>
      <c r="AS153" s="155"/>
      <c r="AT153" s="155"/>
      <c r="AU153" s="157">
        <v>25</v>
      </c>
      <c r="AV153" s="158">
        <v>23</v>
      </c>
      <c r="AW153" s="154" t="s">
        <v>530</v>
      </c>
      <c r="AX153" s="154" t="s">
        <v>530</v>
      </c>
      <c r="AY153" s="163" t="s">
        <v>530</v>
      </c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7">
        <v>3</v>
      </c>
      <c r="BM153" s="158">
        <v>2</v>
      </c>
      <c r="BN153" s="154" t="s">
        <v>530</v>
      </c>
      <c r="BO153" s="163">
        <v>0</v>
      </c>
      <c r="BP153" s="155"/>
      <c r="BQ153" s="155"/>
      <c r="BR153" s="154" t="s">
        <v>530</v>
      </c>
      <c r="BS153" s="154" t="s">
        <v>530</v>
      </c>
      <c r="BT153" s="154" t="s">
        <v>530</v>
      </c>
      <c r="BU153" s="155"/>
      <c r="BV153" s="154" t="s">
        <v>530</v>
      </c>
      <c r="BW153" s="154"/>
      <c r="BX153" s="163" t="s">
        <v>530</v>
      </c>
      <c r="BY153" s="163" t="s">
        <v>530</v>
      </c>
      <c r="BZ153" s="155"/>
      <c r="CA153" s="155" t="s">
        <v>530</v>
      </c>
      <c r="CB153" s="163"/>
      <c r="CC153" s="155"/>
      <c r="CD153" s="163"/>
      <c r="CE153" s="155"/>
      <c r="CF153" s="155"/>
      <c r="CG153" s="155" t="s">
        <v>530</v>
      </c>
      <c r="CH153" s="163"/>
      <c r="CI153" s="157">
        <v>23</v>
      </c>
      <c r="CJ153" s="158">
        <v>30</v>
      </c>
      <c r="CK153" s="155" t="s">
        <v>530</v>
      </c>
      <c r="CL153" s="155"/>
      <c r="CM153" s="155"/>
      <c r="CN153" s="155"/>
      <c r="CO153" s="155"/>
      <c r="CP153" s="155" t="s">
        <v>530</v>
      </c>
      <c r="CQ153" s="155"/>
      <c r="CR153" s="155"/>
      <c r="CS153" s="155" t="s">
        <v>530</v>
      </c>
      <c r="CT153" s="155"/>
      <c r="CU153" s="155"/>
      <c r="CV153" s="155" t="s">
        <v>530</v>
      </c>
      <c r="CW153" s="155" t="s">
        <v>530</v>
      </c>
      <c r="CX153" s="163"/>
      <c r="CY153" s="155"/>
      <c r="CZ153" s="157">
        <v>13</v>
      </c>
      <c r="DA153" s="158">
        <v>9</v>
      </c>
      <c r="DB153" s="155"/>
      <c r="DC153" s="155"/>
      <c r="DD153" s="157">
        <v>0</v>
      </c>
      <c r="DE153" s="158">
        <v>5</v>
      </c>
      <c r="DF153" s="157">
        <v>64</v>
      </c>
      <c r="DG153" s="158">
        <v>69</v>
      </c>
      <c r="DH153" s="159">
        <v>133</v>
      </c>
      <c r="DI153" s="160">
        <v>13</v>
      </c>
      <c r="DJ153" s="160">
        <v>0</v>
      </c>
      <c r="DK153" s="160">
        <v>0</v>
      </c>
      <c r="DL153" s="152" t="s">
        <v>202</v>
      </c>
    </row>
    <row r="154" spans="1:116" s="179" customFormat="1" ht="18.75" customHeight="1">
      <c r="A154" s="12">
        <f t="shared" si="2"/>
        <v>148</v>
      </c>
      <c r="B154" s="151">
        <v>1920312457</v>
      </c>
      <c r="C154" s="152" t="s">
        <v>3</v>
      </c>
      <c r="D154" s="152" t="s">
        <v>606</v>
      </c>
      <c r="E154" s="152" t="s">
        <v>420</v>
      </c>
      <c r="F154" s="153">
        <v>35020</v>
      </c>
      <c r="G154" s="152" t="s">
        <v>84</v>
      </c>
      <c r="H154" s="152" t="s">
        <v>86</v>
      </c>
      <c r="I154" s="154">
        <v>9</v>
      </c>
      <c r="J154" s="154">
        <v>8.1</v>
      </c>
      <c r="K154" s="154">
        <v>7.2</v>
      </c>
      <c r="L154" s="154">
        <v>8.8000000000000007</v>
      </c>
      <c r="M154" s="154">
        <v>7.8</v>
      </c>
      <c r="N154" s="154">
        <v>7</v>
      </c>
      <c r="O154" s="156">
        <v>5.2</v>
      </c>
      <c r="P154" s="155"/>
      <c r="Q154" s="154">
        <v>7</v>
      </c>
      <c r="R154" s="155"/>
      <c r="S154" s="155"/>
      <c r="T154" s="154"/>
      <c r="U154" s="155"/>
      <c r="V154" s="154">
        <v>7.3</v>
      </c>
      <c r="W154" s="155">
        <v>6.7</v>
      </c>
      <c r="X154" s="154">
        <v>7.7</v>
      </c>
      <c r="Y154" s="154">
        <v>8.6999999999999993</v>
      </c>
      <c r="Z154" s="154">
        <v>8.5</v>
      </c>
      <c r="AA154" s="155"/>
      <c r="AB154" s="154">
        <v>6.9</v>
      </c>
      <c r="AC154" s="154">
        <v>6.5</v>
      </c>
      <c r="AD154" s="155"/>
      <c r="AE154" s="154" t="s">
        <v>97</v>
      </c>
      <c r="AF154" s="154">
        <v>6.6</v>
      </c>
      <c r="AG154" s="154">
        <v>7.5</v>
      </c>
      <c r="AH154" s="154">
        <v>7.9</v>
      </c>
      <c r="AI154" s="154">
        <v>5.8</v>
      </c>
      <c r="AJ154" s="154">
        <v>8.3000000000000007</v>
      </c>
      <c r="AK154" s="154">
        <v>6.6</v>
      </c>
      <c r="AL154" s="163">
        <v>8.6</v>
      </c>
      <c r="AM154" s="155">
        <v>7</v>
      </c>
      <c r="AN154" s="155"/>
      <c r="AO154" s="155"/>
      <c r="AP154" s="155"/>
      <c r="AQ154" s="155"/>
      <c r="AR154" s="155"/>
      <c r="AS154" s="155"/>
      <c r="AT154" s="155"/>
      <c r="AU154" s="157">
        <v>40</v>
      </c>
      <c r="AV154" s="158">
        <v>8</v>
      </c>
      <c r="AW154" s="154">
        <v>6.8</v>
      </c>
      <c r="AX154" s="154">
        <v>5.2</v>
      </c>
      <c r="AY154" s="163" t="s">
        <v>93</v>
      </c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7">
        <v>2</v>
      </c>
      <c r="BM154" s="158">
        <v>3</v>
      </c>
      <c r="BN154" s="154" t="s">
        <v>93</v>
      </c>
      <c r="BO154" s="154">
        <v>5.7</v>
      </c>
      <c r="BP154" s="155"/>
      <c r="BQ154" s="163"/>
      <c r="BR154" s="154">
        <v>5.6</v>
      </c>
      <c r="BS154" s="154" t="s">
        <v>93</v>
      </c>
      <c r="BT154" s="154">
        <v>7</v>
      </c>
      <c r="BU154" s="155"/>
      <c r="BV154" s="154">
        <v>5.7</v>
      </c>
      <c r="BW154" s="163" t="s">
        <v>93</v>
      </c>
      <c r="BX154" s="155"/>
      <c r="BY154" s="155"/>
      <c r="BZ154" s="155"/>
      <c r="CA154" s="155"/>
      <c r="CB154" s="163" t="s">
        <v>93</v>
      </c>
      <c r="CC154" s="155"/>
      <c r="CD154" s="163" t="s">
        <v>93</v>
      </c>
      <c r="CE154" s="163"/>
      <c r="CF154" s="155"/>
      <c r="CG154" s="155"/>
      <c r="CH154" s="163" t="s">
        <v>93</v>
      </c>
      <c r="CI154" s="157">
        <v>11</v>
      </c>
      <c r="CJ154" s="158">
        <v>42</v>
      </c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  <c r="CW154" s="155"/>
      <c r="CX154" s="163"/>
      <c r="CY154" s="155"/>
      <c r="CZ154" s="157">
        <v>0</v>
      </c>
      <c r="DA154" s="158">
        <v>22</v>
      </c>
      <c r="DB154" s="155"/>
      <c r="DC154" s="155"/>
      <c r="DD154" s="157">
        <v>0</v>
      </c>
      <c r="DE154" s="158">
        <v>5</v>
      </c>
      <c r="DF154" s="157">
        <v>53</v>
      </c>
      <c r="DG154" s="158">
        <v>80</v>
      </c>
      <c r="DH154" s="159">
        <v>133</v>
      </c>
      <c r="DI154" s="160">
        <v>53</v>
      </c>
      <c r="DJ154" s="160">
        <v>7.07</v>
      </c>
      <c r="DK154" s="160">
        <v>2.92</v>
      </c>
      <c r="DL154" s="152" t="s">
        <v>607</v>
      </c>
    </row>
    <row r="155" spans="1:116" s="179" customFormat="1" ht="18.75" customHeight="1">
      <c r="A155" s="12">
        <f t="shared" si="2"/>
        <v>149</v>
      </c>
      <c r="B155" s="151">
        <v>2020264081</v>
      </c>
      <c r="C155" s="152" t="s">
        <v>4</v>
      </c>
      <c r="D155" s="152" t="s">
        <v>423</v>
      </c>
      <c r="E155" s="152" t="s">
        <v>420</v>
      </c>
      <c r="F155" s="153">
        <v>35094</v>
      </c>
      <c r="G155" s="152" t="s">
        <v>84</v>
      </c>
      <c r="H155" s="152" t="s">
        <v>86</v>
      </c>
      <c r="I155" s="154">
        <v>8.5</v>
      </c>
      <c r="J155" s="154">
        <v>7.2</v>
      </c>
      <c r="K155" s="154">
        <v>8.8000000000000007</v>
      </c>
      <c r="L155" s="154">
        <v>9</v>
      </c>
      <c r="M155" s="154">
        <v>7.8</v>
      </c>
      <c r="N155" s="154">
        <v>7.7</v>
      </c>
      <c r="O155" s="154">
        <v>5</v>
      </c>
      <c r="P155" s="155"/>
      <c r="Q155" s="154">
        <v>7.1</v>
      </c>
      <c r="R155" s="155"/>
      <c r="S155" s="155"/>
      <c r="T155" s="155"/>
      <c r="U155" s="154" t="s">
        <v>93</v>
      </c>
      <c r="V155" s="154">
        <v>8.8000000000000007</v>
      </c>
      <c r="W155" s="155"/>
      <c r="X155" s="154">
        <v>7.9</v>
      </c>
      <c r="Y155" s="162">
        <v>8.3000000000000007</v>
      </c>
      <c r="Z155" s="154">
        <v>8.6</v>
      </c>
      <c r="AA155" s="154">
        <v>7.4</v>
      </c>
      <c r="AB155" s="154">
        <v>7.2</v>
      </c>
      <c r="AC155" s="154">
        <v>8.1999999999999993</v>
      </c>
      <c r="AD155" s="154"/>
      <c r="AE155" s="162">
        <v>6.3</v>
      </c>
      <c r="AF155" s="162">
        <v>7.6</v>
      </c>
      <c r="AG155" s="162">
        <v>6.9</v>
      </c>
      <c r="AH155" s="162">
        <v>6.3</v>
      </c>
      <c r="AI155" s="162">
        <v>7.4</v>
      </c>
      <c r="AJ155" s="154">
        <v>7.8</v>
      </c>
      <c r="AK155" s="162">
        <v>6.8</v>
      </c>
      <c r="AL155" s="154">
        <v>7.2</v>
      </c>
      <c r="AM155" s="154">
        <v>6.4</v>
      </c>
      <c r="AN155" s="154"/>
      <c r="AO155" s="163"/>
      <c r="AP155" s="163"/>
      <c r="AQ155" s="154"/>
      <c r="AR155" s="154"/>
      <c r="AS155" s="155"/>
      <c r="AT155" s="155"/>
      <c r="AU155" s="157">
        <v>41</v>
      </c>
      <c r="AV155" s="158">
        <v>7</v>
      </c>
      <c r="AW155" s="154">
        <v>5.2</v>
      </c>
      <c r="AX155" s="154">
        <v>5.6</v>
      </c>
      <c r="AY155" s="154" t="s">
        <v>93</v>
      </c>
      <c r="AZ155" s="155"/>
      <c r="BA155" s="155"/>
      <c r="BB155" s="155"/>
      <c r="BC155" s="155"/>
      <c r="BD155" s="155"/>
      <c r="BE155" s="155"/>
      <c r="BF155" s="155"/>
      <c r="BG155" s="154"/>
      <c r="BH155" s="155"/>
      <c r="BI155" s="155"/>
      <c r="BJ155" s="155"/>
      <c r="BK155" s="154"/>
      <c r="BL155" s="157">
        <v>2</v>
      </c>
      <c r="BM155" s="158">
        <v>3</v>
      </c>
      <c r="BN155" s="154">
        <v>6.3</v>
      </c>
      <c r="BO155" s="154">
        <v>7.8</v>
      </c>
      <c r="BP155" s="154"/>
      <c r="BQ155" s="154" t="s">
        <v>93</v>
      </c>
      <c r="BR155" s="154">
        <v>4.7</v>
      </c>
      <c r="BS155" s="154">
        <v>8.5</v>
      </c>
      <c r="BT155" s="154">
        <v>6.6</v>
      </c>
      <c r="BU155" s="154"/>
      <c r="BV155" s="154">
        <v>6.1</v>
      </c>
      <c r="BW155" s="154" t="s">
        <v>93</v>
      </c>
      <c r="BX155" s="154"/>
      <c r="BY155" s="154"/>
      <c r="BZ155" s="154"/>
      <c r="CA155" s="154"/>
      <c r="CB155" s="154" t="s">
        <v>93</v>
      </c>
      <c r="CC155" s="155"/>
      <c r="CD155" s="154" t="s">
        <v>93</v>
      </c>
      <c r="CE155" s="154"/>
      <c r="CF155" s="154"/>
      <c r="CG155" s="154"/>
      <c r="CH155" s="154">
        <v>8.8000000000000007</v>
      </c>
      <c r="CI155" s="157">
        <v>17</v>
      </c>
      <c r="CJ155" s="158">
        <v>36</v>
      </c>
      <c r="CK155" s="155"/>
      <c r="CL155" s="155"/>
      <c r="CM155" s="154"/>
      <c r="CN155" s="155"/>
      <c r="CO155" s="154"/>
      <c r="CP155" s="154"/>
      <c r="CQ155" s="155"/>
      <c r="CR155" s="154"/>
      <c r="CS155" s="154"/>
      <c r="CT155" s="156"/>
      <c r="CU155" s="154"/>
      <c r="CV155" s="154"/>
      <c r="CW155" s="154"/>
      <c r="CX155" s="154">
        <v>8.1999999999999993</v>
      </c>
      <c r="CY155" s="154"/>
      <c r="CZ155" s="157">
        <v>1</v>
      </c>
      <c r="DA155" s="158">
        <v>21</v>
      </c>
      <c r="DB155" s="155"/>
      <c r="DC155" s="155"/>
      <c r="DD155" s="157">
        <v>0</v>
      </c>
      <c r="DE155" s="158">
        <v>5</v>
      </c>
      <c r="DF155" s="157">
        <v>61</v>
      </c>
      <c r="DG155" s="158">
        <v>72</v>
      </c>
      <c r="DH155" s="159">
        <v>133</v>
      </c>
      <c r="DI155" s="160">
        <v>61</v>
      </c>
      <c r="DJ155" s="160">
        <v>7.37</v>
      </c>
      <c r="DK155" s="160">
        <v>3.1</v>
      </c>
      <c r="DL155" s="152" t="s">
        <v>202</v>
      </c>
    </row>
    <row r="156" spans="1:116" s="179" customFormat="1" ht="18.75" customHeight="1">
      <c r="A156" s="12">
        <f t="shared" si="2"/>
        <v>150</v>
      </c>
      <c r="B156" s="151">
        <v>1920640983</v>
      </c>
      <c r="C156" s="152" t="s">
        <v>389</v>
      </c>
      <c r="D156" s="152" t="s">
        <v>364</v>
      </c>
      <c r="E156" s="152" t="s">
        <v>423</v>
      </c>
      <c r="F156" s="153">
        <v>34718</v>
      </c>
      <c r="G156" s="152" t="s">
        <v>84</v>
      </c>
      <c r="H156" s="152" t="s">
        <v>86</v>
      </c>
      <c r="I156" s="154">
        <v>0</v>
      </c>
      <c r="J156" s="154">
        <v>6.8</v>
      </c>
      <c r="K156" s="154">
        <v>6.1</v>
      </c>
      <c r="L156" s="154">
        <v>4.7</v>
      </c>
      <c r="M156" s="154">
        <v>7.7</v>
      </c>
      <c r="N156" s="154">
        <v>7.8</v>
      </c>
      <c r="O156" s="154"/>
      <c r="P156" s="154"/>
      <c r="Q156" s="155">
        <v>6.2</v>
      </c>
      <c r="R156" s="155"/>
      <c r="S156" s="155"/>
      <c r="T156" s="155"/>
      <c r="U156" s="155">
        <v>0</v>
      </c>
      <c r="V156" s="154"/>
      <c r="W156" s="163"/>
      <c r="X156" s="154">
        <v>0</v>
      </c>
      <c r="Y156" s="154">
        <v>7.3</v>
      </c>
      <c r="Z156" s="154">
        <v>0</v>
      </c>
      <c r="AA156" s="155">
        <v>0</v>
      </c>
      <c r="AB156" s="154">
        <v>6.5</v>
      </c>
      <c r="AC156" s="154">
        <v>6.9</v>
      </c>
      <c r="AD156" s="155">
        <v>0</v>
      </c>
      <c r="AE156" s="162">
        <v>6.4</v>
      </c>
      <c r="AF156" s="154">
        <v>0</v>
      </c>
      <c r="AG156" s="154">
        <v>0</v>
      </c>
      <c r="AH156" s="162">
        <v>6.2</v>
      </c>
      <c r="AI156" s="162">
        <v>0</v>
      </c>
      <c r="AJ156" s="154"/>
      <c r="AK156" s="163"/>
      <c r="AL156" s="154"/>
      <c r="AM156" s="154"/>
      <c r="AN156" s="155"/>
      <c r="AO156" s="155"/>
      <c r="AP156" s="154"/>
      <c r="AQ156" s="163"/>
      <c r="AR156" s="155"/>
      <c r="AS156" s="155"/>
      <c r="AT156" s="155"/>
      <c r="AU156" s="157">
        <v>23</v>
      </c>
      <c r="AV156" s="158">
        <v>25</v>
      </c>
      <c r="AW156" s="154">
        <v>0</v>
      </c>
      <c r="AX156" s="154">
        <v>0</v>
      </c>
      <c r="AY156" s="163">
        <v>9.1</v>
      </c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7">
        <v>1</v>
      </c>
      <c r="BM156" s="158">
        <v>4</v>
      </c>
      <c r="BN156" s="154">
        <v>0</v>
      </c>
      <c r="BO156" s="154"/>
      <c r="BP156" s="155"/>
      <c r="BQ156" s="163"/>
      <c r="BR156" s="154">
        <v>0</v>
      </c>
      <c r="BS156" s="163"/>
      <c r="BT156" s="154">
        <v>0</v>
      </c>
      <c r="BU156" s="155"/>
      <c r="BV156" s="154">
        <v>0</v>
      </c>
      <c r="BW156" s="163"/>
      <c r="BX156" s="155"/>
      <c r="BY156" s="155"/>
      <c r="BZ156" s="155"/>
      <c r="CA156" s="155"/>
      <c r="CB156" s="163">
        <v>5.6</v>
      </c>
      <c r="CC156" s="155"/>
      <c r="CD156" s="163"/>
      <c r="CE156" s="155">
        <v>0</v>
      </c>
      <c r="CF156" s="155"/>
      <c r="CG156" s="155"/>
      <c r="CH156" s="163"/>
      <c r="CI156" s="157">
        <v>3</v>
      </c>
      <c r="CJ156" s="158">
        <v>50</v>
      </c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  <c r="CW156" s="155"/>
      <c r="CX156" s="155"/>
      <c r="CY156" s="155"/>
      <c r="CZ156" s="157">
        <v>0</v>
      </c>
      <c r="DA156" s="158">
        <v>22</v>
      </c>
      <c r="DB156" s="155"/>
      <c r="DC156" s="155"/>
      <c r="DD156" s="157">
        <v>0</v>
      </c>
      <c r="DE156" s="158">
        <v>5</v>
      </c>
      <c r="DF156" s="157">
        <v>27</v>
      </c>
      <c r="DG156" s="158">
        <v>106</v>
      </c>
      <c r="DH156" s="159">
        <v>133</v>
      </c>
      <c r="DI156" s="160">
        <v>55</v>
      </c>
      <c r="DJ156" s="160">
        <v>3.13</v>
      </c>
      <c r="DK156" s="160">
        <v>1.23</v>
      </c>
      <c r="DL156" s="152" t="s">
        <v>202</v>
      </c>
    </row>
    <row r="157" spans="1:116" s="179" customFormat="1" ht="18.75" customHeight="1">
      <c r="A157" s="12">
        <f t="shared" si="2"/>
        <v>151</v>
      </c>
      <c r="B157" s="151">
        <v>2020265662</v>
      </c>
      <c r="C157" s="152" t="s">
        <v>6</v>
      </c>
      <c r="D157" s="152" t="s">
        <v>35</v>
      </c>
      <c r="E157" s="152" t="s">
        <v>423</v>
      </c>
      <c r="F157" s="153">
        <v>35097</v>
      </c>
      <c r="G157" s="152" t="s">
        <v>84</v>
      </c>
      <c r="H157" s="152" t="s">
        <v>86</v>
      </c>
      <c r="I157" s="154">
        <v>7.7</v>
      </c>
      <c r="J157" s="154">
        <v>8.1999999999999993</v>
      </c>
      <c r="K157" s="154">
        <v>9</v>
      </c>
      <c r="L157" s="154">
        <v>8.6</v>
      </c>
      <c r="M157" s="154">
        <v>6.4</v>
      </c>
      <c r="N157" s="154">
        <v>8.3000000000000007</v>
      </c>
      <c r="O157" s="154">
        <v>7.5</v>
      </c>
      <c r="P157" s="155">
        <v>7.9</v>
      </c>
      <c r="Q157" s="154"/>
      <c r="R157" s="155"/>
      <c r="S157" s="155"/>
      <c r="T157" s="155"/>
      <c r="U157" s="163"/>
      <c r="V157" s="154">
        <v>8.8000000000000007</v>
      </c>
      <c r="W157" s="155"/>
      <c r="X157" s="154">
        <v>7.4</v>
      </c>
      <c r="Y157" s="154">
        <v>7.7</v>
      </c>
      <c r="Z157" s="154">
        <v>8.5</v>
      </c>
      <c r="AA157" s="155">
        <v>5.8</v>
      </c>
      <c r="AB157" s="154">
        <v>7.4</v>
      </c>
      <c r="AC157" s="154">
        <v>7</v>
      </c>
      <c r="AD157" s="155"/>
      <c r="AE157" s="154" t="s">
        <v>97</v>
      </c>
      <c r="AF157" s="154">
        <v>7.9</v>
      </c>
      <c r="AG157" s="162">
        <v>6.9</v>
      </c>
      <c r="AH157" s="154">
        <v>6</v>
      </c>
      <c r="AI157" s="154">
        <v>6.6</v>
      </c>
      <c r="AJ157" s="154">
        <v>0</v>
      </c>
      <c r="AK157" s="154" t="s">
        <v>93</v>
      </c>
      <c r="AL157" s="154"/>
      <c r="AM157" s="163"/>
      <c r="AN157" s="163"/>
      <c r="AO157" s="155"/>
      <c r="AP157" s="155"/>
      <c r="AQ157" s="155"/>
      <c r="AR157" s="155"/>
      <c r="AS157" s="155"/>
      <c r="AT157" s="155"/>
      <c r="AU157" s="157">
        <v>37</v>
      </c>
      <c r="AV157" s="158">
        <v>11</v>
      </c>
      <c r="AW157" s="154">
        <v>6.4</v>
      </c>
      <c r="AX157" s="154">
        <v>6</v>
      </c>
      <c r="AY157" s="163" t="s">
        <v>93</v>
      </c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7">
        <v>2</v>
      </c>
      <c r="BM157" s="158">
        <v>3</v>
      </c>
      <c r="BN157" s="154">
        <v>7.7</v>
      </c>
      <c r="BO157" s="163">
        <v>5.9</v>
      </c>
      <c r="BP157" s="155"/>
      <c r="BQ157" s="155" t="s">
        <v>93</v>
      </c>
      <c r="BR157" s="154">
        <v>6.3</v>
      </c>
      <c r="BS157" s="154" t="s">
        <v>93</v>
      </c>
      <c r="BT157" s="154">
        <v>7.5</v>
      </c>
      <c r="BU157" s="155"/>
      <c r="BV157" s="154">
        <v>6.3</v>
      </c>
      <c r="BW157" s="154" t="s">
        <v>93</v>
      </c>
      <c r="BX157" s="163"/>
      <c r="BY157" s="163"/>
      <c r="BZ157" s="155"/>
      <c r="CA157" s="155"/>
      <c r="CB157" s="163" t="s">
        <v>93</v>
      </c>
      <c r="CC157" s="155"/>
      <c r="CD157" s="163">
        <v>7</v>
      </c>
      <c r="CE157" s="155"/>
      <c r="CF157" s="155"/>
      <c r="CG157" s="155"/>
      <c r="CH157" s="163">
        <v>8.8000000000000007</v>
      </c>
      <c r="CI157" s="157">
        <v>18</v>
      </c>
      <c r="CJ157" s="158">
        <v>35</v>
      </c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  <c r="CW157" s="155"/>
      <c r="CX157" s="163">
        <v>8.1999999999999993</v>
      </c>
      <c r="CY157" s="155"/>
      <c r="CZ157" s="157">
        <v>1</v>
      </c>
      <c r="DA157" s="158">
        <v>21</v>
      </c>
      <c r="DB157" s="155"/>
      <c r="DC157" s="155"/>
      <c r="DD157" s="157">
        <v>0</v>
      </c>
      <c r="DE157" s="158">
        <v>5</v>
      </c>
      <c r="DF157" s="157">
        <v>58</v>
      </c>
      <c r="DG157" s="158">
        <v>75</v>
      </c>
      <c r="DH157" s="159">
        <v>133</v>
      </c>
      <c r="DI157" s="160">
        <v>59</v>
      </c>
      <c r="DJ157" s="160">
        <v>7.21</v>
      </c>
      <c r="DK157" s="160">
        <v>3.01</v>
      </c>
      <c r="DL157" s="152" t="s">
        <v>202</v>
      </c>
    </row>
    <row r="158" spans="1:116" s="179" customFormat="1" ht="18.75" customHeight="1">
      <c r="A158" s="12">
        <f t="shared" si="2"/>
        <v>152</v>
      </c>
      <c r="B158" s="151">
        <v>2020267169</v>
      </c>
      <c r="C158" s="152" t="s">
        <v>331</v>
      </c>
      <c r="D158" s="152" t="s">
        <v>418</v>
      </c>
      <c r="E158" s="152" t="s">
        <v>423</v>
      </c>
      <c r="F158" s="153">
        <v>35227</v>
      </c>
      <c r="G158" s="152" t="s">
        <v>84</v>
      </c>
      <c r="H158" s="152" t="s">
        <v>86</v>
      </c>
      <c r="I158" s="154">
        <v>8.1999999999999993</v>
      </c>
      <c r="J158" s="154">
        <v>7.9</v>
      </c>
      <c r="K158" s="154">
        <v>8.3000000000000007</v>
      </c>
      <c r="L158" s="154">
        <v>8.6999999999999993</v>
      </c>
      <c r="M158" s="154">
        <v>6.3</v>
      </c>
      <c r="N158" s="154">
        <v>7.1</v>
      </c>
      <c r="O158" s="154">
        <v>6</v>
      </c>
      <c r="P158" s="155"/>
      <c r="Q158" s="154">
        <v>7.3</v>
      </c>
      <c r="R158" s="155"/>
      <c r="S158" s="155"/>
      <c r="T158" s="155"/>
      <c r="U158" s="155" t="s">
        <v>93</v>
      </c>
      <c r="V158" s="156">
        <v>8.8000000000000007</v>
      </c>
      <c r="W158" s="155"/>
      <c r="X158" s="154">
        <v>7.9</v>
      </c>
      <c r="Y158" s="154">
        <v>7.8</v>
      </c>
      <c r="Z158" s="154">
        <v>8.4</v>
      </c>
      <c r="AA158" s="155"/>
      <c r="AB158" s="154">
        <v>7.7</v>
      </c>
      <c r="AC158" s="154">
        <v>6.3</v>
      </c>
      <c r="AD158" s="155"/>
      <c r="AE158" s="154">
        <v>5.8</v>
      </c>
      <c r="AF158" s="154">
        <v>8.1</v>
      </c>
      <c r="AG158" s="154">
        <v>5.9</v>
      </c>
      <c r="AH158" s="154">
        <v>5.5</v>
      </c>
      <c r="AI158" s="154">
        <v>7.2</v>
      </c>
      <c r="AJ158" s="163" t="s">
        <v>93</v>
      </c>
      <c r="AK158" s="154">
        <v>5.4</v>
      </c>
      <c r="AL158" s="163"/>
      <c r="AM158" s="163"/>
      <c r="AN158" s="155"/>
      <c r="AO158" s="155"/>
      <c r="AP158" s="155"/>
      <c r="AQ158" s="155"/>
      <c r="AR158" s="155"/>
      <c r="AS158" s="155"/>
      <c r="AT158" s="155"/>
      <c r="AU158" s="157">
        <v>35</v>
      </c>
      <c r="AV158" s="158">
        <v>13</v>
      </c>
      <c r="AW158" s="154">
        <v>6.9</v>
      </c>
      <c r="AX158" s="154">
        <v>6.3</v>
      </c>
      <c r="AY158" s="163" t="s">
        <v>93</v>
      </c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7">
        <v>2</v>
      </c>
      <c r="BM158" s="158">
        <v>3</v>
      </c>
      <c r="BN158" s="154">
        <v>6.1</v>
      </c>
      <c r="BO158" s="163">
        <v>4.9000000000000004</v>
      </c>
      <c r="BP158" s="155">
        <v>6.4</v>
      </c>
      <c r="BQ158" s="155"/>
      <c r="BR158" s="154">
        <v>5.7</v>
      </c>
      <c r="BS158" s="156" t="s">
        <v>93</v>
      </c>
      <c r="BT158" s="154">
        <v>7.2</v>
      </c>
      <c r="BU158" s="155"/>
      <c r="BV158" s="154">
        <v>5.3</v>
      </c>
      <c r="BW158" s="163" t="s">
        <v>93</v>
      </c>
      <c r="BX158" s="155"/>
      <c r="BY158" s="155"/>
      <c r="BZ158" s="155"/>
      <c r="CA158" s="155"/>
      <c r="CB158" s="163" t="s">
        <v>93</v>
      </c>
      <c r="CC158" s="155"/>
      <c r="CD158" s="163" t="s">
        <v>93</v>
      </c>
      <c r="CE158" s="155"/>
      <c r="CF158" s="155"/>
      <c r="CG158" s="155"/>
      <c r="CH158" s="163">
        <v>8.1</v>
      </c>
      <c r="CI158" s="157">
        <v>17</v>
      </c>
      <c r="CJ158" s="158">
        <v>36</v>
      </c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  <c r="CW158" s="155"/>
      <c r="CX158" s="163"/>
      <c r="CY158" s="155"/>
      <c r="CZ158" s="157">
        <v>0</v>
      </c>
      <c r="DA158" s="158">
        <v>22</v>
      </c>
      <c r="DB158" s="155"/>
      <c r="DC158" s="155"/>
      <c r="DD158" s="157">
        <v>0</v>
      </c>
      <c r="DE158" s="158">
        <v>5</v>
      </c>
      <c r="DF158" s="157">
        <v>54</v>
      </c>
      <c r="DG158" s="158">
        <v>79</v>
      </c>
      <c r="DH158" s="159">
        <v>133</v>
      </c>
      <c r="DI158" s="160">
        <v>55</v>
      </c>
      <c r="DJ158" s="160">
        <v>6.73</v>
      </c>
      <c r="DK158" s="160">
        <v>2.71</v>
      </c>
      <c r="DL158" s="152" t="s">
        <v>202</v>
      </c>
    </row>
    <row r="159" spans="1:116" s="179" customFormat="1" ht="18.75" customHeight="1">
      <c r="A159" s="12">
        <f t="shared" si="2"/>
        <v>153</v>
      </c>
      <c r="B159" s="151">
        <v>2026252654</v>
      </c>
      <c r="C159" s="152" t="s">
        <v>3</v>
      </c>
      <c r="D159" s="152" t="s">
        <v>407</v>
      </c>
      <c r="E159" s="152" t="s">
        <v>423</v>
      </c>
      <c r="F159" s="153">
        <v>33688</v>
      </c>
      <c r="G159" s="152" t="s">
        <v>84</v>
      </c>
      <c r="H159" s="152" t="s">
        <v>86</v>
      </c>
      <c r="I159" s="154">
        <v>9.3000000000000007</v>
      </c>
      <c r="J159" s="154">
        <v>7.7</v>
      </c>
      <c r="K159" s="154">
        <v>8.6</v>
      </c>
      <c r="L159" s="154" t="s">
        <v>530</v>
      </c>
      <c r="M159" s="154">
        <v>7.6</v>
      </c>
      <c r="N159" s="154" t="s">
        <v>530</v>
      </c>
      <c r="O159" s="154" t="s">
        <v>530</v>
      </c>
      <c r="P159" s="155"/>
      <c r="Q159" s="154" t="s">
        <v>530</v>
      </c>
      <c r="R159" s="155"/>
      <c r="S159" s="155"/>
      <c r="T159" s="155"/>
      <c r="U159" s="154">
        <v>7.7</v>
      </c>
      <c r="V159" s="154">
        <v>7</v>
      </c>
      <c r="W159" s="155"/>
      <c r="X159" s="154">
        <v>8.5</v>
      </c>
      <c r="Y159" s="162">
        <v>7.8</v>
      </c>
      <c r="Z159" s="154">
        <v>8.4</v>
      </c>
      <c r="AA159" s="154" t="s">
        <v>530</v>
      </c>
      <c r="AB159" s="154" t="s">
        <v>530</v>
      </c>
      <c r="AC159" s="154" t="s">
        <v>530</v>
      </c>
      <c r="AD159" s="154" t="s">
        <v>530</v>
      </c>
      <c r="AE159" s="162" t="s">
        <v>530</v>
      </c>
      <c r="AF159" s="162">
        <v>6.8</v>
      </c>
      <c r="AG159" s="162">
        <v>6.8</v>
      </c>
      <c r="AH159" s="162" t="s">
        <v>530</v>
      </c>
      <c r="AI159" s="162" t="s">
        <v>530</v>
      </c>
      <c r="AJ159" s="162">
        <v>5</v>
      </c>
      <c r="AK159" s="162">
        <v>6.2</v>
      </c>
      <c r="AL159" s="162" t="s">
        <v>530</v>
      </c>
      <c r="AM159" s="162" t="s">
        <v>530</v>
      </c>
      <c r="AN159" s="154">
        <v>4.9000000000000004</v>
      </c>
      <c r="AO159" s="162">
        <v>5.0999999999999996</v>
      </c>
      <c r="AP159" s="154" t="s">
        <v>530</v>
      </c>
      <c r="AQ159" s="154">
        <v>0</v>
      </c>
      <c r="AR159" s="154">
        <v>6.8</v>
      </c>
      <c r="AS159" s="154"/>
      <c r="AT159" s="154"/>
      <c r="AU159" s="157">
        <v>49</v>
      </c>
      <c r="AV159" s="158">
        <v>0</v>
      </c>
      <c r="AW159" s="154" t="s">
        <v>530</v>
      </c>
      <c r="AX159" s="154" t="s">
        <v>530</v>
      </c>
      <c r="AY159" s="155" t="s">
        <v>530</v>
      </c>
      <c r="AZ159" s="155"/>
      <c r="BA159" s="154"/>
      <c r="BB159" s="155"/>
      <c r="BC159" s="155"/>
      <c r="BD159" s="155"/>
      <c r="BE159" s="155"/>
      <c r="BF159" s="155"/>
      <c r="BG159" s="154">
        <v>5.8</v>
      </c>
      <c r="BH159" s="155"/>
      <c r="BI159" s="155"/>
      <c r="BJ159" s="155"/>
      <c r="BK159" s="154">
        <v>7.5</v>
      </c>
      <c r="BL159" s="157">
        <v>5</v>
      </c>
      <c r="BM159" s="158">
        <v>0</v>
      </c>
      <c r="BN159" s="154" t="s">
        <v>530</v>
      </c>
      <c r="BO159" s="154">
        <v>7.9</v>
      </c>
      <c r="BP159" s="154">
        <v>8.5</v>
      </c>
      <c r="BQ159" s="163">
        <v>8.9</v>
      </c>
      <c r="BR159" s="154" t="s">
        <v>530</v>
      </c>
      <c r="BS159" s="154" t="s">
        <v>530</v>
      </c>
      <c r="BT159" s="154" t="s">
        <v>530</v>
      </c>
      <c r="BU159" s="154">
        <v>7.2</v>
      </c>
      <c r="BV159" s="154" t="s">
        <v>530</v>
      </c>
      <c r="BW159" s="154">
        <v>9.3000000000000007</v>
      </c>
      <c r="BX159" s="154">
        <v>8</v>
      </c>
      <c r="BY159" s="154" t="s">
        <v>530</v>
      </c>
      <c r="BZ159" s="154">
        <v>8.6999999999999993</v>
      </c>
      <c r="CA159" s="154">
        <v>8.4</v>
      </c>
      <c r="CB159" s="154" t="s">
        <v>530</v>
      </c>
      <c r="CC159" s="155" t="s">
        <v>530</v>
      </c>
      <c r="CD159" s="154"/>
      <c r="CE159" s="154">
        <v>8.3000000000000007</v>
      </c>
      <c r="CF159" s="154" t="s">
        <v>530</v>
      </c>
      <c r="CG159" s="156" t="s">
        <v>530</v>
      </c>
      <c r="CH159" s="154">
        <v>8.9</v>
      </c>
      <c r="CI159" s="157">
        <v>53</v>
      </c>
      <c r="CJ159" s="158">
        <v>0</v>
      </c>
      <c r="CK159" s="155"/>
      <c r="CL159" s="155"/>
      <c r="CM159" s="156"/>
      <c r="CN159" s="155" t="s">
        <v>530</v>
      </c>
      <c r="CO159" s="154"/>
      <c r="CP159" s="154" t="s">
        <v>530</v>
      </c>
      <c r="CQ159" s="155"/>
      <c r="CR159" s="163">
        <v>7.6</v>
      </c>
      <c r="CS159" s="154" t="s">
        <v>530</v>
      </c>
      <c r="CT159" s="154">
        <v>7.9</v>
      </c>
      <c r="CU159" s="154">
        <v>8.4</v>
      </c>
      <c r="CV159" s="154" t="s">
        <v>530</v>
      </c>
      <c r="CW159" s="154">
        <v>8.4</v>
      </c>
      <c r="CX159" s="154" t="s">
        <v>93</v>
      </c>
      <c r="CY159" s="154">
        <v>8.1</v>
      </c>
      <c r="CZ159" s="157">
        <v>23</v>
      </c>
      <c r="DA159" s="158">
        <v>1</v>
      </c>
      <c r="DB159" s="155" t="s">
        <v>93</v>
      </c>
      <c r="DC159" s="155"/>
      <c r="DD159" s="157">
        <v>0</v>
      </c>
      <c r="DE159" s="158">
        <v>5</v>
      </c>
      <c r="DF159" s="157">
        <v>130</v>
      </c>
      <c r="DG159" s="158">
        <v>6</v>
      </c>
      <c r="DH159" s="159">
        <v>133</v>
      </c>
      <c r="DI159" s="160">
        <v>64</v>
      </c>
      <c r="DJ159" s="160">
        <v>7.81</v>
      </c>
      <c r="DK159" s="160">
        <v>3.38</v>
      </c>
      <c r="DL159" s="152" t="s">
        <v>202</v>
      </c>
    </row>
    <row r="160" spans="1:116" s="179" customFormat="1" ht="18.75" customHeight="1">
      <c r="A160" s="12">
        <f t="shared" si="2"/>
        <v>154</v>
      </c>
      <c r="B160" s="151">
        <v>2020263348</v>
      </c>
      <c r="C160" s="152" t="s">
        <v>3</v>
      </c>
      <c r="D160" s="152" t="s">
        <v>35</v>
      </c>
      <c r="E160" s="152" t="s">
        <v>424</v>
      </c>
      <c r="F160" s="153">
        <v>34036</v>
      </c>
      <c r="G160" s="152" t="s">
        <v>84</v>
      </c>
      <c r="H160" s="152" t="s">
        <v>86</v>
      </c>
      <c r="I160" s="154">
        <v>8</v>
      </c>
      <c r="J160" s="154">
        <v>8.5</v>
      </c>
      <c r="K160" s="154">
        <v>8.8000000000000007</v>
      </c>
      <c r="L160" s="154" t="s">
        <v>530</v>
      </c>
      <c r="M160" s="154" t="s">
        <v>530</v>
      </c>
      <c r="N160" s="154" t="s">
        <v>530</v>
      </c>
      <c r="O160" s="154">
        <v>9.1999999999999993</v>
      </c>
      <c r="P160" s="154"/>
      <c r="Q160" s="155" t="s">
        <v>530</v>
      </c>
      <c r="R160" s="155"/>
      <c r="S160" s="155"/>
      <c r="T160" s="155"/>
      <c r="U160" s="155">
        <v>7.3</v>
      </c>
      <c r="V160" s="154">
        <v>7.8</v>
      </c>
      <c r="W160" s="154"/>
      <c r="X160" s="154">
        <v>8.1</v>
      </c>
      <c r="Y160" s="154">
        <v>7.8</v>
      </c>
      <c r="Z160" s="154">
        <v>8.4</v>
      </c>
      <c r="AA160" s="155" t="s">
        <v>530</v>
      </c>
      <c r="AB160" s="154" t="s">
        <v>530</v>
      </c>
      <c r="AC160" s="154" t="s">
        <v>530</v>
      </c>
      <c r="AD160" s="155" t="s">
        <v>530</v>
      </c>
      <c r="AE160" s="163" t="s">
        <v>530</v>
      </c>
      <c r="AF160" s="154">
        <v>9.3000000000000007</v>
      </c>
      <c r="AG160" s="154">
        <v>8.1</v>
      </c>
      <c r="AH160" s="154" t="s">
        <v>530</v>
      </c>
      <c r="AI160" s="155" t="s">
        <v>530</v>
      </c>
      <c r="AJ160" s="163">
        <v>8.6999999999999993</v>
      </c>
      <c r="AK160" s="163">
        <v>8.3000000000000007</v>
      </c>
      <c r="AL160" s="154" t="s">
        <v>530</v>
      </c>
      <c r="AM160" s="155" t="s">
        <v>530</v>
      </c>
      <c r="AN160" s="155">
        <v>9.1</v>
      </c>
      <c r="AO160" s="155">
        <v>6.8</v>
      </c>
      <c r="AP160" s="155" t="s">
        <v>530</v>
      </c>
      <c r="AQ160" s="155">
        <v>7.2</v>
      </c>
      <c r="AR160" s="155">
        <v>8.8000000000000007</v>
      </c>
      <c r="AS160" s="155">
        <v>6.3</v>
      </c>
      <c r="AT160" s="155">
        <v>7.7</v>
      </c>
      <c r="AU160" s="157">
        <v>52</v>
      </c>
      <c r="AV160" s="158">
        <v>0</v>
      </c>
      <c r="AW160" s="154" t="s">
        <v>530</v>
      </c>
      <c r="AX160" s="154" t="s">
        <v>530</v>
      </c>
      <c r="AY160" s="155" t="s">
        <v>530</v>
      </c>
      <c r="AZ160" s="155"/>
      <c r="BA160" s="155"/>
      <c r="BB160" s="155"/>
      <c r="BC160" s="155"/>
      <c r="BD160" s="163"/>
      <c r="BE160" s="155"/>
      <c r="BF160" s="155"/>
      <c r="BG160" s="155">
        <v>7.2</v>
      </c>
      <c r="BH160" s="155"/>
      <c r="BI160" s="155"/>
      <c r="BJ160" s="155"/>
      <c r="BK160" s="155">
        <v>6.8</v>
      </c>
      <c r="BL160" s="157">
        <v>5</v>
      </c>
      <c r="BM160" s="158">
        <v>0</v>
      </c>
      <c r="BN160" s="154" t="s">
        <v>530</v>
      </c>
      <c r="BO160" s="163">
        <v>8.6</v>
      </c>
      <c r="BP160" s="163">
        <v>8.4</v>
      </c>
      <c r="BQ160" s="155">
        <v>8.4</v>
      </c>
      <c r="BR160" s="154">
        <v>8.4</v>
      </c>
      <c r="BS160" s="154" t="s">
        <v>530</v>
      </c>
      <c r="BT160" s="154" t="s">
        <v>530</v>
      </c>
      <c r="BU160" s="155">
        <v>7.7</v>
      </c>
      <c r="BV160" s="154" t="s">
        <v>530</v>
      </c>
      <c r="BW160" s="163">
        <v>9.6</v>
      </c>
      <c r="BX160" s="155">
        <v>9</v>
      </c>
      <c r="BY160" s="155" t="s">
        <v>530</v>
      </c>
      <c r="BZ160" s="155">
        <v>8.6999999999999993</v>
      </c>
      <c r="CA160" s="155" t="s">
        <v>530</v>
      </c>
      <c r="CB160" s="154">
        <v>8.6999999999999993</v>
      </c>
      <c r="CC160" s="155"/>
      <c r="CD160" s="163">
        <v>9.3000000000000007</v>
      </c>
      <c r="CE160" s="163">
        <v>9.3000000000000007</v>
      </c>
      <c r="CF160" s="155" t="s">
        <v>530</v>
      </c>
      <c r="CG160" s="155" t="s">
        <v>530</v>
      </c>
      <c r="CH160" s="163">
        <v>7.9</v>
      </c>
      <c r="CI160" s="157">
        <v>53</v>
      </c>
      <c r="CJ160" s="158">
        <v>0</v>
      </c>
      <c r="CK160" s="155" t="s">
        <v>530</v>
      </c>
      <c r="CL160" s="155"/>
      <c r="CM160" s="155"/>
      <c r="CN160" s="155"/>
      <c r="CO160" s="155"/>
      <c r="CP160" s="155" t="s">
        <v>530</v>
      </c>
      <c r="CQ160" s="155"/>
      <c r="CR160" s="155">
        <v>7.8</v>
      </c>
      <c r="CS160" s="155" t="s">
        <v>530</v>
      </c>
      <c r="CT160" s="155">
        <v>8.9</v>
      </c>
      <c r="CU160" s="155" t="s">
        <v>530</v>
      </c>
      <c r="CV160" s="155" t="s">
        <v>530</v>
      </c>
      <c r="CW160" s="155">
        <v>9</v>
      </c>
      <c r="CX160" s="155">
        <v>8.3000000000000007</v>
      </c>
      <c r="CY160" s="155">
        <v>8.6</v>
      </c>
      <c r="CZ160" s="157">
        <v>23</v>
      </c>
      <c r="DA160" s="158">
        <v>0</v>
      </c>
      <c r="DB160" s="155" t="s">
        <v>93</v>
      </c>
      <c r="DC160" s="155"/>
      <c r="DD160" s="157">
        <v>0</v>
      </c>
      <c r="DE160" s="158">
        <v>5</v>
      </c>
      <c r="DF160" s="157">
        <v>133</v>
      </c>
      <c r="DG160" s="158">
        <v>5</v>
      </c>
      <c r="DH160" s="159">
        <v>133</v>
      </c>
      <c r="DI160" s="160">
        <v>70</v>
      </c>
      <c r="DJ160" s="160">
        <v>8.48</v>
      </c>
      <c r="DK160" s="160">
        <v>3.73</v>
      </c>
      <c r="DL160" s="152" t="s">
        <v>202</v>
      </c>
    </row>
    <row r="161" spans="1:116" s="179" customFormat="1" ht="18.75" customHeight="1">
      <c r="A161" s="12">
        <f t="shared" si="2"/>
        <v>155</v>
      </c>
      <c r="B161" s="151">
        <v>2020264559</v>
      </c>
      <c r="C161" s="152" t="s">
        <v>331</v>
      </c>
      <c r="D161" s="152" t="s">
        <v>323</v>
      </c>
      <c r="E161" s="152" t="s">
        <v>77</v>
      </c>
      <c r="F161" s="153">
        <v>35164</v>
      </c>
      <c r="G161" s="152" t="s">
        <v>84</v>
      </c>
      <c r="H161" s="152" t="s">
        <v>86</v>
      </c>
      <c r="I161" s="154">
        <v>8</v>
      </c>
      <c r="J161" s="154">
        <v>8</v>
      </c>
      <c r="K161" s="154">
        <v>9.6</v>
      </c>
      <c r="L161" s="154">
        <v>9.1</v>
      </c>
      <c r="M161" s="154">
        <v>9</v>
      </c>
      <c r="N161" s="154">
        <v>8.9</v>
      </c>
      <c r="O161" s="154">
        <v>9.1</v>
      </c>
      <c r="P161" s="155">
        <v>8.1999999999999993</v>
      </c>
      <c r="Q161" s="154"/>
      <c r="R161" s="155"/>
      <c r="S161" s="155"/>
      <c r="T161" s="155"/>
      <c r="U161" s="155"/>
      <c r="V161" s="154">
        <v>8.9</v>
      </c>
      <c r="W161" s="163" t="s">
        <v>93</v>
      </c>
      <c r="X161" s="154">
        <v>7.1</v>
      </c>
      <c r="Y161" s="154">
        <v>8</v>
      </c>
      <c r="Z161" s="154">
        <v>8.6999999999999993</v>
      </c>
      <c r="AA161" s="155"/>
      <c r="AB161" s="154">
        <v>6.6</v>
      </c>
      <c r="AC161" s="154">
        <v>7.4</v>
      </c>
      <c r="AD161" s="155"/>
      <c r="AE161" s="162">
        <v>7.9</v>
      </c>
      <c r="AF161" s="154">
        <v>8.9</v>
      </c>
      <c r="AG161" s="154">
        <v>7.8</v>
      </c>
      <c r="AH161" s="154">
        <v>8.1999999999999993</v>
      </c>
      <c r="AI161" s="154">
        <v>8.9</v>
      </c>
      <c r="AJ161" s="154">
        <v>7.3</v>
      </c>
      <c r="AK161" s="163">
        <v>8.1</v>
      </c>
      <c r="AL161" s="154">
        <v>9.8000000000000007</v>
      </c>
      <c r="AM161" s="154">
        <v>8.6</v>
      </c>
      <c r="AN161" s="155" t="s">
        <v>93</v>
      </c>
      <c r="AO161" s="155"/>
      <c r="AP161" s="155">
        <v>8.1</v>
      </c>
      <c r="AQ161" s="155"/>
      <c r="AR161" s="155"/>
      <c r="AS161" s="155"/>
      <c r="AT161" s="155"/>
      <c r="AU161" s="157">
        <v>39</v>
      </c>
      <c r="AV161" s="158">
        <v>9</v>
      </c>
      <c r="AW161" s="154">
        <v>6.8</v>
      </c>
      <c r="AX161" s="154">
        <v>7.4</v>
      </c>
      <c r="AY161" s="163"/>
      <c r="AZ161" s="155"/>
      <c r="BA161" s="155"/>
      <c r="BB161" s="155"/>
      <c r="BC161" s="155" t="s">
        <v>93</v>
      </c>
      <c r="BD161" s="155"/>
      <c r="BE161" s="155"/>
      <c r="BF161" s="155"/>
      <c r="BG161" s="155"/>
      <c r="BH161" s="155"/>
      <c r="BI161" s="155"/>
      <c r="BJ161" s="155"/>
      <c r="BK161" s="155"/>
      <c r="BL161" s="157">
        <v>2</v>
      </c>
      <c r="BM161" s="158">
        <v>3</v>
      </c>
      <c r="BN161" s="163">
        <v>8.3000000000000007</v>
      </c>
      <c r="BO161" s="154" t="s">
        <v>93</v>
      </c>
      <c r="BP161" s="155"/>
      <c r="BQ161" s="155"/>
      <c r="BR161" s="154">
        <v>8.3000000000000007</v>
      </c>
      <c r="BS161" s="163">
        <v>9.6999999999999993</v>
      </c>
      <c r="BT161" s="154">
        <v>7.3</v>
      </c>
      <c r="BU161" s="155"/>
      <c r="BV161" s="154">
        <v>8.8000000000000007</v>
      </c>
      <c r="BW161" s="163" t="s">
        <v>93</v>
      </c>
      <c r="BX161" s="155"/>
      <c r="BY161" s="155"/>
      <c r="BZ161" s="155"/>
      <c r="CA161" s="155"/>
      <c r="CB161" s="163" t="s">
        <v>93</v>
      </c>
      <c r="CC161" s="155"/>
      <c r="CD161" s="163">
        <v>8.8000000000000007</v>
      </c>
      <c r="CE161" s="155"/>
      <c r="CF161" s="155"/>
      <c r="CG161" s="155"/>
      <c r="CH161" s="163">
        <v>8.9</v>
      </c>
      <c r="CI161" s="157">
        <v>17</v>
      </c>
      <c r="CJ161" s="158">
        <v>36</v>
      </c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  <c r="CW161" s="155"/>
      <c r="CX161" s="155"/>
      <c r="CY161" s="155"/>
      <c r="CZ161" s="157">
        <v>0</v>
      </c>
      <c r="DA161" s="158">
        <v>22</v>
      </c>
      <c r="DB161" s="155"/>
      <c r="DC161" s="155"/>
      <c r="DD161" s="157">
        <v>0</v>
      </c>
      <c r="DE161" s="158">
        <v>5</v>
      </c>
      <c r="DF161" s="157">
        <v>58</v>
      </c>
      <c r="DG161" s="158">
        <v>75</v>
      </c>
      <c r="DH161" s="159">
        <v>133</v>
      </c>
      <c r="DI161" s="160">
        <v>58</v>
      </c>
      <c r="DJ161" s="160">
        <v>8.44</v>
      </c>
      <c r="DK161" s="160">
        <v>3.7</v>
      </c>
      <c r="DL161" s="152" t="s">
        <v>202</v>
      </c>
    </row>
    <row r="162" spans="1:116" s="179" customFormat="1" ht="18.75" customHeight="1">
      <c r="A162" s="12">
        <f t="shared" si="2"/>
        <v>156</v>
      </c>
      <c r="B162" s="151">
        <v>171326160</v>
      </c>
      <c r="C162" s="152" t="s">
        <v>3</v>
      </c>
      <c r="D162" s="152" t="s">
        <v>50</v>
      </c>
      <c r="E162" s="152" t="s">
        <v>78</v>
      </c>
      <c r="F162" s="153">
        <v>34036</v>
      </c>
      <c r="G162" s="152" t="s">
        <v>84</v>
      </c>
      <c r="H162" s="152" t="s">
        <v>86</v>
      </c>
      <c r="I162" s="154">
        <v>8</v>
      </c>
      <c r="J162" s="154">
        <v>8.1</v>
      </c>
      <c r="K162" s="154">
        <v>8.4</v>
      </c>
      <c r="L162" s="154">
        <v>6</v>
      </c>
      <c r="M162" s="154">
        <v>8.1999999999999993</v>
      </c>
      <c r="N162" s="154">
        <v>6.8</v>
      </c>
      <c r="O162" s="154">
        <v>8.3000000000000007</v>
      </c>
      <c r="P162" s="155"/>
      <c r="Q162" s="154">
        <v>5.9</v>
      </c>
      <c r="R162" s="155"/>
      <c r="S162" s="155"/>
      <c r="T162" s="155"/>
      <c r="U162" s="163">
        <v>7</v>
      </c>
      <c r="V162" s="154">
        <v>6.7</v>
      </c>
      <c r="W162" s="155"/>
      <c r="X162" s="154">
        <v>8</v>
      </c>
      <c r="Y162" s="154" t="s">
        <v>530</v>
      </c>
      <c r="Z162" s="154">
        <v>8.6</v>
      </c>
      <c r="AA162" s="154">
        <v>7.6</v>
      </c>
      <c r="AB162" s="154">
        <v>8.1999999999999993</v>
      </c>
      <c r="AC162" s="154">
        <v>8.3000000000000007</v>
      </c>
      <c r="AD162" s="155">
        <v>7.9</v>
      </c>
      <c r="AE162" s="154" t="s">
        <v>530</v>
      </c>
      <c r="AF162" s="154" t="s">
        <v>530</v>
      </c>
      <c r="AG162" s="154" t="s">
        <v>530</v>
      </c>
      <c r="AH162" s="154" t="s">
        <v>530</v>
      </c>
      <c r="AI162" s="154" t="s">
        <v>530</v>
      </c>
      <c r="AJ162" s="154">
        <v>8.3000000000000007</v>
      </c>
      <c r="AK162" s="154" t="s">
        <v>530</v>
      </c>
      <c r="AL162" s="154">
        <v>6</v>
      </c>
      <c r="AM162" s="163">
        <v>6</v>
      </c>
      <c r="AN162" s="155" t="s">
        <v>93</v>
      </c>
      <c r="AO162" s="155">
        <v>6.3</v>
      </c>
      <c r="AP162" s="155">
        <v>6.6</v>
      </c>
      <c r="AQ162" s="155">
        <v>5.2</v>
      </c>
      <c r="AR162" s="155"/>
      <c r="AS162" s="155">
        <v>7</v>
      </c>
      <c r="AT162" s="155">
        <v>0</v>
      </c>
      <c r="AU162" s="157">
        <v>49</v>
      </c>
      <c r="AV162" s="158">
        <v>0</v>
      </c>
      <c r="AW162" s="154">
        <v>7.8</v>
      </c>
      <c r="AX162" s="154">
        <v>7.6</v>
      </c>
      <c r="AY162" s="163"/>
      <c r="AZ162" s="155"/>
      <c r="BA162" s="155">
        <v>6.8</v>
      </c>
      <c r="BB162" s="155"/>
      <c r="BC162" s="155"/>
      <c r="BD162" s="155"/>
      <c r="BE162" s="155"/>
      <c r="BF162" s="155"/>
      <c r="BG162" s="155">
        <v>7.7</v>
      </c>
      <c r="BH162" s="155"/>
      <c r="BI162" s="155"/>
      <c r="BJ162" s="155"/>
      <c r="BK162" s="155">
        <v>5.8</v>
      </c>
      <c r="BL162" s="157">
        <v>5</v>
      </c>
      <c r="BM162" s="158">
        <v>0</v>
      </c>
      <c r="BN162" s="154">
        <v>6.4</v>
      </c>
      <c r="BO162" s="154">
        <v>8.6</v>
      </c>
      <c r="BP162" s="155">
        <v>5.9</v>
      </c>
      <c r="BQ162" s="163">
        <v>6.5</v>
      </c>
      <c r="BR162" s="154">
        <v>7.8</v>
      </c>
      <c r="BS162" s="154">
        <v>8.6999999999999993</v>
      </c>
      <c r="BT162" s="154">
        <v>6.3</v>
      </c>
      <c r="BU162" s="155">
        <v>6.7</v>
      </c>
      <c r="BV162" s="154">
        <v>5.6</v>
      </c>
      <c r="BW162" s="163">
        <v>7.3</v>
      </c>
      <c r="BX162" s="155">
        <v>6.8</v>
      </c>
      <c r="BY162" s="155">
        <v>6.5</v>
      </c>
      <c r="BZ162" s="155">
        <v>6.8</v>
      </c>
      <c r="CA162" s="155">
        <v>7.4</v>
      </c>
      <c r="CB162" s="163">
        <v>6.4</v>
      </c>
      <c r="CC162" s="155"/>
      <c r="CD162" s="163">
        <v>8.1999999999999993</v>
      </c>
      <c r="CE162" s="155">
        <v>5.5</v>
      </c>
      <c r="CF162" s="155">
        <v>5.4</v>
      </c>
      <c r="CG162" s="155">
        <v>7.6</v>
      </c>
      <c r="CH162" s="163">
        <v>8.1999999999999993</v>
      </c>
      <c r="CI162" s="157">
        <v>53</v>
      </c>
      <c r="CJ162" s="158">
        <v>0</v>
      </c>
      <c r="CK162" s="155"/>
      <c r="CL162" s="155">
        <v>8.9</v>
      </c>
      <c r="CM162" s="155"/>
      <c r="CN162" s="155"/>
      <c r="CO162" s="155">
        <v>7</v>
      </c>
      <c r="CP162" s="155">
        <v>8.1</v>
      </c>
      <c r="CQ162" s="155"/>
      <c r="CR162" s="155">
        <v>6.8</v>
      </c>
      <c r="CS162" s="155">
        <v>5.4</v>
      </c>
      <c r="CT162" s="155">
        <v>5.7</v>
      </c>
      <c r="CU162" s="155">
        <v>8.3000000000000007</v>
      </c>
      <c r="CV162" s="155">
        <v>8.1999999999999993</v>
      </c>
      <c r="CW162" s="155">
        <v>6.3</v>
      </c>
      <c r="CX162" s="163">
        <v>8</v>
      </c>
      <c r="CY162" s="155">
        <v>8.6999999999999993</v>
      </c>
      <c r="CZ162" s="157">
        <v>26</v>
      </c>
      <c r="DA162" s="158">
        <v>0</v>
      </c>
      <c r="DB162" s="155" t="s">
        <v>93</v>
      </c>
      <c r="DC162" s="155"/>
      <c r="DD162" s="157">
        <v>0</v>
      </c>
      <c r="DE162" s="158">
        <v>5</v>
      </c>
      <c r="DF162" s="157">
        <v>133</v>
      </c>
      <c r="DG162" s="158">
        <v>5</v>
      </c>
      <c r="DH162" s="159">
        <v>133</v>
      </c>
      <c r="DI162" s="160">
        <v>127</v>
      </c>
      <c r="DJ162" s="160">
        <v>7.05</v>
      </c>
      <c r="DK162" s="160">
        <v>2.9</v>
      </c>
      <c r="DL162" s="152" t="s">
        <v>535</v>
      </c>
    </row>
    <row r="163" spans="1:116" s="179" customFormat="1" ht="18.75" customHeight="1">
      <c r="A163" s="12">
        <f t="shared" si="2"/>
        <v>157</v>
      </c>
      <c r="B163" s="151">
        <v>171326168</v>
      </c>
      <c r="C163" s="152" t="s">
        <v>10</v>
      </c>
      <c r="D163" s="152" t="s">
        <v>473</v>
      </c>
      <c r="E163" s="152" t="s">
        <v>78</v>
      </c>
      <c r="F163" s="153">
        <v>34187</v>
      </c>
      <c r="G163" s="152" t="s">
        <v>84</v>
      </c>
      <c r="H163" s="152" t="s">
        <v>86</v>
      </c>
      <c r="I163" s="156">
        <v>4.7</v>
      </c>
      <c r="J163" s="154">
        <v>7</v>
      </c>
      <c r="K163" s="154">
        <v>8.3000000000000007</v>
      </c>
      <c r="L163" s="154">
        <v>6.7</v>
      </c>
      <c r="M163" s="154">
        <v>5.5</v>
      </c>
      <c r="N163" s="154">
        <v>4.9000000000000004</v>
      </c>
      <c r="O163" s="155">
        <v>4.2</v>
      </c>
      <c r="P163" s="155"/>
      <c r="Q163" s="154">
        <v>4.9000000000000004</v>
      </c>
      <c r="R163" s="155"/>
      <c r="S163" s="155"/>
      <c r="T163" s="155"/>
      <c r="U163" s="156">
        <v>6.7</v>
      </c>
      <c r="V163" s="155">
        <v>6.6</v>
      </c>
      <c r="W163" s="155"/>
      <c r="X163" s="156"/>
      <c r="Y163" s="154" t="s">
        <v>530</v>
      </c>
      <c r="Z163" s="156">
        <v>7.2</v>
      </c>
      <c r="AA163" s="156">
        <v>6.5</v>
      </c>
      <c r="AB163" s="154">
        <v>5.4</v>
      </c>
      <c r="AC163" s="154">
        <v>8.1</v>
      </c>
      <c r="AD163" s="156">
        <v>5.8</v>
      </c>
      <c r="AE163" s="154" t="s">
        <v>530</v>
      </c>
      <c r="AF163" s="156" t="s">
        <v>530</v>
      </c>
      <c r="AG163" s="156" t="s">
        <v>530</v>
      </c>
      <c r="AH163" s="154" t="s">
        <v>530</v>
      </c>
      <c r="AI163" s="156" t="s">
        <v>530</v>
      </c>
      <c r="AJ163" s="155">
        <v>0</v>
      </c>
      <c r="AK163" s="155" t="s">
        <v>530</v>
      </c>
      <c r="AL163" s="155">
        <v>5</v>
      </c>
      <c r="AM163" s="155">
        <v>6.4</v>
      </c>
      <c r="AN163" s="155"/>
      <c r="AO163" s="155">
        <v>5.9</v>
      </c>
      <c r="AP163" s="155">
        <v>5.3</v>
      </c>
      <c r="AQ163" s="155">
        <v>6.5</v>
      </c>
      <c r="AR163" s="155"/>
      <c r="AS163" s="155"/>
      <c r="AT163" s="155"/>
      <c r="AU163" s="157">
        <v>46</v>
      </c>
      <c r="AV163" s="158">
        <v>2</v>
      </c>
      <c r="AW163" s="156">
        <v>6.7</v>
      </c>
      <c r="AX163" s="156">
        <v>8.1</v>
      </c>
      <c r="AY163" s="154"/>
      <c r="AZ163" s="155"/>
      <c r="BA163" s="155">
        <v>4.9000000000000004</v>
      </c>
      <c r="BB163" s="155"/>
      <c r="BC163" s="155"/>
      <c r="BD163" s="155"/>
      <c r="BE163" s="155"/>
      <c r="BF163" s="155"/>
      <c r="BG163" s="155">
        <v>8.1999999999999993</v>
      </c>
      <c r="BH163" s="155"/>
      <c r="BI163" s="155"/>
      <c r="BJ163" s="155"/>
      <c r="BK163" s="155">
        <v>7.4</v>
      </c>
      <c r="BL163" s="157">
        <v>5</v>
      </c>
      <c r="BM163" s="158">
        <v>0</v>
      </c>
      <c r="BN163" s="156">
        <v>8.6</v>
      </c>
      <c r="BO163" s="155">
        <v>6.3</v>
      </c>
      <c r="BP163" s="155">
        <v>6.8</v>
      </c>
      <c r="BQ163" s="155">
        <v>5.5</v>
      </c>
      <c r="BR163" s="156">
        <v>6.1</v>
      </c>
      <c r="BS163" s="155">
        <v>7.9</v>
      </c>
      <c r="BT163" s="156">
        <v>6.4</v>
      </c>
      <c r="BU163" s="155">
        <v>6.6</v>
      </c>
      <c r="BV163" s="156">
        <v>6.2</v>
      </c>
      <c r="BW163" s="155">
        <v>5.8</v>
      </c>
      <c r="BX163" s="155">
        <v>6.1</v>
      </c>
      <c r="BY163" s="155">
        <v>6.4</v>
      </c>
      <c r="BZ163" s="155">
        <v>6.3</v>
      </c>
      <c r="CA163" s="155">
        <v>7.6</v>
      </c>
      <c r="CB163" s="154">
        <v>6.3</v>
      </c>
      <c r="CC163" s="155"/>
      <c r="CD163" s="155">
        <v>4.8</v>
      </c>
      <c r="CE163" s="156">
        <v>4.9000000000000004</v>
      </c>
      <c r="CF163" s="155">
        <v>5.3</v>
      </c>
      <c r="CG163" s="155">
        <v>6.7</v>
      </c>
      <c r="CH163" s="155">
        <v>9.1</v>
      </c>
      <c r="CI163" s="157">
        <v>53</v>
      </c>
      <c r="CJ163" s="158">
        <v>0</v>
      </c>
      <c r="CK163" s="155"/>
      <c r="CL163" s="155">
        <v>6.7</v>
      </c>
      <c r="CM163" s="155"/>
      <c r="CN163" s="155"/>
      <c r="CO163" s="155">
        <v>7.03</v>
      </c>
      <c r="CP163" s="155">
        <v>4.8</v>
      </c>
      <c r="CQ163" s="155"/>
      <c r="CR163" s="155">
        <v>7.7</v>
      </c>
      <c r="CS163" s="155">
        <v>4.7</v>
      </c>
      <c r="CT163" s="155">
        <v>0</v>
      </c>
      <c r="CU163" s="155">
        <v>6.95</v>
      </c>
      <c r="CV163" s="155">
        <v>6.4</v>
      </c>
      <c r="CW163" s="155">
        <v>4.8</v>
      </c>
      <c r="CX163" s="155">
        <v>7.7</v>
      </c>
      <c r="CY163" s="155">
        <v>7.4</v>
      </c>
      <c r="CZ163" s="157">
        <v>23</v>
      </c>
      <c r="DA163" s="158">
        <v>3</v>
      </c>
      <c r="DB163" s="155" t="s">
        <v>93</v>
      </c>
      <c r="DC163" s="155"/>
      <c r="DD163" s="157">
        <v>0</v>
      </c>
      <c r="DE163" s="158">
        <v>5</v>
      </c>
      <c r="DF163" s="157">
        <v>127</v>
      </c>
      <c r="DG163" s="158">
        <v>10</v>
      </c>
      <c r="DH163" s="159">
        <v>133</v>
      </c>
      <c r="DI163" s="160">
        <v>125</v>
      </c>
      <c r="DJ163" s="160">
        <v>6.05</v>
      </c>
      <c r="DK163" s="160">
        <v>2.3199999999999998</v>
      </c>
      <c r="DL163" s="152" t="s">
        <v>608</v>
      </c>
    </row>
    <row r="164" spans="1:116" s="179" customFormat="1" ht="18.75" customHeight="1">
      <c r="A164" s="12">
        <f t="shared" si="2"/>
        <v>158</v>
      </c>
      <c r="B164" s="151">
        <v>171326170</v>
      </c>
      <c r="C164" s="152" t="s">
        <v>16</v>
      </c>
      <c r="D164" s="152" t="s">
        <v>350</v>
      </c>
      <c r="E164" s="152" t="s">
        <v>78</v>
      </c>
      <c r="F164" s="153">
        <v>34001</v>
      </c>
      <c r="G164" s="152" t="s">
        <v>84</v>
      </c>
      <c r="H164" s="152" t="s">
        <v>86</v>
      </c>
      <c r="I164" s="154">
        <v>7.7</v>
      </c>
      <c r="J164" s="154">
        <v>7.7</v>
      </c>
      <c r="K164" s="154">
        <v>8.5</v>
      </c>
      <c r="L164" s="154">
        <v>7.8</v>
      </c>
      <c r="M164" s="154">
        <v>9.6</v>
      </c>
      <c r="N164" s="154">
        <v>7.3</v>
      </c>
      <c r="O164" s="154">
        <v>7.5</v>
      </c>
      <c r="P164" s="154"/>
      <c r="Q164" s="155">
        <v>6.8</v>
      </c>
      <c r="R164" s="155"/>
      <c r="S164" s="155"/>
      <c r="T164" s="155"/>
      <c r="U164" s="155">
        <v>7.3</v>
      </c>
      <c r="V164" s="154">
        <v>7.2</v>
      </c>
      <c r="W164" s="155"/>
      <c r="X164" s="154">
        <v>7.9</v>
      </c>
      <c r="Y164" s="154" t="s">
        <v>530</v>
      </c>
      <c r="Z164" s="154">
        <v>8.6999999999999993</v>
      </c>
      <c r="AA164" s="154">
        <v>7.3</v>
      </c>
      <c r="AB164" s="154">
        <v>6.4</v>
      </c>
      <c r="AC164" s="154">
        <v>8.3000000000000007</v>
      </c>
      <c r="AD164" s="155">
        <v>7.1</v>
      </c>
      <c r="AE164" s="162" t="s">
        <v>530</v>
      </c>
      <c r="AF164" s="154" t="s">
        <v>530</v>
      </c>
      <c r="AG164" s="154" t="s">
        <v>530</v>
      </c>
      <c r="AH164" s="154" t="s">
        <v>530</v>
      </c>
      <c r="AI164" s="154" t="s">
        <v>530</v>
      </c>
      <c r="AJ164" s="163" t="s">
        <v>530</v>
      </c>
      <c r="AK164" s="163" t="s">
        <v>530</v>
      </c>
      <c r="AL164" s="155" t="s">
        <v>530</v>
      </c>
      <c r="AM164" s="155" t="s">
        <v>530</v>
      </c>
      <c r="AN164" s="155">
        <v>7.1</v>
      </c>
      <c r="AO164" s="155" t="s">
        <v>530</v>
      </c>
      <c r="AP164" s="155">
        <v>7.9</v>
      </c>
      <c r="AQ164" s="155">
        <v>6.6</v>
      </c>
      <c r="AR164" s="155">
        <v>7.7</v>
      </c>
      <c r="AS164" s="155">
        <v>8.1999999999999993</v>
      </c>
      <c r="AT164" s="155">
        <v>8.5</v>
      </c>
      <c r="AU164" s="157">
        <v>52</v>
      </c>
      <c r="AV164" s="158">
        <v>0</v>
      </c>
      <c r="AW164" s="154">
        <v>8.1</v>
      </c>
      <c r="AX164" s="154">
        <v>6.9</v>
      </c>
      <c r="AY164" s="163"/>
      <c r="AZ164" s="155"/>
      <c r="BA164" s="155">
        <v>7.2</v>
      </c>
      <c r="BB164" s="155"/>
      <c r="BC164" s="155"/>
      <c r="BD164" s="155"/>
      <c r="BE164" s="155"/>
      <c r="BF164" s="155"/>
      <c r="BG164" s="155">
        <v>6.2</v>
      </c>
      <c r="BH164" s="155"/>
      <c r="BI164" s="155"/>
      <c r="BJ164" s="155"/>
      <c r="BK164" s="155">
        <v>7.2</v>
      </c>
      <c r="BL164" s="157">
        <v>5</v>
      </c>
      <c r="BM164" s="158">
        <v>0</v>
      </c>
      <c r="BN164" s="154">
        <v>7.9</v>
      </c>
      <c r="BO164" s="154">
        <v>7.3</v>
      </c>
      <c r="BP164" s="155">
        <v>6.1</v>
      </c>
      <c r="BQ164" s="163">
        <v>6.8</v>
      </c>
      <c r="BR164" s="154">
        <v>7.4</v>
      </c>
      <c r="BS164" s="163">
        <v>8.6999999999999993</v>
      </c>
      <c r="BT164" s="154">
        <v>6.8</v>
      </c>
      <c r="BU164" s="155">
        <v>6.1</v>
      </c>
      <c r="BV164" s="154">
        <v>7.7</v>
      </c>
      <c r="BW164" s="163">
        <v>8.4</v>
      </c>
      <c r="BX164" s="155">
        <v>7.4</v>
      </c>
      <c r="BY164" s="155">
        <v>6</v>
      </c>
      <c r="BZ164" s="155">
        <v>6</v>
      </c>
      <c r="CA164" s="155">
        <v>6.4</v>
      </c>
      <c r="CB164" s="163">
        <v>7.4</v>
      </c>
      <c r="CC164" s="155"/>
      <c r="CD164" s="163">
        <v>8.1999999999999993</v>
      </c>
      <c r="CE164" s="155">
        <v>6.6</v>
      </c>
      <c r="CF164" s="155">
        <v>5.9</v>
      </c>
      <c r="CG164" s="155">
        <v>7</v>
      </c>
      <c r="CH164" s="163">
        <v>9.1</v>
      </c>
      <c r="CI164" s="157">
        <v>53</v>
      </c>
      <c r="CJ164" s="158">
        <v>0</v>
      </c>
      <c r="CK164" s="155"/>
      <c r="CL164" s="155">
        <v>8.1</v>
      </c>
      <c r="CM164" s="155"/>
      <c r="CN164" s="155"/>
      <c r="CO164" s="155">
        <v>6.8</v>
      </c>
      <c r="CP164" s="155">
        <v>7.2</v>
      </c>
      <c r="CQ164" s="155"/>
      <c r="CR164" s="155">
        <v>6.7</v>
      </c>
      <c r="CS164" s="155">
        <v>7.5</v>
      </c>
      <c r="CT164" s="155">
        <v>6.2</v>
      </c>
      <c r="CU164" s="155">
        <v>7.7</v>
      </c>
      <c r="CV164" s="155">
        <v>7.1</v>
      </c>
      <c r="CW164" s="155">
        <v>7.1</v>
      </c>
      <c r="CX164" s="163">
        <v>8</v>
      </c>
      <c r="CY164" s="155">
        <v>7</v>
      </c>
      <c r="CZ164" s="157">
        <v>26</v>
      </c>
      <c r="DA164" s="158">
        <v>0</v>
      </c>
      <c r="DB164" s="155" t="s">
        <v>93</v>
      </c>
      <c r="DC164" s="155"/>
      <c r="DD164" s="157">
        <v>0</v>
      </c>
      <c r="DE164" s="158">
        <v>5</v>
      </c>
      <c r="DF164" s="157">
        <v>136</v>
      </c>
      <c r="DG164" s="158">
        <v>5</v>
      </c>
      <c r="DH164" s="159">
        <v>133</v>
      </c>
      <c r="DI164" s="160">
        <v>125</v>
      </c>
      <c r="DJ164" s="160">
        <v>7.31</v>
      </c>
      <c r="DK164" s="160">
        <v>3.04</v>
      </c>
      <c r="DL164" s="152" t="s">
        <v>535</v>
      </c>
    </row>
    <row r="165" spans="1:116" s="179" customFormat="1" ht="18.75" customHeight="1">
      <c r="A165" s="12">
        <f t="shared" si="2"/>
        <v>159</v>
      </c>
      <c r="B165" s="151">
        <v>2020267436</v>
      </c>
      <c r="C165" s="152" t="s">
        <v>3</v>
      </c>
      <c r="D165" s="152" t="s">
        <v>43</v>
      </c>
      <c r="E165" s="152" t="s">
        <v>78</v>
      </c>
      <c r="F165" s="153">
        <v>34958</v>
      </c>
      <c r="G165" s="152" t="s">
        <v>84</v>
      </c>
      <c r="H165" s="152" t="s">
        <v>86</v>
      </c>
      <c r="I165" s="154">
        <v>8.3000000000000007</v>
      </c>
      <c r="J165" s="154">
        <v>8.4</v>
      </c>
      <c r="K165" s="154">
        <v>9.1</v>
      </c>
      <c r="L165" s="154">
        <v>8.8000000000000007</v>
      </c>
      <c r="M165" s="154">
        <v>9.5</v>
      </c>
      <c r="N165" s="154">
        <v>9.6999999999999993</v>
      </c>
      <c r="O165" s="154">
        <v>9.1</v>
      </c>
      <c r="P165" s="155">
        <v>8.8000000000000007</v>
      </c>
      <c r="Q165" s="154"/>
      <c r="R165" s="155"/>
      <c r="S165" s="155"/>
      <c r="T165" s="155"/>
      <c r="U165" s="163"/>
      <c r="V165" s="154">
        <v>9</v>
      </c>
      <c r="W165" s="155" t="s">
        <v>93</v>
      </c>
      <c r="X165" s="154">
        <v>8.3000000000000007</v>
      </c>
      <c r="Y165" s="154">
        <v>8.9</v>
      </c>
      <c r="Z165" s="154">
        <v>8.6999999999999993</v>
      </c>
      <c r="AA165" s="155"/>
      <c r="AB165" s="154">
        <v>8.3000000000000007</v>
      </c>
      <c r="AC165" s="154">
        <v>9.1999999999999993</v>
      </c>
      <c r="AD165" s="155"/>
      <c r="AE165" s="154">
        <v>5.7</v>
      </c>
      <c r="AF165" s="154">
        <v>8.3000000000000007</v>
      </c>
      <c r="AG165" s="154">
        <v>6.8</v>
      </c>
      <c r="AH165" s="154">
        <v>7.1</v>
      </c>
      <c r="AI165" s="154">
        <v>6.5</v>
      </c>
      <c r="AJ165" s="163">
        <v>5.6</v>
      </c>
      <c r="AK165" s="163" t="s">
        <v>93</v>
      </c>
      <c r="AL165" s="155">
        <v>7.5</v>
      </c>
      <c r="AM165" s="155"/>
      <c r="AN165" s="155"/>
      <c r="AO165" s="155"/>
      <c r="AP165" s="155"/>
      <c r="AQ165" s="155"/>
      <c r="AR165" s="155"/>
      <c r="AS165" s="155"/>
      <c r="AT165" s="155"/>
      <c r="AU165" s="157">
        <v>36</v>
      </c>
      <c r="AV165" s="158">
        <v>12</v>
      </c>
      <c r="AW165" s="154">
        <v>8.4</v>
      </c>
      <c r="AX165" s="154">
        <v>9.4</v>
      </c>
      <c r="AY165" s="163"/>
      <c r="AZ165" s="155"/>
      <c r="BA165" s="155" t="s">
        <v>93</v>
      </c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7">
        <v>2</v>
      </c>
      <c r="BM165" s="158">
        <v>3</v>
      </c>
      <c r="BN165" s="154" t="s">
        <v>93</v>
      </c>
      <c r="BO165" s="154">
        <v>8</v>
      </c>
      <c r="BP165" s="163"/>
      <c r="BQ165" s="155"/>
      <c r="BR165" s="154">
        <v>8.9</v>
      </c>
      <c r="BS165" s="163">
        <v>9.1999999999999993</v>
      </c>
      <c r="BT165" s="154">
        <v>7.7</v>
      </c>
      <c r="BU165" s="155"/>
      <c r="BV165" s="154">
        <v>8.4</v>
      </c>
      <c r="BW165" s="163" t="s">
        <v>93</v>
      </c>
      <c r="BX165" s="155"/>
      <c r="BY165" s="155"/>
      <c r="BZ165" s="155"/>
      <c r="CA165" s="155"/>
      <c r="CB165" s="163" t="s">
        <v>93</v>
      </c>
      <c r="CC165" s="155"/>
      <c r="CD165" s="163" t="s">
        <v>93</v>
      </c>
      <c r="CE165" s="155">
        <v>7.5</v>
      </c>
      <c r="CF165" s="155"/>
      <c r="CG165" s="155"/>
      <c r="CH165" s="163">
        <v>9</v>
      </c>
      <c r="CI165" s="157">
        <v>17</v>
      </c>
      <c r="CJ165" s="158">
        <v>36</v>
      </c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  <c r="CW165" s="155"/>
      <c r="CX165" s="155"/>
      <c r="CY165" s="155"/>
      <c r="CZ165" s="157">
        <v>0</v>
      </c>
      <c r="DA165" s="158">
        <v>22</v>
      </c>
      <c r="DB165" s="155"/>
      <c r="DC165" s="155"/>
      <c r="DD165" s="157">
        <v>0</v>
      </c>
      <c r="DE165" s="158">
        <v>5</v>
      </c>
      <c r="DF165" s="157">
        <v>55</v>
      </c>
      <c r="DG165" s="158">
        <v>78</v>
      </c>
      <c r="DH165" s="159">
        <v>133</v>
      </c>
      <c r="DI165" s="160">
        <v>55</v>
      </c>
      <c r="DJ165" s="160">
        <v>8.4600000000000009</v>
      </c>
      <c r="DK165" s="160">
        <v>3.69</v>
      </c>
      <c r="DL165" s="152" t="s">
        <v>202</v>
      </c>
    </row>
    <row r="166" spans="1:116" s="179" customFormat="1" ht="18.75" customHeight="1">
      <c r="A166" s="12">
        <f t="shared" si="2"/>
        <v>160</v>
      </c>
      <c r="B166" s="151">
        <v>2020268258</v>
      </c>
      <c r="C166" s="152" t="s">
        <v>609</v>
      </c>
      <c r="D166" s="152" t="s">
        <v>419</v>
      </c>
      <c r="E166" s="152" t="s">
        <v>78</v>
      </c>
      <c r="F166" s="153">
        <v>35382</v>
      </c>
      <c r="G166" s="152" t="s">
        <v>84</v>
      </c>
      <c r="H166" s="152" t="s">
        <v>86</v>
      </c>
      <c r="I166" s="154">
        <v>7.7</v>
      </c>
      <c r="J166" s="154">
        <v>8.1999999999999993</v>
      </c>
      <c r="K166" s="154">
        <v>9.6</v>
      </c>
      <c r="L166" s="154">
        <v>8.6</v>
      </c>
      <c r="M166" s="154">
        <v>6.9</v>
      </c>
      <c r="N166" s="154">
        <v>8.9</v>
      </c>
      <c r="O166" s="154">
        <v>7.9</v>
      </c>
      <c r="P166" s="154">
        <v>8.1999999999999993</v>
      </c>
      <c r="Q166" s="155"/>
      <c r="R166" s="155"/>
      <c r="S166" s="155"/>
      <c r="T166" s="155"/>
      <c r="U166" s="155"/>
      <c r="V166" s="154">
        <v>7.4</v>
      </c>
      <c r="W166" s="163">
        <v>8.1</v>
      </c>
      <c r="X166" s="154">
        <v>7.8</v>
      </c>
      <c r="Y166" s="154">
        <v>8.3000000000000007</v>
      </c>
      <c r="Z166" s="154">
        <v>8.9</v>
      </c>
      <c r="AA166" s="155">
        <v>8.8000000000000007</v>
      </c>
      <c r="AB166" s="154">
        <v>7.4</v>
      </c>
      <c r="AC166" s="154">
        <v>8.6</v>
      </c>
      <c r="AD166" s="155"/>
      <c r="AE166" s="154" t="s">
        <v>97</v>
      </c>
      <c r="AF166" s="154">
        <v>8.4</v>
      </c>
      <c r="AG166" s="154">
        <v>7.5</v>
      </c>
      <c r="AH166" s="154">
        <v>6.8</v>
      </c>
      <c r="AI166" s="154">
        <v>6.3</v>
      </c>
      <c r="AJ166" s="154">
        <v>5.8</v>
      </c>
      <c r="AK166" s="154">
        <v>6.1</v>
      </c>
      <c r="AL166" s="154">
        <v>7</v>
      </c>
      <c r="AM166" s="163">
        <v>7.4</v>
      </c>
      <c r="AN166" s="163"/>
      <c r="AO166" s="155"/>
      <c r="AP166" s="163">
        <v>7.4</v>
      </c>
      <c r="AQ166" s="155"/>
      <c r="AR166" s="155"/>
      <c r="AS166" s="155"/>
      <c r="AT166" s="155"/>
      <c r="AU166" s="157">
        <v>44</v>
      </c>
      <c r="AV166" s="158">
        <v>4</v>
      </c>
      <c r="AW166" s="154">
        <v>6</v>
      </c>
      <c r="AX166" s="154">
        <v>7.4</v>
      </c>
      <c r="AY166" s="155" t="s">
        <v>93</v>
      </c>
      <c r="AZ166" s="155"/>
      <c r="BA166" s="155"/>
      <c r="BB166" s="155"/>
      <c r="BC166" s="163"/>
      <c r="BD166" s="155"/>
      <c r="BE166" s="155"/>
      <c r="BF166" s="155"/>
      <c r="BG166" s="155"/>
      <c r="BH166" s="155"/>
      <c r="BI166" s="155"/>
      <c r="BJ166" s="155"/>
      <c r="BK166" s="155"/>
      <c r="BL166" s="157">
        <v>2</v>
      </c>
      <c r="BM166" s="158">
        <v>3</v>
      </c>
      <c r="BN166" s="154" t="s">
        <v>93</v>
      </c>
      <c r="BO166" s="163">
        <v>7.9</v>
      </c>
      <c r="BP166" s="155"/>
      <c r="BQ166" s="155"/>
      <c r="BR166" s="154">
        <v>7.7</v>
      </c>
      <c r="BS166" s="154" t="s">
        <v>93</v>
      </c>
      <c r="BT166" s="154">
        <v>7.7</v>
      </c>
      <c r="BU166" s="155"/>
      <c r="BV166" s="154">
        <v>7.7</v>
      </c>
      <c r="BW166" s="163" t="s">
        <v>93</v>
      </c>
      <c r="BX166" s="155"/>
      <c r="BY166" s="155"/>
      <c r="BZ166" s="155"/>
      <c r="CA166" s="155"/>
      <c r="CB166" s="163">
        <v>7.5</v>
      </c>
      <c r="CC166" s="155"/>
      <c r="CD166" s="163">
        <v>6.9</v>
      </c>
      <c r="CE166" s="155"/>
      <c r="CF166" s="155"/>
      <c r="CG166" s="155"/>
      <c r="CH166" s="163" t="s">
        <v>93</v>
      </c>
      <c r="CI166" s="157">
        <v>17</v>
      </c>
      <c r="CJ166" s="158">
        <v>36</v>
      </c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  <c r="CW166" s="155"/>
      <c r="CX166" s="155"/>
      <c r="CY166" s="155"/>
      <c r="CZ166" s="157">
        <v>0</v>
      </c>
      <c r="DA166" s="158">
        <v>22</v>
      </c>
      <c r="DB166" s="155"/>
      <c r="DC166" s="155"/>
      <c r="DD166" s="157">
        <v>0</v>
      </c>
      <c r="DE166" s="158">
        <v>5</v>
      </c>
      <c r="DF166" s="157">
        <v>63</v>
      </c>
      <c r="DG166" s="158">
        <v>70</v>
      </c>
      <c r="DH166" s="159">
        <v>133</v>
      </c>
      <c r="DI166" s="160">
        <v>63</v>
      </c>
      <c r="DJ166" s="160">
        <v>7.84</v>
      </c>
      <c r="DK166" s="160">
        <v>3.37</v>
      </c>
      <c r="DL166" s="152" t="s">
        <v>202</v>
      </c>
    </row>
    <row r="167" spans="1:116" s="179" customFormat="1" ht="18.75" customHeight="1">
      <c r="A167" s="12">
        <f t="shared" si="2"/>
        <v>161</v>
      </c>
      <c r="B167" s="151">
        <v>2021254173</v>
      </c>
      <c r="C167" s="152" t="s">
        <v>7</v>
      </c>
      <c r="D167" s="152" t="s">
        <v>348</v>
      </c>
      <c r="E167" s="152" t="s">
        <v>610</v>
      </c>
      <c r="F167" s="153">
        <v>35136</v>
      </c>
      <c r="G167" s="152" t="s">
        <v>84</v>
      </c>
      <c r="H167" s="152" t="s">
        <v>86</v>
      </c>
      <c r="I167" s="154">
        <v>7.7</v>
      </c>
      <c r="J167" s="154">
        <v>8.1999999999999993</v>
      </c>
      <c r="K167" s="154">
        <v>8.9</v>
      </c>
      <c r="L167" s="154">
        <v>8.3000000000000007</v>
      </c>
      <c r="M167" s="154">
        <v>9.1999999999999993</v>
      </c>
      <c r="N167" s="154">
        <v>8.1</v>
      </c>
      <c r="O167" s="154">
        <v>8.1</v>
      </c>
      <c r="P167" s="155">
        <v>8.4</v>
      </c>
      <c r="Q167" s="154"/>
      <c r="R167" s="155"/>
      <c r="S167" s="155"/>
      <c r="T167" s="155"/>
      <c r="U167" s="154"/>
      <c r="V167" s="154">
        <v>6.5</v>
      </c>
      <c r="W167" s="155"/>
      <c r="X167" s="154">
        <v>7.4</v>
      </c>
      <c r="Y167" s="162">
        <v>8</v>
      </c>
      <c r="Z167" s="154">
        <v>8.4</v>
      </c>
      <c r="AA167" s="154"/>
      <c r="AB167" s="154">
        <v>6.8</v>
      </c>
      <c r="AC167" s="154">
        <v>7.2</v>
      </c>
      <c r="AD167" s="154"/>
      <c r="AE167" s="162">
        <v>6.1</v>
      </c>
      <c r="AF167" s="162">
        <v>8.1999999999999993</v>
      </c>
      <c r="AG167" s="162">
        <v>6.1</v>
      </c>
      <c r="AH167" s="162">
        <v>6.2</v>
      </c>
      <c r="AI167" s="162">
        <v>6.3</v>
      </c>
      <c r="AJ167" s="154">
        <v>6</v>
      </c>
      <c r="AK167" s="162"/>
      <c r="AL167" s="154">
        <v>6.4</v>
      </c>
      <c r="AM167" s="154"/>
      <c r="AN167" s="163"/>
      <c r="AO167" s="154"/>
      <c r="AP167" s="154"/>
      <c r="AQ167" s="154"/>
      <c r="AR167" s="155"/>
      <c r="AS167" s="154"/>
      <c r="AT167" s="156"/>
      <c r="AU167" s="157">
        <v>36</v>
      </c>
      <c r="AV167" s="158">
        <v>12</v>
      </c>
      <c r="AW167" s="154">
        <v>6.9</v>
      </c>
      <c r="AX167" s="154">
        <v>6.2</v>
      </c>
      <c r="AY167" s="155" t="s">
        <v>93</v>
      </c>
      <c r="AZ167" s="155"/>
      <c r="BA167" s="154"/>
      <c r="BB167" s="155"/>
      <c r="BC167" s="155"/>
      <c r="BD167" s="155"/>
      <c r="BE167" s="155"/>
      <c r="BF167" s="155"/>
      <c r="BG167" s="154"/>
      <c r="BH167" s="155"/>
      <c r="BI167" s="155"/>
      <c r="BJ167" s="155"/>
      <c r="BK167" s="154"/>
      <c r="BL167" s="157">
        <v>2</v>
      </c>
      <c r="BM167" s="158">
        <v>3</v>
      </c>
      <c r="BN167" s="154">
        <v>6.1</v>
      </c>
      <c r="BO167" s="154">
        <v>6.8</v>
      </c>
      <c r="BP167" s="154"/>
      <c r="BQ167" s="154" t="s">
        <v>93</v>
      </c>
      <c r="BR167" s="154">
        <v>6.8</v>
      </c>
      <c r="BS167" s="154" t="s">
        <v>93</v>
      </c>
      <c r="BT167" s="154">
        <v>8</v>
      </c>
      <c r="BU167" s="154"/>
      <c r="BV167" s="154">
        <v>6.5</v>
      </c>
      <c r="BW167" s="154" t="s">
        <v>93</v>
      </c>
      <c r="BX167" s="154"/>
      <c r="BY167" s="154"/>
      <c r="BZ167" s="154"/>
      <c r="CA167" s="154"/>
      <c r="CB167" s="154">
        <v>7</v>
      </c>
      <c r="CC167" s="155"/>
      <c r="CD167" s="154">
        <v>8.6999999999999993</v>
      </c>
      <c r="CE167" s="154"/>
      <c r="CF167" s="154"/>
      <c r="CG167" s="154"/>
      <c r="CH167" s="154" t="s">
        <v>93</v>
      </c>
      <c r="CI167" s="157">
        <v>20</v>
      </c>
      <c r="CJ167" s="158">
        <v>33</v>
      </c>
      <c r="CK167" s="155"/>
      <c r="CL167" s="154"/>
      <c r="CM167" s="155"/>
      <c r="CN167" s="155"/>
      <c r="CO167" s="154"/>
      <c r="CP167" s="154"/>
      <c r="CQ167" s="155"/>
      <c r="CR167" s="154"/>
      <c r="CS167" s="154"/>
      <c r="CT167" s="154"/>
      <c r="CU167" s="154"/>
      <c r="CV167" s="154"/>
      <c r="CW167" s="154"/>
      <c r="CX167" s="154"/>
      <c r="CY167" s="154"/>
      <c r="CZ167" s="157">
        <v>0</v>
      </c>
      <c r="DA167" s="158">
        <v>22</v>
      </c>
      <c r="DB167" s="155"/>
      <c r="DC167" s="155"/>
      <c r="DD167" s="157">
        <v>0</v>
      </c>
      <c r="DE167" s="158">
        <v>5</v>
      </c>
      <c r="DF167" s="157">
        <v>58</v>
      </c>
      <c r="DG167" s="158">
        <v>75</v>
      </c>
      <c r="DH167" s="159">
        <v>133</v>
      </c>
      <c r="DI167" s="160">
        <v>58</v>
      </c>
      <c r="DJ167" s="160">
        <v>7.47</v>
      </c>
      <c r="DK167" s="160">
        <v>3.16</v>
      </c>
      <c r="DL167" s="152" t="s">
        <v>202</v>
      </c>
    </row>
    <row r="168" spans="1:116" s="179" customFormat="1" ht="18.75" customHeight="1">
      <c r="A168" s="12">
        <f t="shared" si="2"/>
        <v>162</v>
      </c>
      <c r="B168" s="151">
        <v>2020263773</v>
      </c>
      <c r="C168" s="152" t="s">
        <v>79</v>
      </c>
      <c r="D168" s="152" t="s">
        <v>611</v>
      </c>
      <c r="E168" s="152" t="s">
        <v>434</v>
      </c>
      <c r="F168" s="153">
        <v>35346</v>
      </c>
      <c r="G168" s="152" t="s">
        <v>84</v>
      </c>
      <c r="H168" s="152" t="s">
        <v>86</v>
      </c>
      <c r="I168" s="154">
        <v>8.5</v>
      </c>
      <c r="J168" s="154">
        <v>7.7</v>
      </c>
      <c r="K168" s="154">
        <v>8.6999999999999993</v>
      </c>
      <c r="L168" s="154">
        <v>8.3000000000000007</v>
      </c>
      <c r="M168" s="154">
        <v>8.5</v>
      </c>
      <c r="N168" s="154">
        <v>7.9</v>
      </c>
      <c r="O168" s="154">
        <v>6.2</v>
      </c>
      <c r="P168" s="155">
        <v>7.2</v>
      </c>
      <c r="Q168" s="154"/>
      <c r="R168" s="155"/>
      <c r="S168" s="155"/>
      <c r="T168" s="155"/>
      <c r="U168" s="154"/>
      <c r="V168" s="154">
        <v>8.8000000000000007</v>
      </c>
      <c r="W168" s="155">
        <v>6.5</v>
      </c>
      <c r="X168" s="155">
        <v>8.1999999999999993</v>
      </c>
      <c r="Y168" s="162">
        <v>8</v>
      </c>
      <c r="Z168" s="154">
        <v>8.5</v>
      </c>
      <c r="AA168" s="154"/>
      <c r="AB168" s="154">
        <v>7.5</v>
      </c>
      <c r="AC168" s="154">
        <v>7.8</v>
      </c>
      <c r="AD168" s="154"/>
      <c r="AE168" s="162">
        <v>6.2</v>
      </c>
      <c r="AF168" s="162">
        <v>7.9</v>
      </c>
      <c r="AG168" s="162">
        <v>6.6</v>
      </c>
      <c r="AH168" s="162">
        <v>8.1</v>
      </c>
      <c r="AI168" s="162">
        <v>5.6</v>
      </c>
      <c r="AJ168" s="156">
        <v>7.1</v>
      </c>
      <c r="AK168" s="162" t="s">
        <v>93</v>
      </c>
      <c r="AL168" s="154">
        <v>7.3</v>
      </c>
      <c r="AM168" s="154"/>
      <c r="AN168" s="155"/>
      <c r="AO168" s="154"/>
      <c r="AP168" s="154"/>
      <c r="AQ168" s="154"/>
      <c r="AR168" s="155"/>
      <c r="AS168" s="155"/>
      <c r="AT168" s="155"/>
      <c r="AU168" s="157">
        <v>38</v>
      </c>
      <c r="AV168" s="158">
        <v>10</v>
      </c>
      <c r="AW168" s="154">
        <v>8.3000000000000007</v>
      </c>
      <c r="AX168" s="154"/>
      <c r="AY168" s="155" t="s">
        <v>93</v>
      </c>
      <c r="AZ168" s="155"/>
      <c r="BA168" s="154"/>
      <c r="BB168" s="155"/>
      <c r="BC168" s="155"/>
      <c r="BD168" s="155"/>
      <c r="BE168" s="155"/>
      <c r="BF168" s="155"/>
      <c r="BG168" s="154"/>
      <c r="BH168" s="155"/>
      <c r="BI168" s="155"/>
      <c r="BJ168" s="155"/>
      <c r="BK168" s="154"/>
      <c r="BL168" s="157">
        <v>1</v>
      </c>
      <c r="BM168" s="158">
        <v>4</v>
      </c>
      <c r="BN168" s="154" t="s">
        <v>93</v>
      </c>
      <c r="BO168" s="154">
        <v>7</v>
      </c>
      <c r="BP168" s="154"/>
      <c r="BQ168" s="154"/>
      <c r="BR168" s="154">
        <v>6.7</v>
      </c>
      <c r="BS168" s="154" t="s">
        <v>93</v>
      </c>
      <c r="BT168" s="154">
        <v>7.4</v>
      </c>
      <c r="BU168" s="156"/>
      <c r="BV168" s="154">
        <v>8</v>
      </c>
      <c r="BW168" s="154" t="s">
        <v>93</v>
      </c>
      <c r="BX168" s="154"/>
      <c r="BY168" s="154"/>
      <c r="BZ168" s="154"/>
      <c r="CA168" s="154"/>
      <c r="CB168" s="154" t="s">
        <v>93</v>
      </c>
      <c r="CC168" s="155"/>
      <c r="CD168" s="154" t="s">
        <v>93</v>
      </c>
      <c r="CE168" s="154"/>
      <c r="CF168" s="154"/>
      <c r="CG168" s="154"/>
      <c r="CH168" s="154">
        <v>8.3000000000000007</v>
      </c>
      <c r="CI168" s="157">
        <v>12</v>
      </c>
      <c r="CJ168" s="158">
        <v>41</v>
      </c>
      <c r="CK168" s="155"/>
      <c r="CL168" s="154"/>
      <c r="CM168" s="155"/>
      <c r="CN168" s="155"/>
      <c r="CO168" s="154"/>
      <c r="CP168" s="154"/>
      <c r="CQ168" s="155"/>
      <c r="CR168" s="154"/>
      <c r="CS168" s="154"/>
      <c r="CT168" s="156"/>
      <c r="CU168" s="154"/>
      <c r="CV168" s="154"/>
      <c r="CW168" s="154"/>
      <c r="CX168" s="154"/>
      <c r="CY168" s="154"/>
      <c r="CZ168" s="157">
        <v>0</v>
      </c>
      <c r="DA168" s="158">
        <v>22</v>
      </c>
      <c r="DB168" s="155"/>
      <c r="DC168" s="155"/>
      <c r="DD168" s="157">
        <v>0</v>
      </c>
      <c r="DE168" s="158">
        <v>5</v>
      </c>
      <c r="DF168" s="157">
        <v>51</v>
      </c>
      <c r="DG168" s="158">
        <v>82</v>
      </c>
      <c r="DH168" s="159">
        <v>133</v>
      </c>
      <c r="DI168" s="160">
        <v>53</v>
      </c>
      <c r="DJ168" s="160">
        <v>7.48</v>
      </c>
      <c r="DK168" s="160">
        <v>3.24</v>
      </c>
      <c r="DL168" s="152" t="s">
        <v>202</v>
      </c>
    </row>
    <row r="169" spans="1:116" s="179" customFormat="1" ht="18.75" customHeight="1">
      <c r="A169" s="12">
        <f t="shared" si="2"/>
        <v>163</v>
      </c>
      <c r="B169" s="151">
        <v>2020265956</v>
      </c>
      <c r="C169" s="152" t="s">
        <v>3</v>
      </c>
      <c r="D169" s="152" t="s">
        <v>612</v>
      </c>
      <c r="E169" s="152" t="s">
        <v>434</v>
      </c>
      <c r="F169" s="153">
        <v>35065</v>
      </c>
      <c r="G169" s="152" t="s">
        <v>84</v>
      </c>
      <c r="H169" s="152" t="s">
        <v>86</v>
      </c>
      <c r="I169" s="154">
        <v>8</v>
      </c>
      <c r="J169" s="154">
        <v>8.1</v>
      </c>
      <c r="K169" s="154">
        <v>8.6999999999999993</v>
      </c>
      <c r="L169" s="154">
        <v>6.9</v>
      </c>
      <c r="M169" s="154">
        <v>8.6</v>
      </c>
      <c r="N169" s="154">
        <v>8.8000000000000007</v>
      </c>
      <c r="O169" s="154">
        <v>7.1</v>
      </c>
      <c r="P169" s="155">
        <v>7.8</v>
      </c>
      <c r="Q169" s="154"/>
      <c r="R169" s="155"/>
      <c r="S169" s="155"/>
      <c r="T169" s="155"/>
      <c r="U169" s="154"/>
      <c r="V169" s="154">
        <v>8.9</v>
      </c>
      <c r="W169" s="155">
        <v>6.3</v>
      </c>
      <c r="X169" s="154">
        <v>7.8</v>
      </c>
      <c r="Y169" s="162">
        <v>8.1</v>
      </c>
      <c r="Z169" s="154">
        <v>8.6</v>
      </c>
      <c r="AA169" s="154">
        <v>7</v>
      </c>
      <c r="AB169" s="154">
        <v>6.5</v>
      </c>
      <c r="AC169" s="154">
        <v>7.7</v>
      </c>
      <c r="AD169" s="154"/>
      <c r="AE169" s="162">
        <v>6.9</v>
      </c>
      <c r="AF169" s="162">
        <v>8.1</v>
      </c>
      <c r="AG169" s="162">
        <v>5.0999999999999996</v>
      </c>
      <c r="AH169" s="162">
        <v>7.7</v>
      </c>
      <c r="AI169" s="162">
        <v>6.2</v>
      </c>
      <c r="AJ169" s="162">
        <v>0</v>
      </c>
      <c r="AK169" s="162">
        <v>6.6</v>
      </c>
      <c r="AL169" s="162">
        <v>7.2</v>
      </c>
      <c r="AM169" s="162"/>
      <c r="AN169" s="154"/>
      <c r="AO169" s="162"/>
      <c r="AP169" s="154"/>
      <c r="AQ169" s="154"/>
      <c r="AR169" s="154"/>
      <c r="AS169" s="154"/>
      <c r="AT169" s="154"/>
      <c r="AU169" s="157">
        <v>41</v>
      </c>
      <c r="AV169" s="158">
        <v>7</v>
      </c>
      <c r="AW169" s="154">
        <v>7.3</v>
      </c>
      <c r="AX169" s="154"/>
      <c r="AY169" s="155" t="s">
        <v>93</v>
      </c>
      <c r="AZ169" s="155"/>
      <c r="BA169" s="154"/>
      <c r="BB169" s="155"/>
      <c r="BC169" s="155"/>
      <c r="BD169" s="155"/>
      <c r="BE169" s="155"/>
      <c r="BF169" s="155"/>
      <c r="BG169" s="154"/>
      <c r="BH169" s="155"/>
      <c r="BI169" s="155"/>
      <c r="BJ169" s="155"/>
      <c r="BK169" s="154"/>
      <c r="BL169" s="157">
        <v>1</v>
      </c>
      <c r="BM169" s="158">
        <v>4</v>
      </c>
      <c r="BN169" s="154" t="s">
        <v>93</v>
      </c>
      <c r="BO169" s="154">
        <v>8.4</v>
      </c>
      <c r="BP169" s="154"/>
      <c r="BQ169" s="154"/>
      <c r="BR169" s="154">
        <v>7.2</v>
      </c>
      <c r="BS169" s="154" t="s">
        <v>93</v>
      </c>
      <c r="BT169" s="154">
        <v>8.3000000000000007</v>
      </c>
      <c r="BU169" s="154"/>
      <c r="BV169" s="154">
        <v>6.7</v>
      </c>
      <c r="BW169" s="154" t="s">
        <v>93</v>
      </c>
      <c r="BX169" s="154"/>
      <c r="BY169" s="154"/>
      <c r="BZ169" s="154"/>
      <c r="CA169" s="154"/>
      <c r="CB169" s="154" t="s">
        <v>93</v>
      </c>
      <c r="CC169" s="155"/>
      <c r="CD169" s="154" t="s">
        <v>93</v>
      </c>
      <c r="CE169" s="154"/>
      <c r="CF169" s="154"/>
      <c r="CG169" s="154"/>
      <c r="CH169" s="154">
        <v>9.3000000000000007</v>
      </c>
      <c r="CI169" s="157">
        <v>12</v>
      </c>
      <c r="CJ169" s="158">
        <v>41</v>
      </c>
      <c r="CK169" s="155"/>
      <c r="CL169" s="154"/>
      <c r="CM169" s="155"/>
      <c r="CN169" s="155"/>
      <c r="CO169" s="154"/>
      <c r="CP169" s="154"/>
      <c r="CQ169" s="155"/>
      <c r="CR169" s="154"/>
      <c r="CS169" s="154"/>
      <c r="CT169" s="156"/>
      <c r="CU169" s="154"/>
      <c r="CV169" s="154"/>
      <c r="CW169" s="154"/>
      <c r="CX169" s="154"/>
      <c r="CY169" s="154"/>
      <c r="CZ169" s="157">
        <v>0</v>
      </c>
      <c r="DA169" s="158">
        <v>22</v>
      </c>
      <c r="DB169" s="155"/>
      <c r="DC169" s="155"/>
      <c r="DD169" s="157">
        <v>0</v>
      </c>
      <c r="DE169" s="158">
        <v>5</v>
      </c>
      <c r="DF169" s="157">
        <v>54</v>
      </c>
      <c r="DG169" s="158">
        <v>79</v>
      </c>
      <c r="DH169" s="159">
        <v>133</v>
      </c>
      <c r="DI169" s="160">
        <v>56</v>
      </c>
      <c r="DJ169" s="160">
        <v>7.5</v>
      </c>
      <c r="DK169" s="160">
        <v>3.21</v>
      </c>
      <c r="DL169" s="152" t="s">
        <v>202</v>
      </c>
    </row>
    <row r="170" spans="1:116" s="179" customFormat="1" ht="18.75" customHeight="1">
      <c r="A170" s="12">
        <f t="shared" si="2"/>
        <v>164</v>
      </c>
      <c r="B170" s="151">
        <v>2020647437</v>
      </c>
      <c r="C170" s="152" t="s">
        <v>3</v>
      </c>
      <c r="D170" s="152" t="s">
        <v>26</v>
      </c>
      <c r="E170" s="152" t="s">
        <v>434</v>
      </c>
      <c r="F170" s="153">
        <v>35282</v>
      </c>
      <c r="G170" s="152" t="s">
        <v>84</v>
      </c>
      <c r="H170" s="152" t="s">
        <v>86</v>
      </c>
      <c r="I170" s="154">
        <v>7.7</v>
      </c>
      <c r="J170" s="154">
        <v>7.8</v>
      </c>
      <c r="K170" s="154">
        <v>9.1</v>
      </c>
      <c r="L170" s="154">
        <v>8.4</v>
      </c>
      <c r="M170" s="154">
        <v>8.1</v>
      </c>
      <c r="N170" s="154">
        <v>8.6999999999999993</v>
      </c>
      <c r="O170" s="154">
        <v>7.6</v>
      </c>
      <c r="P170" s="154">
        <v>7.3</v>
      </c>
      <c r="Q170" s="155"/>
      <c r="R170" s="155"/>
      <c r="S170" s="155"/>
      <c r="T170" s="155"/>
      <c r="U170" s="155"/>
      <c r="V170" s="154">
        <v>6.2</v>
      </c>
      <c r="W170" s="163"/>
      <c r="X170" s="154">
        <v>7.7</v>
      </c>
      <c r="Y170" s="154">
        <v>7.9</v>
      </c>
      <c r="Z170" s="154">
        <v>8.5</v>
      </c>
      <c r="AA170" s="155"/>
      <c r="AB170" s="154">
        <v>7.2</v>
      </c>
      <c r="AC170" s="154">
        <v>7.5</v>
      </c>
      <c r="AD170" s="155"/>
      <c r="AE170" s="154">
        <v>5.8</v>
      </c>
      <c r="AF170" s="154">
        <v>6.9</v>
      </c>
      <c r="AG170" s="154">
        <v>5.4</v>
      </c>
      <c r="AH170" s="154">
        <v>5.9</v>
      </c>
      <c r="AI170" s="154"/>
      <c r="AJ170" s="154" t="s">
        <v>93</v>
      </c>
      <c r="AK170" s="163">
        <v>5.3</v>
      </c>
      <c r="AL170" s="154">
        <v>5.7</v>
      </c>
      <c r="AM170" s="155"/>
      <c r="AN170" s="155"/>
      <c r="AO170" s="155"/>
      <c r="AP170" s="155"/>
      <c r="AQ170" s="155"/>
      <c r="AR170" s="155"/>
      <c r="AS170" s="155"/>
      <c r="AT170" s="155"/>
      <c r="AU170" s="157">
        <v>35</v>
      </c>
      <c r="AV170" s="158">
        <v>13</v>
      </c>
      <c r="AW170" s="154">
        <v>7.9</v>
      </c>
      <c r="AX170" s="154">
        <v>8.3000000000000007</v>
      </c>
      <c r="AY170" s="155" t="s">
        <v>93</v>
      </c>
      <c r="AZ170" s="155"/>
      <c r="BA170" s="163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7">
        <v>2</v>
      </c>
      <c r="BM170" s="158">
        <v>3</v>
      </c>
      <c r="BN170" s="163" t="s">
        <v>93</v>
      </c>
      <c r="BO170" s="154">
        <v>6.7</v>
      </c>
      <c r="BP170" s="155"/>
      <c r="BQ170" s="155" t="s">
        <v>93</v>
      </c>
      <c r="BR170" s="154">
        <v>7.6</v>
      </c>
      <c r="BS170" s="154">
        <v>7.7</v>
      </c>
      <c r="BT170" s="154">
        <v>6.7</v>
      </c>
      <c r="BU170" s="155"/>
      <c r="BV170" s="154">
        <v>6.2</v>
      </c>
      <c r="BW170" s="163" t="s">
        <v>93</v>
      </c>
      <c r="BX170" s="155"/>
      <c r="BY170" s="155"/>
      <c r="BZ170" s="155"/>
      <c r="CA170" s="155"/>
      <c r="CB170" s="163" t="s">
        <v>93</v>
      </c>
      <c r="CC170" s="155"/>
      <c r="CD170" s="163">
        <v>0</v>
      </c>
      <c r="CE170" s="163">
        <v>7.8</v>
      </c>
      <c r="CF170" s="155"/>
      <c r="CG170" s="155"/>
      <c r="CH170" s="163">
        <v>7.6</v>
      </c>
      <c r="CI170" s="157">
        <v>17</v>
      </c>
      <c r="CJ170" s="158">
        <v>36</v>
      </c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  <c r="CW170" s="155"/>
      <c r="CX170" s="155"/>
      <c r="CY170" s="155"/>
      <c r="CZ170" s="157">
        <v>0</v>
      </c>
      <c r="DA170" s="158">
        <v>22</v>
      </c>
      <c r="DB170" s="155"/>
      <c r="DC170" s="155"/>
      <c r="DD170" s="157">
        <v>0</v>
      </c>
      <c r="DE170" s="158">
        <v>5</v>
      </c>
      <c r="DF170" s="157">
        <v>54</v>
      </c>
      <c r="DG170" s="158">
        <v>79</v>
      </c>
      <c r="DH170" s="159">
        <v>133</v>
      </c>
      <c r="DI170" s="160">
        <v>57</v>
      </c>
      <c r="DJ170" s="160">
        <v>6.99</v>
      </c>
      <c r="DK170" s="160">
        <v>2.93</v>
      </c>
      <c r="DL170" s="152" t="s">
        <v>202</v>
      </c>
    </row>
    <row r="171" spans="1:116" s="179" customFormat="1" ht="18.75" customHeight="1">
      <c r="A171" s="12">
        <f t="shared" si="2"/>
        <v>165</v>
      </c>
      <c r="B171" s="151">
        <v>2026252614</v>
      </c>
      <c r="C171" s="152" t="s">
        <v>13</v>
      </c>
      <c r="D171" s="152" t="s">
        <v>32</v>
      </c>
      <c r="E171" s="152" t="s">
        <v>434</v>
      </c>
      <c r="F171" s="153">
        <v>34058</v>
      </c>
      <c r="G171" s="152" t="s">
        <v>84</v>
      </c>
      <c r="H171" s="152" t="s">
        <v>86</v>
      </c>
      <c r="I171" s="154">
        <v>8.3000000000000007</v>
      </c>
      <c r="J171" s="154">
        <v>8.1</v>
      </c>
      <c r="K171" s="154">
        <v>9.1</v>
      </c>
      <c r="L171" s="154" t="s">
        <v>530</v>
      </c>
      <c r="M171" s="154" t="s">
        <v>530</v>
      </c>
      <c r="N171" s="154" t="s">
        <v>530</v>
      </c>
      <c r="O171" s="154">
        <v>9.8000000000000007</v>
      </c>
      <c r="P171" s="154"/>
      <c r="Q171" s="155" t="s">
        <v>530</v>
      </c>
      <c r="R171" s="155"/>
      <c r="S171" s="155"/>
      <c r="T171" s="155"/>
      <c r="U171" s="155">
        <v>8.1999999999999993</v>
      </c>
      <c r="V171" s="154">
        <v>8.1999999999999993</v>
      </c>
      <c r="W171" s="163"/>
      <c r="X171" s="154">
        <v>8.3000000000000007</v>
      </c>
      <c r="Y171" s="154">
        <v>8.6</v>
      </c>
      <c r="Z171" s="154">
        <v>8.6</v>
      </c>
      <c r="AA171" s="154" t="s">
        <v>530</v>
      </c>
      <c r="AB171" s="154" t="s">
        <v>530</v>
      </c>
      <c r="AC171" s="154" t="s">
        <v>530</v>
      </c>
      <c r="AD171" s="155" t="s">
        <v>530</v>
      </c>
      <c r="AE171" s="162" t="s">
        <v>530</v>
      </c>
      <c r="AF171" s="154">
        <v>6.8</v>
      </c>
      <c r="AG171" s="154">
        <v>7.1</v>
      </c>
      <c r="AH171" s="154" t="s">
        <v>530</v>
      </c>
      <c r="AI171" s="154" t="s">
        <v>530</v>
      </c>
      <c r="AJ171" s="154">
        <v>6.8</v>
      </c>
      <c r="AK171" s="163">
        <v>7.8</v>
      </c>
      <c r="AL171" s="154" t="s">
        <v>530</v>
      </c>
      <c r="AM171" s="154" t="s">
        <v>530</v>
      </c>
      <c r="AN171" s="155">
        <v>7.7</v>
      </c>
      <c r="AO171" s="155">
        <v>6.3</v>
      </c>
      <c r="AP171" s="163" t="s">
        <v>530</v>
      </c>
      <c r="AQ171" s="155">
        <v>7</v>
      </c>
      <c r="AR171" s="155">
        <v>7.5</v>
      </c>
      <c r="AS171" s="155">
        <v>6.1</v>
      </c>
      <c r="AT171" s="155">
        <v>7.2</v>
      </c>
      <c r="AU171" s="157">
        <v>52</v>
      </c>
      <c r="AV171" s="158">
        <v>0</v>
      </c>
      <c r="AW171" s="154" t="s">
        <v>530</v>
      </c>
      <c r="AX171" s="154" t="s">
        <v>530</v>
      </c>
      <c r="AY171" s="163" t="s">
        <v>530</v>
      </c>
      <c r="AZ171" s="155"/>
      <c r="BA171" s="155"/>
      <c r="BB171" s="155"/>
      <c r="BC171" s="155"/>
      <c r="BD171" s="155"/>
      <c r="BE171" s="155">
        <v>8.1</v>
      </c>
      <c r="BF171" s="155"/>
      <c r="BG171" s="155"/>
      <c r="BH171" s="155"/>
      <c r="BI171" s="155"/>
      <c r="BJ171" s="155"/>
      <c r="BK171" s="155">
        <v>6.1</v>
      </c>
      <c r="BL171" s="157">
        <v>5</v>
      </c>
      <c r="BM171" s="158">
        <v>0</v>
      </c>
      <c r="BN171" s="163" t="s">
        <v>530</v>
      </c>
      <c r="BO171" s="154">
        <v>8.3000000000000007</v>
      </c>
      <c r="BP171" s="155">
        <v>5.4</v>
      </c>
      <c r="BQ171" s="155">
        <v>6.6</v>
      </c>
      <c r="BR171" s="154" t="s">
        <v>530</v>
      </c>
      <c r="BS171" s="163" t="s">
        <v>530</v>
      </c>
      <c r="BT171" s="154" t="s">
        <v>530</v>
      </c>
      <c r="BU171" s="155">
        <v>8.8000000000000007</v>
      </c>
      <c r="BV171" s="154" t="s">
        <v>530</v>
      </c>
      <c r="BW171" s="163">
        <v>9.3000000000000007</v>
      </c>
      <c r="BX171" s="155" t="s">
        <v>530</v>
      </c>
      <c r="BY171" s="155" t="s">
        <v>530</v>
      </c>
      <c r="BZ171" s="155">
        <v>8.4</v>
      </c>
      <c r="CA171" s="155" t="s">
        <v>530</v>
      </c>
      <c r="CB171" s="163">
        <v>7.9</v>
      </c>
      <c r="CC171" s="155"/>
      <c r="CD171" s="163">
        <v>8.6999999999999993</v>
      </c>
      <c r="CE171" s="155">
        <v>8.5</v>
      </c>
      <c r="CF171" s="155">
        <v>8.9</v>
      </c>
      <c r="CG171" s="155" t="s">
        <v>530</v>
      </c>
      <c r="CH171" s="163">
        <v>8.4</v>
      </c>
      <c r="CI171" s="157">
        <v>53</v>
      </c>
      <c r="CJ171" s="158">
        <v>0</v>
      </c>
      <c r="CK171" s="155"/>
      <c r="CL171" s="155" t="s">
        <v>530</v>
      </c>
      <c r="CM171" s="155"/>
      <c r="CN171" s="155"/>
      <c r="CO171" s="155"/>
      <c r="CP171" s="155" t="s">
        <v>530</v>
      </c>
      <c r="CQ171" s="155"/>
      <c r="CR171" s="155">
        <v>6.8</v>
      </c>
      <c r="CS171" s="155" t="s">
        <v>530</v>
      </c>
      <c r="CT171" s="155">
        <v>6.6</v>
      </c>
      <c r="CU171" s="155">
        <v>6.8</v>
      </c>
      <c r="CV171" s="155" t="s">
        <v>530</v>
      </c>
      <c r="CW171" s="155" t="s">
        <v>530</v>
      </c>
      <c r="CX171" s="155">
        <v>8.9</v>
      </c>
      <c r="CY171" s="155">
        <v>8.6999999999999993</v>
      </c>
      <c r="CZ171" s="157">
        <v>23</v>
      </c>
      <c r="DA171" s="158">
        <v>0</v>
      </c>
      <c r="DB171" s="155"/>
      <c r="DC171" s="155" t="s">
        <v>93</v>
      </c>
      <c r="DD171" s="157">
        <v>0</v>
      </c>
      <c r="DE171" s="158">
        <v>5</v>
      </c>
      <c r="DF171" s="157">
        <v>133</v>
      </c>
      <c r="DG171" s="158">
        <v>5</v>
      </c>
      <c r="DH171" s="159">
        <v>133</v>
      </c>
      <c r="DI171" s="160">
        <v>67</v>
      </c>
      <c r="DJ171" s="160">
        <v>7.94</v>
      </c>
      <c r="DK171" s="160">
        <v>3.42</v>
      </c>
      <c r="DL171" s="152" t="s">
        <v>202</v>
      </c>
    </row>
    <row r="172" spans="1:116" s="179" customFormat="1" ht="18.75" customHeight="1">
      <c r="A172" s="12">
        <f t="shared" si="2"/>
        <v>166</v>
      </c>
      <c r="B172" s="151">
        <v>161327541</v>
      </c>
      <c r="C172" s="152" t="s">
        <v>3</v>
      </c>
      <c r="D172" s="152" t="s">
        <v>23</v>
      </c>
      <c r="E172" s="152" t="s">
        <v>426</v>
      </c>
      <c r="F172" s="153">
        <v>33304</v>
      </c>
      <c r="G172" s="152" t="s">
        <v>83</v>
      </c>
      <c r="H172" s="152" t="s">
        <v>86</v>
      </c>
      <c r="I172" s="154">
        <v>6.8</v>
      </c>
      <c r="J172" s="154">
        <v>6.5</v>
      </c>
      <c r="K172" s="154">
        <v>7.9</v>
      </c>
      <c r="L172" s="154">
        <v>8.6999999999999993</v>
      </c>
      <c r="M172" s="154">
        <v>7.9</v>
      </c>
      <c r="N172" s="154">
        <v>8.6</v>
      </c>
      <c r="O172" s="154">
        <v>5.7</v>
      </c>
      <c r="P172" s="154"/>
      <c r="Q172" s="155">
        <v>5.5</v>
      </c>
      <c r="R172" s="155"/>
      <c r="S172" s="155"/>
      <c r="T172" s="155"/>
      <c r="U172" s="155">
        <v>6</v>
      </c>
      <c r="V172" s="154">
        <v>7.2</v>
      </c>
      <c r="W172" s="155"/>
      <c r="X172" s="154">
        <v>8</v>
      </c>
      <c r="Y172" s="154" t="s">
        <v>530</v>
      </c>
      <c r="Z172" s="154">
        <v>8.1999999999999993</v>
      </c>
      <c r="AA172" s="155">
        <v>6.3</v>
      </c>
      <c r="AB172" s="154">
        <v>5.3</v>
      </c>
      <c r="AC172" s="154">
        <v>7.5</v>
      </c>
      <c r="AD172" s="155">
        <v>7.2</v>
      </c>
      <c r="AE172" s="154" t="s">
        <v>530</v>
      </c>
      <c r="AF172" s="154" t="s">
        <v>530</v>
      </c>
      <c r="AG172" s="154" t="s">
        <v>530</v>
      </c>
      <c r="AH172" s="154" t="s">
        <v>530</v>
      </c>
      <c r="AI172" s="154" t="s">
        <v>530</v>
      </c>
      <c r="AJ172" s="163">
        <v>7.5</v>
      </c>
      <c r="AK172" s="155" t="s">
        <v>530</v>
      </c>
      <c r="AL172" s="154">
        <v>5.3</v>
      </c>
      <c r="AM172" s="155">
        <v>6.5</v>
      </c>
      <c r="AN172" s="155">
        <v>6.5</v>
      </c>
      <c r="AO172" s="155">
        <v>5.9</v>
      </c>
      <c r="AP172" s="155">
        <v>5.7</v>
      </c>
      <c r="AQ172" s="155"/>
      <c r="AR172" s="155">
        <v>6.3</v>
      </c>
      <c r="AS172" s="155">
        <v>4.9000000000000004</v>
      </c>
      <c r="AT172" s="155"/>
      <c r="AU172" s="157">
        <v>50</v>
      </c>
      <c r="AV172" s="158">
        <v>0</v>
      </c>
      <c r="AW172" s="154">
        <v>7.9</v>
      </c>
      <c r="AX172" s="154">
        <v>7.3</v>
      </c>
      <c r="AY172" s="163"/>
      <c r="AZ172" s="155"/>
      <c r="BA172" s="155">
        <v>6.5</v>
      </c>
      <c r="BB172" s="155"/>
      <c r="BC172" s="155"/>
      <c r="BD172" s="155"/>
      <c r="BE172" s="155"/>
      <c r="BF172" s="155"/>
      <c r="BG172" s="155">
        <v>7.9</v>
      </c>
      <c r="BH172" s="155"/>
      <c r="BI172" s="155"/>
      <c r="BJ172" s="155"/>
      <c r="BK172" s="155">
        <v>9</v>
      </c>
      <c r="BL172" s="157">
        <v>5</v>
      </c>
      <c r="BM172" s="158">
        <v>0</v>
      </c>
      <c r="BN172" s="154">
        <v>8.8000000000000007</v>
      </c>
      <c r="BO172" s="154">
        <v>5.6</v>
      </c>
      <c r="BP172" s="155">
        <v>6.3</v>
      </c>
      <c r="BQ172" s="163">
        <v>6.9</v>
      </c>
      <c r="BR172" s="154">
        <v>5.0999999999999996</v>
      </c>
      <c r="BS172" s="163">
        <v>7.4</v>
      </c>
      <c r="BT172" s="154">
        <v>8.3000000000000007</v>
      </c>
      <c r="BU172" s="155">
        <v>8.4</v>
      </c>
      <c r="BV172" s="154">
        <v>7.7</v>
      </c>
      <c r="BW172" s="163">
        <v>7.4</v>
      </c>
      <c r="BX172" s="155">
        <v>4.7</v>
      </c>
      <c r="BY172" s="155">
        <v>6</v>
      </c>
      <c r="BZ172" s="155">
        <v>6.1</v>
      </c>
      <c r="CA172" s="155">
        <v>6.4</v>
      </c>
      <c r="CB172" s="163">
        <v>6.4</v>
      </c>
      <c r="CC172" s="155"/>
      <c r="CD172" s="163">
        <v>6.7</v>
      </c>
      <c r="CE172" s="155">
        <v>5.4</v>
      </c>
      <c r="CF172" s="155">
        <v>6.1</v>
      </c>
      <c r="CG172" s="155">
        <v>7.2</v>
      </c>
      <c r="CH172" s="163">
        <v>7</v>
      </c>
      <c r="CI172" s="157">
        <v>53</v>
      </c>
      <c r="CJ172" s="158">
        <v>0</v>
      </c>
      <c r="CK172" s="155"/>
      <c r="CL172" s="155">
        <v>4.9000000000000004</v>
      </c>
      <c r="CM172" s="155"/>
      <c r="CN172" s="155"/>
      <c r="CO172" s="155">
        <v>5.3</v>
      </c>
      <c r="CP172" s="155">
        <v>5.5</v>
      </c>
      <c r="CQ172" s="155"/>
      <c r="CR172" s="155">
        <v>6.5</v>
      </c>
      <c r="CS172" s="155">
        <v>5.3</v>
      </c>
      <c r="CT172" s="155">
        <v>5.7</v>
      </c>
      <c r="CU172" s="155">
        <v>6.75</v>
      </c>
      <c r="CV172" s="155">
        <v>8</v>
      </c>
      <c r="CW172" s="155">
        <v>6.6</v>
      </c>
      <c r="CX172" s="155">
        <v>8.6</v>
      </c>
      <c r="CY172" s="155">
        <v>7.4</v>
      </c>
      <c r="CZ172" s="157">
        <v>26</v>
      </c>
      <c r="DA172" s="158">
        <v>0</v>
      </c>
      <c r="DB172" s="155" t="s">
        <v>93</v>
      </c>
      <c r="DC172" s="155"/>
      <c r="DD172" s="157">
        <v>0</v>
      </c>
      <c r="DE172" s="158">
        <v>5</v>
      </c>
      <c r="DF172" s="157">
        <v>134</v>
      </c>
      <c r="DG172" s="158">
        <v>5</v>
      </c>
      <c r="DH172" s="159">
        <v>133</v>
      </c>
      <c r="DI172" s="160">
        <v>127</v>
      </c>
      <c r="DJ172" s="160">
        <v>6.68</v>
      </c>
      <c r="DK172" s="160">
        <v>2.65</v>
      </c>
      <c r="DL172" s="152" t="s">
        <v>545</v>
      </c>
    </row>
    <row r="173" spans="1:116" s="179" customFormat="1" ht="18.75" customHeight="1">
      <c r="A173" s="12">
        <f t="shared" si="2"/>
        <v>167</v>
      </c>
      <c r="B173" s="151">
        <v>1921267997</v>
      </c>
      <c r="C173" s="152" t="s">
        <v>3</v>
      </c>
      <c r="D173" s="152" t="s">
        <v>613</v>
      </c>
      <c r="E173" s="152" t="s">
        <v>426</v>
      </c>
      <c r="F173" s="153">
        <v>34943</v>
      </c>
      <c r="G173" s="152" t="s">
        <v>83</v>
      </c>
      <c r="H173" s="152" t="s">
        <v>88</v>
      </c>
      <c r="I173" s="154">
        <v>8.4</v>
      </c>
      <c r="J173" s="154">
        <v>6.8</v>
      </c>
      <c r="K173" s="154">
        <v>4.5</v>
      </c>
      <c r="L173" s="154">
        <v>7.7</v>
      </c>
      <c r="M173" s="154">
        <v>7.3</v>
      </c>
      <c r="N173" s="154">
        <v>5.3</v>
      </c>
      <c r="O173" s="154">
        <v>0</v>
      </c>
      <c r="P173" s="154">
        <v>6</v>
      </c>
      <c r="Q173" s="155"/>
      <c r="R173" s="155"/>
      <c r="S173" s="155"/>
      <c r="T173" s="155"/>
      <c r="U173" s="155"/>
      <c r="V173" s="154"/>
      <c r="W173" s="163"/>
      <c r="X173" s="154"/>
      <c r="Y173" s="154"/>
      <c r="Z173" s="154"/>
      <c r="AA173" s="155"/>
      <c r="AB173" s="154">
        <v>5.4</v>
      </c>
      <c r="AC173" s="154">
        <v>6.3</v>
      </c>
      <c r="AD173" s="155"/>
      <c r="AE173" s="154">
        <v>8.6</v>
      </c>
      <c r="AF173" s="154">
        <v>8.1</v>
      </c>
      <c r="AG173" s="154" t="s">
        <v>93</v>
      </c>
      <c r="AH173" s="154" t="s">
        <v>93</v>
      </c>
      <c r="AI173" s="154">
        <v>0</v>
      </c>
      <c r="AJ173" s="163">
        <v>0</v>
      </c>
      <c r="AK173" s="163"/>
      <c r="AL173" s="154"/>
      <c r="AM173" s="155"/>
      <c r="AN173" s="155"/>
      <c r="AO173" s="155"/>
      <c r="AP173" s="155"/>
      <c r="AQ173" s="155"/>
      <c r="AR173" s="155"/>
      <c r="AS173" s="155"/>
      <c r="AT173" s="155"/>
      <c r="AU173" s="157">
        <v>24</v>
      </c>
      <c r="AV173" s="158">
        <v>24</v>
      </c>
      <c r="AW173" s="154">
        <v>6.8</v>
      </c>
      <c r="AX173" s="155">
        <v>5.2</v>
      </c>
      <c r="AY173" s="163"/>
      <c r="AZ173" s="155"/>
      <c r="BA173" s="155" t="s">
        <v>93</v>
      </c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7">
        <v>2</v>
      </c>
      <c r="BM173" s="158">
        <v>3</v>
      </c>
      <c r="BN173" s="163">
        <v>5.2</v>
      </c>
      <c r="BO173" s="154">
        <v>5.8</v>
      </c>
      <c r="BP173" s="155"/>
      <c r="BQ173" s="155"/>
      <c r="BR173" s="154">
        <v>7.5</v>
      </c>
      <c r="BS173" s="163" t="s">
        <v>93</v>
      </c>
      <c r="BT173" s="154">
        <v>6.3</v>
      </c>
      <c r="BU173" s="155"/>
      <c r="BV173" s="154">
        <v>7.2</v>
      </c>
      <c r="BW173" s="163">
        <v>7.7</v>
      </c>
      <c r="BX173" s="155" t="s">
        <v>93</v>
      </c>
      <c r="BY173" s="155" t="s">
        <v>93</v>
      </c>
      <c r="BZ173" s="155"/>
      <c r="CA173" s="155"/>
      <c r="CB173" s="163" t="s">
        <v>93</v>
      </c>
      <c r="CC173" s="155"/>
      <c r="CD173" s="163" t="s">
        <v>93</v>
      </c>
      <c r="CE173" s="155" t="s">
        <v>93</v>
      </c>
      <c r="CF173" s="155" t="s">
        <v>93</v>
      </c>
      <c r="CG173" s="155"/>
      <c r="CH173" s="163"/>
      <c r="CI173" s="157">
        <v>17</v>
      </c>
      <c r="CJ173" s="158">
        <v>36</v>
      </c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 t="s">
        <v>93</v>
      </c>
      <c r="CV173" s="155"/>
      <c r="CW173" s="155"/>
      <c r="CX173" s="155"/>
      <c r="CY173" s="155"/>
      <c r="CZ173" s="157">
        <v>0</v>
      </c>
      <c r="DA173" s="158">
        <v>22</v>
      </c>
      <c r="DB173" s="155"/>
      <c r="DC173" s="155"/>
      <c r="DD173" s="157">
        <v>0</v>
      </c>
      <c r="DE173" s="158">
        <v>5</v>
      </c>
      <c r="DF173" s="157">
        <v>43</v>
      </c>
      <c r="DG173" s="158">
        <v>90</v>
      </c>
      <c r="DH173" s="159">
        <v>133</v>
      </c>
      <c r="DI173" s="160">
        <v>51</v>
      </c>
      <c r="DJ173" s="160">
        <v>5.54</v>
      </c>
      <c r="DK173" s="160">
        <v>2.1800000000000002</v>
      </c>
      <c r="DL173" s="152" t="s">
        <v>117</v>
      </c>
    </row>
    <row r="174" spans="1:116" s="179" customFormat="1" ht="18.75" customHeight="1">
      <c r="A174" s="12">
        <f t="shared" si="2"/>
        <v>168</v>
      </c>
      <c r="B174" s="151">
        <v>2021516041</v>
      </c>
      <c r="C174" s="152" t="s">
        <v>10</v>
      </c>
      <c r="D174" s="152" t="s">
        <v>614</v>
      </c>
      <c r="E174" s="152" t="s">
        <v>426</v>
      </c>
      <c r="F174" s="153">
        <v>35346</v>
      </c>
      <c r="G174" s="152" t="s">
        <v>83</v>
      </c>
      <c r="H174" s="152" t="s">
        <v>86</v>
      </c>
      <c r="I174" s="154">
        <v>9.3000000000000007</v>
      </c>
      <c r="J174" s="154">
        <v>7.2</v>
      </c>
      <c r="K174" s="154">
        <v>8.9</v>
      </c>
      <c r="L174" s="154">
        <v>9.6999999999999993</v>
      </c>
      <c r="M174" s="154">
        <v>6.2</v>
      </c>
      <c r="N174" s="154">
        <v>8.3000000000000007</v>
      </c>
      <c r="O174" s="154">
        <v>5.4</v>
      </c>
      <c r="P174" s="154">
        <v>8</v>
      </c>
      <c r="Q174" s="155"/>
      <c r="R174" s="155"/>
      <c r="S174" s="155"/>
      <c r="T174" s="155"/>
      <c r="U174" s="155"/>
      <c r="V174" s="154">
        <v>8.1</v>
      </c>
      <c r="W174" s="163"/>
      <c r="X174" s="154">
        <v>8.1</v>
      </c>
      <c r="Y174" s="154">
        <v>8.6999999999999993</v>
      </c>
      <c r="Z174" s="154">
        <v>8.4</v>
      </c>
      <c r="AA174" s="154"/>
      <c r="AB174" s="154">
        <v>7.1</v>
      </c>
      <c r="AC174" s="154">
        <v>8.4</v>
      </c>
      <c r="AD174" s="155"/>
      <c r="AE174" s="154">
        <v>5.0999999999999996</v>
      </c>
      <c r="AF174" s="154">
        <v>6.9</v>
      </c>
      <c r="AG174" s="154">
        <v>6.1</v>
      </c>
      <c r="AH174" s="154">
        <v>6.1</v>
      </c>
      <c r="AI174" s="154">
        <v>6.7</v>
      </c>
      <c r="AJ174" s="163">
        <v>6.4</v>
      </c>
      <c r="AK174" s="154"/>
      <c r="AL174" s="154">
        <v>6.2</v>
      </c>
      <c r="AM174" s="155"/>
      <c r="AN174" s="155"/>
      <c r="AO174" s="155"/>
      <c r="AP174" s="155"/>
      <c r="AQ174" s="155"/>
      <c r="AR174" s="155"/>
      <c r="AS174" s="155"/>
      <c r="AT174" s="155"/>
      <c r="AU174" s="157">
        <v>36</v>
      </c>
      <c r="AV174" s="158">
        <v>12</v>
      </c>
      <c r="AW174" s="154">
        <v>6.8</v>
      </c>
      <c r="AX174" s="155">
        <v>7.8</v>
      </c>
      <c r="AY174" s="163" t="s">
        <v>93</v>
      </c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7">
        <v>2</v>
      </c>
      <c r="BM174" s="158">
        <v>3</v>
      </c>
      <c r="BN174" s="163" t="s">
        <v>93</v>
      </c>
      <c r="BO174" s="154">
        <v>6.1</v>
      </c>
      <c r="BP174" s="155"/>
      <c r="BQ174" s="155" t="s">
        <v>93</v>
      </c>
      <c r="BR174" s="154">
        <v>6.2</v>
      </c>
      <c r="BS174" s="163" t="s">
        <v>93</v>
      </c>
      <c r="BT174" s="154">
        <v>7</v>
      </c>
      <c r="BU174" s="155"/>
      <c r="BV174" s="154">
        <v>6.3</v>
      </c>
      <c r="BW174" s="163" t="s">
        <v>93</v>
      </c>
      <c r="BX174" s="155"/>
      <c r="BY174" s="155"/>
      <c r="BZ174" s="155"/>
      <c r="CA174" s="155"/>
      <c r="CB174" s="163">
        <v>6.2</v>
      </c>
      <c r="CC174" s="155"/>
      <c r="CD174" s="163">
        <v>8.5</v>
      </c>
      <c r="CE174" s="155"/>
      <c r="CF174" s="155"/>
      <c r="CG174" s="155"/>
      <c r="CH174" s="163" t="s">
        <v>93</v>
      </c>
      <c r="CI174" s="157">
        <v>17</v>
      </c>
      <c r="CJ174" s="158">
        <v>36</v>
      </c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  <c r="CW174" s="155"/>
      <c r="CX174" s="155"/>
      <c r="CY174" s="155"/>
      <c r="CZ174" s="157">
        <v>0</v>
      </c>
      <c r="DA174" s="158">
        <v>22</v>
      </c>
      <c r="DB174" s="155"/>
      <c r="DC174" s="155"/>
      <c r="DD174" s="157">
        <v>0</v>
      </c>
      <c r="DE174" s="158">
        <v>5</v>
      </c>
      <c r="DF174" s="157">
        <v>55</v>
      </c>
      <c r="DG174" s="158">
        <v>78</v>
      </c>
      <c r="DH174" s="159">
        <v>133</v>
      </c>
      <c r="DI174" s="160">
        <v>55</v>
      </c>
      <c r="DJ174" s="160">
        <v>7.33</v>
      </c>
      <c r="DK174" s="160">
        <v>3.02</v>
      </c>
      <c r="DL174" s="152" t="s">
        <v>202</v>
      </c>
    </row>
    <row r="175" spans="1:116" s="179" customFormat="1" ht="18.75" customHeight="1">
      <c r="A175" s="12">
        <f t="shared" si="2"/>
        <v>169</v>
      </c>
      <c r="B175" s="151">
        <v>2020265771</v>
      </c>
      <c r="C175" s="152" t="s">
        <v>3</v>
      </c>
      <c r="D175" s="152" t="s">
        <v>338</v>
      </c>
      <c r="E175" s="152" t="s">
        <v>438</v>
      </c>
      <c r="F175" s="153">
        <v>35187</v>
      </c>
      <c r="G175" s="152" t="s">
        <v>83</v>
      </c>
      <c r="H175" s="152" t="s">
        <v>86</v>
      </c>
      <c r="I175" s="154">
        <v>8</v>
      </c>
      <c r="J175" s="154">
        <v>7.2</v>
      </c>
      <c r="K175" s="154">
        <v>6.9</v>
      </c>
      <c r="L175" s="154">
        <v>7.3</v>
      </c>
      <c r="M175" s="154">
        <v>6.6</v>
      </c>
      <c r="N175" s="154">
        <v>7.3</v>
      </c>
      <c r="O175" s="154">
        <v>5.0999999999999996</v>
      </c>
      <c r="P175" s="154"/>
      <c r="Q175" s="155"/>
      <c r="R175" s="155"/>
      <c r="S175" s="155"/>
      <c r="T175" s="155"/>
      <c r="U175" s="155"/>
      <c r="V175" s="154">
        <v>6.2</v>
      </c>
      <c r="W175" s="155">
        <v>5.9</v>
      </c>
      <c r="X175" s="154">
        <v>7.3</v>
      </c>
      <c r="Y175" s="154">
        <v>8.3000000000000007</v>
      </c>
      <c r="Z175" s="154">
        <v>8.4</v>
      </c>
      <c r="AA175" s="155"/>
      <c r="AB175" s="154">
        <v>7.6</v>
      </c>
      <c r="AC175" s="154">
        <v>5.9</v>
      </c>
      <c r="AD175" s="155"/>
      <c r="AE175" s="163">
        <v>6.1</v>
      </c>
      <c r="AF175" s="154">
        <v>7.1</v>
      </c>
      <c r="AG175" s="154">
        <v>5.6</v>
      </c>
      <c r="AH175" s="154">
        <v>7.4</v>
      </c>
      <c r="AI175" s="155">
        <v>6.2</v>
      </c>
      <c r="AJ175" s="163">
        <v>0</v>
      </c>
      <c r="AK175" s="163">
        <v>6.2</v>
      </c>
      <c r="AL175" s="154">
        <v>7.7</v>
      </c>
      <c r="AM175" s="155"/>
      <c r="AN175" s="155"/>
      <c r="AO175" s="155"/>
      <c r="AP175" s="155"/>
      <c r="AQ175" s="155"/>
      <c r="AR175" s="155"/>
      <c r="AS175" s="155"/>
      <c r="AT175" s="155"/>
      <c r="AU175" s="157">
        <v>36</v>
      </c>
      <c r="AV175" s="158">
        <v>12</v>
      </c>
      <c r="AW175" s="154">
        <v>7.7</v>
      </c>
      <c r="AX175" s="154">
        <v>7.4</v>
      </c>
      <c r="AY175" s="163" t="s">
        <v>93</v>
      </c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7">
        <v>2</v>
      </c>
      <c r="BM175" s="158">
        <v>3</v>
      </c>
      <c r="BN175" s="163" t="s">
        <v>93</v>
      </c>
      <c r="BO175" s="154">
        <v>6.4</v>
      </c>
      <c r="BP175" s="155"/>
      <c r="BQ175" s="163"/>
      <c r="BR175" s="154" t="s">
        <v>93</v>
      </c>
      <c r="BS175" s="154"/>
      <c r="BT175" s="154">
        <v>7.2</v>
      </c>
      <c r="BU175" s="155"/>
      <c r="BV175" s="154">
        <v>6.5</v>
      </c>
      <c r="BW175" s="163" t="s">
        <v>93</v>
      </c>
      <c r="BX175" s="155"/>
      <c r="BY175" s="155"/>
      <c r="BZ175" s="155"/>
      <c r="CA175" s="155"/>
      <c r="CB175" s="163" t="s">
        <v>93</v>
      </c>
      <c r="CC175" s="155"/>
      <c r="CD175" s="163" t="s">
        <v>93</v>
      </c>
      <c r="CE175" s="154"/>
      <c r="CF175" s="155"/>
      <c r="CG175" s="155"/>
      <c r="CH175" s="163" t="s">
        <v>93</v>
      </c>
      <c r="CI175" s="157">
        <v>8</v>
      </c>
      <c r="CJ175" s="158">
        <v>45</v>
      </c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  <c r="CW175" s="155"/>
      <c r="CX175" s="155"/>
      <c r="CY175" s="155"/>
      <c r="CZ175" s="157">
        <v>0</v>
      </c>
      <c r="DA175" s="158">
        <v>22</v>
      </c>
      <c r="DB175" s="155"/>
      <c r="DC175" s="155"/>
      <c r="DD175" s="157">
        <v>0</v>
      </c>
      <c r="DE175" s="158">
        <v>5</v>
      </c>
      <c r="DF175" s="157">
        <v>46</v>
      </c>
      <c r="DG175" s="158">
        <v>87</v>
      </c>
      <c r="DH175" s="159">
        <v>133</v>
      </c>
      <c r="DI175" s="160">
        <v>50</v>
      </c>
      <c r="DJ175" s="160">
        <v>6.22</v>
      </c>
      <c r="DK175" s="160">
        <v>2.4700000000000002</v>
      </c>
      <c r="DL175" s="152" t="s">
        <v>202</v>
      </c>
    </row>
    <row r="176" spans="1:116" s="179" customFormat="1" ht="18.75" customHeight="1">
      <c r="A176" s="12">
        <f t="shared" si="2"/>
        <v>170</v>
      </c>
      <c r="B176" s="151">
        <v>2021266459</v>
      </c>
      <c r="C176" s="152" t="s">
        <v>10</v>
      </c>
      <c r="D176" s="152" t="s">
        <v>72</v>
      </c>
      <c r="E176" s="152" t="s">
        <v>438</v>
      </c>
      <c r="F176" s="153">
        <v>35273</v>
      </c>
      <c r="G176" s="152" t="s">
        <v>83</v>
      </c>
      <c r="H176" s="152" t="s">
        <v>86</v>
      </c>
      <c r="I176" s="154">
        <v>7.7</v>
      </c>
      <c r="J176" s="154">
        <v>7.3</v>
      </c>
      <c r="K176" s="154">
        <v>8.6</v>
      </c>
      <c r="L176" s="154">
        <v>7.6</v>
      </c>
      <c r="M176" s="154">
        <v>6.6</v>
      </c>
      <c r="N176" s="154">
        <v>7.6</v>
      </c>
      <c r="O176" s="154">
        <v>4.5999999999999996</v>
      </c>
      <c r="P176" s="155">
        <v>7.3</v>
      </c>
      <c r="Q176" s="154"/>
      <c r="R176" s="155"/>
      <c r="S176" s="155"/>
      <c r="T176" s="155"/>
      <c r="U176" s="154"/>
      <c r="V176" s="154">
        <v>8.1</v>
      </c>
      <c r="W176" s="155"/>
      <c r="X176" s="154">
        <v>7.4</v>
      </c>
      <c r="Y176" s="162">
        <v>8</v>
      </c>
      <c r="Z176" s="154">
        <v>8.1999999999999993</v>
      </c>
      <c r="AA176" s="154"/>
      <c r="AB176" s="154">
        <v>8</v>
      </c>
      <c r="AC176" s="154">
        <v>7.3</v>
      </c>
      <c r="AD176" s="154"/>
      <c r="AE176" s="162">
        <v>5.5</v>
      </c>
      <c r="AF176" s="162">
        <v>6.2</v>
      </c>
      <c r="AG176" s="162">
        <v>5.4</v>
      </c>
      <c r="AH176" s="162">
        <v>5.9</v>
      </c>
      <c r="AI176" s="162">
        <v>0</v>
      </c>
      <c r="AJ176" s="154">
        <v>0</v>
      </c>
      <c r="AK176" s="162"/>
      <c r="AL176" s="154">
        <v>5.4</v>
      </c>
      <c r="AM176" s="154"/>
      <c r="AN176" s="154"/>
      <c r="AO176" s="154"/>
      <c r="AP176" s="154"/>
      <c r="AQ176" s="155"/>
      <c r="AR176" s="154"/>
      <c r="AS176" s="154"/>
      <c r="AT176" s="155"/>
      <c r="AU176" s="157">
        <v>34</v>
      </c>
      <c r="AV176" s="158">
        <v>14</v>
      </c>
      <c r="AW176" s="154">
        <v>7.8</v>
      </c>
      <c r="AX176" s="154">
        <v>6.3</v>
      </c>
      <c r="AY176" s="155" t="s">
        <v>93</v>
      </c>
      <c r="AZ176" s="155"/>
      <c r="BA176" s="154"/>
      <c r="BB176" s="155"/>
      <c r="BC176" s="155"/>
      <c r="BD176" s="155"/>
      <c r="BE176" s="155"/>
      <c r="BF176" s="155"/>
      <c r="BG176" s="154"/>
      <c r="BH176" s="155"/>
      <c r="BI176" s="155"/>
      <c r="BJ176" s="155"/>
      <c r="BK176" s="154"/>
      <c r="BL176" s="157">
        <v>2</v>
      </c>
      <c r="BM176" s="158">
        <v>3</v>
      </c>
      <c r="BN176" s="154" t="s">
        <v>93</v>
      </c>
      <c r="BO176" s="154">
        <v>5.2</v>
      </c>
      <c r="BP176" s="154"/>
      <c r="BQ176" s="154" t="s">
        <v>93</v>
      </c>
      <c r="BR176" s="154">
        <v>7.5</v>
      </c>
      <c r="BS176" s="154" t="s">
        <v>93</v>
      </c>
      <c r="BT176" s="154">
        <v>6.2</v>
      </c>
      <c r="BU176" s="154"/>
      <c r="BV176" s="154">
        <v>5</v>
      </c>
      <c r="BW176" s="154" t="s">
        <v>93</v>
      </c>
      <c r="BX176" s="154"/>
      <c r="BY176" s="154"/>
      <c r="BZ176" s="154"/>
      <c r="CA176" s="154"/>
      <c r="CB176" s="154" t="s">
        <v>93</v>
      </c>
      <c r="CC176" s="155"/>
      <c r="CD176" s="154">
        <v>7.6</v>
      </c>
      <c r="CE176" s="154"/>
      <c r="CF176" s="154"/>
      <c r="CG176" s="154"/>
      <c r="CH176" s="154">
        <v>7.5</v>
      </c>
      <c r="CI176" s="157">
        <v>15</v>
      </c>
      <c r="CJ176" s="158">
        <v>38</v>
      </c>
      <c r="CK176" s="155"/>
      <c r="CL176" s="154"/>
      <c r="CM176" s="155"/>
      <c r="CN176" s="155"/>
      <c r="CO176" s="154"/>
      <c r="CP176" s="154"/>
      <c r="CQ176" s="155"/>
      <c r="CR176" s="154"/>
      <c r="CS176" s="154"/>
      <c r="CT176" s="156"/>
      <c r="CU176" s="154"/>
      <c r="CV176" s="154"/>
      <c r="CW176" s="154"/>
      <c r="CX176" s="154">
        <v>6.7</v>
      </c>
      <c r="CY176" s="154"/>
      <c r="CZ176" s="157">
        <v>1</v>
      </c>
      <c r="DA176" s="158">
        <v>21</v>
      </c>
      <c r="DB176" s="155"/>
      <c r="DC176" s="155"/>
      <c r="DD176" s="157">
        <v>0</v>
      </c>
      <c r="DE176" s="158">
        <v>5</v>
      </c>
      <c r="DF176" s="157">
        <v>52</v>
      </c>
      <c r="DG176" s="158">
        <v>81</v>
      </c>
      <c r="DH176" s="159">
        <v>133</v>
      </c>
      <c r="DI176" s="160">
        <v>54</v>
      </c>
      <c r="DJ176" s="160">
        <v>6.63</v>
      </c>
      <c r="DK176" s="160">
        <v>2.73</v>
      </c>
      <c r="DL176" s="152" t="s">
        <v>202</v>
      </c>
    </row>
    <row r="177" spans="1:116" s="179" customFormat="1" ht="18.75" customHeight="1">
      <c r="A177" s="12">
        <f t="shared" si="2"/>
        <v>171</v>
      </c>
      <c r="B177" s="151">
        <v>2020260659</v>
      </c>
      <c r="C177" s="152" t="s">
        <v>615</v>
      </c>
      <c r="D177" s="152" t="s">
        <v>364</v>
      </c>
      <c r="E177" s="152" t="s">
        <v>616</v>
      </c>
      <c r="F177" s="153">
        <v>34929</v>
      </c>
      <c r="G177" s="152" t="s">
        <v>84</v>
      </c>
      <c r="H177" s="152" t="s">
        <v>86</v>
      </c>
      <c r="I177" s="154">
        <v>7.8</v>
      </c>
      <c r="J177" s="154">
        <v>7.9</v>
      </c>
      <c r="K177" s="154">
        <v>8.9</v>
      </c>
      <c r="L177" s="154">
        <v>8.9</v>
      </c>
      <c r="M177" s="154">
        <v>8.1</v>
      </c>
      <c r="N177" s="154">
        <v>8.6</v>
      </c>
      <c r="O177" s="156">
        <v>9.1</v>
      </c>
      <c r="P177" s="154"/>
      <c r="Q177" s="155">
        <v>7.9</v>
      </c>
      <c r="R177" s="155"/>
      <c r="S177" s="155"/>
      <c r="T177" s="155"/>
      <c r="U177" s="155"/>
      <c r="V177" s="155">
        <v>9.1999999999999993</v>
      </c>
      <c r="W177" s="155"/>
      <c r="X177" s="155">
        <v>7.5</v>
      </c>
      <c r="Y177" s="155">
        <v>8.1</v>
      </c>
      <c r="Z177" s="155">
        <v>8.6999999999999993</v>
      </c>
      <c r="AA177" s="155"/>
      <c r="AB177" s="154">
        <v>6.6</v>
      </c>
      <c r="AC177" s="154">
        <v>6.6</v>
      </c>
      <c r="AD177" s="155"/>
      <c r="AE177" s="154" t="s">
        <v>97</v>
      </c>
      <c r="AF177" s="154">
        <v>6.5</v>
      </c>
      <c r="AG177" s="163">
        <v>7</v>
      </c>
      <c r="AH177" s="163">
        <v>8</v>
      </c>
      <c r="AI177" s="156">
        <v>6.5</v>
      </c>
      <c r="AJ177" s="156">
        <v>7.8</v>
      </c>
      <c r="AK177" s="155">
        <v>0</v>
      </c>
      <c r="AL177" s="155">
        <v>6.6</v>
      </c>
      <c r="AM177" s="155">
        <v>6.9</v>
      </c>
      <c r="AN177" s="155"/>
      <c r="AO177" s="155"/>
      <c r="AP177" s="155"/>
      <c r="AQ177" s="155"/>
      <c r="AR177" s="155"/>
      <c r="AS177" s="155"/>
      <c r="AT177" s="155"/>
      <c r="AU177" s="157">
        <v>37</v>
      </c>
      <c r="AV177" s="158">
        <v>11</v>
      </c>
      <c r="AW177" s="154">
        <v>6.3</v>
      </c>
      <c r="AX177" s="154">
        <v>6.8</v>
      </c>
      <c r="AY177" s="155" t="s">
        <v>93</v>
      </c>
      <c r="AZ177" s="155"/>
      <c r="BA177" s="163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7">
        <v>2</v>
      </c>
      <c r="BM177" s="158">
        <v>3</v>
      </c>
      <c r="BN177" s="154">
        <v>6.8</v>
      </c>
      <c r="BO177" s="154"/>
      <c r="BP177" s="155"/>
      <c r="BQ177" s="155" t="s">
        <v>93</v>
      </c>
      <c r="BR177" s="154">
        <v>8.6</v>
      </c>
      <c r="BS177" s="163" t="s">
        <v>93</v>
      </c>
      <c r="BT177" s="154">
        <v>7</v>
      </c>
      <c r="BU177" s="155"/>
      <c r="BV177" s="154">
        <v>6.8</v>
      </c>
      <c r="BW177" s="154">
        <v>7.8</v>
      </c>
      <c r="BX177" s="163">
        <v>8.6</v>
      </c>
      <c r="BY177" s="163" t="s">
        <v>93</v>
      </c>
      <c r="BZ177" s="155"/>
      <c r="CA177" s="155"/>
      <c r="CB177" s="163" t="s">
        <v>93</v>
      </c>
      <c r="CC177" s="155"/>
      <c r="CD177" s="163" t="s">
        <v>93</v>
      </c>
      <c r="CE177" s="163"/>
      <c r="CF177" s="163"/>
      <c r="CG177" s="155"/>
      <c r="CH177" s="155">
        <v>7.6</v>
      </c>
      <c r="CI177" s="157">
        <v>17</v>
      </c>
      <c r="CJ177" s="158">
        <v>36</v>
      </c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63"/>
      <c r="CV177" s="155"/>
      <c r="CW177" s="155"/>
      <c r="CX177" s="155"/>
      <c r="CY177" s="155"/>
      <c r="CZ177" s="157">
        <v>0</v>
      </c>
      <c r="DA177" s="158">
        <v>22</v>
      </c>
      <c r="DB177" s="155"/>
      <c r="DC177" s="155"/>
      <c r="DD177" s="157">
        <v>0</v>
      </c>
      <c r="DE177" s="158">
        <v>5</v>
      </c>
      <c r="DF177" s="157">
        <v>56</v>
      </c>
      <c r="DG177" s="158">
        <v>77</v>
      </c>
      <c r="DH177" s="159">
        <v>133</v>
      </c>
      <c r="DI177" s="160">
        <v>57</v>
      </c>
      <c r="DJ177" s="160">
        <v>7.66</v>
      </c>
      <c r="DK177" s="160">
        <v>3.31</v>
      </c>
      <c r="DL177" s="152" t="s">
        <v>202</v>
      </c>
    </row>
    <row r="178" spans="1:116" s="179" customFormat="1" ht="18.75" customHeight="1">
      <c r="A178" s="12">
        <f t="shared" si="2"/>
        <v>172</v>
      </c>
      <c r="B178" s="151">
        <v>2020264587</v>
      </c>
      <c r="C178" s="152" t="s">
        <v>18</v>
      </c>
      <c r="D178" s="152" t="s">
        <v>617</v>
      </c>
      <c r="E178" s="152" t="s">
        <v>442</v>
      </c>
      <c r="F178" s="153">
        <v>34655</v>
      </c>
      <c r="G178" s="152" t="s">
        <v>84</v>
      </c>
      <c r="H178" s="152" t="s">
        <v>86</v>
      </c>
      <c r="I178" s="154">
        <v>9.3000000000000007</v>
      </c>
      <c r="J178" s="154">
        <v>8</v>
      </c>
      <c r="K178" s="154">
        <v>9.3000000000000007</v>
      </c>
      <c r="L178" s="154">
        <v>9</v>
      </c>
      <c r="M178" s="154">
        <v>8.8000000000000007</v>
      </c>
      <c r="N178" s="154">
        <v>9.6999999999999993</v>
      </c>
      <c r="O178" s="154">
        <v>10</v>
      </c>
      <c r="P178" s="154">
        <v>7.8</v>
      </c>
      <c r="Q178" s="155"/>
      <c r="R178" s="155"/>
      <c r="S178" s="155"/>
      <c r="T178" s="155"/>
      <c r="U178" s="155"/>
      <c r="V178" s="154">
        <v>8.6</v>
      </c>
      <c r="W178" s="155">
        <v>8.9</v>
      </c>
      <c r="X178" s="154">
        <v>7.4</v>
      </c>
      <c r="Y178" s="154">
        <v>7.9</v>
      </c>
      <c r="Z178" s="154">
        <v>8.5</v>
      </c>
      <c r="AA178" s="155">
        <v>8</v>
      </c>
      <c r="AB178" s="154">
        <v>7.3</v>
      </c>
      <c r="AC178" s="154">
        <v>8.3000000000000007</v>
      </c>
      <c r="AD178" s="155" t="s">
        <v>93</v>
      </c>
      <c r="AE178" s="154">
        <v>7.1</v>
      </c>
      <c r="AF178" s="154">
        <v>6.5</v>
      </c>
      <c r="AG178" s="154">
        <v>7.2</v>
      </c>
      <c r="AH178" s="154">
        <v>8.6999999999999993</v>
      </c>
      <c r="AI178" s="154">
        <v>6.9</v>
      </c>
      <c r="AJ178" s="163">
        <v>7.5</v>
      </c>
      <c r="AK178" s="155">
        <v>5.3</v>
      </c>
      <c r="AL178" s="154">
        <v>6.8</v>
      </c>
      <c r="AM178" s="155"/>
      <c r="AN178" s="155"/>
      <c r="AO178" s="155"/>
      <c r="AP178" s="155"/>
      <c r="AQ178" s="155"/>
      <c r="AR178" s="155"/>
      <c r="AS178" s="155"/>
      <c r="AT178" s="155"/>
      <c r="AU178" s="157">
        <v>42</v>
      </c>
      <c r="AV178" s="158">
        <v>6</v>
      </c>
      <c r="AW178" s="154">
        <v>6.5</v>
      </c>
      <c r="AX178" s="154">
        <v>6.3</v>
      </c>
      <c r="AY178" s="163"/>
      <c r="AZ178" s="155"/>
      <c r="BA178" s="155"/>
      <c r="BB178" s="155"/>
      <c r="BC178" s="155" t="s">
        <v>93</v>
      </c>
      <c r="BD178" s="155"/>
      <c r="BE178" s="155"/>
      <c r="BF178" s="155"/>
      <c r="BG178" s="155"/>
      <c r="BH178" s="155"/>
      <c r="BI178" s="155"/>
      <c r="BJ178" s="155"/>
      <c r="BK178" s="155"/>
      <c r="BL178" s="157">
        <v>2</v>
      </c>
      <c r="BM178" s="158">
        <v>3</v>
      </c>
      <c r="BN178" s="163" t="s">
        <v>93</v>
      </c>
      <c r="BO178" s="154">
        <v>8.8000000000000007</v>
      </c>
      <c r="BP178" s="155"/>
      <c r="BQ178" s="163"/>
      <c r="BR178" s="154">
        <v>9.1999999999999993</v>
      </c>
      <c r="BS178" s="163">
        <v>9.8000000000000007</v>
      </c>
      <c r="BT178" s="154">
        <v>7.5</v>
      </c>
      <c r="BU178" s="155"/>
      <c r="BV178" s="154">
        <v>9.6</v>
      </c>
      <c r="BW178" s="163">
        <v>10</v>
      </c>
      <c r="BX178" s="155">
        <v>9.3000000000000007</v>
      </c>
      <c r="BY178" s="155" t="s">
        <v>93</v>
      </c>
      <c r="BZ178" s="155"/>
      <c r="CA178" s="155"/>
      <c r="CB178" s="163" t="s">
        <v>93</v>
      </c>
      <c r="CC178" s="155"/>
      <c r="CD178" s="163" t="s">
        <v>93</v>
      </c>
      <c r="CE178" s="155"/>
      <c r="CF178" s="155"/>
      <c r="CG178" s="155"/>
      <c r="CH178" s="163">
        <v>8.6999999999999993</v>
      </c>
      <c r="CI178" s="157">
        <v>19</v>
      </c>
      <c r="CJ178" s="158">
        <v>34</v>
      </c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  <c r="CW178" s="155"/>
      <c r="CX178" s="155"/>
      <c r="CY178" s="155"/>
      <c r="CZ178" s="157">
        <v>0</v>
      </c>
      <c r="DA178" s="158">
        <v>22</v>
      </c>
      <c r="DB178" s="155"/>
      <c r="DC178" s="155"/>
      <c r="DD178" s="157">
        <v>0</v>
      </c>
      <c r="DE178" s="158">
        <v>5</v>
      </c>
      <c r="DF178" s="157">
        <v>63</v>
      </c>
      <c r="DG178" s="158">
        <v>70</v>
      </c>
      <c r="DH178" s="159">
        <v>133</v>
      </c>
      <c r="DI178" s="160">
        <v>63</v>
      </c>
      <c r="DJ178" s="160">
        <v>8.6</v>
      </c>
      <c r="DK178" s="160">
        <v>3.7</v>
      </c>
      <c r="DL178" s="152" t="s">
        <v>202</v>
      </c>
    </row>
    <row r="179" spans="1:116" s="179" customFormat="1" ht="18.75" customHeight="1">
      <c r="A179" s="12">
        <f t="shared" si="2"/>
        <v>173</v>
      </c>
      <c r="B179" s="151">
        <v>171328818</v>
      </c>
      <c r="C179" s="152" t="s">
        <v>14</v>
      </c>
      <c r="D179" s="152" t="s">
        <v>407</v>
      </c>
      <c r="E179" s="152" t="s">
        <v>444</v>
      </c>
      <c r="F179" s="153">
        <v>33892</v>
      </c>
      <c r="G179" s="152" t="s">
        <v>84</v>
      </c>
      <c r="H179" s="152" t="s">
        <v>86</v>
      </c>
      <c r="I179" s="154">
        <v>7.8</v>
      </c>
      <c r="J179" s="154">
        <v>7.3</v>
      </c>
      <c r="K179" s="154">
        <v>9.1</v>
      </c>
      <c r="L179" s="154">
        <v>6.6</v>
      </c>
      <c r="M179" s="154">
        <v>6.6</v>
      </c>
      <c r="N179" s="154">
        <v>5.4</v>
      </c>
      <c r="O179" s="154">
        <v>5.4</v>
      </c>
      <c r="P179" s="155"/>
      <c r="Q179" s="155">
        <v>6.5</v>
      </c>
      <c r="R179" s="155"/>
      <c r="S179" s="155"/>
      <c r="T179" s="155"/>
      <c r="U179" s="155">
        <v>6.8</v>
      </c>
      <c r="V179" s="154">
        <v>7.5</v>
      </c>
      <c r="W179" s="163"/>
      <c r="X179" s="154">
        <v>8</v>
      </c>
      <c r="Y179" s="154" t="s">
        <v>530</v>
      </c>
      <c r="Z179" s="154">
        <v>8.8000000000000007</v>
      </c>
      <c r="AA179" s="155">
        <v>7.1</v>
      </c>
      <c r="AB179" s="154">
        <v>6.1</v>
      </c>
      <c r="AC179" s="154">
        <v>7.3</v>
      </c>
      <c r="AD179" s="155">
        <v>7.9</v>
      </c>
      <c r="AE179" s="154" t="s">
        <v>530</v>
      </c>
      <c r="AF179" s="154" t="s">
        <v>530</v>
      </c>
      <c r="AG179" s="154" t="s">
        <v>530</v>
      </c>
      <c r="AH179" s="154" t="s">
        <v>530</v>
      </c>
      <c r="AI179" s="154" t="s">
        <v>530</v>
      </c>
      <c r="AJ179" s="156">
        <v>5.8</v>
      </c>
      <c r="AK179" s="163" t="s">
        <v>530</v>
      </c>
      <c r="AL179" s="154">
        <v>6</v>
      </c>
      <c r="AM179" s="155">
        <v>6.4</v>
      </c>
      <c r="AN179" s="155" t="s">
        <v>93</v>
      </c>
      <c r="AO179" s="155">
        <v>7.4</v>
      </c>
      <c r="AP179" s="155">
        <v>5.2</v>
      </c>
      <c r="AQ179" s="155">
        <v>6.6</v>
      </c>
      <c r="AR179" s="155"/>
      <c r="AS179" s="155">
        <v>7.2</v>
      </c>
      <c r="AT179" s="155"/>
      <c r="AU179" s="157">
        <v>49</v>
      </c>
      <c r="AV179" s="158">
        <v>0</v>
      </c>
      <c r="AW179" s="154">
        <v>7.5</v>
      </c>
      <c r="AX179" s="154">
        <v>7.8</v>
      </c>
      <c r="AY179" s="163"/>
      <c r="AZ179" s="155"/>
      <c r="BA179" s="155">
        <v>5.9</v>
      </c>
      <c r="BB179" s="155"/>
      <c r="BC179" s="155"/>
      <c r="BD179" s="155"/>
      <c r="BE179" s="155"/>
      <c r="BF179" s="155"/>
      <c r="BG179" s="155">
        <v>8.9</v>
      </c>
      <c r="BH179" s="155"/>
      <c r="BI179" s="155"/>
      <c r="BJ179" s="155"/>
      <c r="BK179" s="155">
        <v>6.3</v>
      </c>
      <c r="BL179" s="157">
        <v>5</v>
      </c>
      <c r="BM179" s="158">
        <v>0</v>
      </c>
      <c r="BN179" s="163">
        <v>6.2</v>
      </c>
      <c r="BO179" s="154">
        <v>6.5</v>
      </c>
      <c r="BP179" s="155">
        <v>6.4</v>
      </c>
      <c r="BQ179" s="155">
        <v>6</v>
      </c>
      <c r="BR179" s="163">
        <v>5.5</v>
      </c>
      <c r="BS179" s="155">
        <v>8.1</v>
      </c>
      <c r="BT179" s="154">
        <v>5.7</v>
      </c>
      <c r="BU179" s="155">
        <v>6.9</v>
      </c>
      <c r="BV179" s="154">
        <v>7.2</v>
      </c>
      <c r="BW179" s="163">
        <v>7</v>
      </c>
      <c r="BX179" s="155">
        <v>7</v>
      </c>
      <c r="BY179" s="155">
        <v>6.7</v>
      </c>
      <c r="BZ179" s="155">
        <v>6.7</v>
      </c>
      <c r="CA179" s="155">
        <v>6.1</v>
      </c>
      <c r="CB179" s="163">
        <v>7.2</v>
      </c>
      <c r="CC179" s="155"/>
      <c r="CD179" s="163">
        <v>6.8</v>
      </c>
      <c r="CE179" s="155">
        <v>5</v>
      </c>
      <c r="CF179" s="155">
        <v>5.8</v>
      </c>
      <c r="CG179" s="155">
        <v>7.3</v>
      </c>
      <c r="CH179" s="163">
        <v>8.9</v>
      </c>
      <c r="CI179" s="157">
        <v>53</v>
      </c>
      <c r="CJ179" s="158">
        <v>0</v>
      </c>
      <c r="CK179" s="155"/>
      <c r="CL179" s="155"/>
      <c r="CM179" s="155">
        <v>7.9</v>
      </c>
      <c r="CN179" s="155"/>
      <c r="CO179" s="155">
        <v>6.7</v>
      </c>
      <c r="CP179" s="155">
        <v>6.3</v>
      </c>
      <c r="CQ179" s="155"/>
      <c r="CR179" s="155">
        <v>8</v>
      </c>
      <c r="CS179" s="155">
        <v>5.6</v>
      </c>
      <c r="CT179" s="155">
        <v>8.3000000000000007</v>
      </c>
      <c r="CU179" s="155">
        <v>6.3</v>
      </c>
      <c r="CV179" s="155">
        <v>7.5</v>
      </c>
      <c r="CW179" s="155">
        <v>7.2</v>
      </c>
      <c r="CX179" s="155">
        <v>8.4</v>
      </c>
      <c r="CY179" s="155">
        <v>8.6999999999999993</v>
      </c>
      <c r="CZ179" s="157">
        <v>26</v>
      </c>
      <c r="DA179" s="158">
        <v>0</v>
      </c>
      <c r="DB179" s="155" t="s">
        <v>93</v>
      </c>
      <c r="DC179" s="155"/>
      <c r="DD179" s="157">
        <v>0</v>
      </c>
      <c r="DE179" s="158">
        <v>5</v>
      </c>
      <c r="DF179" s="157">
        <v>133</v>
      </c>
      <c r="DG179" s="158">
        <v>5</v>
      </c>
      <c r="DH179" s="159">
        <v>133</v>
      </c>
      <c r="DI179" s="160">
        <v>127</v>
      </c>
      <c r="DJ179" s="160">
        <v>6.76</v>
      </c>
      <c r="DK179" s="160">
        <v>2.72</v>
      </c>
      <c r="DL179" s="152" t="s">
        <v>535</v>
      </c>
    </row>
    <row r="180" spans="1:116" s="179" customFormat="1" ht="18.75" customHeight="1">
      <c r="A180" s="12">
        <f t="shared" si="2"/>
        <v>174</v>
      </c>
      <c r="B180" s="151">
        <v>2020266667</v>
      </c>
      <c r="C180" s="152" t="s">
        <v>3</v>
      </c>
      <c r="D180" s="152" t="s">
        <v>10</v>
      </c>
      <c r="E180" s="152" t="s">
        <v>444</v>
      </c>
      <c r="F180" s="153">
        <v>33603</v>
      </c>
      <c r="G180" s="152" t="s">
        <v>84</v>
      </c>
      <c r="H180" s="152" t="s">
        <v>86</v>
      </c>
      <c r="I180" s="154">
        <v>7.9</v>
      </c>
      <c r="J180" s="154">
        <v>7.9</v>
      </c>
      <c r="K180" s="154">
        <v>8.8000000000000007</v>
      </c>
      <c r="L180" s="154" t="s">
        <v>530</v>
      </c>
      <c r="M180" s="154">
        <v>7.1</v>
      </c>
      <c r="N180" s="154" t="s">
        <v>530</v>
      </c>
      <c r="O180" s="154">
        <v>6.3</v>
      </c>
      <c r="P180" s="154"/>
      <c r="Q180" s="155" t="s">
        <v>530</v>
      </c>
      <c r="R180" s="155"/>
      <c r="S180" s="155"/>
      <c r="T180" s="155"/>
      <c r="U180" s="155">
        <v>7.5</v>
      </c>
      <c r="V180" s="154">
        <v>8.5</v>
      </c>
      <c r="W180" s="155"/>
      <c r="X180" s="154">
        <v>7.7</v>
      </c>
      <c r="Y180" s="154">
        <v>8</v>
      </c>
      <c r="Z180" s="154">
        <v>8.4</v>
      </c>
      <c r="AA180" s="155" t="s">
        <v>530</v>
      </c>
      <c r="AB180" s="154" t="s">
        <v>530</v>
      </c>
      <c r="AC180" s="154" t="s">
        <v>530</v>
      </c>
      <c r="AD180" s="155" t="s">
        <v>530</v>
      </c>
      <c r="AE180" s="154" t="s">
        <v>530</v>
      </c>
      <c r="AF180" s="154">
        <v>8</v>
      </c>
      <c r="AG180" s="154">
        <v>6.5</v>
      </c>
      <c r="AH180" s="154" t="s">
        <v>530</v>
      </c>
      <c r="AI180" s="156" t="s">
        <v>530</v>
      </c>
      <c r="AJ180" s="156">
        <v>7.9</v>
      </c>
      <c r="AK180" s="155">
        <v>6.3</v>
      </c>
      <c r="AL180" s="154" t="s">
        <v>530</v>
      </c>
      <c r="AM180" s="155" t="s">
        <v>530</v>
      </c>
      <c r="AN180" s="155">
        <v>6</v>
      </c>
      <c r="AO180" s="155">
        <v>7.2</v>
      </c>
      <c r="AP180" s="155" t="s">
        <v>530</v>
      </c>
      <c r="AQ180" s="155">
        <v>6.9</v>
      </c>
      <c r="AR180" s="155"/>
      <c r="AS180" s="155"/>
      <c r="AT180" s="155">
        <v>7.3</v>
      </c>
      <c r="AU180" s="157">
        <v>50</v>
      </c>
      <c r="AV180" s="158">
        <v>0</v>
      </c>
      <c r="AW180" s="154" t="s">
        <v>530</v>
      </c>
      <c r="AX180" s="154" t="s">
        <v>530</v>
      </c>
      <c r="AY180" s="163" t="s">
        <v>530</v>
      </c>
      <c r="AZ180" s="155"/>
      <c r="BA180" s="155"/>
      <c r="BB180" s="155"/>
      <c r="BC180" s="155"/>
      <c r="BD180" s="155"/>
      <c r="BE180" s="155"/>
      <c r="BF180" s="155">
        <v>6.2</v>
      </c>
      <c r="BG180" s="155"/>
      <c r="BH180" s="155"/>
      <c r="BI180" s="155"/>
      <c r="BJ180" s="155"/>
      <c r="BK180" s="155">
        <v>8.3000000000000007</v>
      </c>
      <c r="BL180" s="157">
        <v>5</v>
      </c>
      <c r="BM180" s="158">
        <v>0</v>
      </c>
      <c r="BN180" s="163" t="s">
        <v>530</v>
      </c>
      <c r="BO180" s="154" t="s">
        <v>530</v>
      </c>
      <c r="BP180" s="155">
        <v>8.6</v>
      </c>
      <c r="BQ180" s="163">
        <v>7.5</v>
      </c>
      <c r="BR180" s="154" t="s">
        <v>530</v>
      </c>
      <c r="BS180" s="163" t="s">
        <v>530</v>
      </c>
      <c r="BT180" s="154" t="s">
        <v>530</v>
      </c>
      <c r="BU180" s="155">
        <v>6.6</v>
      </c>
      <c r="BV180" s="154" t="s">
        <v>530</v>
      </c>
      <c r="BW180" s="163">
        <v>8.4</v>
      </c>
      <c r="BX180" s="155" t="s">
        <v>530</v>
      </c>
      <c r="BY180" s="155" t="s">
        <v>530</v>
      </c>
      <c r="BZ180" s="155">
        <v>7.2</v>
      </c>
      <c r="CA180" s="155" t="s">
        <v>530</v>
      </c>
      <c r="CB180" s="163" t="s">
        <v>530</v>
      </c>
      <c r="CC180" s="155"/>
      <c r="CD180" s="163" t="s">
        <v>530</v>
      </c>
      <c r="CE180" s="155">
        <v>8.1</v>
      </c>
      <c r="CF180" s="155">
        <v>7.6</v>
      </c>
      <c r="CG180" s="155" t="s">
        <v>530</v>
      </c>
      <c r="CH180" s="163">
        <v>9.1</v>
      </c>
      <c r="CI180" s="157">
        <v>53</v>
      </c>
      <c r="CJ180" s="158">
        <v>0</v>
      </c>
      <c r="CK180" s="155"/>
      <c r="CL180" s="155" t="s">
        <v>530</v>
      </c>
      <c r="CM180" s="155"/>
      <c r="CN180" s="155"/>
      <c r="CO180" s="155"/>
      <c r="CP180" s="155" t="s">
        <v>530</v>
      </c>
      <c r="CQ180" s="155"/>
      <c r="CR180" s="155">
        <v>8.5</v>
      </c>
      <c r="CS180" s="155" t="s">
        <v>530</v>
      </c>
      <c r="CT180" s="155">
        <v>6.4</v>
      </c>
      <c r="CU180" s="155" t="s">
        <v>530</v>
      </c>
      <c r="CV180" s="155" t="s">
        <v>530</v>
      </c>
      <c r="CW180" s="155" t="s">
        <v>530</v>
      </c>
      <c r="CX180" s="163">
        <v>8.5</v>
      </c>
      <c r="CY180" s="155">
        <v>8.4</v>
      </c>
      <c r="CZ180" s="157">
        <v>23</v>
      </c>
      <c r="DA180" s="158">
        <v>0</v>
      </c>
      <c r="DB180" s="155" t="s">
        <v>93</v>
      </c>
      <c r="DC180" s="155"/>
      <c r="DD180" s="157">
        <v>0</v>
      </c>
      <c r="DE180" s="158">
        <v>5</v>
      </c>
      <c r="DF180" s="157">
        <v>131</v>
      </c>
      <c r="DG180" s="158">
        <v>5</v>
      </c>
      <c r="DH180" s="159">
        <v>133</v>
      </c>
      <c r="DI180" s="160">
        <v>57</v>
      </c>
      <c r="DJ180" s="160">
        <v>7.63</v>
      </c>
      <c r="DK180" s="160">
        <v>3.29</v>
      </c>
      <c r="DL180" s="152" t="s">
        <v>202</v>
      </c>
    </row>
    <row r="181" spans="1:116" s="179" customFormat="1" ht="18.75" customHeight="1">
      <c r="A181" s="12">
        <f t="shared" si="2"/>
        <v>175</v>
      </c>
      <c r="B181" s="151">
        <v>2020266765</v>
      </c>
      <c r="C181" s="152" t="s">
        <v>18</v>
      </c>
      <c r="D181" s="152" t="s">
        <v>25</v>
      </c>
      <c r="E181" s="152" t="s">
        <v>444</v>
      </c>
      <c r="F181" s="153">
        <v>34999</v>
      </c>
      <c r="G181" s="152" t="s">
        <v>84</v>
      </c>
      <c r="H181" s="152" t="s">
        <v>86</v>
      </c>
      <c r="I181" s="154">
        <v>8.1</v>
      </c>
      <c r="J181" s="154">
        <v>8.1999999999999993</v>
      </c>
      <c r="K181" s="154">
        <v>9</v>
      </c>
      <c r="L181" s="154">
        <v>9.1</v>
      </c>
      <c r="M181" s="154">
        <v>8.3000000000000007</v>
      </c>
      <c r="N181" s="154">
        <v>6.9</v>
      </c>
      <c r="O181" s="154">
        <v>7</v>
      </c>
      <c r="P181" s="155">
        <v>8.5</v>
      </c>
      <c r="Q181" s="154"/>
      <c r="R181" s="155"/>
      <c r="S181" s="155"/>
      <c r="T181" s="155"/>
      <c r="U181" s="155"/>
      <c r="V181" s="154">
        <v>9.5</v>
      </c>
      <c r="W181" s="155"/>
      <c r="X181" s="154">
        <v>7.2</v>
      </c>
      <c r="Y181" s="154">
        <v>8.6</v>
      </c>
      <c r="Z181" s="154">
        <v>8.8000000000000007</v>
      </c>
      <c r="AA181" s="155"/>
      <c r="AB181" s="154">
        <v>7.8</v>
      </c>
      <c r="AC181" s="154">
        <v>8.1999999999999993</v>
      </c>
      <c r="AD181" s="155"/>
      <c r="AE181" s="162">
        <v>7.4</v>
      </c>
      <c r="AF181" s="154">
        <v>5.4</v>
      </c>
      <c r="AG181" s="154">
        <v>6.3</v>
      </c>
      <c r="AH181" s="154">
        <v>6.7</v>
      </c>
      <c r="AI181" s="154">
        <v>6.7</v>
      </c>
      <c r="AJ181" s="154" t="s">
        <v>93</v>
      </c>
      <c r="AK181" s="163" t="s">
        <v>93</v>
      </c>
      <c r="AL181" s="154" t="s">
        <v>93</v>
      </c>
      <c r="AM181" s="154" t="s">
        <v>93</v>
      </c>
      <c r="AN181" s="155"/>
      <c r="AO181" s="155"/>
      <c r="AP181" s="155"/>
      <c r="AQ181" s="155"/>
      <c r="AR181" s="155"/>
      <c r="AS181" s="155"/>
      <c r="AT181" s="155"/>
      <c r="AU181" s="157">
        <v>34</v>
      </c>
      <c r="AV181" s="158">
        <v>14</v>
      </c>
      <c r="AW181" s="154">
        <v>7.2</v>
      </c>
      <c r="AX181" s="154">
        <v>9.1</v>
      </c>
      <c r="AY181" s="163"/>
      <c r="AZ181" s="155"/>
      <c r="BA181" s="155"/>
      <c r="BB181" s="155"/>
      <c r="BC181" s="155"/>
      <c r="BD181" s="155" t="s">
        <v>93</v>
      </c>
      <c r="BE181" s="155"/>
      <c r="BF181" s="155"/>
      <c r="BG181" s="155"/>
      <c r="BH181" s="155"/>
      <c r="BI181" s="155"/>
      <c r="BJ181" s="155"/>
      <c r="BK181" s="155"/>
      <c r="BL181" s="157">
        <v>2</v>
      </c>
      <c r="BM181" s="158">
        <v>3</v>
      </c>
      <c r="BN181" s="154">
        <v>6.8</v>
      </c>
      <c r="BO181" s="155">
        <v>7</v>
      </c>
      <c r="BP181" s="155"/>
      <c r="BQ181" s="163" t="s">
        <v>93</v>
      </c>
      <c r="BR181" s="154">
        <v>7.5</v>
      </c>
      <c r="BS181" s="163">
        <v>6.9</v>
      </c>
      <c r="BT181" s="154">
        <v>6.5</v>
      </c>
      <c r="BU181" s="155"/>
      <c r="BV181" s="154">
        <v>7</v>
      </c>
      <c r="BW181" s="154" t="s">
        <v>93</v>
      </c>
      <c r="BX181" s="163"/>
      <c r="BY181" s="163"/>
      <c r="BZ181" s="155"/>
      <c r="CA181" s="155"/>
      <c r="CB181" s="163">
        <v>6.8</v>
      </c>
      <c r="CC181" s="155"/>
      <c r="CD181" s="163">
        <v>9.1999999999999993</v>
      </c>
      <c r="CE181" s="155"/>
      <c r="CF181" s="155"/>
      <c r="CG181" s="155"/>
      <c r="CH181" s="163" t="s">
        <v>93</v>
      </c>
      <c r="CI181" s="157">
        <v>22</v>
      </c>
      <c r="CJ181" s="158">
        <v>31</v>
      </c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  <c r="CW181" s="155"/>
      <c r="CX181" s="155">
        <v>8.1999999999999993</v>
      </c>
      <c r="CY181" s="155">
        <v>8</v>
      </c>
      <c r="CZ181" s="157">
        <v>2</v>
      </c>
      <c r="DA181" s="158">
        <v>20</v>
      </c>
      <c r="DB181" s="155"/>
      <c r="DC181" s="155"/>
      <c r="DD181" s="157">
        <v>0</v>
      </c>
      <c r="DE181" s="158">
        <v>5</v>
      </c>
      <c r="DF181" s="157">
        <v>60</v>
      </c>
      <c r="DG181" s="158">
        <v>73</v>
      </c>
      <c r="DH181" s="159">
        <v>133</v>
      </c>
      <c r="DI181" s="160">
        <v>60</v>
      </c>
      <c r="DJ181" s="160">
        <v>7.7</v>
      </c>
      <c r="DK181" s="160">
        <v>3.28</v>
      </c>
      <c r="DL181" s="152" t="s">
        <v>202</v>
      </c>
    </row>
    <row r="182" spans="1:116" s="179" customFormat="1" ht="18.75" customHeight="1">
      <c r="A182" s="12">
        <f t="shared" si="2"/>
        <v>176</v>
      </c>
      <c r="B182" s="151">
        <v>2026267798</v>
      </c>
      <c r="C182" s="152" t="s">
        <v>3</v>
      </c>
      <c r="D182" s="152" t="s">
        <v>507</v>
      </c>
      <c r="E182" s="152" t="s">
        <v>444</v>
      </c>
      <c r="F182" s="153">
        <v>33957</v>
      </c>
      <c r="G182" s="152" t="s">
        <v>84</v>
      </c>
      <c r="H182" s="152" t="s">
        <v>86</v>
      </c>
      <c r="I182" s="154">
        <v>8</v>
      </c>
      <c r="J182" s="154">
        <v>7.6</v>
      </c>
      <c r="K182" s="154">
        <v>8.6</v>
      </c>
      <c r="L182" s="154" t="s">
        <v>530</v>
      </c>
      <c r="M182" s="154">
        <v>7.7</v>
      </c>
      <c r="N182" s="154" t="s">
        <v>530</v>
      </c>
      <c r="O182" s="156">
        <v>8</v>
      </c>
      <c r="P182" s="154"/>
      <c r="Q182" s="155" t="s">
        <v>530</v>
      </c>
      <c r="R182" s="155"/>
      <c r="S182" s="155"/>
      <c r="T182" s="155"/>
      <c r="U182" s="155">
        <v>7.4</v>
      </c>
      <c r="V182" s="154">
        <v>8.1999999999999993</v>
      </c>
      <c r="W182" s="154"/>
      <c r="X182" s="154">
        <v>8.4</v>
      </c>
      <c r="Y182" s="154">
        <v>0</v>
      </c>
      <c r="Z182" s="154"/>
      <c r="AA182" s="154" t="s">
        <v>530</v>
      </c>
      <c r="AB182" s="154" t="s">
        <v>530</v>
      </c>
      <c r="AC182" s="163" t="s">
        <v>530</v>
      </c>
      <c r="AD182" s="163" t="s">
        <v>530</v>
      </c>
      <c r="AE182" s="154" t="s">
        <v>530</v>
      </c>
      <c r="AF182" s="154">
        <v>7.4</v>
      </c>
      <c r="AG182" s="154">
        <v>5.9</v>
      </c>
      <c r="AH182" s="154" t="s">
        <v>530</v>
      </c>
      <c r="AI182" s="154" t="s">
        <v>530</v>
      </c>
      <c r="AJ182" s="163">
        <v>5.3</v>
      </c>
      <c r="AK182" s="163">
        <v>7.2</v>
      </c>
      <c r="AL182" s="154" t="s">
        <v>530</v>
      </c>
      <c r="AM182" s="155" t="s">
        <v>530</v>
      </c>
      <c r="AN182" s="155" t="s">
        <v>93</v>
      </c>
      <c r="AO182" s="155">
        <v>0</v>
      </c>
      <c r="AP182" s="155" t="s">
        <v>530</v>
      </c>
      <c r="AQ182" s="155">
        <v>0</v>
      </c>
      <c r="AR182" s="155"/>
      <c r="AS182" s="155"/>
      <c r="AT182" s="155">
        <v>6.2</v>
      </c>
      <c r="AU182" s="157">
        <v>45</v>
      </c>
      <c r="AV182" s="158">
        <v>3</v>
      </c>
      <c r="AW182" s="154" t="s">
        <v>530</v>
      </c>
      <c r="AX182" s="154" t="s">
        <v>530</v>
      </c>
      <c r="AY182" s="155" t="s">
        <v>530</v>
      </c>
      <c r="AZ182" s="155"/>
      <c r="BA182" s="155"/>
      <c r="BB182" s="155"/>
      <c r="BC182" s="163"/>
      <c r="BD182" s="155"/>
      <c r="BE182" s="155"/>
      <c r="BF182" s="155">
        <v>6.2</v>
      </c>
      <c r="BG182" s="155"/>
      <c r="BH182" s="155"/>
      <c r="BI182" s="155"/>
      <c r="BJ182" s="155"/>
      <c r="BK182" s="155">
        <v>5.7</v>
      </c>
      <c r="BL182" s="157">
        <v>5</v>
      </c>
      <c r="BM182" s="158">
        <v>0</v>
      </c>
      <c r="BN182" s="163" t="s">
        <v>530</v>
      </c>
      <c r="BO182" s="154">
        <v>7.5</v>
      </c>
      <c r="BP182" s="155">
        <v>7.1</v>
      </c>
      <c r="BQ182" s="155">
        <v>6.7</v>
      </c>
      <c r="BR182" s="154" t="s">
        <v>530</v>
      </c>
      <c r="BS182" s="154" t="s">
        <v>530</v>
      </c>
      <c r="BT182" s="154" t="s">
        <v>530</v>
      </c>
      <c r="BU182" s="155">
        <v>6.1</v>
      </c>
      <c r="BV182" s="154" t="s">
        <v>530</v>
      </c>
      <c r="BW182" s="156">
        <v>7.8</v>
      </c>
      <c r="BX182" s="154" t="s">
        <v>530</v>
      </c>
      <c r="BY182" s="163" t="s">
        <v>530</v>
      </c>
      <c r="BZ182" s="155">
        <v>7.4</v>
      </c>
      <c r="CA182" s="155" t="s">
        <v>530</v>
      </c>
      <c r="CB182" s="163" t="s">
        <v>530</v>
      </c>
      <c r="CC182" s="155"/>
      <c r="CD182" s="163" t="s">
        <v>530</v>
      </c>
      <c r="CE182" s="155">
        <v>7.1</v>
      </c>
      <c r="CF182" s="155">
        <v>6.5</v>
      </c>
      <c r="CG182" s="155" t="s">
        <v>530</v>
      </c>
      <c r="CH182" s="163">
        <v>7.8</v>
      </c>
      <c r="CI182" s="157">
        <v>53</v>
      </c>
      <c r="CJ182" s="158">
        <v>0</v>
      </c>
      <c r="CK182" s="155"/>
      <c r="CL182" s="155" t="s">
        <v>530</v>
      </c>
      <c r="CM182" s="155"/>
      <c r="CN182" s="155"/>
      <c r="CO182" s="155"/>
      <c r="CP182" s="155" t="s">
        <v>530</v>
      </c>
      <c r="CQ182" s="155"/>
      <c r="CR182" s="155">
        <v>5</v>
      </c>
      <c r="CS182" s="155" t="s">
        <v>530</v>
      </c>
      <c r="CT182" s="155">
        <v>6.3</v>
      </c>
      <c r="CU182" s="155" t="s">
        <v>530</v>
      </c>
      <c r="CV182" s="155" t="s">
        <v>530</v>
      </c>
      <c r="CW182" s="155" t="s">
        <v>530</v>
      </c>
      <c r="CX182" s="155">
        <v>8.5</v>
      </c>
      <c r="CY182" s="155">
        <v>7.6</v>
      </c>
      <c r="CZ182" s="157">
        <v>23</v>
      </c>
      <c r="DA182" s="158">
        <v>0</v>
      </c>
      <c r="DB182" s="155" t="s">
        <v>93</v>
      </c>
      <c r="DC182" s="155"/>
      <c r="DD182" s="157">
        <v>0</v>
      </c>
      <c r="DE182" s="158">
        <v>5</v>
      </c>
      <c r="DF182" s="157">
        <v>126</v>
      </c>
      <c r="DG182" s="158">
        <v>8</v>
      </c>
      <c r="DH182" s="159">
        <v>133</v>
      </c>
      <c r="DI182" s="160">
        <v>58</v>
      </c>
      <c r="DJ182" s="160">
        <v>6.76</v>
      </c>
      <c r="DK182" s="160">
        <v>2.82</v>
      </c>
      <c r="DL182" s="152" t="s">
        <v>202</v>
      </c>
    </row>
    <row r="183" spans="1:116" s="179" customFormat="1" ht="18.75" customHeight="1">
      <c r="A183" s="12">
        <f t="shared" si="2"/>
        <v>177</v>
      </c>
      <c r="B183" s="151">
        <v>2020217984</v>
      </c>
      <c r="C183" s="152" t="s">
        <v>6</v>
      </c>
      <c r="D183" s="152" t="s">
        <v>445</v>
      </c>
      <c r="E183" s="152" t="s">
        <v>446</v>
      </c>
      <c r="F183" s="153">
        <v>35112</v>
      </c>
      <c r="G183" s="152" t="s">
        <v>84</v>
      </c>
      <c r="H183" s="152" t="s">
        <v>86</v>
      </c>
      <c r="I183" s="154"/>
      <c r="J183" s="154">
        <v>7.4</v>
      </c>
      <c r="K183" s="154">
        <v>8.6999999999999993</v>
      </c>
      <c r="L183" s="154">
        <v>6.5</v>
      </c>
      <c r="M183" s="154">
        <v>6.2</v>
      </c>
      <c r="N183" s="154">
        <v>7.4</v>
      </c>
      <c r="O183" s="154">
        <v>6.9</v>
      </c>
      <c r="P183" s="154"/>
      <c r="Q183" s="155">
        <v>7.9</v>
      </c>
      <c r="R183" s="155"/>
      <c r="S183" s="155"/>
      <c r="T183" s="155">
        <v>7.9</v>
      </c>
      <c r="U183" s="155"/>
      <c r="V183" s="154">
        <v>7</v>
      </c>
      <c r="W183" s="155"/>
      <c r="X183" s="154"/>
      <c r="Y183" s="154"/>
      <c r="Z183" s="154"/>
      <c r="AA183" s="155">
        <v>6.1</v>
      </c>
      <c r="AB183" s="154">
        <v>6.6</v>
      </c>
      <c r="AC183" s="154">
        <v>7.7</v>
      </c>
      <c r="AD183" s="155"/>
      <c r="AE183" s="154" t="s">
        <v>97</v>
      </c>
      <c r="AF183" s="154">
        <v>5.0999999999999996</v>
      </c>
      <c r="AG183" s="154">
        <v>6.6</v>
      </c>
      <c r="AH183" s="154">
        <v>7.8</v>
      </c>
      <c r="AI183" s="154">
        <v>6.1</v>
      </c>
      <c r="AJ183" s="163">
        <v>5.4</v>
      </c>
      <c r="AK183" s="163" t="s">
        <v>97</v>
      </c>
      <c r="AL183" s="163"/>
      <c r="AM183" s="163"/>
      <c r="AN183" s="155"/>
      <c r="AO183" s="155"/>
      <c r="AP183" s="155"/>
      <c r="AQ183" s="155"/>
      <c r="AR183" s="155"/>
      <c r="AS183" s="155"/>
      <c r="AT183" s="155"/>
      <c r="AU183" s="157">
        <v>36</v>
      </c>
      <c r="AV183" s="158">
        <v>12</v>
      </c>
      <c r="AW183" s="154">
        <v>0</v>
      </c>
      <c r="AX183" s="154">
        <v>5.7</v>
      </c>
      <c r="AY183" s="155" t="s">
        <v>93</v>
      </c>
      <c r="AZ183" s="155"/>
      <c r="BA183" s="155"/>
      <c r="BB183" s="155"/>
      <c r="BC183" s="155"/>
      <c r="BD183" s="163"/>
      <c r="BE183" s="155"/>
      <c r="BF183" s="155"/>
      <c r="BG183" s="155"/>
      <c r="BH183" s="155"/>
      <c r="BI183" s="155"/>
      <c r="BJ183" s="155"/>
      <c r="BK183" s="155"/>
      <c r="BL183" s="157">
        <v>1</v>
      </c>
      <c r="BM183" s="158">
        <v>4</v>
      </c>
      <c r="BN183" s="154" t="s">
        <v>93</v>
      </c>
      <c r="BO183" s="154">
        <v>0</v>
      </c>
      <c r="BP183" s="155"/>
      <c r="BQ183" s="163"/>
      <c r="BR183" s="154">
        <v>5.6</v>
      </c>
      <c r="BS183" s="154" t="s">
        <v>93</v>
      </c>
      <c r="BT183" s="154">
        <v>7.4</v>
      </c>
      <c r="BU183" s="155"/>
      <c r="BV183" s="154"/>
      <c r="BW183" s="163" t="s">
        <v>93</v>
      </c>
      <c r="BX183" s="155"/>
      <c r="BY183" s="155"/>
      <c r="BZ183" s="155"/>
      <c r="CA183" s="155"/>
      <c r="CB183" s="163" t="s">
        <v>93</v>
      </c>
      <c r="CC183" s="155"/>
      <c r="CD183" s="163"/>
      <c r="CE183" s="155"/>
      <c r="CF183" s="155"/>
      <c r="CG183" s="155"/>
      <c r="CH183" s="163" t="s">
        <v>93</v>
      </c>
      <c r="CI183" s="157">
        <v>5</v>
      </c>
      <c r="CJ183" s="158">
        <v>48</v>
      </c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  <c r="CW183" s="155"/>
      <c r="CX183" s="163"/>
      <c r="CY183" s="163"/>
      <c r="CZ183" s="157">
        <v>0</v>
      </c>
      <c r="DA183" s="158">
        <v>22</v>
      </c>
      <c r="DB183" s="155"/>
      <c r="DC183" s="155"/>
      <c r="DD183" s="157">
        <v>0</v>
      </c>
      <c r="DE183" s="158">
        <v>5</v>
      </c>
      <c r="DF183" s="157">
        <v>42</v>
      </c>
      <c r="DG183" s="158">
        <v>91</v>
      </c>
      <c r="DH183" s="159">
        <v>133</v>
      </c>
      <c r="DI183" s="160">
        <v>51</v>
      </c>
      <c r="DJ183" s="160">
        <v>5.99</v>
      </c>
      <c r="DK183" s="160">
        <v>2.4</v>
      </c>
      <c r="DL183" s="152" t="s">
        <v>618</v>
      </c>
    </row>
    <row r="184" spans="1:116" s="179" customFormat="1" ht="18.75" customHeight="1">
      <c r="A184" s="12">
        <f t="shared" si="2"/>
        <v>178</v>
      </c>
      <c r="B184" s="151">
        <v>2020268294</v>
      </c>
      <c r="C184" s="152" t="s">
        <v>3</v>
      </c>
      <c r="D184" s="152" t="s">
        <v>619</v>
      </c>
      <c r="E184" s="152" t="s">
        <v>446</v>
      </c>
      <c r="F184" s="153">
        <v>35360</v>
      </c>
      <c r="G184" s="152" t="s">
        <v>84</v>
      </c>
      <c r="H184" s="152" t="s">
        <v>86</v>
      </c>
      <c r="I184" s="155">
        <v>7.9</v>
      </c>
      <c r="J184" s="154">
        <v>7.9</v>
      </c>
      <c r="K184" s="154">
        <v>8.9</v>
      </c>
      <c r="L184" s="154">
        <v>8.8000000000000007</v>
      </c>
      <c r="M184" s="154">
        <v>7.2</v>
      </c>
      <c r="N184" s="154">
        <v>7.1</v>
      </c>
      <c r="O184" s="154">
        <v>6.1</v>
      </c>
      <c r="P184" s="155"/>
      <c r="Q184" s="163">
        <v>7</v>
      </c>
      <c r="R184" s="155"/>
      <c r="S184" s="155"/>
      <c r="T184" s="154"/>
      <c r="U184" s="155"/>
      <c r="V184" s="154">
        <v>7.9</v>
      </c>
      <c r="W184" s="155">
        <v>6.2</v>
      </c>
      <c r="X184" s="155">
        <v>8</v>
      </c>
      <c r="Y184" s="155">
        <v>7.8</v>
      </c>
      <c r="Z184" s="155">
        <v>8.6</v>
      </c>
      <c r="AA184" s="154">
        <v>5.9</v>
      </c>
      <c r="AB184" s="154">
        <v>7.1</v>
      </c>
      <c r="AC184" s="154">
        <v>5.9</v>
      </c>
      <c r="AD184" s="155" t="s">
        <v>93</v>
      </c>
      <c r="AE184" s="162">
        <v>6.9</v>
      </c>
      <c r="AF184" s="154">
        <v>6.5</v>
      </c>
      <c r="AG184" s="154">
        <v>7</v>
      </c>
      <c r="AH184" s="163">
        <v>6.6</v>
      </c>
      <c r="AI184" s="154"/>
      <c r="AJ184" s="163">
        <v>5.9</v>
      </c>
      <c r="AK184" s="162">
        <v>4.9000000000000004</v>
      </c>
      <c r="AL184" s="155">
        <v>7.1</v>
      </c>
      <c r="AM184" s="155"/>
      <c r="AN184" s="155"/>
      <c r="AO184" s="155"/>
      <c r="AP184" s="155"/>
      <c r="AQ184" s="155"/>
      <c r="AR184" s="155"/>
      <c r="AS184" s="155"/>
      <c r="AT184" s="155"/>
      <c r="AU184" s="157">
        <v>41</v>
      </c>
      <c r="AV184" s="158">
        <v>7</v>
      </c>
      <c r="AW184" s="156">
        <v>5.0999999999999996</v>
      </c>
      <c r="AX184" s="154">
        <v>5.3</v>
      </c>
      <c r="AY184" s="163"/>
      <c r="AZ184" s="155"/>
      <c r="BA184" s="155"/>
      <c r="BB184" s="155"/>
      <c r="BC184" s="155" t="s">
        <v>93</v>
      </c>
      <c r="BD184" s="155"/>
      <c r="BE184" s="155"/>
      <c r="BF184" s="155"/>
      <c r="BG184" s="155"/>
      <c r="BH184" s="155"/>
      <c r="BI184" s="155"/>
      <c r="BJ184" s="155"/>
      <c r="BK184" s="155"/>
      <c r="BL184" s="157">
        <v>2</v>
      </c>
      <c r="BM184" s="158">
        <v>3</v>
      </c>
      <c r="BN184" s="163" t="s">
        <v>93</v>
      </c>
      <c r="BO184" s="156">
        <v>8.3000000000000007</v>
      </c>
      <c r="BP184" s="155"/>
      <c r="BQ184" s="155" t="s">
        <v>93</v>
      </c>
      <c r="BR184" s="154">
        <v>8.3000000000000007</v>
      </c>
      <c r="BS184" s="163">
        <v>6.7</v>
      </c>
      <c r="BT184" s="163">
        <v>6.9</v>
      </c>
      <c r="BU184" s="155"/>
      <c r="BV184" s="155">
        <v>5.5</v>
      </c>
      <c r="BW184" s="163" t="s">
        <v>93</v>
      </c>
      <c r="BX184" s="155"/>
      <c r="BY184" s="155"/>
      <c r="BZ184" s="155"/>
      <c r="CA184" s="155"/>
      <c r="CB184" s="163" t="s">
        <v>93</v>
      </c>
      <c r="CC184" s="155"/>
      <c r="CD184" s="155"/>
      <c r="CE184" s="155"/>
      <c r="CF184" s="155"/>
      <c r="CG184" s="155"/>
      <c r="CH184" s="163" t="s">
        <v>93</v>
      </c>
      <c r="CI184" s="157">
        <v>13</v>
      </c>
      <c r="CJ184" s="158">
        <v>40</v>
      </c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  <c r="CW184" s="155"/>
      <c r="CX184" s="155" t="s">
        <v>93</v>
      </c>
      <c r="CY184" s="155"/>
      <c r="CZ184" s="157">
        <v>0</v>
      </c>
      <c r="DA184" s="158">
        <v>22</v>
      </c>
      <c r="DB184" s="155"/>
      <c r="DC184" s="155"/>
      <c r="DD184" s="157">
        <v>0</v>
      </c>
      <c r="DE184" s="158">
        <v>5</v>
      </c>
      <c r="DF184" s="157">
        <v>56</v>
      </c>
      <c r="DG184" s="158">
        <v>77</v>
      </c>
      <c r="DH184" s="159">
        <v>133</v>
      </c>
      <c r="DI184" s="160">
        <v>56</v>
      </c>
      <c r="DJ184" s="160">
        <v>7.14</v>
      </c>
      <c r="DK184" s="160">
        <v>2.93</v>
      </c>
      <c r="DL184" s="152" t="s">
        <v>202</v>
      </c>
    </row>
    <row r="185" spans="1:116" s="179" customFormat="1" ht="18.75" customHeight="1">
      <c r="A185" s="12">
        <f t="shared" si="2"/>
        <v>179</v>
      </c>
      <c r="B185" s="151">
        <v>161325821</v>
      </c>
      <c r="C185" s="152" t="s">
        <v>3</v>
      </c>
      <c r="D185" s="152" t="s">
        <v>72</v>
      </c>
      <c r="E185" s="152" t="s">
        <v>79</v>
      </c>
      <c r="F185" s="153">
        <v>33615</v>
      </c>
      <c r="G185" s="152" t="s">
        <v>83</v>
      </c>
      <c r="H185" s="152" t="s">
        <v>86</v>
      </c>
      <c r="I185" s="154" t="s">
        <v>530</v>
      </c>
      <c r="J185" s="154" t="s">
        <v>530</v>
      </c>
      <c r="K185" s="154">
        <v>8.5</v>
      </c>
      <c r="L185" s="154" t="s">
        <v>530</v>
      </c>
      <c r="M185" s="154" t="s">
        <v>530</v>
      </c>
      <c r="N185" s="154" t="s">
        <v>530</v>
      </c>
      <c r="O185" s="154">
        <v>7.1</v>
      </c>
      <c r="P185" s="155"/>
      <c r="Q185" s="154" t="s">
        <v>530</v>
      </c>
      <c r="R185" s="155"/>
      <c r="S185" s="155"/>
      <c r="T185" s="155"/>
      <c r="U185" s="155">
        <v>7</v>
      </c>
      <c r="V185" s="154">
        <v>7.8</v>
      </c>
      <c r="W185" s="154"/>
      <c r="X185" s="154">
        <v>8.1</v>
      </c>
      <c r="Y185" s="154" t="s">
        <v>530</v>
      </c>
      <c r="Z185" s="154">
        <v>8.8000000000000007</v>
      </c>
      <c r="AA185" s="154" t="s">
        <v>530</v>
      </c>
      <c r="AB185" s="154" t="s">
        <v>530</v>
      </c>
      <c r="AC185" s="154">
        <v>7.7</v>
      </c>
      <c r="AD185" s="163" t="s">
        <v>530</v>
      </c>
      <c r="AE185" s="163" t="s">
        <v>530</v>
      </c>
      <c r="AF185" s="154">
        <v>6.8</v>
      </c>
      <c r="AG185" s="154">
        <v>5.4</v>
      </c>
      <c r="AH185" s="154" t="s">
        <v>530</v>
      </c>
      <c r="AI185" s="155" t="s">
        <v>530</v>
      </c>
      <c r="AJ185" s="163">
        <v>7.2</v>
      </c>
      <c r="AK185" s="163">
        <v>6.3</v>
      </c>
      <c r="AL185" s="154" t="s">
        <v>530</v>
      </c>
      <c r="AM185" s="155" t="s">
        <v>530</v>
      </c>
      <c r="AN185" s="155">
        <v>6.4</v>
      </c>
      <c r="AO185" s="155">
        <v>7.6</v>
      </c>
      <c r="AP185" s="155" t="s">
        <v>530</v>
      </c>
      <c r="AQ185" s="155">
        <v>6.2</v>
      </c>
      <c r="AR185" s="155"/>
      <c r="AS185" s="155"/>
      <c r="AT185" s="155">
        <v>5.4</v>
      </c>
      <c r="AU185" s="157">
        <v>50</v>
      </c>
      <c r="AV185" s="158">
        <v>0</v>
      </c>
      <c r="AW185" s="154" t="s">
        <v>530</v>
      </c>
      <c r="AX185" s="154" t="s">
        <v>530</v>
      </c>
      <c r="AY185" s="155" t="s">
        <v>530</v>
      </c>
      <c r="AZ185" s="155"/>
      <c r="BA185" s="155"/>
      <c r="BB185" s="155"/>
      <c r="BC185" s="163"/>
      <c r="BD185" s="155"/>
      <c r="BE185" s="155"/>
      <c r="BF185" s="155"/>
      <c r="BG185" s="155">
        <v>5.7</v>
      </c>
      <c r="BH185" s="155"/>
      <c r="BI185" s="155"/>
      <c r="BJ185" s="155"/>
      <c r="BK185" s="155">
        <v>8.9</v>
      </c>
      <c r="BL185" s="157">
        <v>5</v>
      </c>
      <c r="BM185" s="158">
        <v>0</v>
      </c>
      <c r="BN185" s="163" t="s">
        <v>530</v>
      </c>
      <c r="BO185" s="154" t="s">
        <v>530</v>
      </c>
      <c r="BP185" s="155">
        <v>6.6</v>
      </c>
      <c r="BQ185" s="163">
        <v>5.4</v>
      </c>
      <c r="BR185" s="154" t="s">
        <v>530</v>
      </c>
      <c r="BS185" s="154">
        <v>8.8000000000000007</v>
      </c>
      <c r="BT185" s="154" t="s">
        <v>530</v>
      </c>
      <c r="BU185" s="155">
        <v>4.8</v>
      </c>
      <c r="BV185" s="154" t="s">
        <v>530</v>
      </c>
      <c r="BW185" s="163" t="s">
        <v>530</v>
      </c>
      <c r="BX185" s="155" t="s">
        <v>530</v>
      </c>
      <c r="BY185" s="155" t="s">
        <v>530</v>
      </c>
      <c r="BZ185" s="155">
        <v>5.9</v>
      </c>
      <c r="CA185" s="155" t="s">
        <v>530</v>
      </c>
      <c r="CB185" s="163">
        <v>7.7</v>
      </c>
      <c r="CC185" s="155"/>
      <c r="CD185" s="155" t="s">
        <v>530</v>
      </c>
      <c r="CE185" s="155" t="s">
        <v>530</v>
      </c>
      <c r="CF185" s="155" t="s">
        <v>530</v>
      </c>
      <c r="CG185" s="155">
        <v>6.7</v>
      </c>
      <c r="CH185" s="163">
        <v>8.5</v>
      </c>
      <c r="CI185" s="157">
        <v>53</v>
      </c>
      <c r="CJ185" s="158">
        <v>0</v>
      </c>
      <c r="CK185" s="155"/>
      <c r="CL185" s="155"/>
      <c r="CM185" s="155" t="s">
        <v>530</v>
      </c>
      <c r="CN185" s="155"/>
      <c r="CO185" s="155"/>
      <c r="CP185" s="155" t="s">
        <v>530</v>
      </c>
      <c r="CQ185" s="155"/>
      <c r="CR185" s="155">
        <v>6.5</v>
      </c>
      <c r="CS185" s="155" t="s">
        <v>530</v>
      </c>
      <c r="CT185" s="155">
        <v>7.8</v>
      </c>
      <c r="CU185" s="155" t="s">
        <v>530</v>
      </c>
      <c r="CV185" s="155" t="s">
        <v>530</v>
      </c>
      <c r="CW185" s="155">
        <v>6.4</v>
      </c>
      <c r="CX185" s="163">
        <v>9.1999999999999993</v>
      </c>
      <c r="CY185" s="155">
        <v>8.1999999999999993</v>
      </c>
      <c r="CZ185" s="157">
        <v>23</v>
      </c>
      <c r="DA185" s="158">
        <v>0</v>
      </c>
      <c r="DB185" s="155" t="s">
        <v>93</v>
      </c>
      <c r="DC185" s="155"/>
      <c r="DD185" s="157">
        <v>0</v>
      </c>
      <c r="DE185" s="158">
        <v>5</v>
      </c>
      <c r="DF185" s="157">
        <v>131</v>
      </c>
      <c r="DG185" s="158">
        <v>5</v>
      </c>
      <c r="DH185" s="159">
        <v>133</v>
      </c>
      <c r="DI185" s="160">
        <v>54</v>
      </c>
      <c r="DJ185" s="160">
        <v>6.97</v>
      </c>
      <c r="DK185" s="160">
        <v>2.83</v>
      </c>
      <c r="DL185" s="152" t="s">
        <v>202</v>
      </c>
    </row>
    <row r="186" spans="1:116" s="179" customFormat="1" ht="18.75" customHeight="1">
      <c r="A186" s="12">
        <f t="shared" si="2"/>
        <v>180</v>
      </c>
      <c r="B186" s="151">
        <v>171326205</v>
      </c>
      <c r="C186" s="152" t="s">
        <v>16</v>
      </c>
      <c r="D186" s="152" t="s">
        <v>436</v>
      </c>
      <c r="E186" s="152" t="s">
        <v>451</v>
      </c>
      <c r="F186" s="153">
        <v>34082</v>
      </c>
      <c r="G186" s="152" t="s">
        <v>84</v>
      </c>
      <c r="H186" s="152" t="s">
        <v>86</v>
      </c>
      <c r="I186" s="154">
        <v>8.5</v>
      </c>
      <c r="J186" s="154">
        <v>8</v>
      </c>
      <c r="K186" s="154">
        <v>8</v>
      </c>
      <c r="L186" s="154">
        <v>8.6999999999999993</v>
      </c>
      <c r="M186" s="154">
        <v>7.3</v>
      </c>
      <c r="N186" s="154">
        <v>7.3</v>
      </c>
      <c r="O186" s="154">
        <v>9.1</v>
      </c>
      <c r="P186" s="155"/>
      <c r="Q186" s="154">
        <v>8.3000000000000007</v>
      </c>
      <c r="R186" s="155"/>
      <c r="S186" s="155"/>
      <c r="T186" s="155"/>
      <c r="U186" s="154">
        <v>7.2</v>
      </c>
      <c r="V186" s="154">
        <v>8.6</v>
      </c>
      <c r="W186" s="155"/>
      <c r="X186" s="154">
        <v>8.3000000000000007</v>
      </c>
      <c r="Y186" s="162" t="s">
        <v>530</v>
      </c>
      <c r="Z186" s="154">
        <v>8.8000000000000007</v>
      </c>
      <c r="AA186" s="154">
        <v>7.4</v>
      </c>
      <c r="AB186" s="154">
        <v>7.5</v>
      </c>
      <c r="AC186" s="154">
        <v>8.6</v>
      </c>
      <c r="AD186" s="154">
        <v>8.1</v>
      </c>
      <c r="AE186" s="162" t="s">
        <v>530</v>
      </c>
      <c r="AF186" s="162" t="s">
        <v>530</v>
      </c>
      <c r="AG186" s="162" t="s">
        <v>530</v>
      </c>
      <c r="AH186" s="162" t="s">
        <v>530</v>
      </c>
      <c r="AI186" s="162" t="s">
        <v>530</v>
      </c>
      <c r="AJ186" s="162" t="s">
        <v>530</v>
      </c>
      <c r="AK186" s="162" t="s">
        <v>530</v>
      </c>
      <c r="AL186" s="162" t="s">
        <v>530</v>
      </c>
      <c r="AM186" s="162" t="s">
        <v>530</v>
      </c>
      <c r="AN186" s="154">
        <v>7.9</v>
      </c>
      <c r="AO186" s="162" t="s">
        <v>530</v>
      </c>
      <c r="AP186" s="154">
        <v>8.1999999999999993</v>
      </c>
      <c r="AQ186" s="154">
        <v>7</v>
      </c>
      <c r="AR186" s="155"/>
      <c r="AS186" s="154">
        <v>6.9</v>
      </c>
      <c r="AT186" s="154">
        <v>6.1</v>
      </c>
      <c r="AU186" s="157">
        <v>51</v>
      </c>
      <c r="AV186" s="158">
        <v>0</v>
      </c>
      <c r="AW186" s="154">
        <v>7.7</v>
      </c>
      <c r="AX186" s="154">
        <v>9.8000000000000007</v>
      </c>
      <c r="AY186" s="154">
        <v>7.5</v>
      </c>
      <c r="AZ186" s="155"/>
      <c r="BA186" s="155"/>
      <c r="BB186" s="155"/>
      <c r="BC186" s="155"/>
      <c r="BD186" s="155"/>
      <c r="BE186" s="154">
        <v>8.1</v>
      </c>
      <c r="BF186" s="155"/>
      <c r="BG186" s="155"/>
      <c r="BH186" s="155"/>
      <c r="BI186" s="155"/>
      <c r="BJ186" s="155"/>
      <c r="BK186" s="154">
        <v>8</v>
      </c>
      <c r="BL186" s="157">
        <v>5</v>
      </c>
      <c r="BM186" s="158">
        <v>0</v>
      </c>
      <c r="BN186" s="154">
        <v>9.5</v>
      </c>
      <c r="BO186" s="154">
        <v>7.8</v>
      </c>
      <c r="BP186" s="154">
        <v>7.8</v>
      </c>
      <c r="BQ186" s="154">
        <v>8.1999999999999993</v>
      </c>
      <c r="BR186" s="154">
        <v>8.6999999999999993</v>
      </c>
      <c r="BS186" s="154">
        <v>9.1999999999999993</v>
      </c>
      <c r="BT186" s="154">
        <v>8.1999999999999993</v>
      </c>
      <c r="BU186" s="154">
        <v>7.4</v>
      </c>
      <c r="BV186" s="154">
        <v>8.5</v>
      </c>
      <c r="BW186" s="154">
        <v>8.5</v>
      </c>
      <c r="BX186" s="154">
        <v>5.7</v>
      </c>
      <c r="BY186" s="154">
        <v>6.1</v>
      </c>
      <c r="BZ186" s="154">
        <v>8.4</v>
      </c>
      <c r="CA186" s="154">
        <v>6.5</v>
      </c>
      <c r="CB186" s="154">
        <v>7.5</v>
      </c>
      <c r="CC186" s="155"/>
      <c r="CD186" s="154">
        <v>7.3</v>
      </c>
      <c r="CE186" s="154">
        <v>6.6</v>
      </c>
      <c r="CF186" s="154">
        <v>8.6</v>
      </c>
      <c r="CG186" s="154">
        <v>7.6</v>
      </c>
      <c r="CH186" s="154">
        <v>9.3000000000000007</v>
      </c>
      <c r="CI186" s="157">
        <v>53</v>
      </c>
      <c r="CJ186" s="158">
        <v>0</v>
      </c>
      <c r="CK186" s="154">
        <v>7.9</v>
      </c>
      <c r="CL186" s="155"/>
      <c r="CM186" s="155"/>
      <c r="CN186" s="155"/>
      <c r="CO186" s="154">
        <v>7.37</v>
      </c>
      <c r="CP186" s="155"/>
      <c r="CQ186" s="155"/>
      <c r="CR186" s="154">
        <v>7</v>
      </c>
      <c r="CS186" s="154">
        <v>5.4</v>
      </c>
      <c r="CT186" s="154">
        <v>6.3</v>
      </c>
      <c r="CU186" s="154">
        <v>8.4</v>
      </c>
      <c r="CV186" s="154">
        <v>8.5</v>
      </c>
      <c r="CW186" s="154">
        <v>7</v>
      </c>
      <c r="CX186" s="154">
        <v>7.4</v>
      </c>
      <c r="CY186" s="154">
        <v>7.8</v>
      </c>
      <c r="CZ186" s="157">
        <v>24</v>
      </c>
      <c r="DA186" s="158">
        <v>0</v>
      </c>
      <c r="DB186" s="155"/>
      <c r="DC186" s="155" t="s">
        <v>93</v>
      </c>
      <c r="DD186" s="157">
        <v>0</v>
      </c>
      <c r="DE186" s="158">
        <v>5</v>
      </c>
      <c r="DF186" s="157">
        <v>133</v>
      </c>
      <c r="DG186" s="158">
        <v>5</v>
      </c>
      <c r="DH186" s="159">
        <v>133</v>
      </c>
      <c r="DI186" s="160">
        <v>122</v>
      </c>
      <c r="DJ186" s="160">
        <v>7.75</v>
      </c>
      <c r="DK186" s="160">
        <v>3.35</v>
      </c>
      <c r="DL186" s="152" t="s">
        <v>620</v>
      </c>
    </row>
    <row r="187" spans="1:116" s="179" customFormat="1" ht="18.75" customHeight="1">
      <c r="A187" s="12">
        <f t="shared" si="2"/>
        <v>181</v>
      </c>
      <c r="B187" s="151">
        <v>2020254035</v>
      </c>
      <c r="C187" s="152" t="s">
        <v>3</v>
      </c>
      <c r="D187" s="152" t="s">
        <v>445</v>
      </c>
      <c r="E187" s="152" t="s">
        <v>451</v>
      </c>
      <c r="F187" s="153">
        <v>35396</v>
      </c>
      <c r="G187" s="152" t="s">
        <v>84</v>
      </c>
      <c r="H187" s="152" t="s">
        <v>86</v>
      </c>
      <c r="I187" s="154">
        <v>8.3000000000000007</v>
      </c>
      <c r="J187" s="154">
        <v>8.1</v>
      </c>
      <c r="K187" s="154">
        <v>9.1999999999999993</v>
      </c>
      <c r="L187" s="154">
        <v>9</v>
      </c>
      <c r="M187" s="154">
        <v>8.4</v>
      </c>
      <c r="N187" s="154">
        <v>6.2</v>
      </c>
      <c r="O187" s="154">
        <v>8.3000000000000007</v>
      </c>
      <c r="P187" s="155"/>
      <c r="Q187" s="154">
        <v>7.1</v>
      </c>
      <c r="R187" s="155"/>
      <c r="S187" s="155"/>
      <c r="T187" s="155"/>
      <c r="U187" s="155"/>
      <c r="V187" s="154">
        <v>8.3000000000000007</v>
      </c>
      <c r="W187" s="163" t="s">
        <v>93</v>
      </c>
      <c r="X187" s="154">
        <v>7.3</v>
      </c>
      <c r="Y187" s="154">
        <v>8.3000000000000007</v>
      </c>
      <c r="Z187" s="155"/>
      <c r="AA187" s="155"/>
      <c r="AB187" s="154">
        <v>6.6</v>
      </c>
      <c r="AC187" s="154">
        <v>8.9</v>
      </c>
      <c r="AD187" s="155"/>
      <c r="AE187" s="162" t="s">
        <v>97</v>
      </c>
      <c r="AF187" s="154">
        <v>7.8</v>
      </c>
      <c r="AG187" s="162" t="s">
        <v>97</v>
      </c>
      <c r="AH187" s="162" t="s">
        <v>97</v>
      </c>
      <c r="AI187" s="154">
        <v>7.5</v>
      </c>
      <c r="AJ187" s="163">
        <v>8.6</v>
      </c>
      <c r="AK187" s="154">
        <v>6.1</v>
      </c>
      <c r="AL187" s="154">
        <v>7.9</v>
      </c>
      <c r="AM187" s="154">
        <v>7.3</v>
      </c>
      <c r="AN187" s="155"/>
      <c r="AO187" s="154">
        <v>6.1</v>
      </c>
      <c r="AP187" s="154">
        <v>8.1999999999999993</v>
      </c>
      <c r="AQ187" s="163" t="s">
        <v>93</v>
      </c>
      <c r="AR187" s="155"/>
      <c r="AS187" s="155"/>
      <c r="AT187" s="155"/>
      <c r="AU187" s="157">
        <v>39</v>
      </c>
      <c r="AV187" s="158">
        <v>9</v>
      </c>
      <c r="AW187" s="154">
        <v>5.9</v>
      </c>
      <c r="AX187" s="154">
        <v>7.5</v>
      </c>
      <c r="AY187" s="155"/>
      <c r="AZ187" s="155"/>
      <c r="BA187" s="155"/>
      <c r="BB187" s="155"/>
      <c r="BC187" s="163" t="s">
        <v>93</v>
      </c>
      <c r="BD187" s="155"/>
      <c r="BE187" s="155"/>
      <c r="BF187" s="155"/>
      <c r="BG187" s="155"/>
      <c r="BH187" s="155"/>
      <c r="BI187" s="155"/>
      <c r="BJ187" s="155"/>
      <c r="BK187" s="155"/>
      <c r="BL187" s="157">
        <v>2</v>
      </c>
      <c r="BM187" s="158">
        <v>3</v>
      </c>
      <c r="BN187" s="163" t="s">
        <v>93</v>
      </c>
      <c r="BO187" s="154">
        <v>7.6</v>
      </c>
      <c r="BP187" s="163">
        <v>7.3</v>
      </c>
      <c r="BQ187" s="163" t="s">
        <v>93</v>
      </c>
      <c r="BR187" s="154">
        <v>8.5</v>
      </c>
      <c r="BS187" s="154">
        <v>9.1999999999999993</v>
      </c>
      <c r="BT187" s="154">
        <v>8.6</v>
      </c>
      <c r="BU187" s="155"/>
      <c r="BV187" s="154">
        <v>5.5</v>
      </c>
      <c r="BW187" s="163" t="s">
        <v>93</v>
      </c>
      <c r="BX187" s="155"/>
      <c r="BY187" s="155"/>
      <c r="BZ187" s="155"/>
      <c r="CA187" s="155"/>
      <c r="CB187" s="154">
        <v>7.1</v>
      </c>
      <c r="CC187" s="155"/>
      <c r="CD187" s="163">
        <v>8.6</v>
      </c>
      <c r="CE187" s="155"/>
      <c r="CF187" s="155"/>
      <c r="CG187" s="155"/>
      <c r="CH187" s="163" t="s">
        <v>93</v>
      </c>
      <c r="CI187" s="157">
        <v>21</v>
      </c>
      <c r="CJ187" s="158">
        <v>32</v>
      </c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  <c r="CW187" s="155"/>
      <c r="CX187" s="155"/>
      <c r="CY187" s="155"/>
      <c r="CZ187" s="157">
        <v>0</v>
      </c>
      <c r="DA187" s="158">
        <v>22</v>
      </c>
      <c r="DB187" s="155"/>
      <c r="DC187" s="155"/>
      <c r="DD187" s="157">
        <v>0</v>
      </c>
      <c r="DE187" s="158">
        <v>5</v>
      </c>
      <c r="DF187" s="157">
        <v>62</v>
      </c>
      <c r="DG187" s="158">
        <v>71</v>
      </c>
      <c r="DH187" s="159">
        <v>133</v>
      </c>
      <c r="DI187" s="160">
        <v>62</v>
      </c>
      <c r="DJ187" s="160">
        <v>7.83</v>
      </c>
      <c r="DK187" s="160">
        <v>3.39</v>
      </c>
      <c r="DL187" s="152" t="s">
        <v>202</v>
      </c>
    </row>
    <row r="188" spans="1:116" s="179" customFormat="1" ht="18.75" customHeight="1">
      <c r="A188" s="12">
        <f t="shared" si="2"/>
        <v>182</v>
      </c>
      <c r="B188" s="151">
        <v>2020261034</v>
      </c>
      <c r="C188" s="152" t="s">
        <v>3</v>
      </c>
      <c r="D188" s="152" t="s">
        <v>445</v>
      </c>
      <c r="E188" s="152" t="s">
        <v>451</v>
      </c>
      <c r="F188" s="153">
        <v>35050</v>
      </c>
      <c r="G188" s="152" t="s">
        <v>84</v>
      </c>
      <c r="H188" s="152" t="s">
        <v>86</v>
      </c>
      <c r="I188" s="154"/>
      <c r="J188" s="154"/>
      <c r="K188" s="154"/>
      <c r="L188" s="154"/>
      <c r="M188" s="154"/>
      <c r="N188" s="154"/>
      <c r="O188" s="154"/>
      <c r="P188" s="154"/>
      <c r="Q188" s="155"/>
      <c r="R188" s="155"/>
      <c r="S188" s="155"/>
      <c r="T188" s="155"/>
      <c r="U188" s="155"/>
      <c r="V188" s="154"/>
      <c r="W188" s="163"/>
      <c r="X188" s="154"/>
      <c r="Y188" s="154"/>
      <c r="Z188" s="154"/>
      <c r="AA188" s="163"/>
      <c r="AB188" s="154"/>
      <c r="AC188" s="154"/>
      <c r="AD188" s="155"/>
      <c r="AE188" s="154"/>
      <c r="AF188" s="163"/>
      <c r="AG188" s="154"/>
      <c r="AH188" s="154"/>
      <c r="AI188" s="154"/>
      <c r="AJ188" s="155"/>
      <c r="AK188" s="163"/>
      <c r="AL188" s="154"/>
      <c r="AM188" s="155"/>
      <c r="AN188" s="155"/>
      <c r="AO188" s="155"/>
      <c r="AP188" s="155"/>
      <c r="AQ188" s="155"/>
      <c r="AR188" s="155"/>
      <c r="AS188" s="155"/>
      <c r="AT188" s="155"/>
      <c r="AU188" s="157">
        <v>0</v>
      </c>
      <c r="AV188" s="158">
        <v>48</v>
      </c>
      <c r="AW188" s="154"/>
      <c r="AX188" s="154"/>
      <c r="AY188" s="163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7">
        <v>0</v>
      </c>
      <c r="BM188" s="158">
        <v>5</v>
      </c>
      <c r="BN188" s="154"/>
      <c r="BO188" s="154"/>
      <c r="BP188" s="155"/>
      <c r="BQ188" s="163"/>
      <c r="BR188" s="154"/>
      <c r="BS188" s="163"/>
      <c r="BT188" s="154"/>
      <c r="BU188" s="155"/>
      <c r="BV188" s="154"/>
      <c r="BW188" s="163"/>
      <c r="BX188" s="155"/>
      <c r="BY188" s="155"/>
      <c r="BZ188" s="155"/>
      <c r="CA188" s="155"/>
      <c r="CB188" s="163"/>
      <c r="CC188" s="155"/>
      <c r="CD188" s="155"/>
      <c r="CE188" s="155"/>
      <c r="CF188" s="155"/>
      <c r="CG188" s="155"/>
      <c r="CH188" s="163"/>
      <c r="CI188" s="157">
        <v>0</v>
      </c>
      <c r="CJ188" s="158">
        <v>53</v>
      </c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  <c r="CW188" s="155"/>
      <c r="CX188" s="155"/>
      <c r="CY188" s="155"/>
      <c r="CZ188" s="157">
        <v>0</v>
      </c>
      <c r="DA188" s="158">
        <v>22</v>
      </c>
      <c r="DB188" s="155"/>
      <c r="DC188" s="155"/>
      <c r="DD188" s="157">
        <v>0</v>
      </c>
      <c r="DE188" s="158">
        <v>5</v>
      </c>
      <c r="DF188" s="157">
        <v>0</v>
      </c>
      <c r="DG188" s="158">
        <v>133</v>
      </c>
      <c r="DH188" s="159">
        <v>133</v>
      </c>
      <c r="DI188" s="160">
        <v>0</v>
      </c>
      <c r="DJ188" s="160">
        <v>0</v>
      </c>
      <c r="DK188" s="160">
        <v>0</v>
      </c>
      <c r="DL188" s="152" t="s">
        <v>202</v>
      </c>
    </row>
    <row r="189" spans="1:116" s="179" customFormat="1" ht="18.75" customHeight="1">
      <c r="A189" s="12">
        <f t="shared" si="2"/>
        <v>183</v>
      </c>
      <c r="B189" s="151">
        <v>2020268358</v>
      </c>
      <c r="C189" s="152" t="s">
        <v>3</v>
      </c>
      <c r="D189" s="152" t="s">
        <v>31</v>
      </c>
      <c r="E189" s="152" t="s">
        <v>621</v>
      </c>
      <c r="F189" s="153">
        <v>34742</v>
      </c>
      <c r="G189" s="152" t="s">
        <v>84</v>
      </c>
      <c r="H189" s="152" t="s">
        <v>86</v>
      </c>
      <c r="I189" s="154">
        <v>7.7</v>
      </c>
      <c r="J189" s="154">
        <v>8.5</v>
      </c>
      <c r="K189" s="154">
        <v>8.8000000000000007</v>
      </c>
      <c r="L189" s="154">
        <v>8.6</v>
      </c>
      <c r="M189" s="154">
        <v>8.6</v>
      </c>
      <c r="N189" s="154">
        <v>8</v>
      </c>
      <c r="O189" s="154">
        <v>7.9</v>
      </c>
      <c r="P189" s="155">
        <v>8.4</v>
      </c>
      <c r="Q189" s="154"/>
      <c r="R189" s="155"/>
      <c r="S189" s="155"/>
      <c r="T189" s="154"/>
      <c r="U189" s="155"/>
      <c r="V189" s="154">
        <v>8.6999999999999993</v>
      </c>
      <c r="W189" s="155" t="s">
        <v>93</v>
      </c>
      <c r="X189" s="154">
        <v>7.6</v>
      </c>
      <c r="Y189" s="154">
        <v>9</v>
      </c>
      <c r="Z189" s="154">
        <v>8.6999999999999993</v>
      </c>
      <c r="AA189" s="154">
        <v>7.3</v>
      </c>
      <c r="AB189" s="154">
        <v>7.7</v>
      </c>
      <c r="AC189" s="154">
        <v>6.6</v>
      </c>
      <c r="AD189" s="155"/>
      <c r="AE189" s="154">
        <v>7.3</v>
      </c>
      <c r="AF189" s="154">
        <v>7.6</v>
      </c>
      <c r="AG189" s="154">
        <v>5.6</v>
      </c>
      <c r="AH189" s="154">
        <v>6.9</v>
      </c>
      <c r="AI189" s="155">
        <v>6.9</v>
      </c>
      <c r="AJ189" s="163"/>
      <c r="AK189" s="154">
        <v>6.3</v>
      </c>
      <c r="AL189" s="163">
        <v>5.5</v>
      </c>
      <c r="AM189" s="155"/>
      <c r="AN189" s="155"/>
      <c r="AO189" s="155"/>
      <c r="AP189" s="155"/>
      <c r="AQ189" s="155"/>
      <c r="AR189" s="155"/>
      <c r="AS189" s="155"/>
      <c r="AT189" s="155"/>
      <c r="AU189" s="157">
        <v>39</v>
      </c>
      <c r="AV189" s="158">
        <v>9</v>
      </c>
      <c r="AW189" s="154">
        <v>7.5</v>
      </c>
      <c r="AX189" s="154">
        <v>8.3000000000000007</v>
      </c>
      <c r="AY189" s="155" t="s">
        <v>93</v>
      </c>
      <c r="AZ189" s="155"/>
      <c r="BA189" s="155"/>
      <c r="BB189" s="155"/>
      <c r="BC189" s="155"/>
      <c r="BD189" s="163"/>
      <c r="BE189" s="155"/>
      <c r="BF189" s="155"/>
      <c r="BG189" s="155"/>
      <c r="BH189" s="155"/>
      <c r="BI189" s="155"/>
      <c r="BJ189" s="155"/>
      <c r="BK189" s="155"/>
      <c r="BL189" s="157">
        <v>2</v>
      </c>
      <c r="BM189" s="158">
        <v>3</v>
      </c>
      <c r="BN189" s="155">
        <v>7.2</v>
      </c>
      <c r="BO189" s="154">
        <v>6.8</v>
      </c>
      <c r="BP189" s="163"/>
      <c r="BQ189" s="155" t="s">
        <v>93</v>
      </c>
      <c r="BR189" s="154">
        <v>7.1</v>
      </c>
      <c r="BS189" s="154" t="s">
        <v>93</v>
      </c>
      <c r="BT189" s="154">
        <v>7.2</v>
      </c>
      <c r="BU189" s="155"/>
      <c r="BV189" s="154">
        <v>6.1</v>
      </c>
      <c r="BW189" s="163" t="s">
        <v>93</v>
      </c>
      <c r="BX189" s="155"/>
      <c r="BY189" s="155"/>
      <c r="BZ189" s="155"/>
      <c r="CA189" s="155"/>
      <c r="CB189" s="163" t="s">
        <v>93</v>
      </c>
      <c r="CC189" s="155"/>
      <c r="CD189" s="163"/>
      <c r="CE189" s="155"/>
      <c r="CF189" s="155"/>
      <c r="CG189" s="155"/>
      <c r="CH189" s="163">
        <v>8.1999999999999993</v>
      </c>
      <c r="CI189" s="157">
        <v>15</v>
      </c>
      <c r="CJ189" s="158">
        <v>38</v>
      </c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63"/>
      <c r="CV189" s="155"/>
      <c r="CW189" s="155"/>
      <c r="CX189" s="155"/>
      <c r="CY189" s="155"/>
      <c r="CZ189" s="157">
        <v>0</v>
      </c>
      <c r="DA189" s="158">
        <v>22</v>
      </c>
      <c r="DB189" s="155"/>
      <c r="DC189" s="155"/>
      <c r="DD189" s="157">
        <v>0</v>
      </c>
      <c r="DE189" s="158">
        <v>5</v>
      </c>
      <c r="DF189" s="157">
        <v>56</v>
      </c>
      <c r="DG189" s="158">
        <v>77</v>
      </c>
      <c r="DH189" s="159">
        <v>133</v>
      </c>
      <c r="DI189" s="160">
        <v>56</v>
      </c>
      <c r="DJ189" s="160">
        <v>7.56</v>
      </c>
      <c r="DK189" s="160">
        <v>3.24</v>
      </c>
      <c r="DL189" s="152" t="s">
        <v>202</v>
      </c>
    </row>
    <row r="190" spans="1:116" s="179" customFormat="1" ht="18.75" customHeight="1">
      <c r="A190" s="12">
        <f t="shared" si="2"/>
        <v>184</v>
      </c>
      <c r="B190" s="151">
        <v>2020266195</v>
      </c>
      <c r="C190" s="152" t="s">
        <v>331</v>
      </c>
      <c r="D190" s="152" t="s">
        <v>51</v>
      </c>
      <c r="E190" s="152" t="s">
        <v>506</v>
      </c>
      <c r="F190" s="153">
        <v>35272</v>
      </c>
      <c r="G190" s="152" t="s">
        <v>84</v>
      </c>
      <c r="H190" s="152" t="s">
        <v>86</v>
      </c>
      <c r="I190" s="154">
        <v>8.3000000000000007</v>
      </c>
      <c r="J190" s="154">
        <v>8.3000000000000007</v>
      </c>
      <c r="K190" s="154">
        <v>8.5</v>
      </c>
      <c r="L190" s="154">
        <v>8.9</v>
      </c>
      <c r="M190" s="154">
        <v>9.1999999999999993</v>
      </c>
      <c r="N190" s="154">
        <v>8.6</v>
      </c>
      <c r="O190" s="154">
        <v>8.9</v>
      </c>
      <c r="P190" s="155"/>
      <c r="Q190" s="154">
        <v>5.9</v>
      </c>
      <c r="R190" s="155"/>
      <c r="S190" s="155"/>
      <c r="T190" s="154">
        <v>7.4</v>
      </c>
      <c r="U190" s="155"/>
      <c r="V190" s="154">
        <v>8.3000000000000007</v>
      </c>
      <c r="W190" s="155"/>
      <c r="X190" s="154">
        <v>7.8</v>
      </c>
      <c r="Y190" s="154">
        <v>7.8</v>
      </c>
      <c r="Z190" s="154">
        <v>8.5</v>
      </c>
      <c r="AA190" s="154">
        <v>7.4</v>
      </c>
      <c r="AB190" s="154">
        <v>6.1</v>
      </c>
      <c r="AC190" s="154">
        <v>7.3</v>
      </c>
      <c r="AD190" s="155"/>
      <c r="AE190" s="154">
        <v>6.3</v>
      </c>
      <c r="AF190" s="154">
        <v>7.2</v>
      </c>
      <c r="AG190" s="154">
        <v>7.1</v>
      </c>
      <c r="AH190" s="154">
        <v>7.1</v>
      </c>
      <c r="AI190" s="155"/>
      <c r="AJ190" s="163">
        <v>6</v>
      </c>
      <c r="AK190" s="154">
        <v>5.9</v>
      </c>
      <c r="AL190" s="163" t="s">
        <v>93</v>
      </c>
      <c r="AM190" s="155"/>
      <c r="AN190" s="155"/>
      <c r="AO190" s="155"/>
      <c r="AP190" s="155"/>
      <c r="AQ190" s="155"/>
      <c r="AR190" s="155"/>
      <c r="AS190" s="155"/>
      <c r="AT190" s="155"/>
      <c r="AU190" s="157">
        <v>40</v>
      </c>
      <c r="AV190" s="158">
        <v>8</v>
      </c>
      <c r="AW190" s="154">
        <v>7.9</v>
      </c>
      <c r="AX190" s="154">
        <v>8.6999999999999993</v>
      </c>
      <c r="AY190" s="155"/>
      <c r="AZ190" s="155"/>
      <c r="BA190" s="155"/>
      <c r="BB190" s="155"/>
      <c r="BC190" s="155"/>
      <c r="BD190" s="163" t="s">
        <v>93</v>
      </c>
      <c r="BE190" s="155"/>
      <c r="BF190" s="155"/>
      <c r="BG190" s="155"/>
      <c r="BH190" s="155"/>
      <c r="BI190" s="155"/>
      <c r="BJ190" s="155"/>
      <c r="BK190" s="155"/>
      <c r="BL190" s="157">
        <v>2</v>
      </c>
      <c r="BM190" s="158">
        <v>3</v>
      </c>
      <c r="BN190" s="155"/>
      <c r="BO190" s="154">
        <v>6.2</v>
      </c>
      <c r="BP190" s="163">
        <v>7.5</v>
      </c>
      <c r="BQ190" s="155"/>
      <c r="BR190" s="154">
        <v>8.1999999999999993</v>
      </c>
      <c r="BS190" s="154">
        <v>7.4</v>
      </c>
      <c r="BT190" s="154">
        <v>7</v>
      </c>
      <c r="BU190" s="155"/>
      <c r="BV190" s="154">
        <v>7.9</v>
      </c>
      <c r="BW190" s="163" t="s">
        <v>93</v>
      </c>
      <c r="BX190" s="155"/>
      <c r="BY190" s="155"/>
      <c r="BZ190" s="155"/>
      <c r="CA190" s="155"/>
      <c r="CB190" s="163">
        <v>7.1</v>
      </c>
      <c r="CC190" s="155"/>
      <c r="CD190" s="163" t="s">
        <v>93</v>
      </c>
      <c r="CE190" s="155"/>
      <c r="CF190" s="155"/>
      <c r="CG190" s="155"/>
      <c r="CH190" s="163">
        <v>9</v>
      </c>
      <c r="CI190" s="157">
        <v>19</v>
      </c>
      <c r="CJ190" s="158">
        <v>34</v>
      </c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63" t="s">
        <v>93</v>
      </c>
      <c r="CV190" s="155"/>
      <c r="CW190" s="155"/>
      <c r="CX190" s="155"/>
      <c r="CY190" s="155"/>
      <c r="CZ190" s="157">
        <v>0</v>
      </c>
      <c r="DA190" s="158">
        <v>22</v>
      </c>
      <c r="DB190" s="155"/>
      <c r="DC190" s="155"/>
      <c r="DD190" s="157">
        <v>0</v>
      </c>
      <c r="DE190" s="158">
        <v>5</v>
      </c>
      <c r="DF190" s="157">
        <v>61</v>
      </c>
      <c r="DG190" s="158">
        <v>72</v>
      </c>
      <c r="DH190" s="159">
        <v>133</v>
      </c>
      <c r="DI190" s="160">
        <v>61</v>
      </c>
      <c r="DJ190" s="160">
        <v>7.67</v>
      </c>
      <c r="DK190" s="160">
        <v>3.26</v>
      </c>
      <c r="DL190" s="152" t="s">
        <v>202</v>
      </c>
    </row>
  </sheetData>
  <mergeCells count="116">
    <mergeCell ref="BO4:BO5"/>
    <mergeCell ref="BP4:BP5"/>
    <mergeCell ref="BQ4:BQ5"/>
    <mergeCell ref="BR4:BR5"/>
    <mergeCell ref="DB4:DB5"/>
    <mergeCell ref="DC4:DC5"/>
    <mergeCell ref="CK4:CN4"/>
    <mergeCell ref="CO4:CP4"/>
    <mergeCell ref="CQ4:CR4"/>
    <mergeCell ref="CS4:CS5"/>
    <mergeCell ref="CT4:CT5"/>
    <mergeCell ref="CU4:CU5"/>
    <mergeCell ref="CC4:CC5"/>
    <mergeCell ref="CD4:CD5"/>
    <mergeCell ref="CE4:CE5"/>
    <mergeCell ref="CF4:CF5"/>
    <mergeCell ref="CG4:CG5"/>
    <mergeCell ref="CH4:CH5"/>
    <mergeCell ref="CX4:CX5"/>
    <mergeCell ref="CY4:CY5"/>
    <mergeCell ref="CX3:CY3"/>
    <mergeCell ref="CZ3:CZ5"/>
    <mergeCell ref="DA3:DA5"/>
    <mergeCell ref="DB3:DC3"/>
    <mergeCell ref="DD3:DD5"/>
    <mergeCell ref="CV4:CV5"/>
    <mergeCell ref="CW4:CW5"/>
    <mergeCell ref="AM4:AM5"/>
    <mergeCell ref="AN4:AN5"/>
    <mergeCell ref="AO4:AO5"/>
    <mergeCell ref="AP4:AP5"/>
    <mergeCell ref="AQ4:AQ5"/>
    <mergeCell ref="AR4:AR5"/>
    <mergeCell ref="BE4:BE5"/>
    <mergeCell ref="BF4:BF5"/>
    <mergeCell ref="BG4:BG5"/>
    <mergeCell ref="BH4:BH5"/>
    <mergeCell ref="BI4:BI5"/>
    <mergeCell ref="BJ4:BJ5"/>
    <mergeCell ref="AS4:AS5"/>
    <mergeCell ref="AT4:AT5"/>
    <mergeCell ref="AW4:AW5"/>
    <mergeCell ref="AX4:AX5"/>
    <mergeCell ref="AY4:AY5"/>
    <mergeCell ref="J4:J5"/>
    <mergeCell ref="K4:K5"/>
    <mergeCell ref="L4:L5"/>
    <mergeCell ref="M4:M5"/>
    <mergeCell ref="N4:O4"/>
    <mergeCell ref="P4:R4"/>
    <mergeCell ref="S4:W4"/>
    <mergeCell ref="X4:Z4"/>
    <mergeCell ref="CQ3:CS3"/>
    <mergeCell ref="AG4:AG5"/>
    <mergeCell ref="AH4:AH5"/>
    <mergeCell ref="AI4:AI5"/>
    <mergeCell ref="AJ4:AJ5"/>
    <mergeCell ref="AK4:AK5"/>
    <mergeCell ref="AL4:AL5"/>
    <mergeCell ref="AZ4:AZ5"/>
    <mergeCell ref="BS4:BS5"/>
    <mergeCell ref="BT4:BT5"/>
    <mergeCell ref="BU4:BU5"/>
    <mergeCell ref="BV4:BV5"/>
    <mergeCell ref="BW4:BW5"/>
    <mergeCell ref="BX4:BX5"/>
    <mergeCell ref="BK4:BK5"/>
    <mergeCell ref="BN4:BN5"/>
    <mergeCell ref="DF2:DF5"/>
    <mergeCell ref="DG2:DG5"/>
    <mergeCell ref="DH2:DH5"/>
    <mergeCell ref="DI2:DL5"/>
    <mergeCell ref="DN2:DN5"/>
    <mergeCell ref="I3:K3"/>
    <mergeCell ref="L3:M3"/>
    <mergeCell ref="N3:O3"/>
    <mergeCell ref="P3:Z3"/>
    <mergeCell ref="AA3:AD3"/>
    <mergeCell ref="AY3:BD3"/>
    <mergeCell ref="BE3:BJ3"/>
    <mergeCell ref="BL3:BL5"/>
    <mergeCell ref="BM3:BM5"/>
    <mergeCell ref="BN3:BP3"/>
    <mergeCell ref="BQ3:BS3"/>
    <mergeCell ref="BA4:BA5"/>
    <mergeCell ref="BB4:BB5"/>
    <mergeCell ref="BC4:BC5"/>
    <mergeCell ref="BD4:BD5"/>
    <mergeCell ref="BT3:BU3"/>
    <mergeCell ref="BV3:CA3"/>
    <mergeCell ref="CC3:CD3"/>
    <mergeCell ref="CI3:CI5"/>
    <mergeCell ref="B2:H5"/>
    <mergeCell ref="I2:AV2"/>
    <mergeCell ref="AW2:BM2"/>
    <mergeCell ref="BN2:CJ2"/>
    <mergeCell ref="CK2:DA2"/>
    <mergeCell ref="DB2:DE2"/>
    <mergeCell ref="AE3:AT3"/>
    <mergeCell ref="AU3:AU5"/>
    <mergeCell ref="AV3:AV5"/>
    <mergeCell ref="AW3:AX3"/>
    <mergeCell ref="CJ3:CJ5"/>
    <mergeCell ref="CK3:CP3"/>
    <mergeCell ref="BY4:BY5"/>
    <mergeCell ref="BZ4:BZ5"/>
    <mergeCell ref="CA4:CA5"/>
    <mergeCell ref="CB4:CB5"/>
    <mergeCell ref="AA4:AA5"/>
    <mergeCell ref="AB4:AB5"/>
    <mergeCell ref="AC4:AC5"/>
    <mergeCell ref="AD4:AD5"/>
    <mergeCell ref="AE4:AE5"/>
    <mergeCell ref="AF4:AF5"/>
    <mergeCell ref="DE3:DE5"/>
    <mergeCell ref="I4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64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S16" sqref="S16"/>
    </sheetView>
  </sheetViews>
  <sheetFormatPr defaultRowHeight="15"/>
  <cols>
    <col min="1" max="1" width="6" customWidth="1"/>
    <col min="2" max="2" width="12.140625" customWidth="1"/>
    <col min="3" max="3" width="6.85546875" customWidth="1"/>
    <col min="4" max="4" width="12.140625" customWidth="1"/>
    <col min="5" max="5" width="7.140625" customWidth="1"/>
    <col min="6" max="7" width="10.7109375" hidden="1" customWidth="1"/>
    <col min="8" max="8" width="9.28515625" hidden="1" customWidth="1"/>
    <col min="9" max="15" width="4.42578125" customWidth="1"/>
    <col min="16" max="18" width="5.140625" customWidth="1"/>
    <col min="19" max="23" width="4.7109375" customWidth="1"/>
    <col min="24" max="46" width="4.42578125" customWidth="1"/>
    <col min="47" max="47" width="4.7109375" customWidth="1"/>
    <col min="48" max="48" width="5.28515625" customWidth="1"/>
    <col min="49" max="63" width="4.140625" customWidth="1"/>
    <col min="64" max="65" width="5.42578125" customWidth="1"/>
    <col min="66" max="80" width="4.28515625" customWidth="1"/>
    <col min="81" max="82" width="5.7109375" customWidth="1"/>
    <col min="83" max="86" width="5" customWidth="1"/>
    <col min="87" max="88" width="5.28515625" customWidth="1"/>
    <col min="89" max="92" width="4.28515625" customWidth="1"/>
    <col min="93" max="94" width="4.85546875" customWidth="1"/>
    <col min="95" max="95" width="5.42578125" customWidth="1"/>
    <col min="96" max="96" width="6.140625" customWidth="1"/>
    <col min="97" max="97" width="4.5703125" customWidth="1"/>
    <col min="98" max="103" width="4.28515625" customWidth="1"/>
    <col min="104" max="105" width="5.7109375" customWidth="1"/>
    <col min="106" max="119" width="6" customWidth="1"/>
    <col min="120" max="120" width="13.7109375" customWidth="1"/>
  </cols>
  <sheetData>
    <row r="1" spans="1:120" ht="23.25" customHeight="1">
      <c r="B1" s="243" t="s">
        <v>0</v>
      </c>
      <c r="C1" s="243"/>
      <c r="D1" s="243"/>
      <c r="E1" s="243"/>
      <c r="F1" s="243"/>
      <c r="G1" s="243"/>
      <c r="H1" s="243"/>
      <c r="I1" s="243" t="s">
        <v>90</v>
      </c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 t="s">
        <v>125</v>
      </c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 t="s">
        <v>138</v>
      </c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 t="s">
        <v>160</v>
      </c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 t="s">
        <v>187</v>
      </c>
      <c r="DC1" s="243"/>
      <c r="DD1" s="243"/>
      <c r="DE1" s="243"/>
      <c r="DF1" s="243" t="s">
        <v>193</v>
      </c>
      <c r="DG1" s="243" t="s">
        <v>194</v>
      </c>
      <c r="DH1" s="243" t="s">
        <v>195</v>
      </c>
      <c r="DI1" s="289" t="s">
        <v>193</v>
      </c>
      <c r="DJ1" s="209" t="s">
        <v>194</v>
      </c>
      <c r="DK1" s="292" t="s">
        <v>195</v>
      </c>
      <c r="DL1" s="289" t="s">
        <v>208</v>
      </c>
      <c r="DM1" s="289" t="s">
        <v>209</v>
      </c>
      <c r="DN1" s="289" t="s">
        <v>210</v>
      </c>
      <c r="DO1" s="209" t="s">
        <v>211</v>
      </c>
      <c r="DP1" s="188"/>
    </row>
    <row r="2" spans="1:120" ht="42.75" customHeight="1">
      <c r="B2" s="243"/>
      <c r="C2" s="243"/>
      <c r="D2" s="243"/>
      <c r="E2" s="243"/>
      <c r="F2" s="243"/>
      <c r="G2" s="243"/>
      <c r="H2" s="243"/>
      <c r="I2" s="243" t="s">
        <v>91</v>
      </c>
      <c r="J2" s="243"/>
      <c r="K2" s="243"/>
      <c r="L2" s="243" t="s">
        <v>105</v>
      </c>
      <c r="M2" s="243"/>
      <c r="N2" s="243" t="s">
        <v>108</v>
      </c>
      <c r="O2" s="243"/>
      <c r="P2" s="243" t="s">
        <v>112</v>
      </c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 t="s">
        <v>118</v>
      </c>
      <c r="AB2" s="243"/>
      <c r="AC2" s="243"/>
      <c r="AD2" s="243"/>
      <c r="AE2" s="246" t="s">
        <v>511</v>
      </c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3" t="s">
        <v>122</v>
      </c>
      <c r="AV2" s="243" t="s">
        <v>124</v>
      </c>
      <c r="AW2" s="243" t="s">
        <v>126</v>
      </c>
      <c r="AX2" s="243"/>
      <c r="AY2" s="243" t="s">
        <v>129</v>
      </c>
      <c r="AZ2" s="243"/>
      <c r="BA2" s="243"/>
      <c r="BB2" s="243"/>
      <c r="BC2" s="243"/>
      <c r="BD2" s="243"/>
      <c r="BE2" s="243" t="s">
        <v>512</v>
      </c>
      <c r="BF2" s="243"/>
      <c r="BG2" s="243"/>
      <c r="BH2" s="243"/>
      <c r="BI2" s="243"/>
      <c r="BJ2" s="243"/>
      <c r="BK2" s="103" t="s">
        <v>247</v>
      </c>
      <c r="BL2" s="243" t="s">
        <v>136</v>
      </c>
      <c r="BM2" s="243" t="s">
        <v>137</v>
      </c>
      <c r="BN2" s="243" t="s">
        <v>139</v>
      </c>
      <c r="BO2" s="243"/>
      <c r="BP2" s="243"/>
      <c r="BQ2" s="243" t="s">
        <v>142</v>
      </c>
      <c r="BR2" s="243"/>
      <c r="BS2" s="243"/>
      <c r="BT2" s="243" t="s">
        <v>144</v>
      </c>
      <c r="BU2" s="243"/>
      <c r="BV2" s="243" t="s">
        <v>146</v>
      </c>
      <c r="BW2" s="243"/>
      <c r="BX2" s="243"/>
      <c r="BY2" s="243"/>
      <c r="BZ2" s="243"/>
      <c r="CA2" s="243"/>
      <c r="CB2" s="103" t="s">
        <v>248</v>
      </c>
      <c r="CC2" s="294" t="s">
        <v>249</v>
      </c>
      <c r="CD2" s="295"/>
      <c r="CE2" s="103" t="s">
        <v>151</v>
      </c>
      <c r="CF2" s="103" t="s">
        <v>251</v>
      </c>
      <c r="CG2" s="103" t="s">
        <v>250</v>
      </c>
      <c r="CH2" s="103" t="s">
        <v>156</v>
      </c>
      <c r="CI2" s="243" t="s">
        <v>158</v>
      </c>
      <c r="CJ2" s="243" t="s">
        <v>159</v>
      </c>
      <c r="CK2" s="296" t="s">
        <v>455</v>
      </c>
      <c r="CL2" s="297"/>
      <c r="CM2" s="297"/>
      <c r="CN2" s="297"/>
      <c r="CO2" s="297"/>
      <c r="CP2" s="297"/>
      <c r="CQ2" s="243" t="s">
        <v>252</v>
      </c>
      <c r="CR2" s="243"/>
      <c r="CS2" s="243"/>
      <c r="CT2" s="103" t="s">
        <v>167</v>
      </c>
      <c r="CU2" s="103" t="s">
        <v>456</v>
      </c>
      <c r="CV2" s="103" t="s">
        <v>178</v>
      </c>
      <c r="CW2" s="103" t="s">
        <v>180</v>
      </c>
      <c r="CX2" s="243" t="s">
        <v>156</v>
      </c>
      <c r="CY2" s="243"/>
      <c r="CZ2" s="243" t="s">
        <v>185</v>
      </c>
      <c r="DA2" s="243" t="s">
        <v>186</v>
      </c>
      <c r="DB2" s="294" t="s">
        <v>256</v>
      </c>
      <c r="DC2" s="295"/>
      <c r="DD2" s="243" t="s">
        <v>191</v>
      </c>
      <c r="DE2" s="243" t="s">
        <v>192</v>
      </c>
      <c r="DF2" s="243"/>
      <c r="DG2" s="243"/>
      <c r="DH2" s="243"/>
      <c r="DI2" s="290"/>
      <c r="DJ2" s="210"/>
      <c r="DK2" s="293"/>
      <c r="DL2" s="290"/>
      <c r="DM2" s="290"/>
      <c r="DN2" s="290"/>
      <c r="DO2" s="210"/>
      <c r="DP2" s="188"/>
    </row>
    <row r="3" spans="1:120" ht="32.25" customHeight="1">
      <c r="B3" s="243"/>
      <c r="C3" s="243"/>
      <c r="D3" s="243"/>
      <c r="E3" s="243"/>
      <c r="F3" s="243"/>
      <c r="G3" s="243"/>
      <c r="H3" s="243"/>
      <c r="I3" s="243" t="s">
        <v>92</v>
      </c>
      <c r="J3" s="243" t="s">
        <v>94</v>
      </c>
      <c r="K3" s="243" t="s">
        <v>257</v>
      </c>
      <c r="L3" s="243" t="s">
        <v>106</v>
      </c>
      <c r="M3" s="243" t="s">
        <v>107</v>
      </c>
      <c r="N3" s="243" t="s">
        <v>264</v>
      </c>
      <c r="O3" s="243"/>
      <c r="P3" s="298" t="s">
        <v>113</v>
      </c>
      <c r="Q3" s="299"/>
      <c r="R3" s="299"/>
      <c r="S3" s="294" t="s">
        <v>513</v>
      </c>
      <c r="T3" s="295"/>
      <c r="U3" s="295"/>
      <c r="V3" s="295"/>
      <c r="W3" s="295"/>
      <c r="X3" s="243" t="s">
        <v>514</v>
      </c>
      <c r="Y3" s="243"/>
      <c r="Z3" s="243"/>
      <c r="AA3" s="243" t="s">
        <v>119</v>
      </c>
      <c r="AB3" s="243" t="s">
        <v>120</v>
      </c>
      <c r="AC3" s="243" t="s">
        <v>267</v>
      </c>
      <c r="AD3" s="243" t="s">
        <v>121</v>
      </c>
      <c r="AE3" s="243" t="s">
        <v>96</v>
      </c>
      <c r="AF3" s="243" t="s">
        <v>98</v>
      </c>
      <c r="AG3" s="243" t="s">
        <v>99</v>
      </c>
      <c r="AH3" s="243" t="s">
        <v>100</v>
      </c>
      <c r="AI3" s="246" t="s">
        <v>101</v>
      </c>
      <c r="AJ3" s="246" t="s">
        <v>102</v>
      </c>
      <c r="AK3" s="246" t="s">
        <v>103</v>
      </c>
      <c r="AL3" s="246" t="s">
        <v>104</v>
      </c>
      <c r="AM3" s="243" t="s">
        <v>515</v>
      </c>
      <c r="AN3" s="243" t="s">
        <v>516</v>
      </c>
      <c r="AO3" s="243" t="s">
        <v>517</v>
      </c>
      <c r="AP3" s="243" t="s">
        <v>518</v>
      </c>
      <c r="AQ3" s="246" t="s">
        <v>519</v>
      </c>
      <c r="AR3" s="246" t="s">
        <v>520</v>
      </c>
      <c r="AS3" s="246" t="s">
        <v>521</v>
      </c>
      <c r="AT3" s="246" t="s">
        <v>522</v>
      </c>
      <c r="AU3" s="243"/>
      <c r="AV3" s="243"/>
      <c r="AW3" s="243" t="s">
        <v>127</v>
      </c>
      <c r="AX3" s="243" t="s">
        <v>128</v>
      </c>
      <c r="AY3" s="243" t="s">
        <v>130</v>
      </c>
      <c r="AZ3" s="243" t="s">
        <v>131</v>
      </c>
      <c r="BA3" s="243" t="s">
        <v>132</v>
      </c>
      <c r="BB3" s="243" t="s">
        <v>133</v>
      </c>
      <c r="BC3" s="243" t="s">
        <v>134</v>
      </c>
      <c r="BD3" s="243" t="s">
        <v>135</v>
      </c>
      <c r="BE3" s="243" t="s">
        <v>268</v>
      </c>
      <c r="BF3" s="243" t="s">
        <v>269</v>
      </c>
      <c r="BG3" s="243" t="s">
        <v>270</v>
      </c>
      <c r="BH3" s="243" t="s">
        <v>523</v>
      </c>
      <c r="BI3" s="243" t="s">
        <v>271</v>
      </c>
      <c r="BJ3" s="243" t="s">
        <v>524</v>
      </c>
      <c r="BK3" s="243" t="s">
        <v>272</v>
      </c>
      <c r="BL3" s="243"/>
      <c r="BM3" s="243"/>
      <c r="BN3" s="243" t="s">
        <v>140</v>
      </c>
      <c r="BO3" s="243" t="s">
        <v>141</v>
      </c>
      <c r="BP3" s="243" t="s">
        <v>273</v>
      </c>
      <c r="BQ3" s="243" t="s">
        <v>274</v>
      </c>
      <c r="BR3" s="243" t="s">
        <v>143</v>
      </c>
      <c r="BS3" s="243" t="s">
        <v>275</v>
      </c>
      <c r="BT3" s="243" t="s">
        <v>145</v>
      </c>
      <c r="BU3" s="243" t="s">
        <v>276</v>
      </c>
      <c r="BV3" s="243" t="s">
        <v>147</v>
      </c>
      <c r="BW3" s="243" t="s">
        <v>148</v>
      </c>
      <c r="BX3" s="243" t="s">
        <v>168</v>
      </c>
      <c r="BY3" s="243" t="s">
        <v>169</v>
      </c>
      <c r="BZ3" s="243" t="s">
        <v>277</v>
      </c>
      <c r="CA3" s="243" t="s">
        <v>170</v>
      </c>
      <c r="CB3" s="243" t="s">
        <v>278</v>
      </c>
      <c r="CC3" s="243" t="s">
        <v>279</v>
      </c>
      <c r="CD3" s="243" t="s">
        <v>150</v>
      </c>
      <c r="CE3" s="243" t="s">
        <v>152</v>
      </c>
      <c r="CF3" s="243" t="s">
        <v>155</v>
      </c>
      <c r="CG3" s="243" t="s">
        <v>280</v>
      </c>
      <c r="CH3" s="243" t="s">
        <v>157</v>
      </c>
      <c r="CI3" s="243"/>
      <c r="CJ3" s="243"/>
      <c r="CK3" s="294" t="s">
        <v>457</v>
      </c>
      <c r="CL3" s="295"/>
      <c r="CM3" s="295"/>
      <c r="CN3" s="295"/>
      <c r="CO3" s="300" t="s">
        <v>458</v>
      </c>
      <c r="CP3" s="301"/>
      <c r="CQ3" s="294" t="s">
        <v>282</v>
      </c>
      <c r="CR3" s="295"/>
      <c r="CS3" s="243" t="s">
        <v>165</v>
      </c>
      <c r="CT3" s="243" t="s">
        <v>459</v>
      </c>
      <c r="CU3" s="243" t="s">
        <v>172</v>
      </c>
      <c r="CV3" s="243" t="s">
        <v>179</v>
      </c>
      <c r="CW3" s="243" t="s">
        <v>183</v>
      </c>
      <c r="CX3" s="243" t="s">
        <v>184</v>
      </c>
      <c r="CY3" s="243" t="s">
        <v>289</v>
      </c>
      <c r="CZ3" s="243"/>
      <c r="DA3" s="243"/>
      <c r="DB3" s="243" t="s">
        <v>290</v>
      </c>
      <c r="DC3" s="243" t="s">
        <v>291</v>
      </c>
      <c r="DD3" s="243"/>
      <c r="DE3" s="243"/>
      <c r="DF3" s="243"/>
      <c r="DG3" s="243"/>
      <c r="DH3" s="243"/>
      <c r="DI3" s="290"/>
      <c r="DJ3" s="210"/>
      <c r="DK3" s="293"/>
      <c r="DL3" s="290"/>
      <c r="DM3" s="290"/>
      <c r="DN3" s="290"/>
      <c r="DO3" s="210"/>
      <c r="DP3" s="188" t="s">
        <v>622</v>
      </c>
    </row>
    <row r="4" spans="1:120" ht="69.75" customHeight="1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103" t="s">
        <v>111</v>
      </c>
      <c r="O4" s="103" t="s">
        <v>309</v>
      </c>
      <c r="P4" s="103" t="s">
        <v>114</v>
      </c>
      <c r="Q4" s="103" t="s">
        <v>115</v>
      </c>
      <c r="R4" s="103" t="s">
        <v>116</v>
      </c>
      <c r="S4" s="103" t="s">
        <v>525</v>
      </c>
      <c r="T4" s="103" t="s">
        <v>526</v>
      </c>
      <c r="U4" s="103" t="s">
        <v>310</v>
      </c>
      <c r="V4" s="103" t="s">
        <v>311</v>
      </c>
      <c r="W4" s="103" t="s">
        <v>312</v>
      </c>
      <c r="X4" s="103" t="s">
        <v>527</v>
      </c>
      <c r="Y4" s="103" t="s">
        <v>528</v>
      </c>
      <c r="Z4" s="103" t="s">
        <v>529</v>
      </c>
      <c r="AA4" s="243"/>
      <c r="AB4" s="243"/>
      <c r="AC4" s="243"/>
      <c r="AD4" s="243"/>
      <c r="AE4" s="243"/>
      <c r="AF4" s="243"/>
      <c r="AG4" s="243"/>
      <c r="AH4" s="243"/>
      <c r="AI4" s="246"/>
      <c r="AJ4" s="246"/>
      <c r="AK4" s="246"/>
      <c r="AL4" s="246"/>
      <c r="AM4" s="243"/>
      <c r="AN4" s="243"/>
      <c r="AO4" s="243"/>
      <c r="AP4" s="243"/>
      <c r="AQ4" s="246"/>
      <c r="AR4" s="246"/>
      <c r="AS4" s="246"/>
      <c r="AT4" s="246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103" t="s">
        <v>162</v>
      </c>
      <c r="CL4" s="103" t="s">
        <v>174</v>
      </c>
      <c r="CM4" s="103" t="s">
        <v>176</v>
      </c>
      <c r="CN4" s="103" t="s">
        <v>460</v>
      </c>
      <c r="CO4" s="103" t="s">
        <v>182</v>
      </c>
      <c r="CP4" s="103" t="s">
        <v>163</v>
      </c>
      <c r="CQ4" s="103" t="s">
        <v>313</v>
      </c>
      <c r="CR4" s="103" t="s">
        <v>166</v>
      </c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120"/>
      <c r="DJ4" s="291"/>
      <c r="DK4" s="122"/>
      <c r="DL4" s="189"/>
      <c r="DM4" s="189"/>
      <c r="DN4" s="189"/>
      <c r="DO4" s="189"/>
      <c r="DP4" s="189"/>
    </row>
    <row r="5" spans="1:120" ht="19.5" customHeight="1">
      <c r="B5" s="103" t="s">
        <v>1</v>
      </c>
      <c r="C5" s="103" t="s">
        <v>2</v>
      </c>
      <c r="D5" s="103" t="s">
        <v>19</v>
      </c>
      <c r="E5" s="103" t="s">
        <v>54</v>
      </c>
      <c r="F5" s="103" t="s">
        <v>81</v>
      </c>
      <c r="G5" s="103" t="s">
        <v>82</v>
      </c>
      <c r="H5" s="103" t="s">
        <v>85</v>
      </c>
      <c r="I5" s="104">
        <v>2</v>
      </c>
      <c r="J5" s="104">
        <v>2</v>
      </c>
      <c r="K5" s="104">
        <v>2</v>
      </c>
      <c r="L5" s="104">
        <v>3</v>
      </c>
      <c r="M5" s="104">
        <v>3</v>
      </c>
      <c r="N5" s="104">
        <v>3</v>
      </c>
      <c r="O5" s="104">
        <v>2</v>
      </c>
      <c r="P5" s="190"/>
      <c r="Q5" s="190"/>
      <c r="R5" s="190"/>
      <c r="S5" s="104"/>
      <c r="T5" s="104"/>
      <c r="U5" s="104"/>
      <c r="V5" s="104"/>
      <c r="W5" s="104"/>
      <c r="X5" s="104">
        <v>1</v>
      </c>
      <c r="Y5" s="104">
        <v>1</v>
      </c>
      <c r="Z5" s="104">
        <v>1</v>
      </c>
      <c r="AA5" s="104">
        <v>3</v>
      </c>
      <c r="AB5" s="104">
        <v>2</v>
      </c>
      <c r="AC5" s="104">
        <v>3</v>
      </c>
      <c r="AD5" s="104">
        <v>2</v>
      </c>
      <c r="AE5" s="104">
        <v>1</v>
      </c>
      <c r="AF5" s="104">
        <v>1</v>
      </c>
      <c r="AG5" s="104">
        <v>1</v>
      </c>
      <c r="AH5" s="104">
        <v>1</v>
      </c>
      <c r="AI5" s="104">
        <v>1</v>
      </c>
      <c r="AJ5" s="104">
        <v>1</v>
      </c>
      <c r="AK5" s="104">
        <v>1</v>
      </c>
      <c r="AL5" s="104">
        <v>1</v>
      </c>
      <c r="AM5" s="104">
        <v>1</v>
      </c>
      <c r="AN5" s="104">
        <v>1</v>
      </c>
      <c r="AO5" s="104">
        <v>1</v>
      </c>
      <c r="AP5" s="104">
        <v>1</v>
      </c>
      <c r="AQ5" s="104">
        <v>1</v>
      </c>
      <c r="AR5" s="104">
        <v>1</v>
      </c>
      <c r="AS5" s="104">
        <v>1</v>
      </c>
      <c r="AT5" s="104">
        <v>1</v>
      </c>
      <c r="AU5" s="103" t="s">
        <v>123</v>
      </c>
      <c r="AV5" s="103" t="s">
        <v>123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3" t="s">
        <v>123</v>
      </c>
      <c r="BM5" s="103" t="s">
        <v>123</v>
      </c>
      <c r="BN5" s="104">
        <v>3</v>
      </c>
      <c r="BO5" s="104">
        <v>3</v>
      </c>
      <c r="BP5" s="104">
        <v>2</v>
      </c>
      <c r="BQ5" s="104">
        <v>3</v>
      </c>
      <c r="BR5" s="104">
        <v>3</v>
      </c>
      <c r="BS5" s="104">
        <v>2</v>
      </c>
      <c r="BT5" s="104">
        <v>2</v>
      </c>
      <c r="BU5" s="104">
        <v>3</v>
      </c>
      <c r="BV5" s="104">
        <v>3</v>
      </c>
      <c r="BW5" s="104">
        <v>3</v>
      </c>
      <c r="BX5" s="104">
        <v>2</v>
      </c>
      <c r="BY5" s="104">
        <v>2</v>
      </c>
      <c r="BZ5" s="104">
        <v>3</v>
      </c>
      <c r="CA5" s="104">
        <v>3</v>
      </c>
      <c r="CB5" s="104">
        <v>3</v>
      </c>
      <c r="CC5" s="104"/>
      <c r="CD5" s="104"/>
      <c r="CE5" s="104">
        <v>3</v>
      </c>
      <c r="CF5" s="104">
        <v>3</v>
      </c>
      <c r="CG5" s="104">
        <v>3</v>
      </c>
      <c r="CH5" s="104">
        <v>1</v>
      </c>
      <c r="CI5" s="103" t="s">
        <v>123</v>
      </c>
      <c r="CJ5" s="103" t="s">
        <v>123</v>
      </c>
      <c r="CK5" s="104"/>
      <c r="CL5" s="104"/>
      <c r="CM5" s="104"/>
      <c r="CN5" s="104"/>
      <c r="CO5" s="104"/>
      <c r="CP5" s="104"/>
      <c r="CQ5" s="104"/>
      <c r="CR5" s="104"/>
      <c r="CS5" s="104">
        <v>3</v>
      </c>
      <c r="CT5" s="104">
        <v>3</v>
      </c>
      <c r="CU5" s="104">
        <v>2</v>
      </c>
      <c r="CV5" s="104">
        <v>3</v>
      </c>
      <c r="CW5" s="104">
        <v>3</v>
      </c>
      <c r="CX5" s="104">
        <v>1</v>
      </c>
      <c r="CY5" s="104">
        <v>1</v>
      </c>
      <c r="CZ5" s="103" t="s">
        <v>123</v>
      </c>
      <c r="DA5" s="103" t="s">
        <v>123</v>
      </c>
      <c r="DB5" s="104">
        <v>5</v>
      </c>
      <c r="DC5" s="104">
        <v>5</v>
      </c>
      <c r="DD5" s="103" t="s">
        <v>123</v>
      </c>
      <c r="DE5" s="103" t="s">
        <v>123</v>
      </c>
      <c r="DF5" s="103" t="s">
        <v>123</v>
      </c>
      <c r="DG5" s="103" t="s">
        <v>123</v>
      </c>
      <c r="DH5" s="103" t="s">
        <v>123</v>
      </c>
      <c r="DI5" s="103"/>
      <c r="DJ5" s="103"/>
      <c r="DK5" s="103"/>
      <c r="DL5" s="103"/>
      <c r="DM5" s="103"/>
      <c r="DN5" s="103"/>
      <c r="DO5" s="103"/>
      <c r="DP5" s="103"/>
    </row>
    <row r="6" spans="1:120" ht="19.5" customHeight="1">
      <c r="B6" s="103" t="s">
        <v>1</v>
      </c>
      <c r="C6" s="103" t="s">
        <v>2</v>
      </c>
      <c r="D6" s="103" t="s">
        <v>19</v>
      </c>
      <c r="E6" s="103" t="s">
        <v>54</v>
      </c>
      <c r="F6" s="103" t="s">
        <v>81</v>
      </c>
      <c r="G6" s="103" t="s">
        <v>82</v>
      </c>
      <c r="H6" s="103" t="s">
        <v>85</v>
      </c>
      <c r="I6" s="104">
        <v>2</v>
      </c>
      <c r="J6" s="104">
        <v>2</v>
      </c>
      <c r="K6" s="104">
        <v>2</v>
      </c>
      <c r="L6" s="104">
        <v>3</v>
      </c>
      <c r="M6" s="104">
        <v>3</v>
      </c>
      <c r="N6" s="104">
        <v>3</v>
      </c>
      <c r="O6" s="104">
        <v>2</v>
      </c>
      <c r="P6" s="104">
        <v>2</v>
      </c>
      <c r="Q6" s="104">
        <v>2</v>
      </c>
      <c r="R6" s="104">
        <v>2</v>
      </c>
      <c r="S6" s="104">
        <v>2</v>
      </c>
      <c r="T6" s="104">
        <v>2</v>
      </c>
      <c r="U6" s="104">
        <v>2</v>
      </c>
      <c r="V6" s="104">
        <v>2</v>
      </c>
      <c r="W6" s="104">
        <v>2</v>
      </c>
      <c r="X6" s="104">
        <v>1</v>
      </c>
      <c r="Y6" s="104">
        <v>1</v>
      </c>
      <c r="Z6" s="104">
        <v>1</v>
      </c>
      <c r="AA6" s="104">
        <v>3</v>
      </c>
      <c r="AB6" s="104">
        <v>2</v>
      </c>
      <c r="AC6" s="104">
        <v>3</v>
      </c>
      <c r="AD6" s="104">
        <v>2</v>
      </c>
      <c r="AE6" s="104">
        <v>1</v>
      </c>
      <c r="AF6" s="104">
        <v>1</v>
      </c>
      <c r="AG6" s="104">
        <v>1</v>
      </c>
      <c r="AH6" s="104">
        <v>1</v>
      </c>
      <c r="AI6" s="104">
        <v>1</v>
      </c>
      <c r="AJ6" s="104">
        <v>1</v>
      </c>
      <c r="AK6" s="104">
        <v>1</v>
      </c>
      <c r="AL6" s="104">
        <v>1</v>
      </c>
      <c r="AM6" s="104">
        <v>1</v>
      </c>
      <c r="AN6" s="104">
        <v>1</v>
      </c>
      <c r="AO6" s="104">
        <v>1</v>
      </c>
      <c r="AP6" s="104">
        <v>1</v>
      </c>
      <c r="AQ6" s="104">
        <v>1</v>
      </c>
      <c r="AR6" s="104">
        <v>1</v>
      </c>
      <c r="AS6" s="104">
        <v>1</v>
      </c>
      <c r="AT6" s="104">
        <v>1</v>
      </c>
      <c r="AU6" s="103" t="s">
        <v>123</v>
      </c>
      <c r="AV6" s="103" t="s">
        <v>123</v>
      </c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3" t="s">
        <v>123</v>
      </c>
      <c r="BM6" s="103" t="s">
        <v>123</v>
      </c>
      <c r="BN6" s="104">
        <v>3</v>
      </c>
      <c r="BO6" s="104">
        <v>3</v>
      </c>
      <c r="BP6" s="104">
        <v>2</v>
      </c>
      <c r="BQ6" s="104">
        <v>3</v>
      </c>
      <c r="BR6" s="104">
        <v>3</v>
      </c>
      <c r="BS6" s="104">
        <v>2</v>
      </c>
      <c r="BT6" s="104">
        <v>2</v>
      </c>
      <c r="BU6" s="104">
        <v>3</v>
      </c>
      <c r="BV6" s="104">
        <v>3</v>
      </c>
      <c r="BW6" s="104">
        <v>3</v>
      </c>
      <c r="BX6" s="104">
        <v>2</v>
      </c>
      <c r="BY6" s="104">
        <v>2</v>
      </c>
      <c r="BZ6" s="104">
        <v>3</v>
      </c>
      <c r="CA6" s="104">
        <v>3</v>
      </c>
      <c r="CB6" s="104">
        <v>3</v>
      </c>
      <c r="CC6" s="104">
        <v>3</v>
      </c>
      <c r="CD6" s="104">
        <v>3</v>
      </c>
      <c r="CE6" s="104">
        <v>3</v>
      </c>
      <c r="CF6" s="104">
        <v>3</v>
      </c>
      <c r="CG6" s="104">
        <v>3</v>
      </c>
      <c r="CH6" s="104">
        <v>1</v>
      </c>
      <c r="CI6" s="103" t="s">
        <v>123</v>
      </c>
      <c r="CJ6" s="103" t="s">
        <v>123</v>
      </c>
      <c r="CK6" s="191">
        <v>2</v>
      </c>
      <c r="CL6" s="191">
        <v>2</v>
      </c>
      <c r="CM6" s="191">
        <v>2</v>
      </c>
      <c r="CN6" s="191">
        <v>3</v>
      </c>
      <c r="CO6" s="191">
        <v>3</v>
      </c>
      <c r="CP6" s="191">
        <v>2</v>
      </c>
      <c r="CQ6" s="192">
        <v>2</v>
      </c>
      <c r="CR6" s="192">
        <v>3</v>
      </c>
      <c r="CS6" s="104">
        <v>3</v>
      </c>
      <c r="CT6" s="104">
        <v>3</v>
      </c>
      <c r="CU6" s="104">
        <v>2</v>
      </c>
      <c r="CV6" s="104">
        <v>3</v>
      </c>
      <c r="CW6" s="104">
        <v>3</v>
      </c>
      <c r="CX6" s="104">
        <v>1</v>
      </c>
      <c r="CY6" s="104">
        <v>1</v>
      </c>
      <c r="CZ6" s="103" t="s">
        <v>123</v>
      </c>
      <c r="DA6" s="103" t="s">
        <v>123</v>
      </c>
      <c r="DB6" s="104">
        <v>5</v>
      </c>
      <c r="DC6" s="104">
        <v>5</v>
      </c>
      <c r="DD6" s="103" t="s">
        <v>123</v>
      </c>
      <c r="DE6" s="103" t="s">
        <v>123</v>
      </c>
      <c r="DF6" s="103" t="s">
        <v>123</v>
      </c>
      <c r="DG6" s="103" t="s">
        <v>123</v>
      </c>
      <c r="DH6" s="103" t="s">
        <v>123</v>
      </c>
      <c r="DI6" s="103"/>
      <c r="DJ6" s="103"/>
      <c r="DK6" s="103"/>
      <c r="DL6" s="103"/>
      <c r="DM6" s="103"/>
      <c r="DN6" s="103"/>
      <c r="DO6" s="103"/>
      <c r="DP6" s="103"/>
    </row>
    <row r="7" spans="1:120" ht="32.25" customHeight="1">
      <c r="B7" s="193" t="s">
        <v>623</v>
      </c>
      <c r="C7" s="194"/>
      <c r="D7" s="194"/>
      <c r="E7" s="194"/>
      <c r="F7" s="194"/>
      <c r="G7" s="194"/>
      <c r="H7" s="194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4"/>
      <c r="AV7" s="194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4"/>
      <c r="BM7" s="194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4"/>
      <c r="CJ7" s="194"/>
      <c r="CK7" s="196"/>
      <c r="CL7" s="196"/>
      <c r="CM7" s="196"/>
      <c r="CN7" s="196"/>
      <c r="CO7" s="196"/>
      <c r="CP7" s="196"/>
      <c r="CQ7" s="196"/>
      <c r="CR7" s="196"/>
      <c r="CS7" s="195"/>
      <c r="CT7" s="195"/>
      <c r="CU7" s="195"/>
      <c r="CV7" s="195"/>
      <c r="CW7" s="195"/>
      <c r="CX7" s="195"/>
      <c r="CY7" s="195"/>
      <c r="CZ7" s="194"/>
      <c r="DA7" s="194"/>
      <c r="DB7" s="195"/>
      <c r="DC7" s="195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</row>
    <row r="8" spans="1:120" s="179" customFormat="1" ht="21" customHeight="1">
      <c r="A8" s="12">
        <v>1</v>
      </c>
      <c r="B8" s="151">
        <v>2020263401</v>
      </c>
      <c r="C8" s="152" t="s">
        <v>3</v>
      </c>
      <c r="D8" s="152" t="s">
        <v>26</v>
      </c>
      <c r="E8" s="152" t="s">
        <v>474</v>
      </c>
      <c r="F8" s="153">
        <v>33951</v>
      </c>
      <c r="G8" s="152" t="s">
        <v>84</v>
      </c>
      <c r="H8" s="152" t="s">
        <v>86</v>
      </c>
      <c r="I8" s="126">
        <v>8.6999999999999993</v>
      </c>
      <c r="J8" s="126">
        <v>8.4</v>
      </c>
      <c r="K8" s="126">
        <v>9.1999999999999993</v>
      </c>
      <c r="L8" s="126" t="s">
        <v>530</v>
      </c>
      <c r="M8" s="126">
        <v>9.9</v>
      </c>
      <c r="N8" s="126" t="s">
        <v>530</v>
      </c>
      <c r="O8" s="126">
        <v>9.6999999999999993</v>
      </c>
      <c r="P8" s="126">
        <v>0</v>
      </c>
      <c r="Q8" s="126" t="s">
        <v>530</v>
      </c>
      <c r="R8" s="126">
        <v>0</v>
      </c>
      <c r="S8" s="126">
        <v>0</v>
      </c>
      <c r="T8" s="126">
        <v>0</v>
      </c>
      <c r="U8" s="126">
        <v>8.1</v>
      </c>
      <c r="V8" s="126">
        <v>7.9</v>
      </c>
      <c r="W8" s="126">
        <v>0</v>
      </c>
      <c r="X8" s="126">
        <v>9.4</v>
      </c>
      <c r="Y8" s="126">
        <v>9.1</v>
      </c>
      <c r="Z8" s="126">
        <v>8.8000000000000007</v>
      </c>
      <c r="AA8" s="126" t="s">
        <v>530</v>
      </c>
      <c r="AB8" s="126" t="s">
        <v>530</v>
      </c>
      <c r="AC8" s="126" t="s">
        <v>530</v>
      </c>
      <c r="AD8" s="126" t="s">
        <v>530</v>
      </c>
      <c r="AE8" s="126" t="s">
        <v>530</v>
      </c>
      <c r="AF8" s="126">
        <v>6.8</v>
      </c>
      <c r="AG8" s="126">
        <v>7.2</v>
      </c>
      <c r="AH8" s="126" t="s">
        <v>530</v>
      </c>
      <c r="AI8" s="126" t="s">
        <v>530</v>
      </c>
      <c r="AJ8" s="126">
        <v>5.3</v>
      </c>
      <c r="AK8" s="126">
        <v>5.9</v>
      </c>
      <c r="AL8" s="126" t="s">
        <v>530</v>
      </c>
      <c r="AM8" s="126" t="s">
        <v>530</v>
      </c>
      <c r="AN8" s="126">
        <v>6.4</v>
      </c>
      <c r="AO8" s="126">
        <v>6.8</v>
      </c>
      <c r="AP8" s="126" t="s">
        <v>530</v>
      </c>
      <c r="AQ8" s="126">
        <v>0</v>
      </c>
      <c r="AR8" s="126">
        <v>6.6</v>
      </c>
      <c r="AS8" s="126">
        <v>0</v>
      </c>
      <c r="AT8" s="126">
        <v>8.1999999999999993</v>
      </c>
      <c r="AU8" s="157">
        <v>50</v>
      </c>
      <c r="AV8" s="158">
        <v>0</v>
      </c>
      <c r="AW8" s="126" t="s">
        <v>530</v>
      </c>
      <c r="AX8" s="126" t="s">
        <v>530</v>
      </c>
      <c r="AY8" s="126" t="s">
        <v>530</v>
      </c>
      <c r="AZ8" s="126">
        <v>0</v>
      </c>
      <c r="BA8" s="126">
        <v>0</v>
      </c>
      <c r="BB8" s="126">
        <v>0</v>
      </c>
      <c r="BC8" s="126">
        <v>0</v>
      </c>
      <c r="BD8" s="126">
        <v>0</v>
      </c>
      <c r="BE8" s="126">
        <v>8.9</v>
      </c>
      <c r="BF8" s="126">
        <v>0</v>
      </c>
      <c r="BG8" s="126">
        <v>0</v>
      </c>
      <c r="BH8" s="126">
        <v>0</v>
      </c>
      <c r="BI8" s="126">
        <v>0</v>
      </c>
      <c r="BJ8" s="126">
        <v>0</v>
      </c>
      <c r="BK8" s="126">
        <v>5.4</v>
      </c>
      <c r="BL8" s="157">
        <v>5</v>
      </c>
      <c r="BM8" s="157">
        <v>0</v>
      </c>
      <c r="BN8" s="126" t="s">
        <v>530</v>
      </c>
      <c r="BO8" s="126" t="s">
        <v>530</v>
      </c>
      <c r="BP8" s="126">
        <v>8.3000000000000007</v>
      </c>
      <c r="BQ8" s="126">
        <v>8.8000000000000007</v>
      </c>
      <c r="BR8" s="126" t="s">
        <v>530</v>
      </c>
      <c r="BS8" s="126" t="s">
        <v>530</v>
      </c>
      <c r="BT8" s="126" t="s">
        <v>530</v>
      </c>
      <c r="BU8" s="126">
        <v>7.1</v>
      </c>
      <c r="BV8" s="126" t="s">
        <v>530</v>
      </c>
      <c r="BW8" s="126">
        <v>9.6999999999999993</v>
      </c>
      <c r="BX8" s="126" t="s">
        <v>530</v>
      </c>
      <c r="BY8" s="126" t="s">
        <v>530</v>
      </c>
      <c r="BZ8" s="126">
        <v>8.6</v>
      </c>
      <c r="CA8" s="126" t="s">
        <v>530</v>
      </c>
      <c r="CB8" s="126" t="s">
        <v>530</v>
      </c>
      <c r="CC8" s="126">
        <v>0</v>
      </c>
      <c r="CD8" s="126" t="s">
        <v>530</v>
      </c>
      <c r="CE8" s="126">
        <v>8.9</v>
      </c>
      <c r="CF8" s="126">
        <v>9.6</v>
      </c>
      <c r="CG8" s="126" t="s">
        <v>530</v>
      </c>
      <c r="CH8" s="126">
        <v>9.6999999999999993</v>
      </c>
      <c r="CI8" s="157">
        <v>53</v>
      </c>
      <c r="CJ8" s="197">
        <v>0</v>
      </c>
      <c r="CK8" s="126">
        <v>0</v>
      </c>
      <c r="CL8" s="126" t="s">
        <v>530</v>
      </c>
      <c r="CM8" s="126">
        <v>0</v>
      </c>
      <c r="CN8" s="126">
        <v>0</v>
      </c>
      <c r="CO8" s="126">
        <v>0</v>
      </c>
      <c r="CP8" s="126" t="s">
        <v>530</v>
      </c>
      <c r="CQ8" s="126">
        <v>0</v>
      </c>
      <c r="CR8" s="126">
        <v>9</v>
      </c>
      <c r="CS8" s="126" t="s">
        <v>530</v>
      </c>
      <c r="CT8" s="126">
        <v>9.1999999999999993</v>
      </c>
      <c r="CU8" s="126" t="s">
        <v>530</v>
      </c>
      <c r="CV8" s="126" t="s">
        <v>530</v>
      </c>
      <c r="CW8" s="126" t="s">
        <v>530</v>
      </c>
      <c r="CX8" s="126">
        <v>8.8000000000000007</v>
      </c>
      <c r="CY8" s="126">
        <v>8.8000000000000007</v>
      </c>
      <c r="CZ8" s="157">
        <v>23</v>
      </c>
      <c r="DA8" s="157">
        <v>0</v>
      </c>
      <c r="DB8" s="126" t="s">
        <v>93</v>
      </c>
      <c r="DC8" s="126">
        <v>0</v>
      </c>
      <c r="DD8" s="157">
        <v>0</v>
      </c>
      <c r="DE8" s="197">
        <v>5</v>
      </c>
      <c r="DF8" s="198">
        <v>131</v>
      </c>
      <c r="DG8" s="197">
        <v>5</v>
      </c>
      <c r="DH8" s="198">
        <v>133</v>
      </c>
      <c r="DI8" s="159">
        <v>126</v>
      </c>
      <c r="DJ8" s="159">
        <v>0</v>
      </c>
      <c r="DK8" s="159">
        <v>128</v>
      </c>
      <c r="DL8" s="159">
        <v>126</v>
      </c>
      <c r="DM8" s="199">
        <v>8.56</v>
      </c>
      <c r="DN8" s="159">
        <v>3.68</v>
      </c>
      <c r="DO8" s="129">
        <v>0</v>
      </c>
      <c r="DP8" s="178" t="s">
        <v>624</v>
      </c>
    </row>
    <row r="9" spans="1:120" s="179" customFormat="1" ht="21" customHeight="1">
      <c r="A9" s="12">
        <f t="shared" ref="A9:A64" si="0">1+A8</f>
        <v>2</v>
      </c>
      <c r="B9" s="151">
        <v>2020265046</v>
      </c>
      <c r="C9" s="152" t="s">
        <v>15</v>
      </c>
      <c r="D9" s="152" t="s">
        <v>327</v>
      </c>
      <c r="E9" s="152" t="s">
        <v>417</v>
      </c>
      <c r="F9" s="153">
        <v>33504</v>
      </c>
      <c r="G9" s="152" t="s">
        <v>84</v>
      </c>
      <c r="H9" s="152" t="s">
        <v>86</v>
      </c>
      <c r="I9" s="126">
        <v>9.1999999999999993</v>
      </c>
      <c r="J9" s="126">
        <v>8.4</v>
      </c>
      <c r="K9" s="126">
        <v>9.1999999999999993</v>
      </c>
      <c r="L9" s="126" t="s">
        <v>530</v>
      </c>
      <c r="M9" s="126" t="s">
        <v>530</v>
      </c>
      <c r="N9" s="126" t="s">
        <v>530</v>
      </c>
      <c r="O9" s="126" t="s">
        <v>530</v>
      </c>
      <c r="P9" s="126">
        <v>0</v>
      </c>
      <c r="Q9" s="126" t="s">
        <v>530</v>
      </c>
      <c r="R9" s="126">
        <v>0</v>
      </c>
      <c r="S9" s="126">
        <v>0</v>
      </c>
      <c r="T9" s="126">
        <v>0</v>
      </c>
      <c r="U9" s="126">
        <v>8.1</v>
      </c>
      <c r="V9" s="126">
        <v>9</v>
      </c>
      <c r="W9" s="126">
        <v>0</v>
      </c>
      <c r="X9" s="126">
        <v>8.6</v>
      </c>
      <c r="Y9" s="126">
        <v>8.9</v>
      </c>
      <c r="Z9" s="126">
        <v>8.3000000000000007</v>
      </c>
      <c r="AA9" s="126" t="s">
        <v>530</v>
      </c>
      <c r="AB9" s="126" t="s">
        <v>530</v>
      </c>
      <c r="AC9" s="126" t="s">
        <v>530</v>
      </c>
      <c r="AD9" s="126" t="s">
        <v>530</v>
      </c>
      <c r="AE9" s="126" t="s">
        <v>530</v>
      </c>
      <c r="AF9" s="126">
        <v>7.1</v>
      </c>
      <c r="AG9" s="126">
        <v>7.6</v>
      </c>
      <c r="AH9" s="126" t="s">
        <v>530</v>
      </c>
      <c r="AI9" s="126" t="s">
        <v>530</v>
      </c>
      <c r="AJ9" s="126">
        <v>6.7</v>
      </c>
      <c r="AK9" s="126">
        <v>6.2</v>
      </c>
      <c r="AL9" s="126" t="s">
        <v>530</v>
      </c>
      <c r="AM9" s="126" t="s">
        <v>530</v>
      </c>
      <c r="AN9" s="126">
        <v>7.7</v>
      </c>
      <c r="AO9" s="126">
        <v>6.8</v>
      </c>
      <c r="AP9" s="126" t="s">
        <v>530</v>
      </c>
      <c r="AQ9" s="126">
        <v>0</v>
      </c>
      <c r="AR9" s="126">
        <v>7.3</v>
      </c>
      <c r="AS9" s="126">
        <v>0</v>
      </c>
      <c r="AT9" s="126">
        <v>6.5</v>
      </c>
      <c r="AU9" s="157">
        <v>50</v>
      </c>
      <c r="AV9" s="158">
        <v>0</v>
      </c>
      <c r="AW9" s="126" t="s">
        <v>530</v>
      </c>
      <c r="AX9" s="126" t="s">
        <v>530</v>
      </c>
      <c r="AY9" s="126" t="s">
        <v>530</v>
      </c>
      <c r="AZ9" s="126">
        <v>0</v>
      </c>
      <c r="BA9" s="126">
        <v>0</v>
      </c>
      <c r="BB9" s="126">
        <v>0</v>
      </c>
      <c r="BC9" s="126">
        <v>0</v>
      </c>
      <c r="BD9" s="126">
        <v>0</v>
      </c>
      <c r="BE9" s="126">
        <v>7.6</v>
      </c>
      <c r="BF9" s="126">
        <v>0</v>
      </c>
      <c r="BG9" s="126">
        <v>0</v>
      </c>
      <c r="BH9" s="126">
        <v>0</v>
      </c>
      <c r="BI9" s="126">
        <v>0</v>
      </c>
      <c r="BJ9" s="126">
        <v>0</v>
      </c>
      <c r="BK9" s="126">
        <v>5.6</v>
      </c>
      <c r="BL9" s="157">
        <v>5</v>
      </c>
      <c r="BM9" s="157">
        <v>0</v>
      </c>
      <c r="BN9" s="126" t="s">
        <v>530</v>
      </c>
      <c r="BO9" s="126">
        <v>8.6999999999999993</v>
      </c>
      <c r="BP9" s="126">
        <v>8.4</v>
      </c>
      <c r="BQ9" s="126">
        <v>8.8000000000000007</v>
      </c>
      <c r="BR9" s="126" t="s">
        <v>530</v>
      </c>
      <c r="BS9" s="126" t="s">
        <v>530</v>
      </c>
      <c r="BT9" s="126" t="s">
        <v>530</v>
      </c>
      <c r="BU9" s="126">
        <v>7.5</v>
      </c>
      <c r="BV9" s="126" t="s">
        <v>530</v>
      </c>
      <c r="BW9" s="126">
        <v>10</v>
      </c>
      <c r="BX9" s="126" t="s">
        <v>530</v>
      </c>
      <c r="BY9" s="126" t="s">
        <v>530</v>
      </c>
      <c r="BZ9" s="126">
        <v>9</v>
      </c>
      <c r="CA9" s="126" t="s">
        <v>530</v>
      </c>
      <c r="CB9" s="126" t="s">
        <v>530</v>
      </c>
      <c r="CC9" s="126">
        <v>0</v>
      </c>
      <c r="CD9" s="126">
        <v>8.6999999999999993</v>
      </c>
      <c r="CE9" s="126">
        <v>7.8</v>
      </c>
      <c r="CF9" s="126" t="s">
        <v>530</v>
      </c>
      <c r="CG9" s="126">
        <v>8.1</v>
      </c>
      <c r="CH9" s="126">
        <v>8.9</v>
      </c>
      <c r="CI9" s="157">
        <v>53</v>
      </c>
      <c r="CJ9" s="197">
        <v>0</v>
      </c>
      <c r="CK9" s="126" t="s">
        <v>530</v>
      </c>
      <c r="CL9" s="126">
        <v>0</v>
      </c>
      <c r="CM9" s="126">
        <v>0</v>
      </c>
      <c r="CN9" s="126">
        <v>0</v>
      </c>
      <c r="CO9" s="126">
        <v>0</v>
      </c>
      <c r="CP9" s="126" t="s">
        <v>530</v>
      </c>
      <c r="CQ9" s="126">
        <v>0</v>
      </c>
      <c r="CR9" s="126">
        <v>8.6</v>
      </c>
      <c r="CS9" s="126" t="s">
        <v>530</v>
      </c>
      <c r="CT9" s="126">
        <v>7.7</v>
      </c>
      <c r="CU9" s="126">
        <v>7</v>
      </c>
      <c r="CV9" s="126" t="s">
        <v>530</v>
      </c>
      <c r="CW9" s="126" t="s">
        <v>530</v>
      </c>
      <c r="CX9" s="126">
        <v>8.8000000000000007</v>
      </c>
      <c r="CY9" s="126">
        <v>8.6999999999999993</v>
      </c>
      <c r="CZ9" s="157">
        <v>23</v>
      </c>
      <c r="DA9" s="157">
        <v>0</v>
      </c>
      <c r="DB9" s="126" t="s">
        <v>93</v>
      </c>
      <c r="DC9" s="126">
        <v>0</v>
      </c>
      <c r="DD9" s="157">
        <v>0</v>
      </c>
      <c r="DE9" s="197">
        <v>5</v>
      </c>
      <c r="DF9" s="198">
        <v>131</v>
      </c>
      <c r="DG9" s="197">
        <v>5</v>
      </c>
      <c r="DH9" s="198">
        <v>133</v>
      </c>
      <c r="DI9" s="159">
        <v>126</v>
      </c>
      <c r="DJ9" s="159">
        <v>0</v>
      </c>
      <c r="DK9" s="159">
        <v>128</v>
      </c>
      <c r="DL9" s="159">
        <v>126</v>
      </c>
      <c r="DM9" s="199">
        <v>8.3000000000000007</v>
      </c>
      <c r="DN9" s="159">
        <v>3.65</v>
      </c>
      <c r="DO9" s="129">
        <v>0</v>
      </c>
      <c r="DP9" s="178" t="s">
        <v>624</v>
      </c>
    </row>
    <row r="10" spans="1:120" s="179" customFormat="1" ht="21" customHeight="1">
      <c r="A10" s="12">
        <f t="shared" si="0"/>
        <v>3</v>
      </c>
      <c r="B10" s="151">
        <v>2020266667</v>
      </c>
      <c r="C10" s="152" t="s">
        <v>3</v>
      </c>
      <c r="D10" s="152" t="s">
        <v>10</v>
      </c>
      <c r="E10" s="152" t="s">
        <v>444</v>
      </c>
      <c r="F10" s="153">
        <v>33603</v>
      </c>
      <c r="G10" s="152" t="s">
        <v>84</v>
      </c>
      <c r="H10" s="152" t="s">
        <v>86</v>
      </c>
      <c r="I10" s="126">
        <v>7.9</v>
      </c>
      <c r="J10" s="126">
        <v>7.9</v>
      </c>
      <c r="K10" s="126">
        <v>8.8000000000000007</v>
      </c>
      <c r="L10" s="126" t="s">
        <v>530</v>
      </c>
      <c r="M10" s="126">
        <v>7.1</v>
      </c>
      <c r="N10" s="126" t="s">
        <v>530</v>
      </c>
      <c r="O10" s="126">
        <v>6.3</v>
      </c>
      <c r="P10" s="126">
        <v>0</v>
      </c>
      <c r="Q10" s="126" t="s">
        <v>530</v>
      </c>
      <c r="R10" s="126">
        <v>0</v>
      </c>
      <c r="S10" s="126">
        <v>0</v>
      </c>
      <c r="T10" s="126">
        <v>0</v>
      </c>
      <c r="U10" s="126">
        <v>7.5</v>
      </c>
      <c r="V10" s="126">
        <v>8.5</v>
      </c>
      <c r="W10" s="126">
        <v>0</v>
      </c>
      <c r="X10" s="126">
        <v>7.7</v>
      </c>
      <c r="Y10" s="126">
        <v>8</v>
      </c>
      <c r="Z10" s="126">
        <v>8.4</v>
      </c>
      <c r="AA10" s="126" t="s">
        <v>530</v>
      </c>
      <c r="AB10" s="126" t="s">
        <v>530</v>
      </c>
      <c r="AC10" s="126" t="s">
        <v>530</v>
      </c>
      <c r="AD10" s="126" t="s">
        <v>530</v>
      </c>
      <c r="AE10" s="126" t="s">
        <v>530</v>
      </c>
      <c r="AF10" s="126">
        <v>8</v>
      </c>
      <c r="AG10" s="126">
        <v>6.5</v>
      </c>
      <c r="AH10" s="126" t="s">
        <v>530</v>
      </c>
      <c r="AI10" s="126" t="s">
        <v>530</v>
      </c>
      <c r="AJ10" s="126">
        <v>7.9</v>
      </c>
      <c r="AK10" s="126">
        <v>6.3</v>
      </c>
      <c r="AL10" s="126" t="s">
        <v>530</v>
      </c>
      <c r="AM10" s="126" t="s">
        <v>530</v>
      </c>
      <c r="AN10" s="126">
        <v>6</v>
      </c>
      <c r="AO10" s="126">
        <v>7.2</v>
      </c>
      <c r="AP10" s="126" t="s">
        <v>530</v>
      </c>
      <c r="AQ10" s="126">
        <v>6.9</v>
      </c>
      <c r="AR10" s="126">
        <v>0</v>
      </c>
      <c r="AS10" s="126">
        <v>0</v>
      </c>
      <c r="AT10" s="126">
        <v>7.3</v>
      </c>
      <c r="AU10" s="157">
        <v>50</v>
      </c>
      <c r="AV10" s="158">
        <v>0</v>
      </c>
      <c r="AW10" s="126" t="s">
        <v>530</v>
      </c>
      <c r="AX10" s="126" t="s">
        <v>530</v>
      </c>
      <c r="AY10" s="126" t="s">
        <v>530</v>
      </c>
      <c r="AZ10" s="126">
        <v>0</v>
      </c>
      <c r="BA10" s="126">
        <v>0</v>
      </c>
      <c r="BB10" s="126">
        <v>0</v>
      </c>
      <c r="BC10" s="126">
        <v>0</v>
      </c>
      <c r="BD10" s="126">
        <v>0</v>
      </c>
      <c r="BE10" s="126">
        <v>0</v>
      </c>
      <c r="BF10" s="126">
        <v>6.2</v>
      </c>
      <c r="BG10" s="126">
        <v>0</v>
      </c>
      <c r="BH10" s="126">
        <v>0</v>
      </c>
      <c r="BI10" s="126">
        <v>0</v>
      </c>
      <c r="BJ10" s="126">
        <v>0</v>
      </c>
      <c r="BK10" s="126">
        <v>8.3000000000000007</v>
      </c>
      <c r="BL10" s="157">
        <v>5</v>
      </c>
      <c r="BM10" s="157">
        <v>0</v>
      </c>
      <c r="BN10" s="126" t="s">
        <v>530</v>
      </c>
      <c r="BO10" s="126" t="s">
        <v>530</v>
      </c>
      <c r="BP10" s="126">
        <v>8.6</v>
      </c>
      <c r="BQ10" s="126">
        <v>7.5</v>
      </c>
      <c r="BR10" s="126" t="s">
        <v>530</v>
      </c>
      <c r="BS10" s="126" t="s">
        <v>530</v>
      </c>
      <c r="BT10" s="126" t="s">
        <v>530</v>
      </c>
      <c r="BU10" s="126">
        <v>6.6</v>
      </c>
      <c r="BV10" s="126" t="s">
        <v>530</v>
      </c>
      <c r="BW10" s="126">
        <v>8.4</v>
      </c>
      <c r="BX10" s="126" t="s">
        <v>530</v>
      </c>
      <c r="BY10" s="126" t="s">
        <v>530</v>
      </c>
      <c r="BZ10" s="126">
        <v>7.2</v>
      </c>
      <c r="CA10" s="126" t="s">
        <v>530</v>
      </c>
      <c r="CB10" s="126" t="s">
        <v>530</v>
      </c>
      <c r="CC10" s="126">
        <v>0</v>
      </c>
      <c r="CD10" s="126" t="s">
        <v>530</v>
      </c>
      <c r="CE10" s="126">
        <v>8.1</v>
      </c>
      <c r="CF10" s="126">
        <v>7.6</v>
      </c>
      <c r="CG10" s="126" t="s">
        <v>530</v>
      </c>
      <c r="CH10" s="126">
        <v>9.1</v>
      </c>
      <c r="CI10" s="157">
        <v>53</v>
      </c>
      <c r="CJ10" s="197">
        <v>0</v>
      </c>
      <c r="CK10" s="126">
        <v>0</v>
      </c>
      <c r="CL10" s="126" t="s">
        <v>530</v>
      </c>
      <c r="CM10" s="126">
        <v>0</v>
      </c>
      <c r="CN10" s="126">
        <v>0</v>
      </c>
      <c r="CO10" s="126">
        <v>0</v>
      </c>
      <c r="CP10" s="126" t="s">
        <v>530</v>
      </c>
      <c r="CQ10" s="126">
        <v>0</v>
      </c>
      <c r="CR10" s="126">
        <v>8.5</v>
      </c>
      <c r="CS10" s="126" t="s">
        <v>530</v>
      </c>
      <c r="CT10" s="126">
        <v>6.4</v>
      </c>
      <c r="CU10" s="126" t="s">
        <v>530</v>
      </c>
      <c r="CV10" s="126" t="s">
        <v>530</v>
      </c>
      <c r="CW10" s="126" t="s">
        <v>530</v>
      </c>
      <c r="CX10" s="126">
        <v>8.5</v>
      </c>
      <c r="CY10" s="126">
        <v>8.4</v>
      </c>
      <c r="CZ10" s="157">
        <v>23</v>
      </c>
      <c r="DA10" s="157">
        <v>0</v>
      </c>
      <c r="DB10" s="126" t="s">
        <v>93</v>
      </c>
      <c r="DC10" s="126">
        <v>0</v>
      </c>
      <c r="DD10" s="157">
        <v>0</v>
      </c>
      <c r="DE10" s="197">
        <v>5</v>
      </c>
      <c r="DF10" s="198">
        <v>131</v>
      </c>
      <c r="DG10" s="197">
        <v>5</v>
      </c>
      <c r="DH10" s="198">
        <v>133</v>
      </c>
      <c r="DI10" s="159">
        <v>126</v>
      </c>
      <c r="DJ10" s="159">
        <v>0</v>
      </c>
      <c r="DK10" s="159">
        <v>128</v>
      </c>
      <c r="DL10" s="159">
        <v>126</v>
      </c>
      <c r="DM10" s="199">
        <v>7.63</v>
      </c>
      <c r="DN10" s="159">
        <v>3.29</v>
      </c>
      <c r="DO10" s="129">
        <v>0</v>
      </c>
      <c r="DP10" s="178" t="s">
        <v>624</v>
      </c>
    </row>
    <row r="11" spans="1:120" s="179" customFormat="1" ht="21" customHeight="1">
      <c r="A11" s="12">
        <f t="shared" si="0"/>
        <v>4</v>
      </c>
      <c r="B11" s="151">
        <v>2020263348</v>
      </c>
      <c r="C11" s="152" t="s">
        <v>3</v>
      </c>
      <c r="D11" s="152" t="s">
        <v>35</v>
      </c>
      <c r="E11" s="152" t="s">
        <v>424</v>
      </c>
      <c r="F11" s="153">
        <v>34036</v>
      </c>
      <c r="G11" s="152" t="s">
        <v>84</v>
      </c>
      <c r="H11" s="152" t="s">
        <v>86</v>
      </c>
      <c r="I11" s="126">
        <v>8</v>
      </c>
      <c r="J11" s="126">
        <v>8.5</v>
      </c>
      <c r="K11" s="126">
        <v>8.8000000000000007</v>
      </c>
      <c r="L11" s="126" t="s">
        <v>530</v>
      </c>
      <c r="M11" s="126" t="s">
        <v>530</v>
      </c>
      <c r="N11" s="126" t="s">
        <v>530</v>
      </c>
      <c r="O11" s="126">
        <v>9.1999999999999993</v>
      </c>
      <c r="P11" s="126">
        <v>0</v>
      </c>
      <c r="Q11" s="126" t="s">
        <v>530</v>
      </c>
      <c r="R11" s="126">
        <v>0</v>
      </c>
      <c r="S11" s="126">
        <v>0</v>
      </c>
      <c r="T11" s="126">
        <v>0</v>
      </c>
      <c r="U11" s="126">
        <v>7.3</v>
      </c>
      <c r="V11" s="126">
        <v>7.8</v>
      </c>
      <c r="W11" s="126">
        <v>0</v>
      </c>
      <c r="X11" s="126">
        <v>8.1</v>
      </c>
      <c r="Y11" s="126">
        <v>7.8</v>
      </c>
      <c r="Z11" s="126">
        <v>8.4</v>
      </c>
      <c r="AA11" s="126" t="s">
        <v>530</v>
      </c>
      <c r="AB11" s="126" t="s">
        <v>530</v>
      </c>
      <c r="AC11" s="126" t="s">
        <v>530</v>
      </c>
      <c r="AD11" s="126" t="s">
        <v>530</v>
      </c>
      <c r="AE11" s="126" t="s">
        <v>530</v>
      </c>
      <c r="AF11" s="126">
        <v>9.3000000000000007</v>
      </c>
      <c r="AG11" s="126">
        <v>8.1</v>
      </c>
      <c r="AH11" s="126" t="s">
        <v>530</v>
      </c>
      <c r="AI11" s="126" t="s">
        <v>530</v>
      </c>
      <c r="AJ11" s="126">
        <v>8.6999999999999993</v>
      </c>
      <c r="AK11" s="126">
        <v>8.3000000000000007</v>
      </c>
      <c r="AL11" s="126" t="s">
        <v>530</v>
      </c>
      <c r="AM11" s="126" t="s">
        <v>530</v>
      </c>
      <c r="AN11" s="126">
        <v>9.1</v>
      </c>
      <c r="AO11" s="126">
        <v>6.8</v>
      </c>
      <c r="AP11" s="126" t="s">
        <v>530</v>
      </c>
      <c r="AQ11" s="126">
        <v>7.2</v>
      </c>
      <c r="AR11" s="126">
        <v>8.8000000000000007</v>
      </c>
      <c r="AS11" s="126">
        <v>6.3</v>
      </c>
      <c r="AT11" s="126">
        <v>7.7</v>
      </c>
      <c r="AU11" s="157">
        <v>52</v>
      </c>
      <c r="AV11" s="158">
        <v>0</v>
      </c>
      <c r="AW11" s="126" t="s">
        <v>530</v>
      </c>
      <c r="AX11" s="126" t="s">
        <v>530</v>
      </c>
      <c r="AY11" s="126" t="s">
        <v>530</v>
      </c>
      <c r="AZ11" s="126">
        <v>0</v>
      </c>
      <c r="BA11" s="126">
        <v>0</v>
      </c>
      <c r="BB11" s="126">
        <v>0</v>
      </c>
      <c r="BC11" s="126">
        <v>0</v>
      </c>
      <c r="BD11" s="126">
        <v>0</v>
      </c>
      <c r="BE11" s="126">
        <v>0</v>
      </c>
      <c r="BF11" s="126">
        <v>0</v>
      </c>
      <c r="BG11" s="126">
        <v>7.2</v>
      </c>
      <c r="BH11" s="126">
        <v>0</v>
      </c>
      <c r="BI11" s="126">
        <v>0</v>
      </c>
      <c r="BJ11" s="126">
        <v>0</v>
      </c>
      <c r="BK11" s="126">
        <v>6.8</v>
      </c>
      <c r="BL11" s="157">
        <v>5</v>
      </c>
      <c r="BM11" s="157">
        <v>0</v>
      </c>
      <c r="BN11" s="126" t="s">
        <v>530</v>
      </c>
      <c r="BO11" s="126">
        <v>8.6</v>
      </c>
      <c r="BP11" s="126">
        <v>8.4</v>
      </c>
      <c r="BQ11" s="126">
        <v>8.4</v>
      </c>
      <c r="BR11" s="126">
        <v>8.4</v>
      </c>
      <c r="BS11" s="126" t="s">
        <v>530</v>
      </c>
      <c r="BT11" s="126" t="s">
        <v>530</v>
      </c>
      <c r="BU11" s="126">
        <v>7.7</v>
      </c>
      <c r="BV11" s="126" t="s">
        <v>530</v>
      </c>
      <c r="BW11" s="126">
        <v>9.6</v>
      </c>
      <c r="BX11" s="126">
        <v>9</v>
      </c>
      <c r="BY11" s="126" t="s">
        <v>530</v>
      </c>
      <c r="BZ11" s="126">
        <v>8.6999999999999993</v>
      </c>
      <c r="CA11" s="126" t="s">
        <v>530</v>
      </c>
      <c r="CB11" s="126">
        <v>8.6999999999999993</v>
      </c>
      <c r="CC11" s="126">
        <v>0</v>
      </c>
      <c r="CD11" s="126">
        <v>9.3000000000000007</v>
      </c>
      <c r="CE11" s="126">
        <v>9.3000000000000007</v>
      </c>
      <c r="CF11" s="126" t="s">
        <v>530</v>
      </c>
      <c r="CG11" s="126" t="s">
        <v>530</v>
      </c>
      <c r="CH11" s="126">
        <v>7.9</v>
      </c>
      <c r="CI11" s="157">
        <v>53</v>
      </c>
      <c r="CJ11" s="197">
        <v>0</v>
      </c>
      <c r="CK11" s="126" t="s">
        <v>530</v>
      </c>
      <c r="CL11" s="126">
        <v>0</v>
      </c>
      <c r="CM11" s="126">
        <v>0</v>
      </c>
      <c r="CN11" s="126">
        <v>0</v>
      </c>
      <c r="CO11" s="126">
        <v>0</v>
      </c>
      <c r="CP11" s="126" t="s">
        <v>530</v>
      </c>
      <c r="CQ11" s="126">
        <v>0</v>
      </c>
      <c r="CR11" s="126">
        <v>7.8</v>
      </c>
      <c r="CS11" s="126" t="s">
        <v>530</v>
      </c>
      <c r="CT11" s="126">
        <v>8.9</v>
      </c>
      <c r="CU11" s="126" t="s">
        <v>530</v>
      </c>
      <c r="CV11" s="126" t="s">
        <v>530</v>
      </c>
      <c r="CW11" s="126">
        <v>9</v>
      </c>
      <c r="CX11" s="126">
        <v>8.3000000000000007</v>
      </c>
      <c r="CY11" s="126">
        <v>8.6</v>
      </c>
      <c r="CZ11" s="157">
        <v>23</v>
      </c>
      <c r="DA11" s="157">
        <v>0</v>
      </c>
      <c r="DB11" s="126" t="s">
        <v>93</v>
      </c>
      <c r="DC11" s="126">
        <v>0</v>
      </c>
      <c r="DD11" s="157">
        <v>0</v>
      </c>
      <c r="DE11" s="197">
        <v>5</v>
      </c>
      <c r="DF11" s="198">
        <v>133</v>
      </c>
      <c r="DG11" s="197">
        <v>5</v>
      </c>
      <c r="DH11" s="198">
        <v>133</v>
      </c>
      <c r="DI11" s="159">
        <v>128</v>
      </c>
      <c r="DJ11" s="159">
        <v>0</v>
      </c>
      <c r="DK11" s="159">
        <v>128</v>
      </c>
      <c r="DL11" s="159">
        <v>128</v>
      </c>
      <c r="DM11" s="199">
        <v>8.48</v>
      </c>
      <c r="DN11" s="159">
        <v>3.73</v>
      </c>
      <c r="DO11" s="129">
        <v>0</v>
      </c>
      <c r="DP11" s="178" t="s">
        <v>624</v>
      </c>
    </row>
    <row r="12" spans="1:120" s="179" customFormat="1" ht="21" customHeight="1">
      <c r="A12" s="12">
        <f t="shared" si="0"/>
        <v>5</v>
      </c>
      <c r="B12" s="151">
        <v>2020265831</v>
      </c>
      <c r="C12" s="152" t="s">
        <v>3</v>
      </c>
      <c r="D12" s="152" t="s">
        <v>407</v>
      </c>
      <c r="E12" s="152" t="s">
        <v>493</v>
      </c>
      <c r="F12" s="153">
        <v>34136</v>
      </c>
      <c r="G12" s="152" t="s">
        <v>84</v>
      </c>
      <c r="H12" s="152" t="s">
        <v>86</v>
      </c>
      <c r="I12" s="126">
        <v>8.3000000000000007</v>
      </c>
      <c r="J12" s="126">
        <v>8</v>
      </c>
      <c r="K12" s="126">
        <v>8.6</v>
      </c>
      <c r="L12" s="126" t="s">
        <v>530</v>
      </c>
      <c r="M12" s="126">
        <v>7.7</v>
      </c>
      <c r="N12" s="126" t="s">
        <v>530</v>
      </c>
      <c r="O12" s="126">
        <v>9.5</v>
      </c>
      <c r="P12" s="126">
        <v>0</v>
      </c>
      <c r="Q12" s="126" t="s">
        <v>530</v>
      </c>
      <c r="R12" s="126">
        <v>0</v>
      </c>
      <c r="S12" s="126">
        <v>0</v>
      </c>
      <c r="T12" s="126">
        <v>0</v>
      </c>
      <c r="U12" s="126">
        <v>7.9</v>
      </c>
      <c r="V12" s="126">
        <v>9</v>
      </c>
      <c r="W12" s="126">
        <v>0</v>
      </c>
      <c r="X12" s="126">
        <v>8.3000000000000007</v>
      </c>
      <c r="Y12" s="126">
        <v>8.5</v>
      </c>
      <c r="Z12" s="126">
        <v>8.8000000000000007</v>
      </c>
      <c r="AA12" s="126" t="s">
        <v>530</v>
      </c>
      <c r="AB12" s="126" t="s">
        <v>530</v>
      </c>
      <c r="AC12" s="126" t="s">
        <v>530</v>
      </c>
      <c r="AD12" s="126" t="s">
        <v>530</v>
      </c>
      <c r="AE12" s="126" t="s">
        <v>530</v>
      </c>
      <c r="AF12" s="126">
        <v>8.1</v>
      </c>
      <c r="AG12" s="126">
        <v>8.5</v>
      </c>
      <c r="AH12" s="126" t="s">
        <v>530</v>
      </c>
      <c r="AI12" s="126" t="s">
        <v>530</v>
      </c>
      <c r="AJ12" s="126">
        <v>7.6</v>
      </c>
      <c r="AK12" s="126">
        <v>5.7</v>
      </c>
      <c r="AL12" s="126" t="s">
        <v>530</v>
      </c>
      <c r="AM12" s="126" t="s">
        <v>530</v>
      </c>
      <c r="AN12" s="126">
        <v>7.1</v>
      </c>
      <c r="AO12" s="126">
        <v>5.9</v>
      </c>
      <c r="AP12" s="126" t="s">
        <v>530</v>
      </c>
      <c r="AQ12" s="126">
        <v>6.4</v>
      </c>
      <c r="AR12" s="126">
        <v>7.1</v>
      </c>
      <c r="AS12" s="126">
        <v>0</v>
      </c>
      <c r="AT12" s="126">
        <v>7</v>
      </c>
      <c r="AU12" s="157">
        <v>51</v>
      </c>
      <c r="AV12" s="158">
        <v>0</v>
      </c>
      <c r="AW12" s="126" t="s">
        <v>530</v>
      </c>
      <c r="AX12" s="126" t="s">
        <v>530</v>
      </c>
      <c r="AY12" s="126" t="s">
        <v>530</v>
      </c>
      <c r="AZ12" s="126">
        <v>0</v>
      </c>
      <c r="BA12" s="126">
        <v>0</v>
      </c>
      <c r="BB12" s="126">
        <v>0</v>
      </c>
      <c r="BC12" s="126">
        <v>0</v>
      </c>
      <c r="BD12" s="126">
        <v>0</v>
      </c>
      <c r="BE12" s="126">
        <v>5.4</v>
      </c>
      <c r="BF12" s="126">
        <v>0</v>
      </c>
      <c r="BG12" s="126">
        <v>0</v>
      </c>
      <c r="BH12" s="126">
        <v>0</v>
      </c>
      <c r="BI12" s="126">
        <v>0</v>
      </c>
      <c r="BJ12" s="126">
        <v>0</v>
      </c>
      <c r="BK12" s="126">
        <v>8.9</v>
      </c>
      <c r="BL12" s="157">
        <v>5</v>
      </c>
      <c r="BM12" s="157">
        <v>0</v>
      </c>
      <c r="BN12" s="126" t="s">
        <v>530</v>
      </c>
      <c r="BO12" s="126">
        <v>9.1</v>
      </c>
      <c r="BP12" s="126">
        <v>7.7</v>
      </c>
      <c r="BQ12" s="126">
        <v>7.4</v>
      </c>
      <c r="BR12" s="126" t="s">
        <v>530</v>
      </c>
      <c r="BS12" s="126" t="s">
        <v>530</v>
      </c>
      <c r="BT12" s="126" t="s">
        <v>530</v>
      </c>
      <c r="BU12" s="126">
        <v>7</v>
      </c>
      <c r="BV12" s="126" t="s">
        <v>530</v>
      </c>
      <c r="BW12" s="126">
        <v>9.8000000000000007</v>
      </c>
      <c r="BX12" s="126" t="s">
        <v>530</v>
      </c>
      <c r="BY12" s="126" t="s">
        <v>530</v>
      </c>
      <c r="BZ12" s="126">
        <v>9.1</v>
      </c>
      <c r="CA12" s="126" t="s">
        <v>530</v>
      </c>
      <c r="CB12" s="126" t="s">
        <v>530</v>
      </c>
      <c r="CC12" s="126">
        <v>0</v>
      </c>
      <c r="CD12" s="126" t="s">
        <v>530</v>
      </c>
      <c r="CE12" s="126">
        <v>8.9</v>
      </c>
      <c r="CF12" s="126">
        <v>9</v>
      </c>
      <c r="CG12" s="126" t="s">
        <v>530</v>
      </c>
      <c r="CH12" s="126">
        <v>9.6999999999999993</v>
      </c>
      <c r="CI12" s="157">
        <v>53</v>
      </c>
      <c r="CJ12" s="197">
        <v>0</v>
      </c>
      <c r="CK12" s="126">
        <v>0</v>
      </c>
      <c r="CL12" s="126" t="s">
        <v>530</v>
      </c>
      <c r="CM12" s="126">
        <v>0</v>
      </c>
      <c r="CN12" s="126">
        <v>0</v>
      </c>
      <c r="CO12" s="126">
        <v>0</v>
      </c>
      <c r="CP12" s="126" t="s">
        <v>530</v>
      </c>
      <c r="CQ12" s="126">
        <v>0</v>
      </c>
      <c r="CR12" s="126">
        <v>8.8000000000000007</v>
      </c>
      <c r="CS12" s="126" t="s">
        <v>530</v>
      </c>
      <c r="CT12" s="126">
        <v>8.4</v>
      </c>
      <c r="CU12" s="126" t="s">
        <v>530</v>
      </c>
      <c r="CV12" s="126" t="s">
        <v>530</v>
      </c>
      <c r="CW12" s="126" t="s">
        <v>530</v>
      </c>
      <c r="CX12" s="126">
        <v>8.8000000000000007</v>
      </c>
      <c r="CY12" s="126">
        <v>9.1</v>
      </c>
      <c r="CZ12" s="157">
        <v>23</v>
      </c>
      <c r="DA12" s="157">
        <v>0</v>
      </c>
      <c r="DB12" s="126" t="s">
        <v>93</v>
      </c>
      <c r="DC12" s="126">
        <v>0</v>
      </c>
      <c r="DD12" s="157">
        <v>0</v>
      </c>
      <c r="DE12" s="197">
        <v>5</v>
      </c>
      <c r="DF12" s="198">
        <v>132</v>
      </c>
      <c r="DG12" s="197">
        <v>5</v>
      </c>
      <c r="DH12" s="198">
        <v>133</v>
      </c>
      <c r="DI12" s="159">
        <v>127</v>
      </c>
      <c r="DJ12" s="159">
        <v>0</v>
      </c>
      <c r="DK12" s="159">
        <v>128</v>
      </c>
      <c r="DL12" s="159">
        <v>127</v>
      </c>
      <c r="DM12" s="199">
        <v>8.31</v>
      </c>
      <c r="DN12" s="159">
        <v>3.61</v>
      </c>
      <c r="DO12" s="129">
        <v>0</v>
      </c>
      <c r="DP12" s="178" t="s">
        <v>624</v>
      </c>
    </row>
    <row r="13" spans="1:120" s="179" customFormat="1" ht="21" customHeight="1">
      <c r="A13" s="12">
        <f t="shared" si="0"/>
        <v>6</v>
      </c>
      <c r="B13" s="151">
        <v>2020263325</v>
      </c>
      <c r="C13" s="152" t="s">
        <v>3</v>
      </c>
      <c r="D13" s="152" t="s">
        <v>25</v>
      </c>
      <c r="E13" s="152" t="s">
        <v>401</v>
      </c>
      <c r="F13" s="153">
        <v>34030</v>
      </c>
      <c r="G13" s="152" t="s">
        <v>84</v>
      </c>
      <c r="H13" s="152" t="s">
        <v>86</v>
      </c>
      <c r="I13" s="126">
        <v>8.6</v>
      </c>
      <c r="J13" s="126">
        <v>8.6</v>
      </c>
      <c r="K13" s="126">
        <v>9</v>
      </c>
      <c r="L13" s="126" t="s">
        <v>530</v>
      </c>
      <c r="M13" s="126" t="s">
        <v>530</v>
      </c>
      <c r="N13" s="126" t="s">
        <v>530</v>
      </c>
      <c r="O13" s="126">
        <v>9.6</v>
      </c>
      <c r="P13" s="126">
        <v>0</v>
      </c>
      <c r="Q13" s="126" t="s">
        <v>530</v>
      </c>
      <c r="R13" s="126">
        <v>0</v>
      </c>
      <c r="S13" s="126">
        <v>0</v>
      </c>
      <c r="T13" s="126">
        <v>0</v>
      </c>
      <c r="U13" s="126">
        <v>8.1</v>
      </c>
      <c r="V13" s="126">
        <v>8.9</v>
      </c>
      <c r="W13" s="126">
        <v>0</v>
      </c>
      <c r="X13" s="126">
        <v>9</v>
      </c>
      <c r="Y13" s="126">
        <v>8.4</v>
      </c>
      <c r="Z13" s="126">
        <v>8.9</v>
      </c>
      <c r="AA13" s="126" t="s">
        <v>530</v>
      </c>
      <c r="AB13" s="126" t="s">
        <v>530</v>
      </c>
      <c r="AC13" s="126" t="s">
        <v>530</v>
      </c>
      <c r="AD13" s="126" t="s">
        <v>530</v>
      </c>
      <c r="AE13" s="126" t="s">
        <v>530</v>
      </c>
      <c r="AF13" s="126">
        <v>8.1</v>
      </c>
      <c r="AG13" s="126">
        <v>9.1999999999999993</v>
      </c>
      <c r="AH13" s="126" t="s">
        <v>530</v>
      </c>
      <c r="AI13" s="126" t="s">
        <v>530</v>
      </c>
      <c r="AJ13" s="126">
        <v>7.9</v>
      </c>
      <c r="AK13" s="126">
        <v>6.9</v>
      </c>
      <c r="AL13" s="126" t="s">
        <v>530</v>
      </c>
      <c r="AM13" s="126" t="s">
        <v>530</v>
      </c>
      <c r="AN13" s="126">
        <v>9.3000000000000007</v>
      </c>
      <c r="AO13" s="126">
        <v>6.8</v>
      </c>
      <c r="AP13" s="126" t="s">
        <v>530</v>
      </c>
      <c r="AQ13" s="126">
        <v>7.3</v>
      </c>
      <c r="AR13" s="126">
        <v>8.4</v>
      </c>
      <c r="AS13" s="126">
        <v>0</v>
      </c>
      <c r="AT13" s="126">
        <v>7.5</v>
      </c>
      <c r="AU13" s="157">
        <v>51</v>
      </c>
      <c r="AV13" s="158">
        <v>0</v>
      </c>
      <c r="AW13" s="126" t="s">
        <v>530</v>
      </c>
      <c r="AX13" s="126" t="s">
        <v>530</v>
      </c>
      <c r="AY13" s="126" t="s">
        <v>530</v>
      </c>
      <c r="AZ13" s="126">
        <v>0</v>
      </c>
      <c r="BA13" s="126">
        <v>0</v>
      </c>
      <c r="BB13" s="126">
        <v>0</v>
      </c>
      <c r="BC13" s="126">
        <v>0</v>
      </c>
      <c r="BD13" s="126">
        <v>0</v>
      </c>
      <c r="BE13" s="126">
        <v>5.7</v>
      </c>
      <c r="BF13" s="126">
        <v>0</v>
      </c>
      <c r="BG13" s="126">
        <v>0</v>
      </c>
      <c r="BH13" s="126">
        <v>0</v>
      </c>
      <c r="BI13" s="126">
        <v>0</v>
      </c>
      <c r="BJ13" s="126">
        <v>0</v>
      </c>
      <c r="BK13" s="126">
        <v>7.6</v>
      </c>
      <c r="BL13" s="157">
        <v>5</v>
      </c>
      <c r="BM13" s="157">
        <v>0</v>
      </c>
      <c r="BN13" s="126" t="s">
        <v>530</v>
      </c>
      <c r="BO13" s="126">
        <v>8.4</v>
      </c>
      <c r="BP13" s="126">
        <v>8.1999999999999993</v>
      </c>
      <c r="BQ13" s="126">
        <v>7.1</v>
      </c>
      <c r="BR13" s="126">
        <v>9.6</v>
      </c>
      <c r="BS13" s="126" t="s">
        <v>530</v>
      </c>
      <c r="BT13" s="126" t="s">
        <v>530</v>
      </c>
      <c r="BU13" s="126">
        <v>7.3</v>
      </c>
      <c r="BV13" s="126" t="s">
        <v>530</v>
      </c>
      <c r="BW13" s="126">
        <v>9.8000000000000007</v>
      </c>
      <c r="BX13" s="126">
        <v>8.5</v>
      </c>
      <c r="BY13" s="126" t="s">
        <v>530</v>
      </c>
      <c r="BZ13" s="126">
        <v>8.9</v>
      </c>
      <c r="CA13" s="126" t="s">
        <v>530</v>
      </c>
      <c r="CB13" s="126">
        <v>8.4</v>
      </c>
      <c r="CC13" s="126">
        <v>0</v>
      </c>
      <c r="CD13" s="126">
        <v>8.9</v>
      </c>
      <c r="CE13" s="126">
        <v>8.8000000000000007</v>
      </c>
      <c r="CF13" s="126" t="s">
        <v>530</v>
      </c>
      <c r="CG13" s="126" t="s">
        <v>530</v>
      </c>
      <c r="CH13" s="126">
        <v>9.1</v>
      </c>
      <c r="CI13" s="157">
        <v>53</v>
      </c>
      <c r="CJ13" s="197">
        <v>0</v>
      </c>
      <c r="CK13" s="126" t="s">
        <v>530</v>
      </c>
      <c r="CL13" s="126">
        <v>0</v>
      </c>
      <c r="CM13" s="126">
        <v>0</v>
      </c>
      <c r="CN13" s="126">
        <v>0</v>
      </c>
      <c r="CO13" s="126">
        <v>0</v>
      </c>
      <c r="CP13" s="126" t="s">
        <v>530</v>
      </c>
      <c r="CQ13" s="126">
        <v>0</v>
      </c>
      <c r="CR13" s="126">
        <v>8.1</v>
      </c>
      <c r="CS13" s="126" t="s">
        <v>530</v>
      </c>
      <c r="CT13" s="126">
        <v>7.3</v>
      </c>
      <c r="CU13" s="126" t="s">
        <v>530</v>
      </c>
      <c r="CV13" s="126" t="s">
        <v>530</v>
      </c>
      <c r="CW13" s="126">
        <v>8.4</v>
      </c>
      <c r="CX13" s="126">
        <v>9.1999999999999993</v>
      </c>
      <c r="CY13" s="126">
        <v>8.6999999999999993</v>
      </c>
      <c r="CZ13" s="157">
        <v>23</v>
      </c>
      <c r="DA13" s="157">
        <v>0</v>
      </c>
      <c r="DB13" s="126" t="s">
        <v>93</v>
      </c>
      <c r="DC13" s="126">
        <v>0</v>
      </c>
      <c r="DD13" s="157">
        <v>0</v>
      </c>
      <c r="DE13" s="197">
        <v>5</v>
      </c>
      <c r="DF13" s="198">
        <v>132</v>
      </c>
      <c r="DG13" s="197">
        <v>5</v>
      </c>
      <c r="DH13" s="198">
        <v>133</v>
      </c>
      <c r="DI13" s="159">
        <v>127</v>
      </c>
      <c r="DJ13" s="159">
        <v>0</v>
      </c>
      <c r="DK13" s="159">
        <v>128</v>
      </c>
      <c r="DL13" s="159">
        <v>127</v>
      </c>
      <c r="DM13" s="199">
        <v>8.4600000000000009</v>
      </c>
      <c r="DN13" s="159">
        <v>3.69</v>
      </c>
      <c r="DO13" s="129">
        <v>0</v>
      </c>
      <c r="DP13" s="178" t="s">
        <v>624</v>
      </c>
    </row>
    <row r="14" spans="1:120" s="179" customFormat="1" ht="21" customHeight="1">
      <c r="A14" s="12">
        <f t="shared" si="0"/>
        <v>7</v>
      </c>
      <c r="B14" s="151">
        <v>2021265893</v>
      </c>
      <c r="C14" s="152" t="s">
        <v>10</v>
      </c>
      <c r="D14" s="152" t="s">
        <v>359</v>
      </c>
      <c r="E14" s="152" t="s">
        <v>55</v>
      </c>
      <c r="F14" s="153">
        <v>33970</v>
      </c>
      <c r="G14" s="152" t="s">
        <v>83</v>
      </c>
      <c r="H14" s="152" t="s">
        <v>86</v>
      </c>
      <c r="I14" s="126">
        <v>8.3000000000000007</v>
      </c>
      <c r="J14" s="126">
        <v>7.8</v>
      </c>
      <c r="K14" s="126">
        <v>9</v>
      </c>
      <c r="L14" s="126" t="s">
        <v>530</v>
      </c>
      <c r="M14" s="126" t="s">
        <v>530</v>
      </c>
      <c r="N14" s="126" t="s">
        <v>530</v>
      </c>
      <c r="O14" s="126">
        <v>6.3</v>
      </c>
      <c r="P14" s="126">
        <v>0</v>
      </c>
      <c r="Q14" s="126">
        <v>8.5</v>
      </c>
      <c r="R14" s="126">
        <v>0</v>
      </c>
      <c r="S14" s="126">
        <v>0</v>
      </c>
      <c r="T14" s="126">
        <v>0</v>
      </c>
      <c r="U14" s="126">
        <v>7.9</v>
      </c>
      <c r="V14" s="126">
        <v>9.1</v>
      </c>
      <c r="W14" s="126">
        <v>0</v>
      </c>
      <c r="X14" s="126">
        <v>8.9</v>
      </c>
      <c r="Y14" s="126">
        <v>9.1</v>
      </c>
      <c r="Z14" s="126">
        <v>8.9</v>
      </c>
      <c r="AA14" s="126" t="s">
        <v>530</v>
      </c>
      <c r="AB14" s="126" t="s">
        <v>530</v>
      </c>
      <c r="AC14" s="126" t="s">
        <v>530</v>
      </c>
      <c r="AD14" s="126" t="s">
        <v>530</v>
      </c>
      <c r="AE14" s="126" t="s">
        <v>530</v>
      </c>
      <c r="AF14" s="126">
        <v>7</v>
      </c>
      <c r="AG14" s="126">
        <v>7</v>
      </c>
      <c r="AH14" s="126" t="s">
        <v>530</v>
      </c>
      <c r="AI14" s="126" t="s">
        <v>530</v>
      </c>
      <c r="AJ14" s="126">
        <v>7.2</v>
      </c>
      <c r="AK14" s="126">
        <v>5.2</v>
      </c>
      <c r="AL14" s="126" t="s">
        <v>530</v>
      </c>
      <c r="AM14" s="126" t="s">
        <v>530</v>
      </c>
      <c r="AN14" s="126">
        <v>6.9</v>
      </c>
      <c r="AO14" s="126">
        <v>7.2</v>
      </c>
      <c r="AP14" s="126" t="s">
        <v>530</v>
      </c>
      <c r="AQ14" s="126">
        <v>6.2</v>
      </c>
      <c r="AR14" s="126">
        <v>6.4</v>
      </c>
      <c r="AS14" s="126">
        <v>8</v>
      </c>
      <c r="AT14" s="126">
        <v>6</v>
      </c>
      <c r="AU14" s="157">
        <v>52</v>
      </c>
      <c r="AV14" s="158">
        <v>0</v>
      </c>
      <c r="AW14" s="126" t="s">
        <v>530</v>
      </c>
      <c r="AX14" s="126" t="s">
        <v>530</v>
      </c>
      <c r="AY14" s="126" t="s">
        <v>530</v>
      </c>
      <c r="AZ14" s="126">
        <v>0</v>
      </c>
      <c r="BA14" s="126">
        <v>0</v>
      </c>
      <c r="BB14" s="126">
        <v>0</v>
      </c>
      <c r="BC14" s="126">
        <v>0</v>
      </c>
      <c r="BD14" s="126">
        <v>0</v>
      </c>
      <c r="BE14" s="126">
        <v>7.7</v>
      </c>
      <c r="BF14" s="126">
        <v>0</v>
      </c>
      <c r="BG14" s="126">
        <v>0</v>
      </c>
      <c r="BH14" s="126">
        <v>0</v>
      </c>
      <c r="BI14" s="126">
        <v>0</v>
      </c>
      <c r="BJ14" s="126">
        <v>0</v>
      </c>
      <c r="BK14" s="126">
        <v>6.3</v>
      </c>
      <c r="BL14" s="157">
        <v>5</v>
      </c>
      <c r="BM14" s="157">
        <v>0</v>
      </c>
      <c r="BN14" s="126" t="s">
        <v>530</v>
      </c>
      <c r="BO14" s="126">
        <v>8.1</v>
      </c>
      <c r="BP14" s="126">
        <v>8</v>
      </c>
      <c r="BQ14" s="126">
        <v>6.7</v>
      </c>
      <c r="BR14" s="126" t="s">
        <v>530</v>
      </c>
      <c r="BS14" s="126" t="s">
        <v>530</v>
      </c>
      <c r="BT14" s="126" t="s">
        <v>530</v>
      </c>
      <c r="BU14" s="126">
        <v>6.7</v>
      </c>
      <c r="BV14" s="126" t="s">
        <v>530</v>
      </c>
      <c r="BW14" s="126">
        <v>7.6</v>
      </c>
      <c r="BX14" s="126" t="s">
        <v>530</v>
      </c>
      <c r="BY14" s="126" t="s">
        <v>530</v>
      </c>
      <c r="BZ14" s="126">
        <v>7.5</v>
      </c>
      <c r="CA14" s="126" t="s">
        <v>530</v>
      </c>
      <c r="CB14" s="126" t="s">
        <v>530</v>
      </c>
      <c r="CC14" s="126">
        <v>0</v>
      </c>
      <c r="CD14" s="126">
        <v>10</v>
      </c>
      <c r="CE14" s="126">
        <v>8.5</v>
      </c>
      <c r="CF14" s="126">
        <v>9</v>
      </c>
      <c r="CG14" s="126" t="s">
        <v>530</v>
      </c>
      <c r="CH14" s="126">
        <v>8.1</v>
      </c>
      <c r="CI14" s="157">
        <v>53</v>
      </c>
      <c r="CJ14" s="197">
        <v>0</v>
      </c>
      <c r="CK14" s="126" t="s">
        <v>530</v>
      </c>
      <c r="CL14" s="126">
        <v>0</v>
      </c>
      <c r="CM14" s="126">
        <v>0</v>
      </c>
      <c r="CN14" s="126">
        <v>0</v>
      </c>
      <c r="CO14" s="126">
        <v>0</v>
      </c>
      <c r="CP14" s="126" t="s">
        <v>530</v>
      </c>
      <c r="CQ14" s="126">
        <v>0</v>
      </c>
      <c r="CR14" s="126" t="s">
        <v>530</v>
      </c>
      <c r="CS14" s="126" t="s">
        <v>530</v>
      </c>
      <c r="CT14" s="126">
        <v>5.8</v>
      </c>
      <c r="CU14" s="126">
        <v>7.5</v>
      </c>
      <c r="CV14" s="126" t="s">
        <v>530</v>
      </c>
      <c r="CW14" s="126">
        <v>8.4</v>
      </c>
      <c r="CX14" s="126">
        <v>10</v>
      </c>
      <c r="CY14" s="126">
        <v>8</v>
      </c>
      <c r="CZ14" s="157">
        <v>23</v>
      </c>
      <c r="DA14" s="157">
        <v>0</v>
      </c>
      <c r="DB14" s="126" t="s">
        <v>93</v>
      </c>
      <c r="DC14" s="126">
        <v>0</v>
      </c>
      <c r="DD14" s="157">
        <v>0</v>
      </c>
      <c r="DE14" s="197">
        <v>5</v>
      </c>
      <c r="DF14" s="198">
        <v>133</v>
      </c>
      <c r="DG14" s="197">
        <v>5</v>
      </c>
      <c r="DH14" s="198">
        <v>133</v>
      </c>
      <c r="DI14" s="159">
        <v>128</v>
      </c>
      <c r="DJ14" s="159">
        <v>0</v>
      </c>
      <c r="DK14" s="159">
        <v>128</v>
      </c>
      <c r="DL14" s="159">
        <v>128</v>
      </c>
      <c r="DM14" s="199">
        <v>7.81</v>
      </c>
      <c r="DN14" s="159">
        <v>3.33</v>
      </c>
      <c r="DO14" s="129">
        <v>0</v>
      </c>
      <c r="DP14" s="178" t="s">
        <v>624</v>
      </c>
    </row>
    <row r="15" spans="1:120" s="179" customFormat="1" ht="21" customHeight="1">
      <c r="A15" s="12">
        <f t="shared" si="0"/>
        <v>8</v>
      </c>
      <c r="B15" s="151">
        <v>171325857</v>
      </c>
      <c r="C15" s="152" t="s">
        <v>79</v>
      </c>
      <c r="D15" s="152" t="s">
        <v>358</v>
      </c>
      <c r="E15" s="152" t="s">
        <v>318</v>
      </c>
      <c r="F15" s="153">
        <v>34201</v>
      </c>
      <c r="G15" s="152" t="s">
        <v>84</v>
      </c>
      <c r="H15" s="152" t="s">
        <v>86</v>
      </c>
      <c r="I15" s="126">
        <v>8.1999999999999993</v>
      </c>
      <c r="J15" s="126">
        <v>8</v>
      </c>
      <c r="K15" s="126">
        <v>8.1999999999999993</v>
      </c>
      <c r="L15" s="126">
        <v>7.9</v>
      </c>
      <c r="M15" s="126">
        <v>8.1999999999999993</v>
      </c>
      <c r="N15" s="126">
        <v>7.5</v>
      </c>
      <c r="O15" s="126">
        <v>6.7</v>
      </c>
      <c r="P15" s="126">
        <v>0</v>
      </c>
      <c r="Q15" s="126">
        <v>6.3</v>
      </c>
      <c r="R15" s="126">
        <v>0</v>
      </c>
      <c r="S15" s="126">
        <v>0</v>
      </c>
      <c r="T15" s="126">
        <v>0</v>
      </c>
      <c r="U15" s="126">
        <v>6.9</v>
      </c>
      <c r="V15" s="126">
        <v>7.8</v>
      </c>
      <c r="W15" s="126">
        <v>0</v>
      </c>
      <c r="X15" s="126">
        <v>9</v>
      </c>
      <c r="Y15" s="126" t="s">
        <v>530</v>
      </c>
      <c r="Z15" s="126">
        <v>8.6999999999999993</v>
      </c>
      <c r="AA15" s="126">
        <v>6.8</v>
      </c>
      <c r="AB15" s="126">
        <v>6.8</v>
      </c>
      <c r="AC15" s="126">
        <v>7.5</v>
      </c>
      <c r="AD15" s="126">
        <v>6.5</v>
      </c>
      <c r="AE15" s="126" t="s">
        <v>530</v>
      </c>
      <c r="AF15" s="126" t="s">
        <v>530</v>
      </c>
      <c r="AG15" s="126" t="s">
        <v>530</v>
      </c>
      <c r="AH15" s="126" t="s">
        <v>530</v>
      </c>
      <c r="AI15" s="126" t="s">
        <v>530</v>
      </c>
      <c r="AJ15" s="126">
        <v>6.7</v>
      </c>
      <c r="AK15" s="126" t="s">
        <v>530</v>
      </c>
      <c r="AL15" s="126">
        <v>5.9</v>
      </c>
      <c r="AM15" s="126">
        <v>6.4</v>
      </c>
      <c r="AN15" s="126">
        <v>7.2</v>
      </c>
      <c r="AO15" s="126">
        <v>7</v>
      </c>
      <c r="AP15" s="126">
        <v>6</v>
      </c>
      <c r="AQ15" s="126">
        <v>6.6</v>
      </c>
      <c r="AR15" s="126">
        <v>8.3000000000000007</v>
      </c>
      <c r="AS15" s="126">
        <v>6.7</v>
      </c>
      <c r="AT15" s="126">
        <v>6.2</v>
      </c>
      <c r="AU15" s="157">
        <v>52</v>
      </c>
      <c r="AV15" s="158">
        <v>0</v>
      </c>
      <c r="AW15" s="126">
        <v>7</v>
      </c>
      <c r="AX15" s="126">
        <v>6.9</v>
      </c>
      <c r="AY15" s="126">
        <v>0</v>
      </c>
      <c r="AZ15" s="126">
        <v>0</v>
      </c>
      <c r="BA15" s="126">
        <v>8.4</v>
      </c>
      <c r="BB15" s="126">
        <v>0</v>
      </c>
      <c r="BC15" s="126">
        <v>0</v>
      </c>
      <c r="BD15" s="126">
        <v>0</v>
      </c>
      <c r="BE15" s="126">
        <v>0</v>
      </c>
      <c r="BF15" s="126">
        <v>0</v>
      </c>
      <c r="BG15" s="126">
        <v>7.7</v>
      </c>
      <c r="BH15" s="126">
        <v>0</v>
      </c>
      <c r="BI15" s="126">
        <v>0</v>
      </c>
      <c r="BJ15" s="126">
        <v>0</v>
      </c>
      <c r="BK15" s="126">
        <v>7</v>
      </c>
      <c r="BL15" s="157">
        <v>5</v>
      </c>
      <c r="BM15" s="157">
        <v>0</v>
      </c>
      <c r="BN15" s="126">
        <v>8.3000000000000007</v>
      </c>
      <c r="BO15" s="126">
        <v>7.4</v>
      </c>
      <c r="BP15" s="126">
        <v>7</v>
      </c>
      <c r="BQ15" s="126">
        <v>7.1</v>
      </c>
      <c r="BR15" s="126">
        <v>6.5</v>
      </c>
      <c r="BS15" s="126">
        <v>9.1</v>
      </c>
      <c r="BT15" s="126">
        <v>8.3000000000000007</v>
      </c>
      <c r="BU15" s="126">
        <v>6.9</v>
      </c>
      <c r="BV15" s="126">
        <v>6.8</v>
      </c>
      <c r="BW15" s="126">
        <v>8.4</v>
      </c>
      <c r="BX15" s="126">
        <v>7</v>
      </c>
      <c r="BY15" s="126">
        <v>5.4</v>
      </c>
      <c r="BZ15" s="126">
        <v>7.8</v>
      </c>
      <c r="CA15" s="126">
        <v>6.5</v>
      </c>
      <c r="CB15" s="126">
        <v>6.1</v>
      </c>
      <c r="CC15" s="126">
        <v>0</v>
      </c>
      <c r="CD15" s="126">
        <v>7.7</v>
      </c>
      <c r="CE15" s="126">
        <v>7</v>
      </c>
      <c r="CF15" s="126">
        <v>7.2</v>
      </c>
      <c r="CG15" s="126">
        <v>8.9</v>
      </c>
      <c r="CH15" s="126">
        <v>9.5</v>
      </c>
      <c r="CI15" s="157">
        <v>53</v>
      </c>
      <c r="CJ15" s="197">
        <v>0</v>
      </c>
      <c r="CK15" s="126">
        <v>0</v>
      </c>
      <c r="CL15" s="126">
        <v>0</v>
      </c>
      <c r="CM15" s="126">
        <v>6.8</v>
      </c>
      <c r="CN15" s="126">
        <v>0</v>
      </c>
      <c r="CO15" s="126">
        <v>7.8</v>
      </c>
      <c r="CP15" s="126">
        <v>7</v>
      </c>
      <c r="CQ15" s="126">
        <v>0</v>
      </c>
      <c r="CR15" s="126">
        <v>7.6</v>
      </c>
      <c r="CS15" s="126">
        <v>8.1999999999999993</v>
      </c>
      <c r="CT15" s="126">
        <v>6.2</v>
      </c>
      <c r="CU15" s="126">
        <v>7.9</v>
      </c>
      <c r="CV15" s="126">
        <v>7.7</v>
      </c>
      <c r="CW15" s="126">
        <v>7.8</v>
      </c>
      <c r="CX15" s="126">
        <v>8.4</v>
      </c>
      <c r="CY15" s="126">
        <v>8.6999999999999993</v>
      </c>
      <c r="CZ15" s="157">
        <v>26</v>
      </c>
      <c r="DA15" s="157">
        <v>0</v>
      </c>
      <c r="DB15" s="126" t="s">
        <v>93</v>
      </c>
      <c r="DC15" s="126">
        <v>0</v>
      </c>
      <c r="DD15" s="157">
        <v>0</v>
      </c>
      <c r="DE15" s="197">
        <v>5</v>
      </c>
      <c r="DF15" s="198">
        <v>136</v>
      </c>
      <c r="DG15" s="197">
        <v>5</v>
      </c>
      <c r="DH15" s="198">
        <v>133</v>
      </c>
      <c r="DI15" s="159">
        <v>131</v>
      </c>
      <c r="DJ15" s="159">
        <v>0</v>
      </c>
      <c r="DK15" s="159">
        <v>128</v>
      </c>
      <c r="DL15" s="159">
        <v>131</v>
      </c>
      <c r="DM15" s="199">
        <v>7.4</v>
      </c>
      <c r="DN15" s="159">
        <v>3.1</v>
      </c>
      <c r="DO15" s="129">
        <v>0</v>
      </c>
      <c r="DP15" s="178" t="s">
        <v>624</v>
      </c>
    </row>
    <row r="16" spans="1:120" s="179" customFormat="1" ht="21" customHeight="1">
      <c r="A16" s="12">
        <f t="shared" si="0"/>
        <v>9</v>
      </c>
      <c r="B16" s="151">
        <v>161325821</v>
      </c>
      <c r="C16" s="152" t="s">
        <v>3</v>
      </c>
      <c r="D16" s="152" t="s">
        <v>72</v>
      </c>
      <c r="E16" s="152" t="s">
        <v>79</v>
      </c>
      <c r="F16" s="153">
        <v>33615</v>
      </c>
      <c r="G16" s="152" t="s">
        <v>83</v>
      </c>
      <c r="H16" s="152" t="s">
        <v>86</v>
      </c>
      <c r="I16" s="126" t="s">
        <v>530</v>
      </c>
      <c r="J16" s="126" t="s">
        <v>530</v>
      </c>
      <c r="K16" s="126">
        <v>8.5</v>
      </c>
      <c r="L16" s="126" t="s">
        <v>530</v>
      </c>
      <c r="M16" s="126" t="s">
        <v>530</v>
      </c>
      <c r="N16" s="126" t="s">
        <v>530</v>
      </c>
      <c r="O16" s="126">
        <v>7.1</v>
      </c>
      <c r="P16" s="126">
        <v>0</v>
      </c>
      <c r="Q16" s="126" t="s">
        <v>530</v>
      </c>
      <c r="R16" s="126">
        <v>0</v>
      </c>
      <c r="S16" s="126">
        <v>0</v>
      </c>
      <c r="T16" s="126">
        <v>0</v>
      </c>
      <c r="U16" s="126">
        <v>7</v>
      </c>
      <c r="V16" s="126">
        <v>7.8</v>
      </c>
      <c r="W16" s="126">
        <v>0</v>
      </c>
      <c r="X16" s="126">
        <v>8.1</v>
      </c>
      <c r="Y16" s="126" t="s">
        <v>530</v>
      </c>
      <c r="Z16" s="126">
        <v>8.8000000000000007</v>
      </c>
      <c r="AA16" s="126" t="s">
        <v>530</v>
      </c>
      <c r="AB16" s="126" t="s">
        <v>530</v>
      </c>
      <c r="AC16" s="126">
        <v>7.7</v>
      </c>
      <c r="AD16" s="126" t="s">
        <v>530</v>
      </c>
      <c r="AE16" s="126" t="s">
        <v>530</v>
      </c>
      <c r="AF16" s="126">
        <v>6.8</v>
      </c>
      <c r="AG16" s="126">
        <v>5.4</v>
      </c>
      <c r="AH16" s="126" t="s">
        <v>530</v>
      </c>
      <c r="AI16" s="126" t="s">
        <v>530</v>
      </c>
      <c r="AJ16" s="126">
        <v>7.2</v>
      </c>
      <c r="AK16" s="126">
        <v>6.3</v>
      </c>
      <c r="AL16" s="126" t="s">
        <v>530</v>
      </c>
      <c r="AM16" s="126" t="s">
        <v>530</v>
      </c>
      <c r="AN16" s="126">
        <v>6.4</v>
      </c>
      <c r="AO16" s="126">
        <v>7.6</v>
      </c>
      <c r="AP16" s="126" t="s">
        <v>530</v>
      </c>
      <c r="AQ16" s="126">
        <v>6.2</v>
      </c>
      <c r="AR16" s="126">
        <v>0</v>
      </c>
      <c r="AS16" s="126">
        <v>0</v>
      </c>
      <c r="AT16" s="126">
        <v>5.4</v>
      </c>
      <c r="AU16" s="157">
        <v>50</v>
      </c>
      <c r="AV16" s="158">
        <v>0</v>
      </c>
      <c r="AW16" s="126" t="s">
        <v>530</v>
      </c>
      <c r="AX16" s="126" t="s">
        <v>530</v>
      </c>
      <c r="AY16" s="126" t="s">
        <v>530</v>
      </c>
      <c r="AZ16" s="126">
        <v>0</v>
      </c>
      <c r="BA16" s="126">
        <v>0</v>
      </c>
      <c r="BB16" s="126">
        <v>0</v>
      </c>
      <c r="BC16" s="126">
        <v>0</v>
      </c>
      <c r="BD16" s="126">
        <v>0</v>
      </c>
      <c r="BE16" s="126">
        <v>0</v>
      </c>
      <c r="BF16" s="126">
        <v>0</v>
      </c>
      <c r="BG16" s="126">
        <v>5.7</v>
      </c>
      <c r="BH16" s="126">
        <v>0</v>
      </c>
      <c r="BI16" s="126">
        <v>0</v>
      </c>
      <c r="BJ16" s="126">
        <v>0</v>
      </c>
      <c r="BK16" s="126">
        <v>8.9</v>
      </c>
      <c r="BL16" s="157">
        <v>5</v>
      </c>
      <c r="BM16" s="157">
        <v>0</v>
      </c>
      <c r="BN16" s="126" t="s">
        <v>530</v>
      </c>
      <c r="BO16" s="126" t="s">
        <v>530</v>
      </c>
      <c r="BP16" s="126">
        <v>6.6</v>
      </c>
      <c r="BQ16" s="126">
        <v>5.4</v>
      </c>
      <c r="BR16" s="126" t="s">
        <v>530</v>
      </c>
      <c r="BS16" s="126">
        <v>8.8000000000000007</v>
      </c>
      <c r="BT16" s="126" t="s">
        <v>530</v>
      </c>
      <c r="BU16" s="126">
        <v>4.8</v>
      </c>
      <c r="BV16" s="126" t="s">
        <v>530</v>
      </c>
      <c r="BW16" s="126" t="s">
        <v>530</v>
      </c>
      <c r="BX16" s="126" t="s">
        <v>530</v>
      </c>
      <c r="BY16" s="126" t="s">
        <v>530</v>
      </c>
      <c r="BZ16" s="126">
        <v>5.9</v>
      </c>
      <c r="CA16" s="126" t="s">
        <v>530</v>
      </c>
      <c r="CB16" s="126">
        <v>7.7</v>
      </c>
      <c r="CC16" s="126">
        <v>0</v>
      </c>
      <c r="CD16" s="126" t="s">
        <v>530</v>
      </c>
      <c r="CE16" s="126" t="s">
        <v>530</v>
      </c>
      <c r="CF16" s="126" t="s">
        <v>530</v>
      </c>
      <c r="CG16" s="126">
        <v>6.7</v>
      </c>
      <c r="CH16" s="126">
        <v>8.5</v>
      </c>
      <c r="CI16" s="157">
        <v>53</v>
      </c>
      <c r="CJ16" s="197">
        <v>0</v>
      </c>
      <c r="CK16" s="126">
        <v>0</v>
      </c>
      <c r="CL16" s="126">
        <v>0</v>
      </c>
      <c r="CM16" s="126" t="s">
        <v>530</v>
      </c>
      <c r="CN16" s="126">
        <v>0</v>
      </c>
      <c r="CO16" s="126">
        <v>0</v>
      </c>
      <c r="CP16" s="126" t="s">
        <v>530</v>
      </c>
      <c r="CQ16" s="126">
        <v>0</v>
      </c>
      <c r="CR16" s="126">
        <v>6.5</v>
      </c>
      <c r="CS16" s="126" t="s">
        <v>530</v>
      </c>
      <c r="CT16" s="126">
        <v>7.8</v>
      </c>
      <c r="CU16" s="126" t="s">
        <v>530</v>
      </c>
      <c r="CV16" s="126" t="s">
        <v>530</v>
      </c>
      <c r="CW16" s="126">
        <v>6.4</v>
      </c>
      <c r="CX16" s="126">
        <v>9.1999999999999993</v>
      </c>
      <c r="CY16" s="126">
        <v>8.1999999999999993</v>
      </c>
      <c r="CZ16" s="157">
        <v>23</v>
      </c>
      <c r="DA16" s="157">
        <v>0</v>
      </c>
      <c r="DB16" s="126" t="s">
        <v>93</v>
      </c>
      <c r="DC16" s="126">
        <v>0</v>
      </c>
      <c r="DD16" s="157">
        <v>0</v>
      </c>
      <c r="DE16" s="197">
        <v>5</v>
      </c>
      <c r="DF16" s="198">
        <v>131</v>
      </c>
      <c r="DG16" s="197">
        <v>5</v>
      </c>
      <c r="DH16" s="198">
        <v>133</v>
      </c>
      <c r="DI16" s="159">
        <v>126</v>
      </c>
      <c r="DJ16" s="159">
        <v>0</v>
      </c>
      <c r="DK16" s="159">
        <v>128</v>
      </c>
      <c r="DL16" s="159">
        <v>126</v>
      </c>
      <c r="DM16" s="199">
        <v>6.97</v>
      </c>
      <c r="DN16" s="159">
        <v>2.83</v>
      </c>
      <c r="DO16" s="129">
        <v>0</v>
      </c>
      <c r="DP16" s="178" t="s">
        <v>624</v>
      </c>
    </row>
    <row r="17" spans="1:120" s="179" customFormat="1" ht="21" customHeight="1">
      <c r="A17" s="12">
        <f t="shared" si="0"/>
        <v>10</v>
      </c>
      <c r="B17" s="151">
        <v>171325952</v>
      </c>
      <c r="C17" s="152" t="s">
        <v>6</v>
      </c>
      <c r="D17" s="152" t="s">
        <v>320</v>
      </c>
      <c r="E17" s="152" t="s">
        <v>471</v>
      </c>
      <c r="F17" s="153">
        <v>34158</v>
      </c>
      <c r="G17" s="152" t="s">
        <v>84</v>
      </c>
      <c r="H17" s="152" t="s">
        <v>86</v>
      </c>
      <c r="I17" s="126">
        <v>8.1</v>
      </c>
      <c r="J17" s="126">
        <v>7.7</v>
      </c>
      <c r="K17" s="126">
        <v>6.2</v>
      </c>
      <c r="L17" s="126">
        <v>7.3</v>
      </c>
      <c r="M17" s="126">
        <v>6.7</v>
      </c>
      <c r="N17" s="126">
        <v>5.2</v>
      </c>
      <c r="O17" s="126">
        <v>5.8</v>
      </c>
      <c r="P17" s="126">
        <v>0</v>
      </c>
      <c r="Q17" s="126">
        <v>7.9</v>
      </c>
      <c r="R17" s="126">
        <v>0</v>
      </c>
      <c r="S17" s="126">
        <v>0</v>
      </c>
      <c r="T17" s="126">
        <v>0</v>
      </c>
      <c r="U17" s="126">
        <v>0</v>
      </c>
      <c r="V17" s="126">
        <v>7.7</v>
      </c>
      <c r="W17" s="126">
        <v>7.4</v>
      </c>
      <c r="X17" s="126">
        <v>8</v>
      </c>
      <c r="Y17" s="126" t="s">
        <v>530</v>
      </c>
      <c r="Z17" s="126">
        <v>9.1999999999999993</v>
      </c>
      <c r="AA17" s="126">
        <v>7.8</v>
      </c>
      <c r="AB17" s="126">
        <v>6.5</v>
      </c>
      <c r="AC17" s="126">
        <v>7.2</v>
      </c>
      <c r="AD17" s="126">
        <v>6</v>
      </c>
      <c r="AE17" s="126" t="s">
        <v>530</v>
      </c>
      <c r="AF17" s="126" t="s">
        <v>530</v>
      </c>
      <c r="AG17" s="126" t="s">
        <v>530</v>
      </c>
      <c r="AH17" s="126" t="s">
        <v>530</v>
      </c>
      <c r="AI17" s="126" t="s">
        <v>530</v>
      </c>
      <c r="AJ17" s="126" t="s">
        <v>530</v>
      </c>
      <c r="AK17" s="126" t="s">
        <v>530</v>
      </c>
      <c r="AL17" s="126" t="s">
        <v>530</v>
      </c>
      <c r="AM17" s="126" t="s">
        <v>530</v>
      </c>
      <c r="AN17" s="126">
        <v>4.5</v>
      </c>
      <c r="AO17" s="126" t="s">
        <v>530</v>
      </c>
      <c r="AP17" s="126">
        <v>6.1</v>
      </c>
      <c r="AQ17" s="126">
        <v>6.2</v>
      </c>
      <c r="AR17" s="126">
        <v>4</v>
      </c>
      <c r="AS17" s="126">
        <v>0</v>
      </c>
      <c r="AT17" s="126">
        <v>6.9</v>
      </c>
      <c r="AU17" s="157">
        <v>51</v>
      </c>
      <c r="AV17" s="158">
        <v>0</v>
      </c>
      <c r="AW17" s="126">
        <v>8.3000000000000007</v>
      </c>
      <c r="AX17" s="126">
        <v>8</v>
      </c>
      <c r="AY17" s="126">
        <v>0</v>
      </c>
      <c r="AZ17" s="126">
        <v>0</v>
      </c>
      <c r="BA17" s="126">
        <v>7.4</v>
      </c>
      <c r="BB17" s="126">
        <v>0</v>
      </c>
      <c r="BC17" s="126">
        <v>0</v>
      </c>
      <c r="BD17" s="126">
        <v>0</v>
      </c>
      <c r="BE17" s="126">
        <v>0</v>
      </c>
      <c r="BF17" s="126">
        <v>0</v>
      </c>
      <c r="BG17" s="126">
        <v>5.9</v>
      </c>
      <c r="BH17" s="126">
        <v>0</v>
      </c>
      <c r="BI17" s="126">
        <v>0</v>
      </c>
      <c r="BJ17" s="126">
        <v>0</v>
      </c>
      <c r="BK17" s="126">
        <v>7</v>
      </c>
      <c r="BL17" s="157">
        <v>5</v>
      </c>
      <c r="BM17" s="157">
        <v>0</v>
      </c>
      <c r="BN17" s="126">
        <v>8.6999999999999993</v>
      </c>
      <c r="BO17" s="126">
        <v>8.1</v>
      </c>
      <c r="BP17" s="126">
        <v>7</v>
      </c>
      <c r="BQ17" s="126">
        <v>7.7</v>
      </c>
      <c r="BR17" s="126">
        <v>6.7</v>
      </c>
      <c r="BS17" s="126">
        <v>8.6999999999999993</v>
      </c>
      <c r="BT17" s="126">
        <v>8.1999999999999993</v>
      </c>
      <c r="BU17" s="126">
        <v>7.2</v>
      </c>
      <c r="BV17" s="126">
        <v>5.2</v>
      </c>
      <c r="BW17" s="126">
        <v>9</v>
      </c>
      <c r="BX17" s="126">
        <v>7.3</v>
      </c>
      <c r="BY17" s="126">
        <v>7.6</v>
      </c>
      <c r="BZ17" s="126">
        <v>6.8</v>
      </c>
      <c r="CA17" s="126">
        <v>6.1</v>
      </c>
      <c r="CB17" s="126">
        <v>6.8</v>
      </c>
      <c r="CC17" s="126">
        <v>0</v>
      </c>
      <c r="CD17" s="126">
        <v>8.5</v>
      </c>
      <c r="CE17" s="126">
        <v>6.6</v>
      </c>
      <c r="CF17" s="126">
        <v>6.8</v>
      </c>
      <c r="CG17" s="126">
        <v>7.3</v>
      </c>
      <c r="CH17" s="126">
        <v>6.8</v>
      </c>
      <c r="CI17" s="157">
        <v>53</v>
      </c>
      <c r="CJ17" s="197">
        <v>0</v>
      </c>
      <c r="CK17" s="126">
        <v>8.9</v>
      </c>
      <c r="CL17" s="126">
        <v>0</v>
      </c>
      <c r="CM17" s="126">
        <v>0</v>
      </c>
      <c r="CN17" s="126">
        <v>0</v>
      </c>
      <c r="CO17" s="126">
        <v>7.6</v>
      </c>
      <c r="CP17" s="126">
        <v>0</v>
      </c>
      <c r="CQ17" s="126">
        <v>0</v>
      </c>
      <c r="CR17" s="126">
        <v>7.8</v>
      </c>
      <c r="CS17" s="126">
        <v>6.5</v>
      </c>
      <c r="CT17" s="126">
        <v>6.7</v>
      </c>
      <c r="CU17" s="126">
        <v>7.6</v>
      </c>
      <c r="CV17" s="126">
        <v>6.9</v>
      </c>
      <c r="CW17" s="126">
        <v>8</v>
      </c>
      <c r="CX17" s="126">
        <v>7.6</v>
      </c>
      <c r="CY17" s="126">
        <v>6.9</v>
      </c>
      <c r="CZ17" s="157">
        <v>24</v>
      </c>
      <c r="DA17" s="157">
        <v>0</v>
      </c>
      <c r="DB17" s="126" t="s">
        <v>93</v>
      </c>
      <c r="DC17" s="126">
        <v>0</v>
      </c>
      <c r="DD17" s="157">
        <v>0</v>
      </c>
      <c r="DE17" s="197">
        <v>5</v>
      </c>
      <c r="DF17" s="198">
        <v>133</v>
      </c>
      <c r="DG17" s="197">
        <v>5</v>
      </c>
      <c r="DH17" s="198">
        <v>133</v>
      </c>
      <c r="DI17" s="159">
        <v>128</v>
      </c>
      <c r="DJ17" s="159">
        <v>0</v>
      </c>
      <c r="DK17" s="159">
        <v>128</v>
      </c>
      <c r="DL17" s="159">
        <v>128</v>
      </c>
      <c r="DM17" s="199">
        <v>7.19</v>
      </c>
      <c r="DN17" s="159">
        <v>2.98</v>
      </c>
      <c r="DO17" s="129">
        <v>0</v>
      </c>
      <c r="DP17" s="178" t="s">
        <v>624</v>
      </c>
    </row>
    <row r="18" spans="1:120" s="179" customFormat="1" ht="21" customHeight="1">
      <c r="A18" s="12">
        <f t="shared" si="0"/>
        <v>11</v>
      </c>
      <c r="B18" s="151">
        <v>171325982</v>
      </c>
      <c r="C18" s="152" t="s">
        <v>3</v>
      </c>
      <c r="D18" s="152" t="s">
        <v>560</v>
      </c>
      <c r="E18" s="152" t="s">
        <v>382</v>
      </c>
      <c r="F18" s="153">
        <v>34324</v>
      </c>
      <c r="G18" s="152" t="s">
        <v>84</v>
      </c>
      <c r="H18" s="152" t="s">
        <v>86</v>
      </c>
      <c r="I18" s="126">
        <v>7.1</v>
      </c>
      <c r="J18" s="126">
        <v>6.4</v>
      </c>
      <c r="K18" s="126">
        <v>7.9</v>
      </c>
      <c r="L18" s="126">
        <v>6.9</v>
      </c>
      <c r="M18" s="126">
        <v>8.6</v>
      </c>
      <c r="N18" s="126">
        <v>6.8</v>
      </c>
      <c r="O18" s="126">
        <v>7</v>
      </c>
      <c r="P18" s="126">
        <v>0</v>
      </c>
      <c r="Q18" s="126">
        <v>5.7</v>
      </c>
      <c r="R18" s="126">
        <v>0</v>
      </c>
      <c r="S18" s="126">
        <v>0</v>
      </c>
      <c r="T18" s="126">
        <v>0</v>
      </c>
      <c r="U18" s="126">
        <v>8.1999999999999993</v>
      </c>
      <c r="V18" s="126">
        <v>8.5</v>
      </c>
      <c r="W18" s="126">
        <v>0</v>
      </c>
      <c r="X18" s="126">
        <v>8.3000000000000007</v>
      </c>
      <c r="Y18" s="126" t="s">
        <v>530</v>
      </c>
      <c r="Z18" s="126">
        <v>8.8000000000000007</v>
      </c>
      <c r="AA18" s="126">
        <v>6</v>
      </c>
      <c r="AB18" s="126">
        <v>5.7</v>
      </c>
      <c r="AC18" s="126">
        <v>7.7</v>
      </c>
      <c r="AD18" s="126">
        <v>8.1999999999999993</v>
      </c>
      <c r="AE18" s="126" t="s">
        <v>530</v>
      </c>
      <c r="AF18" s="126" t="s">
        <v>530</v>
      </c>
      <c r="AG18" s="126" t="s">
        <v>530</v>
      </c>
      <c r="AH18" s="126" t="s">
        <v>530</v>
      </c>
      <c r="AI18" s="126" t="s">
        <v>530</v>
      </c>
      <c r="AJ18" s="126">
        <v>7.9</v>
      </c>
      <c r="AK18" s="126" t="s">
        <v>530</v>
      </c>
      <c r="AL18" s="126">
        <v>6.4</v>
      </c>
      <c r="AM18" s="126">
        <v>7.9</v>
      </c>
      <c r="AN18" s="126">
        <v>9</v>
      </c>
      <c r="AO18" s="126">
        <v>5.7</v>
      </c>
      <c r="AP18" s="126">
        <v>6.8</v>
      </c>
      <c r="AQ18" s="126">
        <v>8.1</v>
      </c>
      <c r="AR18" s="126">
        <v>8.5</v>
      </c>
      <c r="AS18" s="126">
        <v>7.2</v>
      </c>
      <c r="AT18" s="126">
        <v>7.4</v>
      </c>
      <c r="AU18" s="157">
        <v>52</v>
      </c>
      <c r="AV18" s="158">
        <v>0</v>
      </c>
      <c r="AW18" s="126">
        <v>7.8</v>
      </c>
      <c r="AX18" s="126">
        <v>10</v>
      </c>
      <c r="AY18" s="126">
        <v>0</v>
      </c>
      <c r="AZ18" s="126">
        <v>0</v>
      </c>
      <c r="BA18" s="126">
        <v>6.2</v>
      </c>
      <c r="BB18" s="126">
        <v>0</v>
      </c>
      <c r="BC18" s="126">
        <v>0</v>
      </c>
      <c r="BD18" s="126">
        <v>0</v>
      </c>
      <c r="BE18" s="126">
        <v>0</v>
      </c>
      <c r="BF18" s="126">
        <v>0</v>
      </c>
      <c r="BG18" s="126">
        <v>6.3</v>
      </c>
      <c r="BH18" s="126">
        <v>0</v>
      </c>
      <c r="BI18" s="126">
        <v>0</v>
      </c>
      <c r="BJ18" s="126">
        <v>0</v>
      </c>
      <c r="BK18" s="126">
        <v>8.6999999999999993</v>
      </c>
      <c r="BL18" s="157">
        <v>5</v>
      </c>
      <c r="BM18" s="157">
        <v>0</v>
      </c>
      <c r="BN18" s="126">
        <v>6.9</v>
      </c>
      <c r="BO18" s="126">
        <v>5.9</v>
      </c>
      <c r="BP18" s="126">
        <v>7.8</v>
      </c>
      <c r="BQ18" s="126">
        <v>7</v>
      </c>
      <c r="BR18" s="126">
        <v>7</v>
      </c>
      <c r="BS18" s="126">
        <v>8.6</v>
      </c>
      <c r="BT18" s="126">
        <v>8.3000000000000007</v>
      </c>
      <c r="BU18" s="126">
        <v>8.1</v>
      </c>
      <c r="BV18" s="126">
        <v>7.7</v>
      </c>
      <c r="BW18" s="126">
        <v>7.8</v>
      </c>
      <c r="BX18" s="126">
        <v>7.4</v>
      </c>
      <c r="BY18" s="126">
        <v>7.7</v>
      </c>
      <c r="BZ18" s="126">
        <v>6.9</v>
      </c>
      <c r="CA18" s="126">
        <v>6.1</v>
      </c>
      <c r="CB18" s="126">
        <v>6.9</v>
      </c>
      <c r="CC18" s="126">
        <v>0</v>
      </c>
      <c r="CD18" s="126">
        <v>6.9</v>
      </c>
      <c r="CE18" s="126">
        <v>7.4</v>
      </c>
      <c r="CF18" s="126">
        <v>7.6</v>
      </c>
      <c r="CG18" s="126">
        <v>7.7</v>
      </c>
      <c r="CH18" s="126">
        <v>8.8000000000000007</v>
      </c>
      <c r="CI18" s="157">
        <v>53</v>
      </c>
      <c r="CJ18" s="197">
        <v>0</v>
      </c>
      <c r="CK18" s="126">
        <v>0</v>
      </c>
      <c r="CL18" s="126">
        <v>0</v>
      </c>
      <c r="CM18" s="126">
        <v>8.1</v>
      </c>
      <c r="CN18" s="126">
        <v>0</v>
      </c>
      <c r="CO18" s="126">
        <v>9.27</v>
      </c>
      <c r="CP18" s="126">
        <v>5.2</v>
      </c>
      <c r="CQ18" s="126">
        <v>0</v>
      </c>
      <c r="CR18" s="126">
        <v>8.1999999999999993</v>
      </c>
      <c r="CS18" s="126">
        <v>5.3</v>
      </c>
      <c r="CT18" s="126">
        <v>7.2</v>
      </c>
      <c r="CU18" s="126">
        <v>7.6</v>
      </c>
      <c r="CV18" s="126">
        <v>8.1999999999999993</v>
      </c>
      <c r="CW18" s="126">
        <v>8.8000000000000007</v>
      </c>
      <c r="CX18" s="126">
        <v>8.6</v>
      </c>
      <c r="CY18" s="126">
        <v>7.8</v>
      </c>
      <c r="CZ18" s="157">
        <v>26</v>
      </c>
      <c r="DA18" s="157">
        <v>0</v>
      </c>
      <c r="DB18" s="126" t="s">
        <v>93</v>
      </c>
      <c r="DC18" s="126">
        <v>0</v>
      </c>
      <c r="DD18" s="157">
        <v>0</v>
      </c>
      <c r="DE18" s="197">
        <v>5</v>
      </c>
      <c r="DF18" s="198">
        <v>136</v>
      </c>
      <c r="DG18" s="197">
        <v>5</v>
      </c>
      <c r="DH18" s="198">
        <v>133</v>
      </c>
      <c r="DI18" s="159">
        <v>131</v>
      </c>
      <c r="DJ18" s="159">
        <v>0</v>
      </c>
      <c r="DK18" s="159">
        <v>128</v>
      </c>
      <c r="DL18" s="159">
        <v>131</v>
      </c>
      <c r="DM18" s="199">
        <v>7.43</v>
      </c>
      <c r="DN18" s="159">
        <v>3.12</v>
      </c>
      <c r="DO18" s="129">
        <v>0</v>
      </c>
      <c r="DP18" s="178" t="s">
        <v>624</v>
      </c>
    </row>
    <row r="19" spans="1:120" s="179" customFormat="1" ht="21" customHeight="1">
      <c r="A19" s="12">
        <f t="shared" si="0"/>
        <v>12</v>
      </c>
      <c r="B19" s="151">
        <v>171326099</v>
      </c>
      <c r="C19" s="152" t="s">
        <v>17</v>
      </c>
      <c r="D19" s="152" t="s">
        <v>25</v>
      </c>
      <c r="E19" s="152" t="s">
        <v>491</v>
      </c>
      <c r="F19" s="153">
        <v>34205</v>
      </c>
      <c r="G19" s="152" t="s">
        <v>84</v>
      </c>
      <c r="H19" s="152" t="s">
        <v>86</v>
      </c>
      <c r="I19" s="126">
        <v>7.7</v>
      </c>
      <c r="J19" s="126">
        <v>6.7</v>
      </c>
      <c r="K19" s="126">
        <v>8.4</v>
      </c>
      <c r="L19" s="126">
        <v>7</v>
      </c>
      <c r="M19" s="126">
        <v>7.5</v>
      </c>
      <c r="N19" s="126">
        <v>8.8000000000000007</v>
      </c>
      <c r="O19" s="126">
        <v>7.4</v>
      </c>
      <c r="P19" s="126">
        <v>0</v>
      </c>
      <c r="Q19" s="126">
        <v>6.8</v>
      </c>
      <c r="R19" s="126">
        <v>0</v>
      </c>
      <c r="S19" s="126">
        <v>0</v>
      </c>
      <c r="T19" s="126">
        <v>0</v>
      </c>
      <c r="U19" s="126">
        <v>9.4</v>
      </c>
      <c r="V19" s="126">
        <v>7.8</v>
      </c>
      <c r="W19" s="126">
        <v>0</v>
      </c>
      <c r="X19" s="126">
        <v>6.9</v>
      </c>
      <c r="Y19" s="126" t="s">
        <v>530</v>
      </c>
      <c r="Z19" s="126">
        <v>8.5</v>
      </c>
      <c r="AA19" s="126">
        <v>7.9</v>
      </c>
      <c r="AB19" s="126">
        <v>7.1</v>
      </c>
      <c r="AC19" s="126">
        <v>8.3000000000000007</v>
      </c>
      <c r="AD19" s="126">
        <v>8.1999999999999993</v>
      </c>
      <c r="AE19" s="126" t="s">
        <v>530</v>
      </c>
      <c r="AF19" s="126" t="s">
        <v>530</v>
      </c>
      <c r="AG19" s="126" t="s">
        <v>530</v>
      </c>
      <c r="AH19" s="126" t="s">
        <v>530</v>
      </c>
      <c r="AI19" s="126" t="s">
        <v>530</v>
      </c>
      <c r="AJ19" s="126">
        <v>7.1</v>
      </c>
      <c r="AK19" s="126" t="s">
        <v>530</v>
      </c>
      <c r="AL19" s="126">
        <v>7.4</v>
      </c>
      <c r="AM19" s="126">
        <v>6.1</v>
      </c>
      <c r="AN19" s="126">
        <v>6.7</v>
      </c>
      <c r="AO19" s="126">
        <v>7</v>
      </c>
      <c r="AP19" s="126">
        <v>6.4</v>
      </c>
      <c r="AQ19" s="126">
        <v>5.8</v>
      </c>
      <c r="AR19" s="126">
        <v>0</v>
      </c>
      <c r="AS19" s="126">
        <v>0</v>
      </c>
      <c r="AT19" s="126">
        <v>0</v>
      </c>
      <c r="AU19" s="157">
        <v>49</v>
      </c>
      <c r="AV19" s="158">
        <v>0</v>
      </c>
      <c r="AW19" s="126">
        <v>7.3</v>
      </c>
      <c r="AX19" s="126">
        <v>6.9</v>
      </c>
      <c r="AY19" s="126">
        <v>0</v>
      </c>
      <c r="AZ19" s="126">
        <v>0</v>
      </c>
      <c r="BA19" s="126">
        <v>6.3</v>
      </c>
      <c r="BB19" s="126">
        <v>0</v>
      </c>
      <c r="BC19" s="126">
        <v>0</v>
      </c>
      <c r="BD19" s="126">
        <v>0</v>
      </c>
      <c r="BE19" s="126">
        <v>0</v>
      </c>
      <c r="BF19" s="126">
        <v>0</v>
      </c>
      <c r="BG19" s="126">
        <v>6.7</v>
      </c>
      <c r="BH19" s="126">
        <v>0</v>
      </c>
      <c r="BI19" s="126">
        <v>0</v>
      </c>
      <c r="BJ19" s="126">
        <v>0</v>
      </c>
      <c r="BK19" s="126" t="s">
        <v>93</v>
      </c>
      <c r="BL19" s="157">
        <v>4</v>
      </c>
      <c r="BM19" s="157">
        <v>1</v>
      </c>
      <c r="BN19" s="126">
        <v>8.9</v>
      </c>
      <c r="BO19" s="126">
        <v>7.6</v>
      </c>
      <c r="BP19" s="126">
        <v>6.7</v>
      </c>
      <c r="BQ19" s="126">
        <v>8.5</v>
      </c>
      <c r="BR19" s="126">
        <v>7.4</v>
      </c>
      <c r="BS19" s="126">
        <v>9.1</v>
      </c>
      <c r="BT19" s="126">
        <v>8.9</v>
      </c>
      <c r="BU19" s="126">
        <v>6.1</v>
      </c>
      <c r="BV19" s="126">
        <v>7.3</v>
      </c>
      <c r="BW19" s="126">
        <v>8.1999999999999993</v>
      </c>
      <c r="BX19" s="126">
        <v>7.7</v>
      </c>
      <c r="BY19" s="126">
        <v>6</v>
      </c>
      <c r="BZ19" s="126">
        <v>6</v>
      </c>
      <c r="CA19" s="126">
        <v>5.5</v>
      </c>
      <c r="CB19" s="126">
        <v>6.2</v>
      </c>
      <c r="CC19" s="126">
        <v>0</v>
      </c>
      <c r="CD19" s="126">
        <v>7.2</v>
      </c>
      <c r="CE19" s="126">
        <v>5.8</v>
      </c>
      <c r="CF19" s="126">
        <v>8.4</v>
      </c>
      <c r="CG19" s="126">
        <v>8.8000000000000007</v>
      </c>
      <c r="CH19" s="126">
        <v>9.1999999999999993</v>
      </c>
      <c r="CI19" s="157">
        <v>53</v>
      </c>
      <c r="CJ19" s="197">
        <v>0</v>
      </c>
      <c r="CK19" s="126">
        <v>0</v>
      </c>
      <c r="CL19" s="126">
        <v>7.3</v>
      </c>
      <c r="CM19" s="126">
        <v>0</v>
      </c>
      <c r="CN19" s="126">
        <v>0</v>
      </c>
      <c r="CO19" s="126">
        <v>9</v>
      </c>
      <c r="CP19" s="126">
        <v>7</v>
      </c>
      <c r="CQ19" s="126">
        <v>0</v>
      </c>
      <c r="CR19" s="126">
        <v>7.7</v>
      </c>
      <c r="CS19" s="126">
        <v>7.4</v>
      </c>
      <c r="CT19" s="126">
        <v>6.6</v>
      </c>
      <c r="CU19" s="126">
        <v>7.4</v>
      </c>
      <c r="CV19" s="126">
        <v>7.8</v>
      </c>
      <c r="CW19" s="126">
        <v>7.5</v>
      </c>
      <c r="CX19" s="126">
        <v>7.8</v>
      </c>
      <c r="CY19" s="126">
        <v>8.6</v>
      </c>
      <c r="CZ19" s="157">
        <v>26</v>
      </c>
      <c r="DA19" s="157">
        <v>0</v>
      </c>
      <c r="DB19" s="126" t="s">
        <v>93</v>
      </c>
      <c r="DC19" s="126">
        <v>0</v>
      </c>
      <c r="DD19" s="157">
        <v>0</v>
      </c>
      <c r="DE19" s="197">
        <v>5</v>
      </c>
      <c r="DF19" s="198">
        <v>132</v>
      </c>
      <c r="DG19" s="197">
        <v>6</v>
      </c>
      <c r="DH19" s="198">
        <v>133</v>
      </c>
      <c r="DI19" s="159">
        <v>128</v>
      </c>
      <c r="DJ19" s="159">
        <v>0</v>
      </c>
      <c r="DK19" s="159">
        <v>128</v>
      </c>
      <c r="DL19" s="159">
        <v>128</v>
      </c>
      <c r="DM19" s="199">
        <v>7.52</v>
      </c>
      <c r="DN19" s="159">
        <v>3.18</v>
      </c>
      <c r="DO19" s="129">
        <v>0</v>
      </c>
      <c r="DP19" s="178" t="s">
        <v>624</v>
      </c>
    </row>
    <row r="20" spans="1:120" s="179" customFormat="1" ht="21" customHeight="1">
      <c r="A20" s="12">
        <f t="shared" si="0"/>
        <v>13</v>
      </c>
      <c r="B20" s="151">
        <v>171328805</v>
      </c>
      <c r="C20" s="152" t="s">
        <v>3</v>
      </c>
      <c r="D20" s="152" t="s">
        <v>35</v>
      </c>
      <c r="E20" s="152" t="s">
        <v>45</v>
      </c>
      <c r="F20" s="153">
        <v>33619</v>
      </c>
      <c r="G20" s="152" t="s">
        <v>84</v>
      </c>
      <c r="H20" s="152" t="s">
        <v>86</v>
      </c>
      <c r="I20" s="126">
        <v>7.9</v>
      </c>
      <c r="J20" s="126">
        <v>7.5</v>
      </c>
      <c r="K20" s="126">
        <v>8.6</v>
      </c>
      <c r="L20" s="126">
        <v>6.9</v>
      </c>
      <c r="M20" s="126">
        <v>8.1</v>
      </c>
      <c r="N20" s="126">
        <v>7.5</v>
      </c>
      <c r="O20" s="126">
        <v>6</v>
      </c>
      <c r="P20" s="126">
        <v>0</v>
      </c>
      <c r="Q20" s="126">
        <v>6</v>
      </c>
      <c r="R20" s="126">
        <v>0</v>
      </c>
      <c r="S20" s="126">
        <v>0</v>
      </c>
      <c r="T20" s="126">
        <v>0</v>
      </c>
      <c r="U20" s="126">
        <v>7.1</v>
      </c>
      <c r="V20" s="126">
        <v>8.1999999999999993</v>
      </c>
      <c r="W20" s="126">
        <v>0</v>
      </c>
      <c r="X20" s="126">
        <v>8.4</v>
      </c>
      <c r="Y20" s="126" t="s">
        <v>530</v>
      </c>
      <c r="Z20" s="126">
        <v>9.4</v>
      </c>
      <c r="AA20" s="126">
        <v>6.8</v>
      </c>
      <c r="AB20" s="126">
        <v>6.5</v>
      </c>
      <c r="AC20" s="126">
        <v>7.8</v>
      </c>
      <c r="AD20" s="126">
        <v>7.4</v>
      </c>
      <c r="AE20" s="126" t="s">
        <v>530</v>
      </c>
      <c r="AF20" s="126" t="s">
        <v>530</v>
      </c>
      <c r="AG20" s="126" t="s">
        <v>530</v>
      </c>
      <c r="AH20" s="126" t="s">
        <v>530</v>
      </c>
      <c r="AI20" s="126" t="s">
        <v>530</v>
      </c>
      <c r="AJ20" s="126">
        <v>6.6</v>
      </c>
      <c r="AK20" s="126" t="s">
        <v>530</v>
      </c>
      <c r="AL20" s="126">
        <v>6.1</v>
      </c>
      <c r="AM20" s="126">
        <v>7.2</v>
      </c>
      <c r="AN20" s="126">
        <v>7.1</v>
      </c>
      <c r="AO20" s="126">
        <v>6.1</v>
      </c>
      <c r="AP20" s="126">
        <v>5.9</v>
      </c>
      <c r="AQ20" s="126">
        <v>7.2</v>
      </c>
      <c r="AR20" s="126">
        <v>6.6</v>
      </c>
      <c r="AS20" s="126">
        <v>6.6</v>
      </c>
      <c r="AT20" s="126">
        <v>5.8</v>
      </c>
      <c r="AU20" s="157">
        <v>52</v>
      </c>
      <c r="AV20" s="158">
        <v>0</v>
      </c>
      <c r="AW20" s="126">
        <v>7.5</v>
      </c>
      <c r="AX20" s="126">
        <v>6.8</v>
      </c>
      <c r="AY20" s="126">
        <v>0</v>
      </c>
      <c r="AZ20" s="126">
        <v>0</v>
      </c>
      <c r="BA20" s="126">
        <v>7.9</v>
      </c>
      <c r="BB20" s="126">
        <v>0</v>
      </c>
      <c r="BC20" s="126">
        <v>0</v>
      </c>
      <c r="BD20" s="126">
        <v>0</v>
      </c>
      <c r="BE20" s="126">
        <v>0</v>
      </c>
      <c r="BF20" s="126">
        <v>0</v>
      </c>
      <c r="BG20" s="126">
        <v>9.6</v>
      </c>
      <c r="BH20" s="126">
        <v>0</v>
      </c>
      <c r="BI20" s="126">
        <v>0</v>
      </c>
      <c r="BJ20" s="126">
        <v>0</v>
      </c>
      <c r="BK20" s="126">
        <v>7.5</v>
      </c>
      <c r="BL20" s="157">
        <v>5</v>
      </c>
      <c r="BM20" s="157">
        <v>0</v>
      </c>
      <c r="BN20" s="126">
        <v>6.9</v>
      </c>
      <c r="BO20" s="126">
        <v>8</v>
      </c>
      <c r="BP20" s="126">
        <v>9.1</v>
      </c>
      <c r="BQ20" s="126">
        <v>7.4</v>
      </c>
      <c r="BR20" s="126">
        <v>6.2</v>
      </c>
      <c r="BS20" s="126">
        <v>7.3</v>
      </c>
      <c r="BT20" s="126">
        <v>6.4</v>
      </c>
      <c r="BU20" s="126">
        <v>6</v>
      </c>
      <c r="BV20" s="126">
        <v>6.4</v>
      </c>
      <c r="BW20" s="126">
        <v>8.3000000000000007</v>
      </c>
      <c r="BX20" s="126">
        <v>6.9</v>
      </c>
      <c r="BY20" s="126">
        <v>7.5</v>
      </c>
      <c r="BZ20" s="126">
        <v>7</v>
      </c>
      <c r="CA20" s="126">
        <v>5.8</v>
      </c>
      <c r="CB20" s="126">
        <v>7.1</v>
      </c>
      <c r="CC20" s="126">
        <v>0</v>
      </c>
      <c r="CD20" s="126">
        <v>6</v>
      </c>
      <c r="CE20" s="126">
        <v>6.6</v>
      </c>
      <c r="CF20" s="126">
        <v>5.3</v>
      </c>
      <c r="CG20" s="126">
        <v>7</v>
      </c>
      <c r="CH20" s="126">
        <v>8.4</v>
      </c>
      <c r="CI20" s="157">
        <v>53</v>
      </c>
      <c r="CJ20" s="197">
        <v>0</v>
      </c>
      <c r="CK20" s="126">
        <v>7</v>
      </c>
      <c r="CL20" s="126">
        <v>0</v>
      </c>
      <c r="CM20" s="126">
        <v>7.7</v>
      </c>
      <c r="CN20" s="126">
        <v>0</v>
      </c>
      <c r="CO20" s="126">
        <v>8.07</v>
      </c>
      <c r="CP20" s="126">
        <v>0</v>
      </c>
      <c r="CQ20" s="126">
        <v>0</v>
      </c>
      <c r="CR20" s="126">
        <v>6.7</v>
      </c>
      <c r="CS20" s="126">
        <v>4.9000000000000004</v>
      </c>
      <c r="CT20" s="126">
        <v>6.9</v>
      </c>
      <c r="CU20" s="126">
        <v>7.25</v>
      </c>
      <c r="CV20" s="126">
        <v>8.1</v>
      </c>
      <c r="CW20" s="126">
        <v>7.4</v>
      </c>
      <c r="CX20" s="126">
        <v>8.6999999999999993</v>
      </c>
      <c r="CY20" s="126">
        <v>8.8000000000000007</v>
      </c>
      <c r="CZ20" s="157">
        <v>26</v>
      </c>
      <c r="DA20" s="157">
        <v>0</v>
      </c>
      <c r="DB20" s="126" t="s">
        <v>93</v>
      </c>
      <c r="DC20" s="126">
        <v>0</v>
      </c>
      <c r="DD20" s="157">
        <v>0</v>
      </c>
      <c r="DE20" s="197">
        <v>5</v>
      </c>
      <c r="DF20" s="198">
        <v>136</v>
      </c>
      <c r="DG20" s="197">
        <v>5</v>
      </c>
      <c r="DH20" s="198">
        <v>133</v>
      </c>
      <c r="DI20" s="159">
        <v>131</v>
      </c>
      <c r="DJ20" s="159">
        <v>0</v>
      </c>
      <c r="DK20" s="159">
        <v>128</v>
      </c>
      <c r="DL20" s="159">
        <v>131</v>
      </c>
      <c r="DM20" s="199">
        <v>7.07</v>
      </c>
      <c r="DN20" s="159">
        <v>2.91</v>
      </c>
      <c r="DO20" s="129">
        <v>0</v>
      </c>
      <c r="DP20" s="178" t="s">
        <v>624</v>
      </c>
    </row>
    <row r="21" spans="1:120" s="179" customFormat="1" ht="21" customHeight="1">
      <c r="A21" s="12">
        <f t="shared" si="0"/>
        <v>14</v>
      </c>
      <c r="B21" s="151">
        <v>171325916</v>
      </c>
      <c r="C21" s="152" t="s">
        <v>6</v>
      </c>
      <c r="D21" s="152" t="s">
        <v>347</v>
      </c>
      <c r="E21" s="152" t="s">
        <v>543</v>
      </c>
      <c r="F21" s="153">
        <v>34138</v>
      </c>
      <c r="G21" s="152" t="s">
        <v>84</v>
      </c>
      <c r="H21" s="152" t="s">
        <v>86</v>
      </c>
      <c r="I21" s="126">
        <v>7.7</v>
      </c>
      <c r="J21" s="126">
        <v>7.2</v>
      </c>
      <c r="K21" s="126">
        <v>8.4</v>
      </c>
      <c r="L21" s="126">
        <v>6.3</v>
      </c>
      <c r="M21" s="126">
        <v>6.6</v>
      </c>
      <c r="N21" s="126">
        <v>6.2</v>
      </c>
      <c r="O21" s="126">
        <v>5.4</v>
      </c>
      <c r="P21" s="126">
        <v>0</v>
      </c>
      <c r="Q21" s="126">
        <v>5.5</v>
      </c>
      <c r="R21" s="126">
        <v>0</v>
      </c>
      <c r="S21" s="126">
        <v>0</v>
      </c>
      <c r="T21" s="126">
        <v>0</v>
      </c>
      <c r="U21" s="126">
        <v>6.6</v>
      </c>
      <c r="V21" s="126">
        <v>8.6</v>
      </c>
      <c r="W21" s="126">
        <v>0</v>
      </c>
      <c r="X21" s="126">
        <v>8.3000000000000007</v>
      </c>
      <c r="Y21" s="126" t="s">
        <v>530</v>
      </c>
      <c r="Z21" s="126">
        <v>8.9</v>
      </c>
      <c r="AA21" s="126">
        <v>6.1</v>
      </c>
      <c r="AB21" s="126">
        <v>6.7</v>
      </c>
      <c r="AC21" s="126">
        <v>8.1</v>
      </c>
      <c r="AD21" s="126">
        <v>6.6</v>
      </c>
      <c r="AE21" s="126" t="s">
        <v>530</v>
      </c>
      <c r="AF21" s="126" t="s">
        <v>530</v>
      </c>
      <c r="AG21" s="126" t="s">
        <v>530</v>
      </c>
      <c r="AH21" s="126" t="s">
        <v>530</v>
      </c>
      <c r="AI21" s="126" t="s">
        <v>530</v>
      </c>
      <c r="AJ21" s="126" t="s">
        <v>530</v>
      </c>
      <c r="AK21" s="126" t="s">
        <v>530</v>
      </c>
      <c r="AL21" s="126" t="s">
        <v>530</v>
      </c>
      <c r="AM21" s="126">
        <v>6.2</v>
      </c>
      <c r="AN21" s="126">
        <v>6.4</v>
      </c>
      <c r="AO21" s="126">
        <v>5.3</v>
      </c>
      <c r="AP21" s="126">
        <v>6.2</v>
      </c>
      <c r="AQ21" s="126">
        <v>5.4</v>
      </c>
      <c r="AR21" s="126">
        <v>0</v>
      </c>
      <c r="AS21" s="126">
        <v>0</v>
      </c>
      <c r="AT21" s="126">
        <v>6.6</v>
      </c>
      <c r="AU21" s="157">
        <v>50</v>
      </c>
      <c r="AV21" s="158">
        <v>0</v>
      </c>
      <c r="AW21" s="126">
        <v>7.6</v>
      </c>
      <c r="AX21" s="126">
        <v>4.0999999999999996</v>
      </c>
      <c r="AY21" s="126">
        <v>0</v>
      </c>
      <c r="AZ21" s="126">
        <v>0</v>
      </c>
      <c r="BA21" s="126">
        <v>7.1</v>
      </c>
      <c r="BB21" s="126">
        <v>0</v>
      </c>
      <c r="BC21" s="126">
        <v>0</v>
      </c>
      <c r="BD21" s="126">
        <v>0</v>
      </c>
      <c r="BE21" s="126">
        <v>0</v>
      </c>
      <c r="BF21" s="126">
        <v>7.8</v>
      </c>
      <c r="BG21" s="126">
        <v>0</v>
      </c>
      <c r="BH21" s="126">
        <v>0</v>
      </c>
      <c r="BI21" s="126">
        <v>0</v>
      </c>
      <c r="BJ21" s="126">
        <v>0</v>
      </c>
      <c r="BK21" s="126">
        <v>7.9</v>
      </c>
      <c r="BL21" s="157">
        <v>5</v>
      </c>
      <c r="BM21" s="157">
        <v>0</v>
      </c>
      <c r="BN21" s="126">
        <v>6</v>
      </c>
      <c r="BO21" s="126">
        <v>7</v>
      </c>
      <c r="BP21" s="126">
        <v>7.2</v>
      </c>
      <c r="BQ21" s="126">
        <v>6.7</v>
      </c>
      <c r="BR21" s="126">
        <v>5</v>
      </c>
      <c r="BS21" s="126">
        <v>8.4</v>
      </c>
      <c r="BT21" s="126">
        <v>5.6</v>
      </c>
      <c r="BU21" s="126">
        <v>7.4</v>
      </c>
      <c r="BV21" s="126">
        <v>6</v>
      </c>
      <c r="BW21" s="126">
        <v>7.1</v>
      </c>
      <c r="BX21" s="126">
        <v>4.8</v>
      </c>
      <c r="BY21" s="126">
        <v>6.8</v>
      </c>
      <c r="BZ21" s="126">
        <v>7.4</v>
      </c>
      <c r="CA21" s="126">
        <v>7.4</v>
      </c>
      <c r="CB21" s="126">
        <v>6.1</v>
      </c>
      <c r="CC21" s="126">
        <v>0</v>
      </c>
      <c r="CD21" s="126">
        <v>6.4</v>
      </c>
      <c r="CE21" s="126">
        <v>5.8</v>
      </c>
      <c r="CF21" s="126">
        <v>5.3</v>
      </c>
      <c r="CG21" s="126">
        <v>7.4</v>
      </c>
      <c r="CH21" s="126">
        <v>6.7</v>
      </c>
      <c r="CI21" s="157">
        <v>53</v>
      </c>
      <c r="CJ21" s="197">
        <v>0</v>
      </c>
      <c r="CK21" s="126">
        <v>0</v>
      </c>
      <c r="CL21" s="126">
        <v>6.2</v>
      </c>
      <c r="CM21" s="126">
        <v>0</v>
      </c>
      <c r="CN21" s="126">
        <v>0</v>
      </c>
      <c r="CO21" s="126">
        <v>6.67</v>
      </c>
      <c r="CP21" s="126">
        <v>5.8</v>
      </c>
      <c r="CQ21" s="126">
        <v>0</v>
      </c>
      <c r="CR21" s="126">
        <v>5.6</v>
      </c>
      <c r="CS21" s="126">
        <v>7.3</v>
      </c>
      <c r="CT21" s="126">
        <v>6.6</v>
      </c>
      <c r="CU21" s="126">
        <v>6.8</v>
      </c>
      <c r="CV21" s="126">
        <v>7.4</v>
      </c>
      <c r="CW21" s="126">
        <v>7.4</v>
      </c>
      <c r="CX21" s="126">
        <v>8.4</v>
      </c>
      <c r="CY21" s="126">
        <v>8.6999999999999993</v>
      </c>
      <c r="CZ21" s="157">
        <v>26</v>
      </c>
      <c r="DA21" s="157">
        <v>0</v>
      </c>
      <c r="DB21" s="126" t="s">
        <v>93</v>
      </c>
      <c r="DC21" s="126">
        <v>0</v>
      </c>
      <c r="DD21" s="157">
        <v>0</v>
      </c>
      <c r="DE21" s="197">
        <v>5</v>
      </c>
      <c r="DF21" s="198">
        <v>134</v>
      </c>
      <c r="DG21" s="197">
        <v>5</v>
      </c>
      <c r="DH21" s="198">
        <v>133</v>
      </c>
      <c r="DI21" s="159">
        <v>129</v>
      </c>
      <c r="DJ21" s="159">
        <v>0</v>
      </c>
      <c r="DK21" s="159">
        <v>128</v>
      </c>
      <c r="DL21" s="159">
        <v>129</v>
      </c>
      <c r="DM21" s="199">
        <v>6.69</v>
      </c>
      <c r="DN21" s="159">
        <v>2.65</v>
      </c>
      <c r="DO21" s="129">
        <v>0</v>
      </c>
      <c r="DP21" s="178" t="s">
        <v>624</v>
      </c>
    </row>
    <row r="22" spans="1:120" s="179" customFormat="1" ht="21" customHeight="1">
      <c r="A22" s="12">
        <f t="shared" si="0"/>
        <v>15</v>
      </c>
      <c r="B22" s="151">
        <v>171325992</v>
      </c>
      <c r="C22" s="152" t="s">
        <v>18</v>
      </c>
      <c r="D22" s="152" t="s">
        <v>561</v>
      </c>
      <c r="E22" s="152" t="s">
        <v>382</v>
      </c>
      <c r="F22" s="153">
        <v>34307</v>
      </c>
      <c r="G22" s="152" t="s">
        <v>84</v>
      </c>
      <c r="H22" s="152" t="s">
        <v>86</v>
      </c>
      <c r="I22" s="126">
        <v>7.8</v>
      </c>
      <c r="J22" s="126">
        <v>7.4</v>
      </c>
      <c r="K22" s="126">
        <v>7.6</v>
      </c>
      <c r="L22" s="126">
        <v>7.7</v>
      </c>
      <c r="M22" s="126">
        <v>7.5</v>
      </c>
      <c r="N22" s="126">
        <v>5.2</v>
      </c>
      <c r="O22" s="126">
        <v>5.6</v>
      </c>
      <c r="P22" s="126">
        <v>0</v>
      </c>
      <c r="Q22" s="126">
        <v>6.1</v>
      </c>
      <c r="R22" s="126">
        <v>0</v>
      </c>
      <c r="S22" s="126">
        <v>0</v>
      </c>
      <c r="T22" s="126">
        <v>0</v>
      </c>
      <c r="U22" s="126">
        <v>8</v>
      </c>
      <c r="V22" s="126">
        <v>8.6999999999999993</v>
      </c>
      <c r="W22" s="126">
        <v>0</v>
      </c>
      <c r="X22" s="126">
        <v>8.6</v>
      </c>
      <c r="Y22" s="126" t="s">
        <v>530</v>
      </c>
      <c r="Z22" s="126">
        <v>8.6999999999999993</v>
      </c>
      <c r="AA22" s="126">
        <v>5.5</v>
      </c>
      <c r="AB22" s="126">
        <v>5.2</v>
      </c>
      <c r="AC22" s="126">
        <v>7.2</v>
      </c>
      <c r="AD22" s="126">
        <v>6.2</v>
      </c>
      <c r="AE22" s="126" t="s">
        <v>530</v>
      </c>
      <c r="AF22" s="126" t="s">
        <v>530</v>
      </c>
      <c r="AG22" s="126" t="s">
        <v>530</v>
      </c>
      <c r="AH22" s="126" t="s">
        <v>530</v>
      </c>
      <c r="AI22" s="126" t="s">
        <v>530</v>
      </c>
      <c r="AJ22" s="126" t="s">
        <v>530</v>
      </c>
      <c r="AK22" s="126" t="s">
        <v>530</v>
      </c>
      <c r="AL22" s="126" t="s">
        <v>530</v>
      </c>
      <c r="AM22" s="126" t="s">
        <v>530</v>
      </c>
      <c r="AN22" s="126">
        <v>8.3000000000000007</v>
      </c>
      <c r="AO22" s="126" t="s">
        <v>530</v>
      </c>
      <c r="AP22" s="126">
        <v>7.7</v>
      </c>
      <c r="AQ22" s="126">
        <v>6.4</v>
      </c>
      <c r="AR22" s="126">
        <v>8.1</v>
      </c>
      <c r="AS22" s="126">
        <v>6.3</v>
      </c>
      <c r="AT22" s="126">
        <v>7.8</v>
      </c>
      <c r="AU22" s="157">
        <v>52</v>
      </c>
      <c r="AV22" s="158">
        <v>0</v>
      </c>
      <c r="AW22" s="126">
        <v>8.1</v>
      </c>
      <c r="AX22" s="126">
        <v>8</v>
      </c>
      <c r="AY22" s="126">
        <v>0</v>
      </c>
      <c r="AZ22" s="126">
        <v>0</v>
      </c>
      <c r="BA22" s="126">
        <v>8.6</v>
      </c>
      <c r="BB22" s="126">
        <v>0</v>
      </c>
      <c r="BC22" s="126">
        <v>0</v>
      </c>
      <c r="BD22" s="126">
        <v>0</v>
      </c>
      <c r="BE22" s="126">
        <v>0</v>
      </c>
      <c r="BF22" s="126">
        <v>0</v>
      </c>
      <c r="BG22" s="126">
        <v>9.5</v>
      </c>
      <c r="BH22" s="126">
        <v>0</v>
      </c>
      <c r="BI22" s="126">
        <v>0</v>
      </c>
      <c r="BJ22" s="126">
        <v>0</v>
      </c>
      <c r="BK22" s="126">
        <v>8.4</v>
      </c>
      <c r="BL22" s="157">
        <v>5</v>
      </c>
      <c r="BM22" s="157">
        <v>0</v>
      </c>
      <c r="BN22" s="126">
        <v>6.8</v>
      </c>
      <c r="BO22" s="126">
        <v>5.9</v>
      </c>
      <c r="BP22" s="126">
        <v>6.5</v>
      </c>
      <c r="BQ22" s="126">
        <v>6</v>
      </c>
      <c r="BR22" s="126">
        <v>6.6</v>
      </c>
      <c r="BS22" s="126">
        <v>7.8</v>
      </c>
      <c r="BT22" s="126">
        <v>7.4</v>
      </c>
      <c r="BU22" s="126">
        <v>7.3</v>
      </c>
      <c r="BV22" s="126">
        <v>5.2</v>
      </c>
      <c r="BW22" s="126">
        <v>5.3</v>
      </c>
      <c r="BX22" s="126">
        <v>6.9</v>
      </c>
      <c r="BY22" s="126">
        <v>6.1</v>
      </c>
      <c r="BZ22" s="126">
        <v>8</v>
      </c>
      <c r="CA22" s="126">
        <v>4.5999999999999996</v>
      </c>
      <c r="CB22" s="126">
        <v>5.8</v>
      </c>
      <c r="CC22" s="126">
        <v>0</v>
      </c>
      <c r="CD22" s="126">
        <v>7.1</v>
      </c>
      <c r="CE22" s="126">
        <v>6.1</v>
      </c>
      <c r="CF22" s="126">
        <v>5.7</v>
      </c>
      <c r="CG22" s="126">
        <v>7.1</v>
      </c>
      <c r="CH22" s="126">
        <v>8.1999999999999993</v>
      </c>
      <c r="CI22" s="157">
        <v>53</v>
      </c>
      <c r="CJ22" s="197">
        <v>0</v>
      </c>
      <c r="CK22" s="126">
        <v>0</v>
      </c>
      <c r="CL22" s="126">
        <v>0</v>
      </c>
      <c r="CM22" s="126">
        <v>5.5</v>
      </c>
      <c r="CN22" s="126">
        <v>0</v>
      </c>
      <c r="CO22" s="126">
        <v>8</v>
      </c>
      <c r="CP22" s="126">
        <v>5.0999999999999996</v>
      </c>
      <c r="CQ22" s="126">
        <v>0</v>
      </c>
      <c r="CR22" s="126">
        <v>6.7</v>
      </c>
      <c r="CS22" s="126">
        <v>5.8</v>
      </c>
      <c r="CT22" s="126">
        <v>5.9</v>
      </c>
      <c r="CU22" s="126">
        <v>6</v>
      </c>
      <c r="CV22" s="126">
        <v>5.5</v>
      </c>
      <c r="CW22" s="126">
        <v>5.5</v>
      </c>
      <c r="CX22" s="126">
        <v>8.4</v>
      </c>
      <c r="CY22" s="126">
        <v>8.6999999999999993</v>
      </c>
      <c r="CZ22" s="157">
        <v>26</v>
      </c>
      <c r="DA22" s="157">
        <v>0</v>
      </c>
      <c r="DB22" s="126" t="s">
        <v>93</v>
      </c>
      <c r="DC22" s="126">
        <v>0</v>
      </c>
      <c r="DD22" s="157">
        <v>0</v>
      </c>
      <c r="DE22" s="197">
        <v>5</v>
      </c>
      <c r="DF22" s="198">
        <v>136</v>
      </c>
      <c r="DG22" s="197">
        <v>5</v>
      </c>
      <c r="DH22" s="198">
        <v>133</v>
      </c>
      <c r="DI22" s="159">
        <v>131</v>
      </c>
      <c r="DJ22" s="159">
        <v>0</v>
      </c>
      <c r="DK22" s="159">
        <v>128</v>
      </c>
      <c r="DL22" s="159">
        <v>131</v>
      </c>
      <c r="DM22" s="199">
        <v>6.6</v>
      </c>
      <c r="DN22" s="159">
        <v>2.62</v>
      </c>
      <c r="DO22" s="129">
        <v>0</v>
      </c>
      <c r="DP22" s="178" t="s">
        <v>624</v>
      </c>
    </row>
    <row r="23" spans="1:120" s="179" customFormat="1" ht="21" customHeight="1">
      <c r="A23" s="12">
        <f t="shared" si="0"/>
        <v>16</v>
      </c>
      <c r="B23" s="151">
        <v>171326068</v>
      </c>
      <c r="C23" s="152" t="s">
        <v>3</v>
      </c>
      <c r="D23" s="152" t="s">
        <v>586</v>
      </c>
      <c r="E23" s="152" t="s">
        <v>45</v>
      </c>
      <c r="F23" s="153">
        <v>34124</v>
      </c>
      <c r="G23" s="152" t="s">
        <v>84</v>
      </c>
      <c r="H23" s="152" t="s">
        <v>86</v>
      </c>
      <c r="I23" s="126">
        <v>7.7</v>
      </c>
      <c r="J23" s="126">
        <v>7.1</v>
      </c>
      <c r="K23" s="126">
        <v>8.1999999999999993</v>
      </c>
      <c r="L23" s="126">
        <v>6.5</v>
      </c>
      <c r="M23" s="126">
        <v>7.3</v>
      </c>
      <c r="N23" s="126">
        <v>7.3</v>
      </c>
      <c r="O23" s="126">
        <v>5.5</v>
      </c>
      <c r="P23" s="126">
        <v>0</v>
      </c>
      <c r="Q23" s="126">
        <v>5.6</v>
      </c>
      <c r="R23" s="126">
        <v>0</v>
      </c>
      <c r="S23" s="126">
        <v>0</v>
      </c>
      <c r="T23" s="126">
        <v>0</v>
      </c>
      <c r="U23" s="126">
        <v>6.8</v>
      </c>
      <c r="V23" s="126">
        <v>7.2</v>
      </c>
      <c r="W23" s="126">
        <v>0</v>
      </c>
      <c r="X23" s="126">
        <v>8.5</v>
      </c>
      <c r="Y23" s="126" t="s">
        <v>530</v>
      </c>
      <c r="Z23" s="126">
        <v>8.3000000000000007</v>
      </c>
      <c r="AA23" s="126">
        <v>6.6</v>
      </c>
      <c r="AB23" s="126">
        <v>6</v>
      </c>
      <c r="AC23" s="126">
        <v>7.1</v>
      </c>
      <c r="AD23" s="126">
        <v>7.5</v>
      </c>
      <c r="AE23" s="126" t="s">
        <v>530</v>
      </c>
      <c r="AF23" s="126" t="s">
        <v>530</v>
      </c>
      <c r="AG23" s="126" t="s">
        <v>530</v>
      </c>
      <c r="AH23" s="126" t="s">
        <v>530</v>
      </c>
      <c r="AI23" s="126" t="s">
        <v>530</v>
      </c>
      <c r="AJ23" s="126" t="s">
        <v>530</v>
      </c>
      <c r="AK23" s="126" t="s">
        <v>530</v>
      </c>
      <c r="AL23" s="126" t="s">
        <v>530</v>
      </c>
      <c r="AM23" s="126" t="s">
        <v>530</v>
      </c>
      <c r="AN23" s="126">
        <v>7.1</v>
      </c>
      <c r="AO23" s="126" t="s">
        <v>530</v>
      </c>
      <c r="AP23" s="126">
        <v>6.4</v>
      </c>
      <c r="AQ23" s="126">
        <v>5.6</v>
      </c>
      <c r="AR23" s="126">
        <v>6.1</v>
      </c>
      <c r="AS23" s="126">
        <v>6.7</v>
      </c>
      <c r="AT23" s="126">
        <v>6.9</v>
      </c>
      <c r="AU23" s="157">
        <v>52</v>
      </c>
      <c r="AV23" s="158">
        <v>0</v>
      </c>
      <c r="AW23" s="126">
        <v>7.1</v>
      </c>
      <c r="AX23" s="126">
        <v>4.9000000000000004</v>
      </c>
      <c r="AY23" s="126">
        <v>0</v>
      </c>
      <c r="AZ23" s="126">
        <v>0</v>
      </c>
      <c r="BA23" s="126">
        <v>8.6</v>
      </c>
      <c r="BB23" s="126">
        <v>0</v>
      </c>
      <c r="BC23" s="126">
        <v>0</v>
      </c>
      <c r="BD23" s="126">
        <v>0</v>
      </c>
      <c r="BE23" s="126">
        <v>0</v>
      </c>
      <c r="BF23" s="126">
        <v>6.2</v>
      </c>
      <c r="BG23" s="126">
        <v>0</v>
      </c>
      <c r="BH23" s="126">
        <v>0</v>
      </c>
      <c r="BI23" s="126">
        <v>0</v>
      </c>
      <c r="BJ23" s="126">
        <v>0</v>
      </c>
      <c r="BK23" s="126">
        <v>8</v>
      </c>
      <c r="BL23" s="157">
        <v>5</v>
      </c>
      <c r="BM23" s="157">
        <v>0</v>
      </c>
      <c r="BN23" s="126">
        <v>6.8</v>
      </c>
      <c r="BO23" s="126">
        <v>6.5</v>
      </c>
      <c r="BP23" s="126">
        <v>7.1</v>
      </c>
      <c r="BQ23" s="126">
        <v>6.4</v>
      </c>
      <c r="BR23" s="126">
        <v>6.7</v>
      </c>
      <c r="BS23" s="126">
        <v>8.9</v>
      </c>
      <c r="BT23" s="126">
        <v>6.7</v>
      </c>
      <c r="BU23" s="126">
        <v>7</v>
      </c>
      <c r="BV23" s="126">
        <v>6.8</v>
      </c>
      <c r="BW23" s="126">
        <v>7.5</v>
      </c>
      <c r="BX23" s="126">
        <v>6.3</v>
      </c>
      <c r="BY23" s="126">
        <v>4.3</v>
      </c>
      <c r="BZ23" s="126">
        <v>6.7</v>
      </c>
      <c r="CA23" s="126">
        <v>5.7</v>
      </c>
      <c r="CB23" s="126">
        <v>5.7</v>
      </c>
      <c r="CC23" s="126">
        <v>0</v>
      </c>
      <c r="CD23" s="126">
        <v>6.8</v>
      </c>
      <c r="CE23" s="126">
        <v>6.8</v>
      </c>
      <c r="CF23" s="126">
        <v>5.3</v>
      </c>
      <c r="CG23" s="126">
        <v>7.7</v>
      </c>
      <c r="CH23" s="126">
        <v>7.6</v>
      </c>
      <c r="CI23" s="157">
        <v>53</v>
      </c>
      <c r="CJ23" s="197">
        <v>0</v>
      </c>
      <c r="CK23" s="126">
        <v>5.7</v>
      </c>
      <c r="CL23" s="126">
        <v>5.2</v>
      </c>
      <c r="CM23" s="126">
        <v>0</v>
      </c>
      <c r="CN23" s="126">
        <v>0</v>
      </c>
      <c r="CO23" s="126">
        <v>7</v>
      </c>
      <c r="CP23" s="126">
        <v>0</v>
      </c>
      <c r="CQ23" s="126">
        <v>0</v>
      </c>
      <c r="CR23" s="126">
        <v>6</v>
      </c>
      <c r="CS23" s="126">
        <v>6.9</v>
      </c>
      <c r="CT23" s="126">
        <v>6.5</v>
      </c>
      <c r="CU23" s="126">
        <v>7.45</v>
      </c>
      <c r="CV23" s="126">
        <v>7.8</v>
      </c>
      <c r="CW23" s="126">
        <v>6.4</v>
      </c>
      <c r="CX23" s="126">
        <v>8.4</v>
      </c>
      <c r="CY23" s="126">
        <v>8.6999999999999993</v>
      </c>
      <c r="CZ23" s="157">
        <v>26</v>
      </c>
      <c r="DA23" s="157">
        <v>0</v>
      </c>
      <c r="DB23" s="126" t="s">
        <v>93</v>
      </c>
      <c r="DC23" s="126">
        <v>0</v>
      </c>
      <c r="DD23" s="157">
        <v>0</v>
      </c>
      <c r="DE23" s="197">
        <v>5</v>
      </c>
      <c r="DF23" s="198">
        <v>136</v>
      </c>
      <c r="DG23" s="197">
        <v>5</v>
      </c>
      <c r="DH23" s="198">
        <v>133</v>
      </c>
      <c r="DI23" s="159">
        <v>131</v>
      </c>
      <c r="DJ23" s="159">
        <v>0</v>
      </c>
      <c r="DK23" s="159">
        <v>128</v>
      </c>
      <c r="DL23" s="159">
        <v>131</v>
      </c>
      <c r="DM23" s="199">
        <v>6.78</v>
      </c>
      <c r="DN23" s="159">
        <v>2.72</v>
      </c>
      <c r="DO23" s="129">
        <v>0</v>
      </c>
      <c r="DP23" s="178" t="s">
        <v>624</v>
      </c>
    </row>
    <row r="24" spans="1:120" s="179" customFormat="1" ht="21" customHeight="1">
      <c r="A24" s="12">
        <f t="shared" si="0"/>
        <v>17</v>
      </c>
      <c r="B24" s="151">
        <v>171326100</v>
      </c>
      <c r="C24" s="152" t="s">
        <v>14</v>
      </c>
      <c r="D24" s="152" t="s">
        <v>359</v>
      </c>
      <c r="E24" s="152" t="s">
        <v>595</v>
      </c>
      <c r="F24" s="153">
        <v>33356</v>
      </c>
      <c r="G24" s="152" t="s">
        <v>83</v>
      </c>
      <c r="H24" s="152" t="s">
        <v>86</v>
      </c>
      <c r="I24" s="126">
        <v>8.3000000000000007</v>
      </c>
      <c r="J24" s="126">
        <v>7.6</v>
      </c>
      <c r="K24" s="126">
        <v>8.1999999999999993</v>
      </c>
      <c r="L24" s="126">
        <v>7.3</v>
      </c>
      <c r="M24" s="126">
        <v>6.4</v>
      </c>
      <c r="N24" s="126">
        <v>9.6999999999999993</v>
      </c>
      <c r="O24" s="126">
        <v>7.2</v>
      </c>
      <c r="P24" s="126">
        <v>0</v>
      </c>
      <c r="Q24" s="126">
        <v>6.7</v>
      </c>
      <c r="R24" s="126">
        <v>0</v>
      </c>
      <c r="S24" s="126">
        <v>0</v>
      </c>
      <c r="T24" s="126">
        <v>0</v>
      </c>
      <c r="U24" s="126">
        <v>8.9</v>
      </c>
      <c r="V24" s="126">
        <v>7.1</v>
      </c>
      <c r="W24" s="126">
        <v>0</v>
      </c>
      <c r="X24" s="126">
        <v>6.4</v>
      </c>
      <c r="Y24" s="126" t="s">
        <v>530</v>
      </c>
      <c r="Z24" s="126">
        <v>8.8000000000000007</v>
      </c>
      <c r="AA24" s="126">
        <v>8.1999999999999993</v>
      </c>
      <c r="AB24" s="126">
        <v>8.1999999999999993</v>
      </c>
      <c r="AC24" s="126">
        <v>6.9</v>
      </c>
      <c r="AD24" s="126">
        <v>6.6</v>
      </c>
      <c r="AE24" s="126" t="s">
        <v>530</v>
      </c>
      <c r="AF24" s="126" t="s">
        <v>530</v>
      </c>
      <c r="AG24" s="126" t="s">
        <v>530</v>
      </c>
      <c r="AH24" s="126" t="s">
        <v>530</v>
      </c>
      <c r="AI24" s="126" t="s">
        <v>530</v>
      </c>
      <c r="AJ24" s="126">
        <v>5.6</v>
      </c>
      <c r="AK24" s="126" t="s">
        <v>530</v>
      </c>
      <c r="AL24" s="126">
        <v>7.1</v>
      </c>
      <c r="AM24" s="126">
        <v>5.7</v>
      </c>
      <c r="AN24" s="126">
        <v>7.7</v>
      </c>
      <c r="AO24" s="126">
        <v>7.4</v>
      </c>
      <c r="AP24" s="126">
        <v>7.5</v>
      </c>
      <c r="AQ24" s="126">
        <v>5.9</v>
      </c>
      <c r="AR24" s="126">
        <v>0</v>
      </c>
      <c r="AS24" s="126">
        <v>7.6</v>
      </c>
      <c r="AT24" s="126">
        <v>0</v>
      </c>
      <c r="AU24" s="157">
        <v>50</v>
      </c>
      <c r="AV24" s="158">
        <v>0</v>
      </c>
      <c r="AW24" s="126">
        <v>9.3000000000000007</v>
      </c>
      <c r="AX24" s="126">
        <v>9.1</v>
      </c>
      <c r="AY24" s="126">
        <v>8.1</v>
      </c>
      <c r="AZ24" s="126">
        <v>0</v>
      </c>
      <c r="BA24" s="126">
        <v>0</v>
      </c>
      <c r="BB24" s="126">
        <v>0</v>
      </c>
      <c r="BC24" s="126">
        <v>0</v>
      </c>
      <c r="BD24" s="126">
        <v>0</v>
      </c>
      <c r="BE24" s="126">
        <v>6.9</v>
      </c>
      <c r="BF24" s="126">
        <v>0</v>
      </c>
      <c r="BG24" s="126">
        <v>0</v>
      </c>
      <c r="BH24" s="126">
        <v>0</v>
      </c>
      <c r="BI24" s="126">
        <v>0</v>
      </c>
      <c r="BJ24" s="126">
        <v>0</v>
      </c>
      <c r="BK24" s="126" t="s">
        <v>93</v>
      </c>
      <c r="BL24" s="157">
        <v>4</v>
      </c>
      <c r="BM24" s="157">
        <v>1</v>
      </c>
      <c r="BN24" s="126">
        <v>8.1</v>
      </c>
      <c r="BO24" s="126">
        <v>5.6</v>
      </c>
      <c r="BP24" s="126">
        <v>6.2</v>
      </c>
      <c r="BQ24" s="126">
        <v>6.8</v>
      </c>
      <c r="BR24" s="126">
        <v>7.6</v>
      </c>
      <c r="BS24" s="126">
        <v>8.1</v>
      </c>
      <c r="BT24" s="126">
        <v>6.8</v>
      </c>
      <c r="BU24" s="126">
        <v>6.2</v>
      </c>
      <c r="BV24" s="126">
        <v>6</v>
      </c>
      <c r="BW24" s="126">
        <v>5.9</v>
      </c>
      <c r="BX24" s="126">
        <v>7.8</v>
      </c>
      <c r="BY24" s="126">
        <v>6.2</v>
      </c>
      <c r="BZ24" s="126">
        <v>5.6</v>
      </c>
      <c r="CA24" s="126">
        <v>5.4</v>
      </c>
      <c r="CB24" s="126">
        <v>6.6</v>
      </c>
      <c r="CC24" s="126">
        <v>0</v>
      </c>
      <c r="CD24" s="126">
        <v>6</v>
      </c>
      <c r="CE24" s="126">
        <v>6.6</v>
      </c>
      <c r="CF24" s="126">
        <v>5.5</v>
      </c>
      <c r="CG24" s="126">
        <v>8.1</v>
      </c>
      <c r="CH24" s="126">
        <v>9.1999999999999993</v>
      </c>
      <c r="CI24" s="157">
        <v>53</v>
      </c>
      <c r="CJ24" s="197">
        <v>0</v>
      </c>
      <c r="CK24" s="126">
        <v>0</v>
      </c>
      <c r="CL24" s="126">
        <v>0</v>
      </c>
      <c r="CM24" s="126">
        <v>6.2</v>
      </c>
      <c r="CN24" s="126">
        <v>0</v>
      </c>
      <c r="CO24" s="126">
        <v>7</v>
      </c>
      <c r="CP24" s="126">
        <v>8.1</v>
      </c>
      <c r="CQ24" s="126">
        <v>0</v>
      </c>
      <c r="CR24" s="126">
        <v>7.6</v>
      </c>
      <c r="CS24" s="126">
        <v>4.5999999999999996</v>
      </c>
      <c r="CT24" s="126">
        <v>4.7</v>
      </c>
      <c r="CU24" s="126">
        <v>5.2</v>
      </c>
      <c r="CV24" s="126">
        <v>8.3000000000000007</v>
      </c>
      <c r="CW24" s="126">
        <v>5.6</v>
      </c>
      <c r="CX24" s="126">
        <v>10</v>
      </c>
      <c r="CY24" s="126">
        <v>9.9</v>
      </c>
      <c r="CZ24" s="157">
        <v>26</v>
      </c>
      <c r="DA24" s="157">
        <v>0</v>
      </c>
      <c r="DB24" s="126" t="s">
        <v>93</v>
      </c>
      <c r="DC24" s="126">
        <v>0</v>
      </c>
      <c r="DD24" s="157">
        <v>0</v>
      </c>
      <c r="DE24" s="197">
        <v>5</v>
      </c>
      <c r="DF24" s="198">
        <v>133</v>
      </c>
      <c r="DG24" s="197">
        <v>6</v>
      </c>
      <c r="DH24" s="198">
        <v>133</v>
      </c>
      <c r="DI24" s="159">
        <v>129</v>
      </c>
      <c r="DJ24" s="159">
        <v>0</v>
      </c>
      <c r="DK24" s="159">
        <v>128</v>
      </c>
      <c r="DL24" s="159">
        <v>129</v>
      </c>
      <c r="DM24" s="199">
        <v>6.93</v>
      </c>
      <c r="DN24" s="159">
        <v>2.8</v>
      </c>
      <c r="DO24" s="129">
        <v>0</v>
      </c>
      <c r="DP24" s="178" t="s">
        <v>624</v>
      </c>
    </row>
    <row r="25" spans="1:120" s="179" customFormat="1" ht="21" customHeight="1">
      <c r="A25" s="12">
        <f t="shared" si="0"/>
        <v>18</v>
      </c>
      <c r="B25" s="151">
        <v>171326122</v>
      </c>
      <c r="C25" s="152" t="s">
        <v>3</v>
      </c>
      <c r="D25" s="152" t="s">
        <v>601</v>
      </c>
      <c r="E25" s="152" t="s">
        <v>602</v>
      </c>
      <c r="F25" s="153">
        <v>33813</v>
      </c>
      <c r="G25" s="152" t="s">
        <v>83</v>
      </c>
      <c r="H25" s="152" t="s">
        <v>86</v>
      </c>
      <c r="I25" s="126">
        <v>7.7</v>
      </c>
      <c r="J25" s="126">
        <v>6.6</v>
      </c>
      <c r="K25" s="126">
        <v>6</v>
      </c>
      <c r="L25" s="126">
        <v>7.7</v>
      </c>
      <c r="M25" s="126">
        <v>7.3</v>
      </c>
      <c r="N25" s="126">
        <v>7</v>
      </c>
      <c r="O25" s="126">
        <v>4.8</v>
      </c>
      <c r="P25" s="126">
        <v>0</v>
      </c>
      <c r="Q25" s="126">
        <v>5.7</v>
      </c>
      <c r="R25" s="126">
        <v>0</v>
      </c>
      <c r="S25" s="126">
        <v>0</v>
      </c>
      <c r="T25" s="126">
        <v>0</v>
      </c>
      <c r="U25" s="126">
        <v>6.3</v>
      </c>
      <c r="V25" s="126">
        <v>7.5</v>
      </c>
      <c r="W25" s="126">
        <v>0</v>
      </c>
      <c r="X25" s="126">
        <v>9</v>
      </c>
      <c r="Y25" s="126" t="s">
        <v>530</v>
      </c>
      <c r="Z25" s="126">
        <v>8.6999999999999993</v>
      </c>
      <c r="AA25" s="126">
        <v>6</v>
      </c>
      <c r="AB25" s="126">
        <v>6.1</v>
      </c>
      <c r="AC25" s="126">
        <v>7.3</v>
      </c>
      <c r="AD25" s="126">
        <v>6.9</v>
      </c>
      <c r="AE25" s="126" t="s">
        <v>530</v>
      </c>
      <c r="AF25" s="126" t="s">
        <v>530</v>
      </c>
      <c r="AG25" s="126" t="s">
        <v>530</v>
      </c>
      <c r="AH25" s="126" t="s">
        <v>530</v>
      </c>
      <c r="AI25" s="126" t="s">
        <v>530</v>
      </c>
      <c r="AJ25" s="126">
        <v>6.1</v>
      </c>
      <c r="AK25" s="126" t="s">
        <v>530</v>
      </c>
      <c r="AL25" s="126">
        <v>6.1</v>
      </c>
      <c r="AM25" s="126">
        <v>6.5</v>
      </c>
      <c r="AN25" s="126">
        <v>6.5</v>
      </c>
      <c r="AO25" s="126">
        <v>5.2</v>
      </c>
      <c r="AP25" s="126">
        <v>4.4000000000000004</v>
      </c>
      <c r="AQ25" s="126">
        <v>6</v>
      </c>
      <c r="AR25" s="126">
        <v>5.8</v>
      </c>
      <c r="AS25" s="126">
        <v>0</v>
      </c>
      <c r="AT25" s="126">
        <v>0</v>
      </c>
      <c r="AU25" s="157">
        <v>50</v>
      </c>
      <c r="AV25" s="158">
        <v>0</v>
      </c>
      <c r="AW25" s="126">
        <v>9.1</v>
      </c>
      <c r="AX25" s="126">
        <v>5.2</v>
      </c>
      <c r="AY25" s="126">
        <v>7.2</v>
      </c>
      <c r="AZ25" s="126">
        <v>0</v>
      </c>
      <c r="BA25" s="126">
        <v>0</v>
      </c>
      <c r="BB25" s="126">
        <v>0</v>
      </c>
      <c r="BC25" s="126">
        <v>0</v>
      </c>
      <c r="BD25" s="126">
        <v>0</v>
      </c>
      <c r="BE25" s="126">
        <v>0</v>
      </c>
      <c r="BF25" s="126">
        <v>0</v>
      </c>
      <c r="BG25" s="126">
        <v>7.8</v>
      </c>
      <c r="BH25" s="126">
        <v>0</v>
      </c>
      <c r="BI25" s="126">
        <v>0</v>
      </c>
      <c r="BJ25" s="126">
        <v>0</v>
      </c>
      <c r="BK25" s="126">
        <v>7.9</v>
      </c>
      <c r="BL25" s="157">
        <v>5</v>
      </c>
      <c r="BM25" s="157">
        <v>0</v>
      </c>
      <c r="BN25" s="126">
        <v>6.6</v>
      </c>
      <c r="BO25" s="126">
        <v>6.8</v>
      </c>
      <c r="BP25" s="126">
        <v>5.7</v>
      </c>
      <c r="BQ25" s="126">
        <v>5.4</v>
      </c>
      <c r="BR25" s="126">
        <v>5.9</v>
      </c>
      <c r="BS25" s="126">
        <v>6.4</v>
      </c>
      <c r="BT25" s="126">
        <v>7.8</v>
      </c>
      <c r="BU25" s="126">
        <v>5.0999999999999996</v>
      </c>
      <c r="BV25" s="126">
        <v>5.9</v>
      </c>
      <c r="BW25" s="126">
        <v>9</v>
      </c>
      <c r="BX25" s="126">
        <v>5.7</v>
      </c>
      <c r="BY25" s="126">
        <v>7</v>
      </c>
      <c r="BZ25" s="126">
        <v>6.5</v>
      </c>
      <c r="CA25" s="126">
        <v>4.4000000000000004</v>
      </c>
      <c r="CB25" s="126">
        <v>5.6</v>
      </c>
      <c r="CC25" s="126">
        <v>0</v>
      </c>
      <c r="CD25" s="126">
        <v>5.6</v>
      </c>
      <c r="CE25" s="126">
        <v>5.8</v>
      </c>
      <c r="CF25" s="126">
        <v>5.5</v>
      </c>
      <c r="CG25" s="126">
        <v>5.9</v>
      </c>
      <c r="CH25" s="126">
        <v>8.1999999999999993</v>
      </c>
      <c r="CI25" s="157">
        <v>53</v>
      </c>
      <c r="CJ25" s="197">
        <v>0</v>
      </c>
      <c r="CK25" s="126">
        <v>0</v>
      </c>
      <c r="CL25" s="126">
        <v>0</v>
      </c>
      <c r="CM25" s="126">
        <v>5.4</v>
      </c>
      <c r="CN25" s="126">
        <v>0</v>
      </c>
      <c r="CO25" s="126">
        <v>6.27</v>
      </c>
      <c r="CP25" s="126">
        <v>6.8</v>
      </c>
      <c r="CQ25" s="126">
        <v>0</v>
      </c>
      <c r="CR25" s="126">
        <v>7.2</v>
      </c>
      <c r="CS25" s="126">
        <v>7.3</v>
      </c>
      <c r="CT25" s="126">
        <v>5.7</v>
      </c>
      <c r="CU25" s="126">
        <v>7.2</v>
      </c>
      <c r="CV25" s="126">
        <v>5.5</v>
      </c>
      <c r="CW25" s="126">
        <v>6.6</v>
      </c>
      <c r="CX25" s="126">
        <v>8</v>
      </c>
      <c r="CY25" s="126">
        <v>7.1</v>
      </c>
      <c r="CZ25" s="157">
        <v>26</v>
      </c>
      <c r="DA25" s="157">
        <v>0</v>
      </c>
      <c r="DB25" s="126" t="s">
        <v>93</v>
      </c>
      <c r="DC25" s="126">
        <v>0</v>
      </c>
      <c r="DD25" s="157">
        <v>0</v>
      </c>
      <c r="DE25" s="197">
        <v>5</v>
      </c>
      <c r="DF25" s="198">
        <v>134</v>
      </c>
      <c r="DG25" s="197">
        <v>5</v>
      </c>
      <c r="DH25" s="198">
        <v>133</v>
      </c>
      <c r="DI25" s="159">
        <v>129</v>
      </c>
      <c r="DJ25" s="159">
        <v>0</v>
      </c>
      <c r="DK25" s="159">
        <v>128</v>
      </c>
      <c r="DL25" s="159">
        <v>129</v>
      </c>
      <c r="DM25" s="199">
        <v>6.4</v>
      </c>
      <c r="DN25" s="159">
        <v>2.46</v>
      </c>
      <c r="DO25" s="129">
        <v>0</v>
      </c>
      <c r="DP25" s="178" t="s">
        <v>624</v>
      </c>
    </row>
    <row r="26" spans="1:120" s="179" customFormat="1" ht="21" customHeight="1">
      <c r="A26" s="12">
        <f t="shared" si="0"/>
        <v>19</v>
      </c>
      <c r="B26" s="151">
        <v>171326170</v>
      </c>
      <c r="C26" s="152" t="s">
        <v>16</v>
      </c>
      <c r="D26" s="152" t="s">
        <v>350</v>
      </c>
      <c r="E26" s="152" t="s">
        <v>78</v>
      </c>
      <c r="F26" s="153">
        <v>34001</v>
      </c>
      <c r="G26" s="152" t="s">
        <v>84</v>
      </c>
      <c r="H26" s="152" t="s">
        <v>86</v>
      </c>
      <c r="I26" s="126">
        <v>7.7</v>
      </c>
      <c r="J26" s="126">
        <v>7.7</v>
      </c>
      <c r="K26" s="126">
        <v>8.5</v>
      </c>
      <c r="L26" s="126">
        <v>7.8</v>
      </c>
      <c r="M26" s="126">
        <v>9.6</v>
      </c>
      <c r="N26" s="126">
        <v>7.3</v>
      </c>
      <c r="O26" s="126">
        <v>7.5</v>
      </c>
      <c r="P26" s="126">
        <v>0</v>
      </c>
      <c r="Q26" s="126">
        <v>6.8</v>
      </c>
      <c r="R26" s="126">
        <v>0</v>
      </c>
      <c r="S26" s="126">
        <v>0</v>
      </c>
      <c r="T26" s="126">
        <v>0</v>
      </c>
      <c r="U26" s="126">
        <v>7.3</v>
      </c>
      <c r="V26" s="126">
        <v>7.2</v>
      </c>
      <c r="W26" s="126">
        <v>0</v>
      </c>
      <c r="X26" s="126">
        <v>7.9</v>
      </c>
      <c r="Y26" s="126" t="s">
        <v>530</v>
      </c>
      <c r="Z26" s="126">
        <v>8.6999999999999993</v>
      </c>
      <c r="AA26" s="126">
        <v>7.3</v>
      </c>
      <c r="AB26" s="126">
        <v>6.4</v>
      </c>
      <c r="AC26" s="126">
        <v>8.3000000000000007</v>
      </c>
      <c r="AD26" s="126">
        <v>7.1</v>
      </c>
      <c r="AE26" s="126" t="s">
        <v>530</v>
      </c>
      <c r="AF26" s="126" t="s">
        <v>530</v>
      </c>
      <c r="AG26" s="126" t="s">
        <v>530</v>
      </c>
      <c r="AH26" s="126" t="s">
        <v>530</v>
      </c>
      <c r="AI26" s="126" t="s">
        <v>530</v>
      </c>
      <c r="AJ26" s="126" t="s">
        <v>530</v>
      </c>
      <c r="AK26" s="126" t="s">
        <v>530</v>
      </c>
      <c r="AL26" s="126" t="s">
        <v>530</v>
      </c>
      <c r="AM26" s="126" t="s">
        <v>530</v>
      </c>
      <c r="AN26" s="126">
        <v>7.1</v>
      </c>
      <c r="AO26" s="126" t="s">
        <v>530</v>
      </c>
      <c r="AP26" s="126">
        <v>7.9</v>
      </c>
      <c r="AQ26" s="126">
        <v>6.6</v>
      </c>
      <c r="AR26" s="126">
        <v>7.7</v>
      </c>
      <c r="AS26" s="126">
        <v>8.1999999999999993</v>
      </c>
      <c r="AT26" s="126">
        <v>8.5</v>
      </c>
      <c r="AU26" s="157">
        <v>52</v>
      </c>
      <c r="AV26" s="158">
        <v>0</v>
      </c>
      <c r="AW26" s="126">
        <v>8.1</v>
      </c>
      <c r="AX26" s="126">
        <v>6.9</v>
      </c>
      <c r="AY26" s="126">
        <v>0</v>
      </c>
      <c r="AZ26" s="126">
        <v>0</v>
      </c>
      <c r="BA26" s="126">
        <v>7.2</v>
      </c>
      <c r="BB26" s="126">
        <v>0</v>
      </c>
      <c r="BC26" s="126">
        <v>0</v>
      </c>
      <c r="BD26" s="126">
        <v>0</v>
      </c>
      <c r="BE26" s="126">
        <v>0</v>
      </c>
      <c r="BF26" s="126">
        <v>0</v>
      </c>
      <c r="BG26" s="126">
        <v>6.2</v>
      </c>
      <c r="BH26" s="126">
        <v>0</v>
      </c>
      <c r="BI26" s="126">
        <v>0</v>
      </c>
      <c r="BJ26" s="126">
        <v>0</v>
      </c>
      <c r="BK26" s="126">
        <v>7.2</v>
      </c>
      <c r="BL26" s="157">
        <v>5</v>
      </c>
      <c r="BM26" s="157">
        <v>0</v>
      </c>
      <c r="BN26" s="126">
        <v>7.9</v>
      </c>
      <c r="BO26" s="126">
        <v>7.3</v>
      </c>
      <c r="BP26" s="126">
        <v>6.1</v>
      </c>
      <c r="BQ26" s="126">
        <v>6.8</v>
      </c>
      <c r="BR26" s="126">
        <v>7.4</v>
      </c>
      <c r="BS26" s="126">
        <v>8.6999999999999993</v>
      </c>
      <c r="BT26" s="126">
        <v>6.8</v>
      </c>
      <c r="BU26" s="126">
        <v>6.1</v>
      </c>
      <c r="BV26" s="126">
        <v>7.7</v>
      </c>
      <c r="BW26" s="126">
        <v>8.4</v>
      </c>
      <c r="BX26" s="126">
        <v>7.4</v>
      </c>
      <c r="BY26" s="126">
        <v>6</v>
      </c>
      <c r="BZ26" s="126">
        <v>6</v>
      </c>
      <c r="CA26" s="126">
        <v>6.4</v>
      </c>
      <c r="CB26" s="126">
        <v>7.4</v>
      </c>
      <c r="CC26" s="126">
        <v>0</v>
      </c>
      <c r="CD26" s="126">
        <v>8.1999999999999993</v>
      </c>
      <c r="CE26" s="126">
        <v>6.6</v>
      </c>
      <c r="CF26" s="126">
        <v>5.9</v>
      </c>
      <c r="CG26" s="126">
        <v>7</v>
      </c>
      <c r="CH26" s="126">
        <v>9.1</v>
      </c>
      <c r="CI26" s="157">
        <v>53</v>
      </c>
      <c r="CJ26" s="197">
        <v>0</v>
      </c>
      <c r="CK26" s="126">
        <v>0</v>
      </c>
      <c r="CL26" s="126">
        <v>8.1</v>
      </c>
      <c r="CM26" s="126">
        <v>0</v>
      </c>
      <c r="CN26" s="126">
        <v>0</v>
      </c>
      <c r="CO26" s="126">
        <v>6.8</v>
      </c>
      <c r="CP26" s="126">
        <v>7.2</v>
      </c>
      <c r="CQ26" s="126">
        <v>0</v>
      </c>
      <c r="CR26" s="126">
        <v>6.7</v>
      </c>
      <c r="CS26" s="126">
        <v>7.5</v>
      </c>
      <c r="CT26" s="126">
        <v>6.2</v>
      </c>
      <c r="CU26" s="126">
        <v>7.7</v>
      </c>
      <c r="CV26" s="126">
        <v>7.1</v>
      </c>
      <c r="CW26" s="126">
        <v>7.1</v>
      </c>
      <c r="CX26" s="126">
        <v>8</v>
      </c>
      <c r="CY26" s="126">
        <v>7</v>
      </c>
      <c r="CZ26" s="157">
        <v>26</v>
      </c>
      <c r="DA26" s="157">
        <v>0</v>
      </c>
      <c r="DB26" s="126" t="s">
        <v>93</v>
      </c>
      <c r="DC26" s="126">
        <v>0</v>
      </c>
      <c r="DD26" s="157">
        <v>0</v>
      </c>
      <c r="DE26" s="197">
        <v>5</v>
      </c>
      <c r="DF26" s="198">
        <v>136</v>
      </c>
      <c r="DG26" s="197">
        <v>5</v>
      </c>
      <c r="DH26" s="198">
        <v>133</v>
      </c>
      <c r="DI26" s="159">
        <v>131</v>
      </c>
      <c r="DJ26" s="159">
        <v>0</v>
      </c>
      <c r="DK26" s="159">
        <v>128</v>
      </c>
      <c r="DL26" s="159">
        <v>131</v>
      </c>
      <c r="DM26" s="199">
        <v>7.32</v>
      </c>
      <c r="DN26" s="159">
        <v>3.05</v>
      </c>
      <c r="DO26" s="129">
        <v>0</v>
      </c>
      <c r="DP26" s="178" t="s">
        <v>624</v>
      </c>
    </row>
    <row r="27" spans="1:120" s="179" customFormat="1" ht="21" customHeight="1">
      <c r="A27" s="12">
        <f t="shared" si="0"/>
        <v>20</v>
      </c>
      <c r="B27" s="151">
        <v>161327541</v>
      </c>
      <c r="C27" s="152" t="s">
        <v>3</v>
      </c>
      <c r="D27" s="152" t="s">
        <v>23</v>
      </c>
      <c r="E27" s="152" t="s">
        <v>426</v>
      </c>
      <c r="F27" s="153">
        <v>33304</v>
      </c>
      <c r="G27" s="152" t="s">
        <v>83</v>
      </c>
      <c r="H27" s="152" t="s">
        <v>86</v>
      </c>
      <c r="I27" s="126">
        <v>6.8</v>
      </c>
      <c r="J27" s="126">
        <v>6.5</v>
      </c>
      <c r="K27" s="126">
        <v>7.9</v>
      </c>
      <c r="L27" s="126">
        <v>8.6999999999999993</v>
      </c>
      <c r="M27" s="126">
        <v>7.9</v>
      </c>
      <c r="N27" s="126">
        <v>8.6</v>
      </c>
      <c r="O27" s="126">
        <v>5.7</v>
      </c>
      <c r="P27" s="126">
        <v>0</v>
      </c>
      <c r="Q27" s="126">
        <v>5.5</v>
      </c>
      <c r="R27" s="126">
        <v>0</v>
      </c>
      <c r="S27" s="126">
        <v>0</v>
      </c>
      <c r="T27" s="126">
        <v>0</v>
      </c>
      <c r="U27" s="126">
        <v>6</v>
      </c>
      <c r="V27" s="126">
        <v>7.2</v>
      </c>
      <c r="W27" s="126">
        <v>0</v>
      </c>
      <c r="X27" s="126">
        <v>8</v>
      </c>
      <c r="Y27" s="126" t="s">
        <v>530</v>
      </c>
      <c r="Z27" s="126">
        <v>8.1999999999999993</v>
      </c>
      <c r="AA27" s="126">
        <v>6.3</v>
      </c>
      <c r="AB27" s="126">
        <v>5.3</v>
      </c>
      <c r="AC27" s="126">
        <v>7.5</v>
      </c>
      <c r="AD27" s="126">
        <v>7.2</v>
      </c>
      <c r="AE27" s="126" t="s">
        <v>530</v>
      </c>
      <c r="AF27" s="126" t="s">
        <v>530</v>
      </c>
      <c r="AG27" s="126" t="s">
        <v>530</v>
      </c>
      <c r="AH27" s="126" t="s">
        <v>530</v>
      </c>
      <c r="AI27" s="126" t="s">
        <v>530</v>
      </c>
      <c r="AJ27" s="126">
        <v>7.5</v>
      </c>
      <c r="AK27" s="126" t="s">
        <v>530</v>
      </c>
      <c r="AL27" s="126">
        <v>5.3</v>
      </c>
      <c r="AM27" s="126">
        <v>6.5</v>
      </c>
      <c r="AN27" s="126">
        <v>6.5</v>
      </c>
      <c r="AO27" s="126">
        <v>5.9</v>
      </c>
      <c r="AP27" s="126">
        <v>5.7</v>
      </c>
      <c r="AQ27" s="126">
        <v>0</v>
      </c>
      <c r="AR27" s="126">
        <v>6.3</v>
      </c>
      <c r="AS27" s="126">
        <v>4.9000000000000004</v>
      </c>
      <c r="AT27" s="126">
        <v>0</v>
      </c>
      <c r="AU27" s="157">
        <v>50</v>
      </c>
      <c r="AV27" s="158">
        <v>0</v>
      </c>
      <c r="AW27" s="126">
        <v>7.9</v>
      </c>
      <c r="AX27" s="126">
        <v>7.3</v>
      </c>
      <c r="AY27" s="126">
        <v>0</v>
      </c>
      <c r="AZ27" s="126">
        <v>0</v>
      </c>
      <c r="BA27" s="126">
        <v>6.5</v>
      </c>
      <c r="BB27" s="126">
        <v>0</v>
      </c>
      <c r="BC27" s="126">
        <v>0</v>
      </c>
      <c r="BD27" s="126">
        <v>0</v>
      </c>
      <c r="BE27" s="126">
        <v>0</v>
      </c>
      <c r="BF27" s="126">
        <v>0</v>
      </c>
      <c r="BG27" s="126">
        <v>7.9</v>
      </c>
      <c r="BH27" s="126">
        <v>0</v>
      </c>
      <c r="BI27" s="126">
        <v>0</v>
      </c>
      <c r="BJ27" s="126">
        <v>0</v>
      </c>
      <c r="BK27" s="126">
        <v>9</v>
      </c>
      <c r="BL27" s="157">
        <v>5</v>
      </c>
      <c r="BM27" s="157">
        <v>0</v>
      </c>
      <c r="BN27" s="126">
        <v>8.8000000000000007</v>
      </c>
      <c r="BO27" s="126">
        <v>5.6</v>
      </c>
      <c r="BP27" s="126">
        <v>6.3</v>
      </c>
      <c r="BQ27" s="126">
        <v>6.9</v>
      </c>
      <c r="BR27" s="126">
        <v>5.0999999999999996</v>
      </c>
      <c r="BS27" s="126">
        <v>7.4</v>
      </c>
      <c r="BT27" s="126">
        <v>8.3000000000000007</v>
      </c>
      <c r="BU27" s="126">
        <v>8.4</v>
      </c>
      <c r="BV27" s="126">
        <v>7.7</v>
      </c>
      <c r="BW27" s="126">
        <v>7.4</v>
      </c>
      <c r="BX27" s="126">
        <v>4.7</v>
      </c>
      <c r="BY27" s="126">
        <v>6</v>
      </c>
      <c r="BZ27" s="126">
        <v>6.1</v>
      </c>
      <c r="CA27" s="126">
        <v>6.4</v>
      </c>
      <c r="CB27" s="126">
        <v>6.4</v>
      </c>
      <c r="CC27" s="126">
        <v>0</v>
      </c>
      <c r="CD27" s="126">
        <v>6.7</v>
      </c>
      <c r="CE27" s="126">
        <v>5.4</v>
      </c>
      <c r="CF27" s="126">
        <v>6.1</v>
      </c>
      <c r="CG27" s="126">
        <v>7.2</v>
      </c>
      <c r="CH27" s="126">
        <v>7</v>
      </c>
      <c r="CI27" s="157">
        <v>53</v>
      </c>
      <c r="CJ27" s="197">
        <v>0</v>
      </c>
      <c r="CK27" s="126">
        <v>0</v>
      </c>
      <c r="CL27" s="126">
        <v>4.9000000000000004</v>
      </c>
      <c r="CM27" s="126">
        <v>0</v>
      </c>
      <c r="CN27" s="126">
        <v>0</v>
      </c>
      <c r="CO27" s="126">
        <v>5.3</v>
      </c>
      <c r="CP27" s="126">
        <v>5.5</v>
      </c>
      <c r="CQ27" s="126">
        <v>0</v>
      </c>
      <c r="CR27" s="126">
        <v>6.5</v>
      </c>
      <c r="CS27" s="126">
        <v>5.3</v>
      </c>
      <c r="CT27" s="126">
        <v>5.7</v>
      </c>
      <c r="CU27" s="126">
        <v>6.75</v>
      </c>
      <c r="CV27" s="126">
        <v>8</v>
      </c>
      <c r="CW27" s="126">
        <v>6.6</v>
      </c>
      <c r="CX27" s="126">
        <v>8.6</v>
      </c>
      <c r="CY27" s="126">
        <v>7.4</v>
      </c>
      <c r="CZ27" s="157">
        <v>26</v>
      </c>
      <c r="DA27" s="157">
        <v>0</v>
      </c>
      <c r="DB27" s="126" t="s">
        <v>93</v>
      </c>
      <c r="DC27" s="126">
        <v>0</v>
      </c>
      <c r="DD27" s="157">
        <v>0</v>
      </c>
      <c r="DE27" s="197">
        <v>5</v>
      </c>
      <c r="DF27" s="198">
        <v>134</v>
      </c>
      <c r="DG27" s="197">
        <v>5</v>
      </c>
      <c r="DH27" s="198">
        <v>133</v>
      </c>
      <c r="DI27" s="159">
        <v>129</v>
      </c>
      <c r="DJ27" s="159">
        <v>0</v>
      </c>
      <c r="DK27" s="159">
        <v>128</v>
      </c>
      <c r="DL27" s="159">
        <v>129</v>
      </c>
      <c r="DM27" s="199">
        <v>6.71</v>
      </c>
      <c r="DN27" s="159">
        <v>2.67</v>
      </c>
      <c r="DO27" s="129">
        <v>0</v>
      </c>
      <c r="DP27" s="178" t="s">
        <v>624</v>
      </c>
    </row>
    <row r="28" spans="1:120" s="179" customFormat="1" ht="21" customHeight="1">
      <c r="A28" s="12">
        <f t="shared" si="0"/>
        <v>21</v>
      </c>
      <c r="B28" s="151">
        <v>171326751</v>
      </c>
      <c r="C28" s="152" t="s">
        <v>12</v>
      </c>
      <c r="D28" s="152" t="s">
        <v>538</v>
      </c>
      <c r="E28" s="152" t="s">
        <v>339</v>
      </c>
      <c r="F28" s="153">
        <v>34011</v>
      </c>
      <c r="G28" s="152" t="s">
        <v>84</v>
      </c>
      <c r="H28" s="152" t="s">
        <v>86</v>
      </c>
      <c r="I28" s="126">
        <v>8.8000000000000007</v>
      </c>
      <c r="J28" s="126">
        <v>8</v>
      </c>
      <c r="K28" s="126">
        <v>8.8000000000000007</v>
      </c>
      <c r="L28" s="126">
        <v>9.5</v>
      </c>
      <c r="M28" s="126">
        <v>9.1999999999999993</v>
      </c>
      <c r="N28" s="126">
        <v>6.5</v>
      </c>
      <c r="O28" s="126">
        <v>6.9</v>
      </c>
      <c r="P28" s="126">
        <v>0</v>
      </c>
      <c r="Q28" s="126">
        <v>5.6</v>
      </c>
      <c r="R28" s="126">
        <v>0</v>
      </c>
      <c r="S28" s="126">
        <v>0</v>
      </c>
      <c r="T28" s="126">
        <v>0</v>
      </c>
      <c r="U28" s="126">
        <v>6.6</v>
      </c>
      <c r="V28" s="126">
        <v>7.6</v>
      </c>
      <c r="W28" s="126">
        <v>0</v>
      </c>
      <c r="X28" s="126">
        <v>8.1999999999999993</v>
      </c>
      <c r="Y28" s="126" t="s">
        <v>530</v>
      </c>
      <c r="Z28" s="126">
        <v>7</v>
      </c>
      <c r="AA28" s="126">
        <v>6.1</v>
      </c>
      <c r="AB28" s="126">
        <v>6</v>
      </c>
      <c r="AC28" s="126">
        <v>8</v>
      </c>
      <c r="AD28" s="126">
        <v>8.9</v>
      </c>
      <c r="AE28" s="126" t="s">
        <v>530</v>
      </c>
      <c r="AF28" s="126" t="s">
        <v>530</v>
      </c>
      <c r="AG28" s="126" t="s">
        <v>530</v>
      </c>
      <c r="AH28" s="126" t="s">
        <v>530</v>
      </c>
      <c r="AI28" s="126" t="s">
        <v>530</v>
      </c>
      <c r="AJ28" s="126" t="s">
        <v>530</v>
      </c>
      <c r="AK28" s="126" t="s">
        <v>530</v>
      </c>
      <c r="AL28" s="126" t="s">
        <v>530</v>
      </c>
      <c r="AM28" s="126" t="s">
        <v>530</v>
      </c>
      <c r="AN28" s="126">
        <v>6.4</v>
      </c>
      <c r="AO28" s="126" t="s">
        <v>530</v>
      </c>
      <c r="AP28" s="126">
        <v>7.1</v>
      </c>
      <c r="AQ28" s="126">
        <v>5.8</v>
      </c>
      <c r="AR28" s="126">
        <v>0</v>
      </c>
      <c r="AS28" s="126">
        <v>8.3000000000000007</v>
      </c>
      <c r="AT28" s="126">
        <v>8.6</v>
      </c>
      <c r="AU28" s="157">
        <v>51</v>
      </c>
      <c r="AV28" s="158">
        <v>0</v>
      </c>
      <c r="AW28" s="126">
        <v>7.1</v>
      </c>
      <c r="AX28" s="126">
        <v>4</v>
      </c>
      <c r="AY28" s="126">
        <v>7.5</v>
      </c>
      <c r="AZ28" s="126">
        <v>0</v>
      </c>
      <c r="BA28" s="126">
        <v>0</v>
      </c>
      <c r="BB28" s="126">
        <v>0</v>
      </c>
      <c r="BC28" s="126">
        <v>0</v>
      </c>
      <c r="BD28" s="126">
        <v>0</v>
      </c>
      <c r="BE28" s="126">
        <v>8</v>
      </c>
      <c r="BF28" s="126">
        <v>0</v>
      </c>
      <c r="BG28" s="126">
        <v>0</v>
      </c>
      <c r="BH28" s="126">
        <v>0</v>
      </c>
      <c r="BI28" s="126">
        <v>0</v>
      </c>
      <c r="BJ28" s="126">
        <v>0</v>
      </c>
      <c r="BK28" s="126">
        <v>7.9</v>
      </c>
      <c r="BL28" s="157">
        <v>5</v>
      </c>
      <c r="BM28" s="157">
        <v>0</v>
      </c>
      <c r="BN28" s="126">
        <v>5.4</v>
      </c>
      <c r="BO28" s="126">
        <v>8</v>
      </c>
      <c r="BP28" s="126">
        <v>6</v>
      </c>
      <c r="BQ28" s="126">
        <v>6.7</v>
      </c>
      <c r="BR28" s="126">
        <v>8.1999999999999993</v>
      </c>
      <c r="BS28" s="126">
        <v>7.7</v>
      </c>
      <c r="BT28" s="126">
        <v>8.1</v>
      </c>
      <c r="BU28" s="126">
        <v>7.1</v>
      </c>
      <c r="BV28" s="126">
        <v>7.2</v>
      </c>
      <c r="BW28" s="126">
        <v>6.8</v>
      </c>
      <c r="BX28" s="126">
        <v>7.4</v>
      </c>
      <c r="BY28" s="126">
        <v>6.5</v>
      </c>
      <c r="BZ28" s="126">
        <v>6.2</v>
      </c>
      <c r="CA28" s="126">
        <v>4.5</v>
      </c>
      <c r="CB28" s="126">
        <v>6.5</v>
      </c>
      <c r="CC28" s="126">
        <v>0</v>
      </c>
      <c r="CD28" s="126">
        <v>8.8000000000000007</v>
      </c>
      <c r="CE28" s="126">
        <v>6.2</v>
      </c>
      <c r="CF28" s="126">
        <v>7</v>
      </c>
      <c r="CG28" s="126">
        <v>8.5</v>
      </c>
      <c r="CH28" s="126">
        <v>7.3</v>
      </c>
      <c r="CI28" s="157">
        <v>53</v>
      </c>
      <c r="CJ28" s="197">
        <v>0</v>
      </c>
      <c r="CK28" s="126">
        <v>0</v>
      </c>
      <c r="CL28" s="126">
        <v>8</v>
      </c>
      <c r="CM28" s="126">
        <v>0</v>
      </c>
      <c r="CN28" s="126">
        <v>0</v>
      </c>
      <c r="CO28" s="126">
        <v>7.5</v>
      </c>
      <c r="CP28" s="126">
        <v>8.6</v>
      </c>
      <c r="CQ28" s="126">
        <v>0</v>
      </c>
      <c r="CR28" s="126">
        <v>5.0999999999999996</v>
      </c>
      <c r="CS28" s="126">
        <v>7.6</v>
      </c>
      <c r="CT28" s="126">
        <v>8.8000000000000007</v>
      </c>
      <c r="CU28" s="126">
        <v>6.6</v>
      </c>
      <c r="CV28" s="126">
        <v>7.5</v>
      </c>
      <c r="CW28" s="126">
        <v>5.6</v>
      </c>
      <c r="CX28" s="126">
        <v>8.1999999999999993</v>
      </c>
      <c r="CY28" s="126">
        <v>9.1</v>
      </c>
      <c r="CZ28" s="157">
        <v>26</v>
      </c>
      <c r="DA28" s="157">
        <v>0</v>
      </c>
      <c r="DB28" s="126" t="s">
        <v>93</v>
      </c>
      <c r="DC28" s="126">
        <v>0</v>
      </c>
      <c r="DD28" s="157">
        <v>0</v>
      </c>
      <c r="DE28" s="197">
        <v>5</v>
      </c>
      <c r="DF28" s="198">
        <v>135</v>
      </c>
      <c r="DG28" s="197">
        <v>5</v>
      </c>
      <c r="DH28" s="198">
        <v>133</v>
      </c>
      <c r="DI28" s="159">
        <v>130</v>
      </c>
      <c r="DJ28" s="159">
        <v>0</v>
      </c>
      <c r="DK28" s="159">
        <v>128</v>
      </c>
      <c r="DL28" s="159">
        <v>130</v>
      </c>
      <c r="DM28" s="199">
        <v>7.26</v>
      </c>
      <c r="DN28" s="159">
        <v>3.06</v>
      </c>
      <c r="DO28" s="129">
        <v>0</v>
      </c>
      <c r="DP28" s="178" t="s">
        <v>624</v>
      </c>
    </row>
    <row r="29" spans="1:120" ht="32.25" customHeight="1">
      <c r="B29" s="193" t="s">
        <v>625</v>
      </c>
      <c r="C29" s="194"/>
      <c r="D29" s="194"/>
      <c r="E29" s="194"/>
      <c r="F29" s="194"/>
      <c r="G29" s="194"/>
      <c r="H29" s="194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4"/>
      <c r="AV29" s="194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4"/>
      <c r="BM29" s="194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4"/>
      <c r="CJ29" s="194"/>
      <c r="CK29" s="196"/>
      <c r="CL29" s="196"/>
      <c r="CM29" s="196"/>
      <c r="CN29" s="196"/>
      <c r="CO29" s="196"/>
      <c r="CP29" s="196"/>
      <c r="CQ29" s="196"/>
      <c r="CR29" s="196"/>
      <c r="CS29" s="195"/>
      <c r="CT29" s="195"/>
      <c r="CU29" s="195"/>
      <c r="CV29" s="195"/>
      <c r="CW29" s="195"/>
      <c r="CX29" s="195"/>
      <c r="CY29" s="195"/>
      <c r="CZ29" s="194"/>
      <c r="DA29" s="194"/>
      <c r="DB29" s="195"/>
      <c r="DC29" s="195"/>
      <c r="DD29" s="194"/>
      <c r="DE29" s="194"/>
      <c r="DF29" s="194"/>
      <c r="DG29" s="194"/>
      <c r="DH29" s="194"/>
      <c r="DI29" s="194"/>
      <c r="DJ29" s="194"/>
      <c r="DK29" s="194"/>
      <c r="DL29" s="194"/>
      <c r="DM29" s="194"/>
      <c r="DN29" s="194"/>
      <c r="DO29" s="194"/>
      <c r="DP29" s="194"/>
    </row>
    <row r="30" spans="1:120" s="179" customFormat="1" ht="21" customHeight="1">
      <c r="A30" s="12">
        <v>1</v>
      </c>
      <c r="B30" s="151">
        <v>171328818</v>
      </c>
      <c r="C30" s="152" t="s">
        <v>14</v>
      </c>
      <c r="D30" s="152" t="s">
        <v>407</v>
      </c>
      <c r="E30" s="152" t="s">
        <v>444</v>
      </c>
      <c r="F30" s="153">
        <v>33892</v>
      </c>
      <c r="G30" s="152" t="s">
        <v>84</v>
      </c>
      <c r="H30" s="152" t="s">
        <v>86</v>
      </c>
      <c r="I30" s="126">
        <v>7.8</v>
      </c>
      <c r="J30" s="126">
        <v>7.3</v>
      </c>
      <c r="K30" s="126">
        <v>9.1</v>
      </c>
      <c r="L30" s="126">
        <v>6.6</v>
      </c>
      <c r="M30" s="126">
        <v>6.6</v>
      </c>
      <c r="N30" s="126">
        <v>5.4</v>
      </c>
      <c r="O30" s="126">
        <v>5.4</v>
      </c>
      <c r="P30" s="126">
        <v>0</v>
      </c>
      <c r="Q30" s="126">
        <v>6.5</v>
      </c>
      <c r="R30" s="126">
        <v>0</v>
      </c>
      <c r="S30" s="126">
        <v>0</v>
      </c>
      <c r="T30" s="126">
        <v>0</v>
      </c>
      <c r="U30" s="126">
        <v>6.8</v>
      </c>
      <c r="V30" s="126">
        <v>7.5</v>
      </c>
      <c r="W30" s="126">
        <v>0</v>
      </c>
      <c r="X30" s="126">
        <v>8</v>
      </c>
      <c r="Y30" s="126" t="s">
        <v>530</v>
      </c>
      <c r="Z30" s="126">
        <v>8.8000000000000007</v>
      </c>
      <c r="AA30" s="126">
        <v>7.1</v>
      </c>
      <c r="AB30" s="126">
        <v>6.1</v>
      </c>
      <c r="AC30" s="126">
        <v>7.3</v>
      </c>
      <c r="AD30" s="126">
        <v>7.9</v>
      </c>
      <c r="AE30" s="126" t="s">
        <v>530</v>
      </c>
      <c r="AF30" s="126" t="s">
        <v>530</v>
      </c>
      <c r="AG30" s="126" t="s">
        <v>530</v>
      </c>
      <c r="AH30" s="126" t="s">
        <v>530</v>
      </c>
      <c r="AI30" s="126" t="s">
        <v>530</v>
      </c>
      <c r="AJ30" s="126">
        <v>5.8</v>
      </c>
      <c r="AK30" s="126" t="s">
        <v>530</v>
      </c>
      <c r="AL30" s="126">
        <v>6</v>
      </c>
      <c r="AM30" s="126">
        <v>6.4</v>
      </c>
      <c r="AN30" s="126" t="s">
        <v>93</v>
      </c>
      <c r="AO30" s="126">
        <v>7.4</v>
      </c>
      <c r="AP30" s="126">
        <v>5.2</v>
      </c>
      <c r="AQ30" s="126">
        <v>6.6</v>
      </c>
      <c r="AR30" s="126">
        <v>0</v>
      </c>
      <c r="AS30" s="126">
        <v>7.2</v>
      </c>
      <c r="AT30" s="126">
        <v>0</v>
      </c>
      <c r="AU30" s="157">
        <v>49</v>
      </c>
      <c r="AV30" s="158">
        <v>0</v>
      </c>
      <c r="AW30" s="126">
        <v>7.5</v>
      </c>
      <c r="AX30" s="126">
        <v>7.8</v>
      </c>
      <c r="AY30" s="126">
        <v>0</v>
      </c>
      <c r="AZ30" s="126">
        <v>0</v>
      </c>
      <c r="BA30" s="126">
        <v>5.9</v>
      </c>
      <c r="BB30" s="126">
        <v>0</v>
      </c>
      <c r="BC30" s="126">
        <v>0</v>
      </c>
      <c r="BD30" s="126">
        <v>0</v>
      </c>
      <c r="BE30" s="126">
        <v>0</v>
      </c>
      <c r="BF30" s="126">
        <v>0</v>
      </c>
      <c r="BG30" s="126">
        <v>8.9</v>
      </c>
      <c r="BH30" s="126">
        <v>0</v>
      </c>
      <c r="BI30" s="126">
        <v>0</v>
      </c>
      <c r="BJ30" s="126">
        <v>0</v>
      </c>
      <c r="BK30" s="126">
        <v>6.3</v>
      </c>
      <c r="BL30" s="157">
        <v>5</v>
      </c>
      <c r="BM30" s="157">
        <v>0</v>
      </c>
      <c r="BN30" s="126">
        <v>6.2</v>
      </c>
      <c r="BO30" s="126">
        <v>6.5</v>
      </c>
      <c r="BP30" s="126">
        <v>6.4</v>
      </c>
      <c r="BQ30" s="126">
        <v>6</v>
      </c>
      <c r="BR30" s="126">
        <v>5.5</v>
      </c>
      <c r="BS30" s="126">
        <v>8.1</v>
      </c>
      <c r="BT30" s="126">
        <v>5.7</v>
      </c>
      <c r="BU30" s="126">
        <v>6.9</v>
      </c>
      <c r="BV30" s="126">
        <v>7.2</v>
      </c>
      <c r="BW30" s="126">
        <v>7</v>
      </c>
      <c r="BX30" s="126">
        <v>7</v>
      </c>
      <c r="BY30" s="126">
        <v>6.7</v>
      </c>
      <c r="BZ30" s="126">
        <v>6.7</v>
      </c>
      <c r="CA30" s="126">
        <v>6.1</v>
      </c>
      <c r="CB30" s="126">
        <v>7.2</v>
      </c>
      <c r="CC30" s="126">
        <v>0</v>
      </c>
      <c r="CD30" s="126">
        <v>6.8</v>
      </c>
      <c r="CE30" s="126">
        <v>5</v>
      </c>
      <c r="CF30" s="126">
        <v>5.8</v>
      </c>
      <c r="CG30" s="126">
        <v>7.3</v>
      </c>
      <c r="CH30" s="126">
        <v>8.9</v>
      </c>
      <c r="CI30" s="157">
        <v>53</v>
      </c>
      <c r="CJ30" s="197">
        <v>0</v>
      </c>
      <c r="CK30" s="126">
        <v>0</v>
      </c>
      <c r="CL30" s="126">
        <v>0</v>
      </c>
      <c r="CM30" s="126">
        <v>7.9</v>
      </c>
      <c r="CN30" s="126">
        <v>0</v>
      </c>
      <c r="CO30" s="126">
        <v>6.7</v>
      </c>
      <c r="CP30" s="126">
        <v>6.3</v>
      </c>
      <c r="CQ30" s="126">
        <v>0</v>
      </c>
      <c r="CR30" s="126">
        <v>8</v>
      </c>
      <c r="CS30" s="126">
        <v>5.6</v>
      </c>
      <c r="CT30" s="126">
        <v>8.3000000000000007</v>
      </c>
      <c r="CU30" s="126">
        <v>6.3</v>
      </c>
      <c r="CV30" s="126">
        <v>7.5</v>
      </c>
      <c r="CW30" s="126">
        <v>7.2</v>
      </c>
      <c r="CX30" s="126">
        <v>8.4</v>
      </c>
      <c r="CY30" s="126">
        <v>8.6999999999999993</v>
      </c>
      <c r="CZ30" s="157">
        <v>26</v>
      </c>
      <c r="DA30" s="157">
        <v>0</v>
      </c>
      <c r="DB30" s="126" t="s">
        <v>93</v>
      </c>
      <c r="DC30" s="126">
        <v>0</v>
      </c>
      <c r="DD30" s="157">
        <v>0</v>
      </c>
      <c r="DE30" s="197">
        <v>5</v>
      </c>
      <c r="DF30" s="198">
        <v>133</v>
      </c>
      <c r="DG30" s="197">
        <v>5</v>
      </c>
      <c r="DH30" s="198">
        <v>133</v>
      </c>
      <c r="DI30" s="159">
        <v>128</v>
      </c>
      <c r="DJ30" s="200">
        <v>1</v>
      </c>
      <c r="DK30" s="159">
        <v>128</v>
      </c>
      <c r="DL30" s="159">
        <v>128</v>
      </c>
      <c r="DM30" s="199">
        <v>6.82</v>
      </c>
      <c r="DN30" s="159">
        <v>2.75</v>
      </c>
      <c r="DO30" s="129">
        <v>8.3333333333333332E-3</v>
      </c>
      <c r="DP30" s="126" t="s">
        <v>213</v>
      </c>
    </row>
    <row r="31" spans="1:120" s="179" customFormat="1" ht="21" customHeight="1">
      <c r="A31" s="12">
        <f t="shared" si="0"/>
        <v>2</v>
      </c>
      <c r="B31" s="151">
        <v>171326117</v>
      </c>
      <c r="C31" s="152" t="s">
        <v>497</v>
      </c>
      <c r="D31" s="152" t="s">
        <v>597</v>
      </c>
      <c r="E31" s="152" t="s">
        <v>74</v>
      </c>
      <c r="F31" s="153">
        <v>34288</v>
      </c>
      <c r="G31" s="152" t="s">
        <v>84</v>
      </c>
      <c r="H31" s="152" t="s">
        <v>86</v>
      </c>
      <c r="I31" s="126">
        <v>7.6</v>
      </c>
      <c r="J31" s="126">
        <v>6.6</v>
      </c>
      <c r="K31" s="126">
        <v>8.4</v>
      </c>
      <c r="L31" s="126">
        <v>6.6</v>
      </c>
      <c r="M31" s="126">
        <v>7.8</v>
      </c>
      <c r="N31" s="126">
        <v>7.1</v>
      </c>
      <c r="O31" s="126">
        <v>7.3</v>
      </c>
      <c r="P31" s="126">
        <v>0</v>
      </c>
      <c r="Q31" s="126">
        <v>6</v>
      </c>
      <c r="R31" s="126">
        <v>0</v>
      </c>
      <c r="S31" s="126">
        <v>0</v>
      </c>
      <c r="T31" s="126">
        <v>0</v>
      </c>
      <c r="U31" s="126">
        <v>7.4</v>
      </c>
      <c r="V31" s="126">
        <v>7.8</v>
      </c>
      <c r="W31" s="126">
        <v>0</v>
      </c>
      <c r="X31" s="126">
        <v>7.7</v>
      </c>
      <c r="Y31" s="126" t="s">
        <v>530</v>
      </c>
      <c r="Z31" s="126">
        <v>8.9</v>
      </c>
      <c r="AA31" s="126">
        <v>7.2</v>
      </c>
      <c r="AB31" s="126">
        <v>6.8</v>
      </c>
      <c r="AC31" s="126">
        <v>7.1</v>
      </c>
      <c r="AD31" s="126">
        <v>6.6</v>
      </c>
      <c r="AE31" s="126" t="s">
        <v>530</v>
      </c>
      <c r="AF31" s="126" t="s">
        <v>530</v>
      </c>
      <c r="AG31" s="126" t="s">
        <v>530</v>
      </c>
      <c r="AH31" s="126" t="s">
        <v>530</v>
      </c>
      <c r="AI31" s="126" t="s">
        <v>530</v>
      </c>
      <c r="AJ31" s="126">
        <v>6.3</v>
      </c>
      <c r="AK31" s="126" t="s">
        <v>530</v>
      </c>
      <c r="AL31" s="126">
        <v>6.8</v>
      </c>
      <c r="AM31" s="126">
        <v>6.2</v>
      </c>
      <c r="AN31" s="126" t="s">
        <v>93</v>
      </c>
      <c r="AO31" s="126">
        <v>5.9</v>
      </c>
      <c r="AP31" s="126">
        <v>6.6</v>
      </c>
      <c r="AQ31" s="126">
        <v>4.9000000000000004</v>
      </c>
      <c r="AR31" s="126">
        <v>0</v>
      </c>
      <c r="AS31" s="126">
        <v>0</v>
      </c>
      <c r="AT31" s="126">
        <v>0</v>
      </c>
      <c r="AU31" s="157">
        <v>48</v>
      </c>
      <c r="AV31" s="158">
        <v>0</v>
      </c>
      <c r="AW31" s="126">
        <v>6.7</v>
      </c>
      <c r="AX31" s="126">
        <v>4.0999999999999996</v>
      </c>
      <c r="AY31" s="126">
        <v>0</v>
      </c>
      <c r="AZ31" s="126">
        <v>0</v>
      </c>
      <c r="BA31" s="126">
        <v>7.7</v>
      </c>
      <c r="BB31" s="126">
        <v>0</v>
      </c>
      <c r="BC31" s="126">
        <v>0</v>
      </c>
      <c r="BD31" s="126">
        <v>0</v>
      </c>
      <c r="BE31" s="126">
        <v>0</v>
      </c>
      <c r="BF31" s="126">
        <v>6.3</v>
      </c>
      <c r="BG31" s="126">
        <v>0</v>
      </c>
      <c r="BH31" s="126">
        <v>0</v>
      </c>
      <c r="BI31" s="126">
        <v>0</v>
      </c>
      <c r="BJ31" s="126">
        <v>0</v>
      </c>
      <c r="BK31" s="126">
        <v>7.8</v>
      </c>
      <c r="BL31" s="157">
        <v>5</v>
      </c>
      <c r="BM31" s="157">
        <v>0</v>
      </c>
      <c r="BN31" s="126">
        <v>7.9</v>
      </c>
      <c r="BO31" s="126">
        <v>7.9</v>
      </c>
      <c r="BP31" s="126">
        <v>6.9</v>
      </c>
      <c r="BQ31" s="126">
        <v>6</v>
      </c>
      <c r="BR31" s="126">
        <v>7.8</v>
      </c>
      <c r="BS31" s="126">
        <v>7.9</v>
      </c>
      <c r="BT31" s="126">
        <v>6.5</v>
      </c>
      <c r="BU31" s="126">
        <v>8.1</v>
      </c>
      <c r="BV31" s="126">
        <v>6</v>
      </c>
      <c r="BW31" s="126">
        <v>7.1</v>
      </c>
      <c r="BX31" s="126">
        <v>7.4</v>
      </c>
      <c r="BY31" s="126">
        <v>4.3</v>
      </c>
      <c r="BZ31" s="126">
        <v>7.3</v>
      </c>
      <c r="CA31" s="126">
        <v>7.5</v>
      </c>
      <c r="CB31" s="126">
        <v>6.1</v>
      </c>
      <c r="CC31" s="126">
        <v>0</v>
      </c>
      <c r="CD31" s="126">
        <v>6.5</v>
      </c>
      <c r="CE31" s="126">
        <v>5.6</v>
      </c>
      <c r="CF31" s="126">
        <v>6.4</v>
      </c>
      <c r="CG31" s="126">
        <v>7.7</v>
      </c>
      <c r="CH31" s="126">
        <v>8.6</v>
      </c>
      <c r="CI31" s="157">
        <v>53</v>
      </c>
      <c r="CJ31" s="197">
        <v>0</v>
      </c>
      <c r="CK31" s="126">
        <v>0</v>
      </c>
      <c r="CL31" s="126">
        <v>5.8</v>
      </c>
      <c r="CM31" s="126">
        <v>0</v>
      </c>
      <c r="CN31" s="126">
        <v>0</v>
      </c>
      <c r="CO31" s="126">
        <v>8.67</v>
      </c>
      <c r="CP31" s="126">
        <v>8.1</v>
      </c>
      <c r="CQ31" s="126">
        <v>0</v>
      </c>
      <c r="CR31" s="126">
        <v>7.9</v>
      </c>
      <c r="CS31" s="126">
        <v>6.1</v>
      </c>
      <c r="CT31" s="126">
        <v>5.3</v>
      </c>
      <c r="CU31" s="126">
        <v>7.35</v>
      </c>
      <c r="CV31" s="126">
        <v>7.3</v>
      </c>
      <c r="CW31" s="126">
        <v>7.1</v>
      </c>
      <c r="CX31" s="126">
        <v>8.4</v>
      </c>
      <c r="CY31" s="126">
        <v>8.6999999999999993</v>
      </c>
      <c r="CZ31" s="157">
        <v>26</v>
      </c>
      <c r="DA31" s="157">
        <v>0</v>
      </c>
      <c r="DB31" s="126" t="s">
        <v>93</v>
      </c>
      <c r="DC31" s="126">
        <v>0</v>
      </c>
      <c r="DD31" s="157">
        <v>0</v>
      </c>
      <c r="DE31" s="197">
        <v>5</v>
      </c>
      <c r="DF31" s="198">
        <v>132</v>
      </c>
      <c r="DG31" s="197">
        <v>5</v>
      </c>
      <c r="DH31" s="198">
        <v>133</v>
      </c>
      <c r="DI31" s="159">
        <v>127</v>
      </c>
      <c r="DJ31" s="200">
        <v>1</v>
      </c>
      <c r="DK31" s="159">
        <v>128</v>
      </c>
      <c r="DL31" s="159">
        <v>127</v>
      </c>
      <c r="DM31" s="199">
        <v>7.02</v>
      </c>
      <c r="DN31" s="159">
        <v>2.87</v>
      </c>
      <c r="DO31" s="129">
        <v>8.4033613445378148E-3</v>
      </c>
      <c r="DP31" s="126" t="s">
        <v>213</v>
      </c>
    </row>
    <row r="32" spans="1:120" s="179" customFormat="1" ht="21" customHeight="1">
      <c r="A32" s="12">
        <f t="shared" si="0"/>
        <v>3</v>
      </c>
      <c r="B32" s="151">
        <v>171326160</v>
      </c>
      <c r="C32" s="152" t="s">
        <v>3</v>
      </c>
      <c r="D32" s="152" t="s">
        <v>50</v>
      </c>
      <c r="E32" s="152" t="s">
        <v>78</v>
      </c>
      <c r="F32" s="153">
        <v>34036</v>
      </c>
      <c r="G32" s="152" t="s">
        <v>84</v>
      </c>
      <c r="H32" s="152" t="s">
        <v>86</v>
      </c>
      <c r="I32" s="126">
        <v>8</v>
      </c>
      <c r="J32" s="126">
        <v>8.1</v>
      </c>
      <c r="K32" s="126">
        <v>8.4</v>
      </c>
      <c r="L32" s="126">
        <v>6</v>
      </c>
      <c r="M32" s="126">
        <v>8.1999999999999993</v>
      </c>
      <c r="N32" s="126">
        <v>6.8</v>
      </c>
      <c r="O32" s="126">
        <v>8.3000000000000007</v>
      </c>
      <c r="P32" s="126">
        <v>0</v>
      </c>
      <c r="Q32" s="126">
        <v>5.9</v>
      </c>
      <c r="R32" s="126">
        <v>0</v>
      </c>
      <c r="S32" s="126">
        <v>0</v>
      </c>
      <c r="T32" s="126">
        <v>0</v>
      </c>
      <c r="U32" s="126">
        <v>7</v>
      </c>
      <c r="V32" s="126">
        <v>6.7</v>
      </c>
      <c r="W32" s="126">
        <v>0</v>
      </c>
      <c r="X32" s="126">
        <v>8</v>
      </c>
      <c r="Y32" s="126" t="s">
        <v>530</v>
      </c>
      <c r="Z32" s="126">
        <v>8.6</v>
      </c>
      <c r="AA32" s="126">
        <v>7.6</v>
      </c>
      <c r="AB32" s="126">
        <v>8.1999999999999993</v>
      </c>
      <c r="AC32" s="126">
        <v>8.3000000000000007</v>
      </c>
      <c r="AD32" s="126">
        <v>7.9</v>
      </c>
      <c r="AE32" s="126" t="s">
        <v>530</v>
      </c>
      <c r="AF32" s="126" t="s">
        <v>530</v>
      </c>
      <c r="AG32" s="126" t="s">
        <v>530</v>
      </c>
      <c r="AH32" s="126" t="s">
        <v>530</v>
      </c>
      <c r="AI32" s="126" t="s">
        <v>530</v>
      </c>
      <c r="AJ32" s="126">
        <v>8.3000000000000007</v>
      </c>
      <c r="AK32" s="126" t="s">
        <v>530</v>
      </c>
      <c r="AL32" s="126">
        <v>6</v>
      </c>
      <c r="AM32" s="126">
        <v>6</v>
      </c>
      <c r="AN32" s="126" t="s">
        <v>93</v>
      </c>
      <c r="AO32" s="126">
        <v>6.3</v>
      </c>
      <c r="AP32" s="126">
        <v>6.6</v>
      </c>
      <c r="AQ32" s="126">
        <v>5.2</v>
      </c>
      <c r="AR32" s="126">
        <v>0</v>
      </c>
      <c r="AS32" s="126">
        <v>7</v>
      </c>
      <c r="AT32" s="126">
        <v>0</v>
      </c>
      <c r="AU32" s="157">
        <v>49</v>
      </c>
      <c r="AV32" s="158">
        <v>0</v>
      </c>
      <c r="AW32" s="126">
        <v>7.8</v>
      </c>
      <c r="AX32" s="126">
        <v>7.6</v>
      </c>
      <c r="AY32" s="126">
        <v>0</v>
      </c>
      <c r="AZ32" s="126">
        <v>0</v>
      </c>
      <c r="BA32" s="126">
        <v>6.8</v>
      </c>
      <c r="BB32" s="126">
        <v>0</v>
      </c>
      <c r="BC32" s="126">
        <v>0</v>
      </c>
      <c r="BD32" s="126">
        <v>0</v>
      </c>
      <c r="BE32" s="126">
        <v>0</v>
      </c>
      <c r="BF32" s="126">
        <v>0</v>
      </c>
      <c r="BG32" s="126">
        <v>7.7</v>
      </c>
      <c r="BH32" s="126">
        <v>0</v>
      </c>
      <c r="BI32" s="126">
        <v>0</v>
      </c>
      <c r="BJ32" s="126">
        <v>0</v>
      </c>
      <c r="BK32" s="126">
        <v>5.8</v>
      </c>
      <c r="BL32" s="157">
        <v>5</v>
      </c>
      <c r="BM32" s="157">
        <v>0</v>
      </c>
      <c r="BN32" s="126">
        <v>6.4</v>
      </c>
      <c r="BO32" s="126">
        <v>8.6</v>
      </c>
      <c r="BP32" s="126">
        <v>5.9</v>
      </c>
      <c r="BQ32" s="126">
        <v>6.5</v>
      </c>
      <c r="BR32" s="126">
        <v>7.8</v>
      </c>
      <c r="BS32" s="126">
        <v>8.6999999999999993</v>
      </c>
      <c r="BT32" s="126">
        <v>6.3</v>
      </c>
      <c r="BU32" s="126">
        <v>6.7</v>
      </c>
      <c r="BV32" s="126">
        <v>5.6</v>
      </c>
      <c r="BW32" s="126">
        <v>7.3</v>
      </c>
      <c r="BX32" s="126">
        <v>6.8</v>
      </c>
      <c r="BY32" s="126">
        <v>6.5</v>
      </c>
      <c r="BZ32" s="126">
        <v>6.8</v>
      </c>
      <c r="CA32" s="126">
        <v>7.4</v>
      </c>
      <c r="CB32" s="126">
        <v>6.4</v>
      </c>
      <c r="CC32" s="126">
        <v>0</v>
      </c>
      <c r="CD32" s="126">
        <v>8.1999999999999993</v>
      </c>
      <c r="CE32" s="126">
        <v>5.5</v>
      </c>
      <c r="CF32" s="126">
        <v>5.4</v>
      </c>
      <c r="CG32" s="126">
        <v>7.6</v>
      </c>
      <c r="CH32" s="126">
        <v>8.1999999999999993</v>
      </c>
      <c r="CI32" s="157">
        <v>53</v>
      </c>
      <c r="CJ32" s="197">
        <v>0</v>
      </c>
      <c r="CK32" s="126">
        <v>0</v>
      </c>
      <c r="CL32" s="126">
        <v>8.9</v>
      </c>
      <c r="CM32" s="126">
        <v>0</v>
      </c>
      <c r="CN32" s="126">
        <v>0</v>
      </c>
      <c r="CO32" s="126">
        <v>7</v>
      </c>
      <c r="CP32" s="126">
        <v>8.1</v>
      </c>
      <c r="CQ32" s="126">
        <v>0</v>
      </c>
      <c r="CR32" s="126">
        <v>6.8</v>
      </c>
      <c r="CS32" s="126">
        <v>5.4</v>
      </c>
      <c r="CT32" s="126">
        <v>5.7</v>
      </c>
      <c r="CU32" s="126">
        <v>8.3000000000000007</v>
      </c>
      <c r="CV32" s="126">
        <v>8.1999999999999993</v>
      </c>
      <c r="CW32" s="126">
        <v>6.3</v>
      </c>
      <c r="CX32" s="126">
        <v>8</v>
      </c>
      <c r="CY32" s="126">
        <v>8.6999999999999993</v>
      </c>
      <c r="CZ32" s="157">
        <v>26</v>
      </c>
      <c r="DA32" s="157">
        <v>0</v>
      </c>
      <c r="DB32" s="126" t="s">
        <v>93</v>
      </c>
      <c r="DC32" s="126">
        <v>0</v>
      </c>
      <c r="DD32" s="157">
        <v>0</v>
      </c>
      <c r="DE32" s="197">
        <v>5</v>
      </c>
      <c r="DF32" s="198">
        <v>133</v>
      </c>
      <c r="DG32" s="197">
        <v>5</v>
      </c>
      <c r="DH32" s="198">
        <v>133</v>
      </c>
      <c r="DI32" s="159">
        <v>128</v>
      </c>
      <c r="DJ32" s="200">
        <v>1</v>
      </c>
      <c r="DK32" s="159">
        <v>128</v>
      </c>
      <c r="DL32" s="159">
        <v>128</v>
      </c>
      <c r="DM32" s="199">
        <v>7.12</v>
      </c>
      <c r="DN32" s="159">
        <v>2.93</v>
      </c>
      <c r="DO32" s="129">
        <v>8.3333333333333332E-3</v>
      </c>
      <c r="DP32" s="126" t="s">
        <v>213</v>
      </c>
    </row>
    <row r="33" spans="1:120" s="179" customFormat="1" ht="21" customHeight="1">
      <c r="A33" s="12">
        <f t="shared" si="0"/>
        <v>4</v>
      </c>
      <c r="B33" s="151">
        <v>171325872</v>
      </c>
      <c r="C33" s="152" t="s">
        <v>3</v>
      </c>
      <c r="D33" s="152" t="s">
        <v>534</v>
      </c>
      <c r="E33" s="152" t="s">
        <v>324</v>
      </c>
      <c r="F33" s="153">
        <v>33606</v>
      </c>
      <c r="G33" s="152" t="s">
        <v>84</v>
      </c>
      <c r="H33" s="152" t="s">
        <v>86</v>
      </c>
      <c r="I33" s="126">
        <v>6.8</v>
      </c>
      <c r="J33" s="126">
        <v>6.2</v>
      </c>
      <c r="K33" s="126">
        <v>6.1</v>
      </c>
      <c r="L33" s="126">
        <v>6.7</v>
      </c>
      <c r="M33" s="126">
        <v>5</v>
      </c>
      <c r="N33" s="126">
        <v>5.4</v>
      </c>
      <c r="O33" s="126">
        <v>4.5</v>
      </c>
      <c r="P33" s="126">
        <v>0</v>
      </c>
      <c r="Q33" s="126">
        <v>6.3</v>
      </c>
      <c r="R33" s="126">
        <v>0</v>
      </c>
      <c r="S33" s="126">
        <v>0</v>
      </c>
      <c r="T33" s="126">
        <v>0</v>
      </c>
      <c r="U33" s="126">
        <v>6</v>
      </c>
      <c r="V33" s="126">
        <v>4.9000000000000004</v>
      </c>
      <c r="W33" s="126">
        <v>0</v>
      </c>
      <c r="X33" s="126">
        <v>7.3</v>
      </c>
      <c r="Y33" s="126" t="s">
        <v>530</v>
      </c>
      <c r="Z33" s="126">
        <v>8.6999999999999993</v>
      </c>
      <c r="AA33" s="126">
        <v>6.4</v>
      </c>
      <c r="AB33" s="126">
        <v>6</v>
      </c>
      <c r="AC33" s="126">
        <v>7.3</v>
      </c>
      <c r="AD33" s="126">
        <v>5.8</v>
      </c>
      <c r="AE33" s="126" t="s">
        <v>530</v>
      </c>
      <c r="AF33" s="126" t="s">
        <v>530</v>
      </c>
      <c r="AG33" s="126" t="s">
        <v>530</v>
      </c>
      <c r="AH33" s="126" t="s">
        <v>530</v>
      </c>
      <c r="AI33" s="126" t="s">
        <v>530</v>
      </c>
      <c r="AJ33" s="126">
        <v>6.8</v>
      </c>
      <c r="AK33" s="126" t="s">
        <v>530</v>
      </c>
      <c r="AL33" s="126">
        <v>5.2</v>
      </c>
      <c r="AM33" s="126">
        <v>4.5</v>
      </c>
      <c r="AN33" s="126">
        <v>7.4</v>
      </c>
      <c r="AO33" s="126">
        <v>6.3</v>
      </c>
      <c r="AP33" s="126" t="s">
        <v>93</v>
      </c>
      <c r="AQ33" s="126">
        <v>0</v>
      </c>
      <c r="AR33" s="126">
        <v>0</v>
      </c>
      <c r="AS33" s="126">
        <v>7.9</v>
      </c>
      <c r="AT33" s="126">
        <v>0</v>
      </c>
      <c r="AU33" s="157">
        <v>48</v>
      </c>
      <c r="AV33" s="158">
        <v>0</v>
      </c>
      <c r="AW33" s="126">
        <v>7.5</v>
      </c>
      <c r="AX33" s="126">
        <v>4.4000000000000004</v>
      </c>
      <c r="AY33" s="126">
        <v>0</v>
      </c>
      <c r="AZ33" s="126">
        <v>0</v>
      </c>
      <c r="BA33" s="126">
        <v>6.5</v>
      </c>
      <c r="BB33" s="126">
        <v>0</v>
      </c>
      <c r="BC33" s="126">
        <v>0</v>
      </c>
      <c r="BD33" s="126">
        <v>0</v>
      </c>
      <c r="BE33" s="126">
        <v>0</v>
      </c>
      <c r="BF33" s="126">
        <v>0</v>
      </c>
      <c r="BG33" s="126">
        <v>5.0999999999999996</v>
      </c>
      <c r="BH33" s="126">
        <v>0</v>
      </c>
      <c r="BI33" s="126">
        <v>0</v>
      </c>
      <c r="BJ33" s="126">
        <v>0</v>
      </c>
      <c r="BK33" s="126">
        <v>6</v>
      </c>
      <c r="BL33" s="157">
        <v>5</v>
      </c>
      <c r="BM33" s="157">
        <v>0</v>
      </c>
      <c r="BN33" s="126">
        <v>6.9</v>
      </c>
      <c r="BO33" s="126">
        <v>6.9</v>
      </c>
      <c r="BP33" s="126">
        <v>7.4</v>
      </c>
      <c r="BQ33" s="126">
        <v>5.3</v>
      </c>
      <c r="BR33" s="126">
        <v>8</v>
      </c>
      <c r="BS33" s="126">
        <v>4.8</v>
      </c>
      <c r="BT33" s="126">
        <v>6.1</v>
      </c>
      <c r="BU33" s="126">
        <v>6.2</v>
      </c>
      <c r="BV33" s="126">
        <v>6.5</v>
      </c>
      <c r="BW33" s="126">
        <v>5.9</v>
      </c>
      <c r="BX33" s="126">
        <v>5.5</v>
      </c>
      <c r="BY33" s="126">
        <v>7.9</v>
      </c>
      <c r="BZ33" s="126">
        <v>6.5</v>
      </c>
      <c r="CA33" s="126">
        <v>7.7</v>
      </c>
      <c r="CB33" s="126">
        <v>6.2</v>
      </c>
      <c r="CC33" s="126">
        <v>0</v>
      </c>
      <c r="CD33" s="126">
        <v>5.3</v>
      </c>
      <c r="CE33" s="126">
        <v>5.6</v>
      </c>
      <c r="CF33" s="126">
        <v>5.2</v>
      </c>
      <c r="CG33" s="126">
        <v>7.8</v>
      </c>
      <c r="CH33" s="126">
        <v>7.8</v>
      </c>
      <c r="CI33" s="157">
        <v>53</v>
      </c>
      <c r="CJ33" s="197">
        <v>0</v>
      </c>
      <c r="CK33" s="126">
        <v>0</v>
      </c>
      <c r="CL33" s="126">
        <v>5</v>
      </c>
      <c r="CM33" s="126">
        <v>0</v>
      </c>
      <c r="CN33" s="126">
        <v>0</v>
      </c>
      <c r="CO33" s="126">
        <v>5.67</v>
      </c>
      <c r="CP33" s="126">
        <v>5.3</v>
      </c>
      <c r="CQ33" s="126">
        <v>0</v>
      </c>
      <c r="CR33" s="126">
        <v>5.2</v>
      </c>
      <c r="CS33" s="126">
        <v>4.8</v>
      </c>
      <c r="CT33" s="126">
        <v>5.7</v>
      </c>
      <c r="CU33" s="126">
        <v>6.4</v>
      </c>
      <c r="CV33" s="126">
        <v>6.5</v>
      </c>
      <c r="CW33" s="126">
        <v>5.4</v>
      </c>
      <c r="CX33" s="126">
        <v>7</v>
      </c>
      <c r="CY33" s="126">
        <v>7.7</v>
      </c>
      <c r="CZ33" s="157">
        <v>26</v>
      </c>
      <c r="DA33" s="157">
        <v>0</v>
      </c>
      <c r="DB33" s="126" t="s">
        <v>93</v>
      </c>
      <c r="DC33" s="126">
        <v>0</v>
      </c>
      <c r="DD33" s="157">
        <v>0</v>
      </c>
      <c r="DE33" s="197">
        <v>5</v>
      </c>
      <c r="DF33" s="198">
        <v>132</v>
      </c>
      <c r="DG33" s="197">
        <v>5</v>
      </c>
      <c r="DH33" s="198">
        <v>133</v>
      </c>
      <c r="DI33" s="159">
        <v>127</v>
      </c>
      <c r="DJ33" s="200">
        <v>1</v>
      </c>
      <c r="DK33" s="159">
        <v>128</v>
      </c>
      <c r="DL33" s="159">
        <v>127</v>
      </c>
      <c r="DM33" s="199">
        <v>6.19</v>
      </c>
      <c r="DN33" s="159">
        <v>2.33</v>
      </c>
      <c r="DO33" s="129">
        <v>8.4033613445378148E-3</v>
      </c>
      <c r="DP33" s="126" t="s">
        <v>213</v>
      </c>
    </row>
    <row r="34" spans="1:120" s="179" customFormat="1" ht="21" customHeight="1">
      <c r="A34" s="12">
        <f t="shared" si="0"/>
        <v>5</v>
      </c>
      <c r="B34" s="151">
        <v>2020266792</v>
      </c>
      <c r="C34" s="152" t="s">
        <v>3</v>
      </c>
      <c r="D34" s="152" t="s">
        <v>542</v>
      </c>
      <c r="E34" s="152" t="s">
        <v>348</v>
      </c>
      <c r="F34" s="153">
        <v>34069</v>
      </c>
      <c r="G34" s="152" t="s">
        <v>84</v>
      </c>
      <c r="H34" s="152" t="s">
        <v>86</v>
      </c>
      <c r="I34" s="126">
        <v>7.6</v>
      </c>
      <c r="J34" s="126">
        <v>8.4</v>
      </c>
      <c r="K34" s="126">
        <v>9.1</v>
      </c>
      <c r="L34" s="126" t="s">
        <v>530</v>
      </c>
      <c r="M34" s="126">
        <v>6.2</v>
      </c>
      <c r="N34" s="126" t="s">
        <v>530</v>
      </c>
      <c r="O34" s="126">
        <v>6.6</v>
      </c>
      <c r="P34" s="126">
        <v>0</v>
      </c>
      <c r="Q34" s="126" t="s">
        <v>530</v>
      </c>
      <c r="R34" s="126">
        <v>0</v>
      </c>
      <c r="S34" s="126">
        <v>0</v>
      </c>
      <c r="T34" s="126">
        <v>0</v>
      </c>
      <c r="U34" s="126">
        <v>7.7</v>
      </c>
      <c r="V34" s="126">
        <v>8.5</v>
      </c>
      <c r="W34" s="126">
        <v>0</v>
      </c>
      <c r="X34" s="126">
        <v>8.4</v>
      </c>
      <c r="Y34" s="126">
        <v>9.1</v>
      </c>
      <c r="Z34" s="126">
        <v>7.8</v>
      </c>
      <c r="AA34" s="126" t="s">
        <v>530</v>
      </c>
      <c r="AB34" s="126" t="s">
        <v>530</v>
      </c>
      <c r="AC34" s="126" t="s">
        <v>530</v>
      </c>
      <c r="AD34" s="126" t="s">
        <v>530</v>
      </c>
      <c r="AE34" s="126" t="s">
        <v>530</v>
      </c>
      <c r="AF34" s="126">
        <v>7.4</v>
      </c>
      <c r="AG34" s="126">
        <v>8.1</v>
      </c>
      <c r="AH34" s="126" t="s">
        <v>530</v>
      </c>
      <c r="AI34" s="126" t="s">
        <v>530</v>
      </c>
      <c r="AJ34" s="126">
        <v>6.5</v>
      </c>
      <c r="AK34" s="126">
        <v>7</v>
      </c>
      <c r="AL34" s="126" t="s">
        <v>530</v>
      </c>
      <c r="AM34" s="126" t="s">
        <v>530</v>
      </c>
      <c r="AN34" s="126" t="s">
        <v>93</v>
      </c>
      <c r="AO34" s="126">
        <v>7.2</v>
      </c>
      <c r="AP34" s="126" t="s">
        <v>530</v>
      </c>
      <c r="AQ34" s="126">
        <v>0</v>
      </c>
      <c r="AR34" s="126">
        <v>0</v>
      </c>
      <c r="AS34" s="126">
        <v>0</v>
      </c>
      <c r="AT34" s="126">
        <v>5.9</v>
      </c>
      <c r="AU34" s="157">
        <v>48</v>
      </c>
      <c r="AV34" s="158">
        <v>0</v>
      </c>
      <c r="AW34" s="126" t="s">
        <v>530</v>
      </c>
      <c r="AX34" s="126" t="s">
        <v>530</v>
      </c>
      <c r="AY34" s="126" t="s">
        <v>530</v>
      </c>
      <c r="AZ34" s="126">
        <v>0</v>
      </c>
      <c r="BA34" s="126">
        <v>0</v>
      </c>
      <c r="BB34" s="126">
        <v>0</v>
      </c>
      <c r="BC34" s="126">
        <v>0</v>
      </c>
      <c r="BD34" s="126">
        <v>0</v>
      </c>
      <c r="BE34" s="126">
        <v>6.5</v>
      </c>
      <c r="BF34" s="126">
        <v>0</v>
      </c>
      <c r="BG34" s="126">
        <v>0</v>
      </c>
      <c r="BH34" s="126">
        <v>0</v>
      </c>
      <c r="BI34" s="126">
        <v>0</v>
      </c>
      <c r="BJ34" s="126">
        <v>0</v>
      </c>
      <c r="BK34" s="126">
        <v>5.7</v>
      </c>
      <c r="BL34" s="157">
        <v>5</v>
      </c>
      <c r="BM34" s="157">
        <v>0</v>
      </c>
      <c r="BN34" s="126" t="s">
        <v>530</v>
      </c>
      <c r="BO34" s="126">
        <v>8.5</v>
      </c>
      <c r="BP34" s="126">
        <v>6.1</v>
      </c>
      <c r="BQ34" s="126">
        <v>6.6</v>
      </c>
      <c r="BR34" s="126" t="s">
        <v>530</v>
      </c>
      <c r="BS34" s="126" t="s">
        <v>530</v>
      </c>
      <c r="BT34" s="126" t="s">
        <v>530</v>
      </c>
      <c r="BU34" s="126">
        <v>6</v>
      </c>
      <c r="BV34" s="126" t="s">
        <v>530</v>
      </c>
      <c r="BW34" s="126">
        <v>8.3000000000000007</v>
      </c>
      <c r="BX34" s="126" t="s">
        <v>530</v>
      </c>
      <c r="BY34" s="126" t="s">
        <v>530</v>
      </c>
      <c r="BZ34" s="126">
        <v>7.9</v>
      </c>
      <c r="CA34" s="126" t="s">
        <v>530</v>
      </c>
      <c r="CB34" s="126" t="s">
        <v>530</v>
      </c>
      <c r="CC34" s="126">
        <v>0</v>
      </c>
      <c r="CD34" s="126" t="s">
        <v>530</v>
      </c>
      <c r="CE34" s="126">
        <v>8.1999999999999993</v>
      </c>
      <c r="CF34" s="126">
        <v>8.6999999999999993</v>
      </c>
      <c r="CG34" s="126" t="s">
        <v>530</v>
      </c>
      <c r="CH34" s="126">
        <v>8.1</v>
      </c>
      <c r="CI34" s="157">
        <v>53</v>
      </c>
      <c r="CJ34" s="197">
        <v>0</v>
      </c>
      <c r="CK34" s="126">
        <v>0</v>
      </c>
      <c r="CL34" s="126" t="s">
        <v>530</v>
      </c>
      <c r="CM34" s="126">
        <v>0</v>
      </c>
      <c r="CN34" s="126">
        <v>0</v>
      </c>
      <c r="CO34" s="126">
        <v>0</v>
      </c>
      <c r="CP34" s="126" t="s">
        <v>530</v>
      </c>
      <c r="CQ34" s="126">
        <v>0</v>
      </c>
      <c r="CR34" s="126">
        <v>6.2</v>
      </c>
      <c r="CS34" s="126" t="s">
        <v>530</v>
      </c>
      <c r="CT34" s="126">
        <v>7.9</v>
      </c>
      <c r="CU34" s="126" t="s">
        <v>530</v>
      </c>
      <c r="CV34" s="126" t="s">
        <v>530</v>
      </c>
      <c r="CW34" s="126" t="s">
        <v>530</v>
      </c>
      <c r="CX34" s="126">
        <v>8</v>
      </c>
      <c r="CY34" s="126">
        <v>9.5</v>
      </c>
      <c r="CZ34" s="157">
        <v>23</v>
      </c>
      <c r="DA34" s="157">
        <v>0</v>
      </c>
      <c r="DB34" s="126" t="s">
        <v>93</v>
      </c>
      <c r="DC34" s="126">
        <v>0</v>
      </c>
      <c r="DD34" s="157">
        <v>0</v>
      </c>
      <c r="DE34" s="197">
        <v>5</v>
      </c>
      <c r="DF34" s="198">
        <v>129</v>
      </c>
      <c r="DG34" s="197">
        <v>5</v>
      </c>
      <c r="DH34" s="198">
        <v>133</v>
      </c>
      <c r="DI34" s="159">
        <v>124</v>
      </c>
      <c r="DJ34" s="200">
        <v>1</v>
      </c>
      <c r="DK34" s="159">
        <v>128</v>
      </c>
      <c r="DL34" s="159">
        <v>124</v>
      </c>
      <c r="DM34" s="199">
        <v>7.58</v>
      </c>
      <c r="DN34" s="159">
        <v>3.23</v>
      </c>
      <c r="DO34" s="129">
        <v>1.7543859649122806E-2</v>
      </c>
      <c r="DP34" s="126" t="s">
        <v>213</v>
      </c>
    </row>
    <row r="35" spans="1:120" s="179" customFormat="1" ht="21" customHeight="1">
      <c r="A35" s="12">
        <f t="shared" si="0"/>
        <v>6</v>
      </c>
      <c r="B35" s="151">
        <v>171325920</v>
      </c>
      <c r="C35" s="152" t="s">
        <v>6</v>
      </c>
      <c r="D35" s="152" t="s">
        <v>541</v>
      </c>
      <c r="E35" s="152" t="s">
        <v>63</v>
      </c>
      <c r="F35" s="153">
        <v>33636</v>
      </c>
      <c r="G35" s="152" t="s">
        <v>84</v>
      </c>
      <c r="H35" s="152" t="s">
        <v>86</v>
      </c>
      <c r="I35" s="126">
        <v>7.7</v>
      </c>
      <c r="J35" s="126">
        <v>7.6</v>
      </c>
      <c r="K35" s="126">
        <v>7.7</v>
      </c>
      <c r="L35" s="126">
        <v>6.9</v>
      </c>
      <c r="M35" s="126">
        <v>6.4</v>
      </c>
      <c r="N35" s="126">
        <v>5.9</v>
      </c>
      <c r="O35" s="126">
        <v>5.2</v>
      </c>
      <c r="P35" s="126">
        <v>7</v>
      </c>
      <c r="Q35" s="126">
        <v>6.5</v>
      </c>
      <c r="R35" s="126">
        <v>5.7</v>
      </c>
      <c r="S35" s="126">
        <v>0</v>
      </c>
      <c r="T35" s="126">
        <v>0</v>
      </c>
      <c r="U35" s="126">
        <v>6.6</v>
      </c>
      <c r="V35" s="126">
        <v>8.8000000000000007</v>
      </c>
      <c r="W35" s="126">
        <v>6.2</v>
      </c>
      <c r="X35" s="126">
        <v>8.5</v>
      </c>
      <c r="Y35" s="126" t="s">
        <v>530</v>
      </c>
      <c r="Z35" s="126">
        <v>8.5</v>
      </c>
      <c r="AA35" s="126">
        <v>6.5</v>
      </c>
      <c r="AB35" s="126">
        <v>5.8</v>
      </c>
      <c r="AC35" s="126">
        <v>7.5</v>
      </c>
      <c r="AD35" s="126">
        <v>6.9</v>
      </c>
      <c r="AE35" s="126" t="s">
        <v>530</v>
      </c>
      <c r="AF35" s="126" t="s">
        <v>530</v>
      </c>
      <c r="AG35" s="126" t="s">
        <v>530</v>
      </c>
      <c r="AH35" s="126" t="s">
        <v>530</v>
      </c>
      <c r="AI35" s="126" t="s">
        <v>530</v>
      </c>
      <c r="AJ35" s="126">
        <v>6.6</v>
      </c>
      <c r="AK35" s="126" t="s">
        <v>530</v>
      </c>
      <c r="AL35" s="126">
        <v>5</v>
      </c>
      <c r="AM35" s="126">
        <v>6</v>
      </c>
      <c r="AN35" s="126">
        <v>0</v>
      </c>
      <c r="AO35" s="126">
        <v>4.8</v>
      </c>
      <c r="AP35" s="126">
        <v>5.4</v>
      </c>
      <c r="AQ35" s="126">
        <v>5.6</v>
      </c>
      <c r="AR35" s="126">
        <v>0</v>
      </c>
      <c r="AS35" s="126">
        <v>0</v>
      </c>
      <c r="AT35" s="126">
        <v>0</v>
      </c>
      <c r="AU35" s="157">
        <v>54</v>
      </c>
      <c r="AV35" s="158">
        <v>0</v>
      </c>
      <c r="AW35" s="126">
        <v>8.3000000000000007</v>
      </c>
      <c r="AX35" s="126">
        <v>7.8</v>
      </c>
      <c r="AY35" s="126">
        <v>0</v>
      </c>
      <c r="AZ35" s="126">
        <v>0</v>
      </c>
      <c r="BA35" s="126">
        <v>7.3</v>
      </c>
      <c r="BB35" s="126">
        <v>0</v>
      </c>
      <c r="BC35" s="126">
        <v>0</v>
      </c>
      <c r="BD35" s="126">
        <v>0</v>
      </c>
      <c r="BE35" s="126">
        <v>0</v>
      </c>
      <c r="BF35" s="126">
        <v>0</v>
      </c>
      <c r="BG35" s="126">
        <v>6.3</v>
      </c>
      <c r="BH35" s="126">
        <v>0</v>
      </c>
      <c r="BI35" s="126">
        <v>0</v>
      </c>
      <c r="BJ35" s="126">
        <v>0</v>
      </c>
      <c r="BK35" s="126">
        <v>7.1</v>
      </c>
      <c r="BL35" s="157">
        <v>5</v>
      </c>
      <c r="BM35" s="157">
        <v>0</v>
      </c>
      <c r="BN35" s="126">
        <v>9</v>
      </c>
      <c r="BO35" s="126">
        <v>5.8</v>
      </c>
      <c r="BP35" s="126">
        <v>8.4</v>
      </c>
      <c r="BQ35" s="126">
        <v>5.9</v>
      </c>
      <c r="BR35" s="126">
        <v>5.7</v>
      </c>
      <c r="BS35" s="126">
        <v>5.9</v>
      </c>
      <c r="BT35" s="126">
        <v>7.8</v>
      </c>
      <c r="BU35" s="126">
        <v>5.4</v>
      </c>
      <c r="BV35" s="126">
        <v>5.6</v>
      </c>
      <c r="BW35" s="126">
        <v>6.5</v>
      </c>
      <c r="BX35" s="126">
        <v>5.6</v>
      </c>
      <c r="BY35" s="126">
        <v>5.6</v>
      </c>
      <c r="BZ35" s="126">
        <v>7.6</v>
      </c>
      <c r="CA35" s="126">
        <v>7.1</v>
      </c>
      <c r="CB35" s="126">
        <v>5.9</v>
      </c>
      <c r="CC35" s="126">
        <v>0</v>
      </c>
      <c r="CD35" s="126">
        <v>6.3</v>
      </c>
      <c r="CE35" s="126">
        <v>5.5</v>
      </c>
      <c r="CF35" s="126">
        <v>6.2</v>
      </c>
      <c r="CG35" s="126">
        <v>7.2</v>
      </c>
      <c r="CH35" s="126">
        <v>8</v>
      </c>
      <c r="CI35" s="157">
        <v>53</v>
      </c>
      <c r="CJ35" s="197">
        <v>0</v>
      </c>
      <c r="CK35" s="126">
        <v>0</v>
      </c>
      <c r="CL35" s="126">
        <v>6.3</v>
      </c>
      <c r="CM35" s="126">
        <v>6.6</v>
      </c>
      <c r="CN35" s="126">
        <v>0</v>
      </c>
      <c r="CO35" s="126">
        <v>7.1</v>
      </c>
      <c r="CP35" s="126">
        <v>5</v>
      </c>
      <c r="CQ35" s="126">
        <v>0</v>
      </c>
      <c r="CR35" s="126">
        <v>6.1</v>
      </c>
      <c r="CS35" s="126">
        <v>4.7</v>
      </c>
      <c r="CT35" s="126">
        <v>0</v>
      </c>
      <c r="CU35" s="126">
        <v>7.05</v>
      </c>
      <c r="CV35" s="126">
        <v>7.2</v>
      </c>
      <c r="CW35" s="126">
        <v>6.8</v>
      </c>
      <c r="CX35" s="126">
        <v>7.9</v>
      </c>
      <c r="CY35" s="126">
        <v>8.1</v>
      </c>
      <c r="CZ35" s="157">
        <v>25</v>
      </c>
      <c r="DA35" s="157">
        <v>3</v>
      </c>
      <c r="DB35" s="126" t="s">
        <v>93</v>
      </c>
      <c r="DC35" s="126">
        <v>0</v>
      </c>
      <c r="DD35" s="157">
        <v>0</v>
      </c>
      <c r="DE35" s="197">
        <v>5</v>
      </c>
      <c r="DF35" s="198">
        <v>137</v>
      </c>
      <c r="DG35" s="197">
        <v>8</v>
      </c>
      <c r="DH35" s="198">
        <v>133</v>
      </c>
      <c r="DI35" s="159">
        <v>132</v>
      </c>
      <c r="DJ35" s="200">
        <v>4</v>
      </c>
      <c r="DK35" s="159">
        <v>128</v>
      </c>
      <c r="DL35" s="159">
        <v>135</v>
      </c>
      <c r="DM35" s="199">
        <v>6.6</v>
      </c>
      <c r="DN35" s="159">
        <v>2.6</v>
      </c>
      <c r="DO35" s="129">
        <v>3.3613445378151259E-2</v>
      </c>
      <c r="DP35" s="126" t="s">
        <v>213</v>
      </c>
    </row>
    <row r="36" spans="1:120" s="179" customFormat="1" ht="21" customHeight="1">
      <c r="A36" s="12">
        <f t="shared" si="0"/>
        <v>7</v>
      </c>
      <c r="B36" s="151">
        <v>171325959</v>
      </c>
      <c r="C36" s="152" t="s">
        <v>3</v>
      </c>
      <c r="D36" s="152" t="s">
        <v>320</v>
      </c>
      <c r="E36" s="152" t="s">
        <v>363</v>
      </c>
      <c r="F36" s="153">
        <v>34046</v>
      </c>
      <c r="G36" s="152" t="s">
        <v>84</v>
      </c>
      <c r="H36" s="152" t="s">
        <v>86</v>
      </c>
      <c r="I36" s="126">
        <v>8.6999999999999993</v>
      </c>
      <c r="J36" s="126">
        <v>8.4</v>
      </c>
      <c r="K36" s="126">
        <v>8.6999999999999993</v>
      </c>
      <c r="L36" s="126">
        <v>7.3</v>
      </c>
      <c r="M36" s="126">
        <v>7.4</v>
      </c>
      <c r="N36" s="126">
        <v>8.1</v>
      </c>
      <c r="O36" s="126">
        <v>5.8</v>
      </c>
      <c r="P36" s="126">
        <v>0</v>
      </c>
      <c r="Q36" s="126">
        <v>6.7</v>
      </c>
      <c r="R36" s="126">
        <v>0</v>
      </c>
      <c r="S36" s="126">
        <v>0</v>
      </c>
      <c r="T36" s="126">
        <v>0</v>
      </c>
      <c r="U36" s="126">
        <v>7.1</v>
      </c>
      <c r="V36" s="126">
        <v>7.3</v>
      </c>
      <c r="W36" s="126">
        <v>0</v>
      </c>
      <c r="X36" s="126">
        <v>9</v>
      </c>
      <c r="Y36" s="126" t="s">
        <v>530</v>
      </c>
      <c r="Z36" s="126">
        <v>8.8000000000000007</v>
      </c>
      <c r="AA36" s="126">
        <v>8</v>
      </c>
      <c r="AB36" s="126">
        <v>7</v>
      </c>
      <c r="AC36" s="126">
        <v>7</v>
      </c>
      <c r="AD36" s="126">
        <v>6.5</v>
      </c>
      <c r="AE36" s="126" t="s">
        <v>530</v>
      </c>
      <c r="AF36" s="126" t="s">
        <v>530</v>
      </c>
      <c r="AG36" s="126" t="s">
        <v>530</v>
      </c>
      <c r="AH36" s="126" t="s">
        <v>530</v>
      </c>
      <c r="AI36" s="126" t="s">
        <v>530</v>
      </c>
      <c r="AJ36" s="126" t="s">
        <v>530</v>
      </c>
      <c r="AK36" s="126" t="s">
        <v>530</v>
      </c>
      <c r="AL36" s="126" t="s">
        <v>530</v>
      </c>
      <c r="AM36" s="126" t="s">
        <v>530</v>
      </c>
      <c r="AN36" s="126" t="s">
        <v>93</v>
      </c>
      <c r="AO36" s="126" t="s">
        <v>530</v>
      </c>
      <c r="AP36" s="126">
        <v>7.7</v>
      </c>
      <c r="AQ36" s="126">
        <v>5.8</v>
      </c>
      <c r="AR36" s="126">
        <v>0</v>
      </c>
      <c r="AS36" s="126">
        <v>6.4</v>
      </c>
      <c r="AT36" s="126">
        <v>6.2</v>
      </c>
      <c r="AU36" s="157">
        <v>50</v>
      </c>
      <c r="AV36" s="158">
        <v>0</v>
      </c>
      <c r="AW36" s="126">
        <v>8.8000000000000007</v>
      </c>
      <c r="AX36" s="126">
        <v>10</v>
      </c>
      <c r="AY36" s="126">
        <v>0</v>
      </c>
      <c r="AZ36" s="126">
        <v>6.2</v>
      </c>
      <c r="BA36" s="126">
        <v>0</v>
      </c>
      <c r="BB36" s="126">
        <v>0</v>
      </c>
      <c r="BC36" s="126">
        <v>0</v>
      </c>
      <c r="BD36" s="126">
        <v>0</v>
      </c>
      <c r="BE36" s="126">
        <v>0</v>
      </c>
      <c r="BF36" s="126">
        <v>7.3</v>
      </c>
      <c r="BG36" s="126">
        <v>0</v>
      </c>
      <c r="BH36" s="126">
        <v>0</v>
      </c>
      <c r="BI36" s="126">
        <v>0</v>
      </c>
      <c r="BJ36" s="126">
        <v>0</v>
      </c>
      <c r="BK36" s="126">
        <v>8.4</v>
      </c>
      <c r="BL36" s="157">
        <v>5</v>
      </c>
      <c r="BM36" s="157">
        <v>0</v>
      </c>
      <c r="BN36" s="126">
        <v>6.9</v>
      </c>
      <c r="BO36" s="126">
        <v>8.3000000000000007</v>
      </c>
      <c r="BP36" s="126">
        <v>6.9</v>
      </c>
      <c r="BQ36" s="126">
        <v>6.8</v>
      </c>
      <c r="BR36" s="126">
        <v>6.9</v>
      </c>
      <c r="BS36" s="126">
        <v>7.6</v>
      </c>
      <c r="BT36" s="126">
        <v>8.4</v>
      </c>
      <c r="BU36" s="126">
        <v>7.6</v>
      </c>
      <c r="BV36" s="126">
        <v>7.9</v>
      </c>
      <c r="BW36" s="126">
        <v>8.1</v>
      </c>
      <c r="BX36" s="126">
        <v>6.5</v>
      </c>
      <c r="BY36" s="126">
        <v>6.3</v>
      </c>
      <c r="BZ36" s="126">
        <v>7.7</v>
      </c>
      <c r="CA36" s="126">
        <v>6.2</v>
      </c>
      <c r="CB36" s="126">
        <v>7.2</v>
      </c>
      <c r="CC36" s="126">
        <v>0</v>
      </c>
      <c r="CD36" s="126">
        <v>6.7</v>
      </c>
      <c r="CE36" s="126">
        <v>7</v>
      </c>
      <c r="CF36" s="126">
        <v>8.5</v>
      </c>
      <c r="CG36" s="126">
        <v>8.6999999999999993</v>
      </c>
      <c r="CH36" s="126">
        <v>9.1</v>
      </c>
      <c r="CI36" s="157">
        <v>53</v>
      </c>
      <c r="CJ36" s="197">
        <v>0</v>
      </c>
      <c r="CK36" s="126">
        <v>7</v>
      </c>
      <c r="CL36" s="126">
        <v>0</v>
      </c>
      <c r="CM36" s="126">
        <v>0</v>
      </c>
      <c r="CN36" s="126">
        <v>0</v>
      </c>
      <c r="CO36" s="126">
        <v>8.4</v>
      </c>
      <c r="CP36" s="126">
        <v>8.8000000000000007</v>
      </c>
      <c r="CQ36" s="126">
        <v>0</v>
      </c>
      <c r="CR36" s="126">
        <v>7.7</v>
      </c>
      <c r="CS36" s="126">
        <v>4.9000000000000004</v>
      </c>
      <c r="CT36" s="126">
        <v>6.7</v>
      </c>
      <c r="CU36" s="126">
        <v>7.05</v>
      </c>
      <c r="CV36" s="126">
        <v>8.1999999999999993</v>
      </c>
      <c r="CW36" s="126">
        <v>7.7</v>
      </c>
      <c r="CX36" s="126">
        <v>7.3</v>
      </c>
      <c r="CY36" s="126">
        <v>8.6999999999999993</v>
      </c>
      <c r="CZ36" s="157">
        <v>26</v>
      </c>
      <c r="DA36" s="157">
        <v>0</v>
      </c>
      <c r="DB36" s="126" t="s">
        <v>93</v>
      </c>
      <c r="DC36" s="126">
        <v>0</v>
      </c>
      <c r="DD36" s="157">
        <v>0</v>
      </c>
      <c r="DE36" s="197">
        <v>5</v>
      </c>
      <c r="DF36" s="198">
        <v>134</v>
      </c>
      <c r="DG36" s="197">
        <v>5</v>
      </c>
      <c r="DH36" s="198">
        <v>133</v>
      </c>
      <c r="DI36" s="159">
        <v>129</v>
      </c>
      <c r="DJ36" s="200">
        <v>1</v>
      </c>
      <c r="DK36" s="159">
        <v>128</v>
      </c>
      <c r="DL36" s="159">
        <v>129</v>
      </c>
      <c r="DM36" s="199">
        <v>7.41</v>
      </c>
      <c r="DN36" s="159">
        <v>3.13</v>
      </c>
      <c r="DO36" s="129">
        <v>8.5470085470085479E-3</v>
      </c>
      <c r="DP36" s="126" t="s">
        <v>213</v>
      </c>
    </row>
    <row r="37" spans="1:120" s="179" customFormat="1" ht="21" customHeight="1">
      <c r="A37" s="12">
        <f t="shared" si="0"/>
        <v>8</v>
      </c>
      <c r="B37" s="151">
        <v>171325973</v>
      </c>
      <c r="C37" s="152" t="s">
        <v>3</v>
      </c>
      <c r="D37" s="152" t="s">
        <v>26</v>
      </c>
      <c r="E37" s="152" t="s">
        <v>379</v>
      </c>
      <c r="F37" s="153">
        <v>33699</v>
      </c>
      <c r="G37" s="152" t="s">
        <v>84</v>
      </c>
      <c r="H37" s="152" t="s">
        <v>86</v>
      </c>
      <c r="I37" s="126">
        <v>7.9</v>
      </c>
      <c r="J37" s="126">
        <v>6.8</v>
      </c>
      <c r="K37" s="126">
        <v>7.9</v>
      </c>
      <c r="L37" s="126">
        <v>7.1</v>
      </c>
      <c r="M37" s="126">
        <v>6.6</v>
      </c>
      <c r="N37" s="126">
        <v>6.7</v>
      </c>
      <c r="O37" s="126">
        <v>7.8</v>
      </c>
      <c r="P37" s="126">
        <v>0</v>
      </c>
      <c r="Q37" s="126">
        <v>7.6</v>
      </c>
      <c r="R37" s="126">
        <v>0</v>
      </c>
      <c r="S37" s="126">
        <v>0</v>
      </c>
      <c r="T37" s="126">
        <v>0</v>
      </c>
      <c r="U37" s="126">
        <v>0</v>
      </c>
      <c r="V37" s="126">
        <v>7.4</v>
      </c>
      <c r="W37" s="126">
        <v>6.7</v>
      </c>
      <c r="X37" s="126">
        <v>7.6</v>
      </c>
      <c r="Y37" s="126" t="s">
        <v>530</v>
      </c>
      <c r="Z37" s="126">
        <v>8.9</v>
      </c>
      <c r="AA37" s="126">
        <v>7.5</v>
      </c>
      <c r="AB37" s="126">
        <v>7</v>
      </c>
      <c r="AC37" s="126">
        <v>7.2</v>
      </c>
      <c r="AD37" s="126">
        <v>8.3000000000000007</v>
      </c>
      <c r="AE37" s="126" t="s">
        <v>530</v>
      </c>
      <c r="AF37" s="126" t="s">
        <v>530</v>
      </c>
      <c r="AG37" s="126" t="s">
        <v>530</v>
      </c>
      <c r="AH37" s="126" t="s">
        <v>530</v>
      </c>
      <c r="AI37" s="126" t="s">
        <v>530</v>
      </c>
      <c r="AJ37" s="126">
        <v>6.4</v>
      </c>
      <c r="AK37" s="126" t="s">
        <v>530</v>
      </c>
      <c r="AL37" s="126">
        <v>5.7</v>
      </c>
      <c r="AM37" s="126">
        <v>5.9</v>
      </c>
      <c r="AN37" s="126" t="s">
        <v>93</v>
      </c>
      <c r="AO37" s="126">
        <v>5.2</v>
      </c>
      <c r="AP37" s="126">
        <v>5.0999999999999996</v>
      </c>
      <c r="AQ37" s="126">
        <v>0</v>
      </c>
      <c r="AR37" s="126">
        <v>0</v>
      </c>
      <c r="AS37" s="126">
        <v>0</v>
      </c>
      <c r="AT37" s="126">
        <v>5.7</v>
      </c>
      <c r="AU37" s="157">
        <v>48</v>
      </c>
      <c r="AV37" s="158">
        <v>0</v>
      </c>
      <c r="AW37" s="126">
        <v>8</v>
      </c>
      <c r="AX37" s="126">
        <v>8</v>
      </c>
      <c r="AY37" s="126">
        <v>0</v>
      </c>
      <c r="AZ37" s="126">
        <v>0</v>
      </c>
      <c r="BA37" s="126">
        <v>6.9</v>
      </c>
      <c r="BB37" s="126">
        <v>0</v>
      </c>
      <c r="BC37" s="126">
        <v>0</v>
      </c>
      <c r="BD37" s="126">
        <v>0</v>
      </c>
      <c r="BE37" s="126">
        <v>0</v>
      </c>
      <c r="BF37" s="126">
        <v>0</v>
      </c>
      <c r="BG37" s="126">
        <v>8</v>
      </c>
      <c r="BH37" s="126">
        <v>0</v>
      </c>
      <c r="BI37" s="126">
        <v>0</v>
      </c>
      <c r="BJ37" s="126">
        <v>0</v>
      </c>
      <c r="BK37" s="126">
        <v>8.9</v>
      </c>
      <c r="BL37" s="157">
        <v>5</v>
      </c>
      <c r="BM37" s="157">
        <v>0</v>
      </c>
      <c r="BN37" s="126">
        <v>6.9</v>
      </c>
      <c r="BO37" s="126">
        <v>7.1</v>
      </c>
      <c r="BP37" s="126">
        <v>7.8</v>
      </c>
      <c r="BQ37" s="126">
        <v>7.7</v>
      </c>
      <c r="BR37" s="126">
        <v>7.4</v>
      </c>
      <c r="BS37" s="126">
        <v>8.3000000000000007</v>
      </c>
      <c r="BT37" s="126">
        <v>8</v>
      </c>
      <c r="BU37" s="126">
        <v>8</v>
      </c>
      <c r="BV37" s="126">
        <v>6.8</v>
      </c>
      <c r="BW37" s="126">
        <v>9.1999999999999993</v>
      </c>
      <c r="BX37" s="126">
        <v>7.1</v>
      </c>
      <c r="BY37" s="126">
        <v>6.3</v>
      </c>
      <c r="BZ37" s="126">
        <v>6.8</v>
      </c>
      <c r="CA37" s="126">
        <v>7</v>
      </c>
      <c r="CB37" s="126">
        <v>7.1</v>
      </c>
      <c r="CC37" s="126">
        <v>0</v>
      </c>
      <c r="CD37" s="126">
        <v>7.4</v>
      </c>
      <c r="CE37" s="126">
        <v>6.4</v>
      </c>
      <c r="CF37" s="126">
        <v>6.7</v>
      </c>
      <c r="CG37" s="126">
        <v>7.8</v>
      </c>
      <c r="CH37" s="126">
        <v>6.8</v>
      </c>
      <c r="CI37" s="157">
        <v>53</v>
      </c>
      <c r="CJ37" s="197">
        <v>0</v>
      </c>
      <c r="CK37" s="126">
        <v>0</v>
      </c>
      <c r="CL37" s="126">
        <v>6.7</v>
      </c>
      <c r="CM37" s="126">
        <v>0</v>
      </c>
      <c r="CN37" s="126">
        <v>0</v>
      </c>
      <c r="CO37" s="126">
        <v>7.93</v>
      </c>
      <c r="CP37" s="126">
        <v>6.3</v>
      </c>
      <c r="CQ37" s="126">
        <v>0</v>
      </c>
      <c r="CR37" s="126">
        <v>6.2</v>
      </c>
      <c r="CS37" s="126">
        <v>5.7</v>
      </c>
      <c r="CT37" s="126">
        <v>5.5</v>
      </c>
      <c r="CU37" s="126">
        <v>7.55</v>
      </c>
      <c r="CV37" s="126">
        <v>8.1</v>
      </c>
      <c r="CW37" s="126">
        <v>7.13</v>
      </c>
      <c r="CX37" s="126">
        <v>7.5</v>
      </c>
      <c r="CY37" s="126">
        <v>7.7</v>
      </c>
      <c r="CZ37" s="157">
        <v>26</v>
      </c>
      <c r="DA37" s="157">
        <v>0</v>
      </c>
      <c r="DB37" s="126" t="s">
        <v>93</v>
      </c>
      <c r="DC37" s="126">
        <v>0</v>
      </c>
      <c r="DD37" s="157">
        <v>0</v>
      </c>
      <c r="DE37" s="197">
        <v>5</v>
      </c>
      <c r="DF37" s="198">
        <v>132</v>
      </c>
      <c r="DG37" s="197">
        <v>5</v>
      </c>
      <c r="DH37" s="198">
        <v>133</v>
      </c>
      <c r="DI37" s="159">
        <v>127</v>
      </c>
      <c r="DJ37" s="200">
        <v>1</v>
      </c>
      <c r="DK37" s="159">
        <v>128</v>
      </c>
      <c r="DL37" s="159">
        <v>127</v>
      </c>
      <c r="DM37" s="199">
        <v>7.16</v>
      </c>
      <c r="DN37" s="159">
        <v>2.95</v>
      </c>
      <c r="DO37" s="129">
        <v>8.4033613445378148E-3</v>
      </c>
      <c r="DP37" s="126" t="s">
        <v>213</v>
      </c>
    </row>
    <row r="38" spans="1:120" s="179" customFormat="1" ht="21" customHeight="1">
      <c r="A38" s="12">
        <f t="shared" si="0"/>
        <v>9</v>
      </c>
      <c r="B38" s="151">
        <v>171326019</v>
      </c>
      <c r="C38" s="152" t="s">
        <v>6</v>
      </c>
      <c r="D38" s="152" t="s">
        <v>407</v>
      </c>
      <c r="E38" s="152" t="s">
        <v>571</v>
      </c>
      <c r="F38" s="153">
        <v>34117</v>
      </c>
      <c r="G38" s="152" t="s">
        <v>84</v>
      </c>
      <c r="H38" s="152" t="s">
        <v>86</v>
      </c>
      <c r="I38" s="126">
        <v>8</v>
      </c>
      <c r="J38" s="126">
        <v>6.3</v>
      </c>
      <c r="K38" s="126">
        <v>8.3000000000000007</v>
      </c>
      <c r="L38" s="126">
        <v>6.8</v>
      </c>
      <c r="M38" s="126">
        <v>6.6</v>
      </c>
      <c r="N38" s="126">
        <v>8.5</v>
      </c>
      <c r="O38" s="126">
        <v>8.6999999999999993</v>
      </c>
      <c r="P38" s="126">
        <v>0</v>
      </c>
      <c r="Q38" s="126">
        <v>7</v>
      </c>
      <c r="R38" s="126">
        <v>0</v>
      </c>
      <c r="S38" s="126">
        <v>0</v>
      </c>
      <c r="T38" s="126">
        <v>0</v>
      </c>
      <c r="U38" s="126">
        <v>8</v>
      </c>
      <c r="V38" s="126">
        <v>7.8</v>
      </c>
      <c r="W38" s="126">
        <v>0</v>
      </c>
      <c r="X38" s="126">
        <v>7.7</v>
      </c>
      <c r="Y38" s="126" t="s">
        <v>530</v>
      </c>
      <c r="Z38" s="126">
        <v>8.5</v>
      </c>
      <c r="AA38" s="126">
        <v>7.3</v>
      </c>
      <c r="AB38" s="126">
        <v>8.3000000000000007</v>
      </c>
      <c r="AC38" s="126">
        <v>8.1</v>
      </c>
      <c r="AD38" s="126">
        <v>8.3000000000000007</v>
      </c>
      <c r="AE38" s="126" t="s">
        <v>530</v>
      </c>
      <c r="AF38" s="126" t="s">
        <v>530</v>
      </c>
      <c r="AG38" s="126" t="s">
        <v>530</v>
      </c>
      <c r="AH38" s="126" t="s">
        <v>530</v>
      </c>
      <c r="AI38" s="126" t="s">
        <v>530</v>
      </c>
      <c r="AJ38" s="126">
        <v>4.7</v>
      </c>
      <c r="AK38" s="126" t="s">
        <v>530</v>
      </c>
      <c r="AL38" s="126">
        <v>6.3</v>
      </c>
      <c r="AM38" s="126">
        <v>5.8</v>
      </c>
      <c r="AN38" s="126">
        <v>6.2</v>
      </c>
      <c r="AO38" s="126">
        <v>0</v>
      </c>
      <c r="AP38" s="126">
        <v>5.0999999999999996</v>
      </c>
      <c r="AQ38" s="126">
        <v>5.7</v>
      </c>
      <c r="AR38" s="126">
        <v>0</v>
      </c>
      <c r="AS38" s="126">
        <v>0</v>
      </c>
      <c r="AT38" s="126">
        <v>0</v>
      </c>
      <c r="AU38" s="157">
        <v>48</v>
      </c>
      <c r="AV38" s="158">
        <v>0</v>
      </c>
      <c r="AW38" s="126">
        <v>7.6</v>
      </c>
      <c r="AX38" s="126">
        <v>7.4</v>
      </c>
      <c r="AY38" s="126">
        <v>0</v>
      </c>
      <c r="AZ38" s="126">
        <v>0</v>
      </c>
      <c r="BA38" s="126">
        <v>5.7</v>
      </c>
      <c r="BB38" s="126">
        <v>0</v>
      </c>
      <c r="BC38" s="126">
        <v>0</v>
      </c>
      <c r="BD38" s="126">
        <v>0</v>
      </c>
      <c r="BE38" s="126">
        <v>0</v>
      </c>
      <c r="BF38" s="126">
        <v>0</v>
      </c>
      <c r="BG38" s="126">
        <v>8.4</v>
      </c>
      <c r="BH38" s="126">
        <v>0</v>
      </c>
      <c r="BI38" s="126">
        <v>0</v>
      </c>
      <c r="BJ38" s="126">
        <v>0</v>
      </c>
      <c r="BK38" s="126" t="s">
        <v>93</v>
      </c>
      <c r="BL38" s="157">
        <v>4</v>
      </c>
      <c r="BM38" s="157">
        <v>1</v>
      </c>
      <c r="BN38" s="126">
        <v>7.6</v>
      </c>
      <c r="BO38" s="126">
        <v>7.5</v>
      </c>
      <c r="BP38" s="126">
        <v>5.9</v>
      </c>
      <c r="BQ38" s="126">
        <v>7.9</v>
      </c>
      <c r="BR38" s="126">
        <v>7.8</v>
      </c>
      <c r="BS38" s="126">
        <v>8</v>
      </c>
      <c r="BT38" s="126">
        <v>8.6999999999999993</v>
      </c>
      <c r="BU38" s="126">
        <v>6.1</v>
      </c>
      <c r="BV38" s="126">
        <v>7.7</v>
      </c>
      <c r="BW38" s="126">
        <v>8.6999999999999993</v>
      </c>
      <c r="BX38" s="126">
        <v>5.9</v>
      </c>
      <c r="BY38" s="126">
        <v>6.9</v>
      </c>
      <c r="BZ38" s="126">
        <v>6.6</v>
      </c>
      <c r="CA38" s="126">
        <v>6.9</v>
      </c>
      <c r="CB38" s="126">
        <v>7</v>
      </c>
      <c r="CC38" s="126">
        <v>0</v>
      </c>
      <c r="CD38" s="126">
        <v>7.4</v>
      </c>
      <c r="CE38" s="126">
        <v>5.8</v>
      </c>
      <c r="CF38" s="126">
        <v>7.7</v>
      </c>
      <c r="CG38" s="126">
        <v>8.5</v>
      </c>
      <c r="CH38" s="126">
        <v>8.6</v>
      </c>
      <c r="CI38" s="157">
        <v>53</v>
      </c>
      <c r="CJ38" s="197">
        <v>0</v>
      </c>
      <c r="CK38" s="126">
        <v>0</v>
      </c>
      <c r="CL38" s="126">
        <v>7.1</v>
      </c>
      <c r="CM38" s="126">
        <v>0</v>
      </c>
      <c r="CN38" s="126">
        <v>0</v>
      </c>
      <c r="CO38" s="126">
        <v>6.83</v>
      </c>
      <c r="CP38" s="126">
        <v>7.4</v>
      </c>
      <c r="CQ38" s="126">
        <v>0</v>
      </c>
      <c r="CR38" s="126">
        <v>7</v>
      </c>
      <c r="CS38" s="126">
        <v>5.8</v>
      </c>
      <c r="CT38" s="126">
        <v>6.3</v>
      </c>
      <c r="CU38" s="126">
        <v>7.55</v>
      </c>
      <c r="CV38" s="126">
        <v>8.1</v>
      </c>
      <c r="CW38" s="126">
        <v>7.6</v>
      </c>
      <c r="CX38" s="126">
        <v>7.8</v>
      </c>
      <c r="CY38" s="126">
        <v>8.6999999999999993</v>
      </c>
      <c r="CZ38" s="157">
        <v>26</v>
      </c>
      <c r="DA38" s="157">
        <v>0</v>
      </c>
      <c r="DB38" s="126" t="s">
        <v>93</v>
      </c>
      <c r="DC38" s="126">
        <v>0</v>
      </c>
      <c r="DD38" s="157">
        <v>0</v>
      </c>
      <c r="DE38" s="197">
        <v>5</v>
      </c>
      <c r="DF38" s="198">
        <v>131</v>
      </c>
      <c r="DG38" s="197">
        <v>6</v>
      </c>
      <c r="DH38" s="198">
        <v>133</v>
      </c>
      <c r="DI38" s="159">
        <v>127</v>
      </c>
      <c r="DJ38" s="200">
        <v>1</v>
      </c>
      <c r="DK38" s="159">
        <v>128</v>
      </c>
      <c r="DL38" s="159">
        <v>127</v>
      </c>
      <c r="DM38" s="199">
        <v>7.33</v>
      </c>
      <c r="DN38" s="159">
        <v>3.09</v>
      </c>
      <c r="DO38" s="129">
        <v>8.4033613445378148E-3</v>
      </c>
      <c r="DP38" s="126" t="s">
        <v>213</v>
      </c>
    </row>
    <row r="39" spans="1:120" s="179" customFormat="1" ht="21" customHeight="1">
      <c r="A39" s="12">
        <f t="shared" si="0"/>
        <v>10</v>
      </c>
      <c r="B39" s="151">
        <v>171326025</v>
      </c>
      <c r="C39" s="152" t="s">
        <v>6</v>
      </c>
      <c r="D39" s="152" t="s">
        <v>53</v>
      </c>
      <c r="E39" s="152" t="s">
        <v>347</v>
      </c>
      <c r="F39" s="153">
        <v>34261</v>
      </c>
      <c r="G39" s="152" t="s">
        <v>84</v>
      </c>
      <c r="H39" s="152" t="s">
        <v>86</v>
      </c>
      <c r="I39" s="126">
        <v>8.5</v>
      </c>
      <c r="J39" s="126">
        <v>7.3</v>
      </c>
      <c r="K39" s="126">
        <v>8.1</v>
      </c>
      <c r="L39" s="126">
        <v>7.2</v>
      </c>
      <c r="M39" s="126">
        <v>6.1</v>
      </c>
      <c r="N39" s="126">
        <v>6.7</v>
      </c>
      <c r="O39" s="126">
        <v>4.9000000000000004</v>
      </c>
      <c r="P39" s="126">
        <v>0</v>
      </c>
      <c r="Q39" s="126">
        <v>6.9</v>
      </c>
      <c r="R39" s="126">
        <v>0</v>
      </c>
      <c r="S39" s="126">
        <v>0</v>
      </c>
      <c r="T39" s="126">
        <v>0</v>
      </c>
      <c r="U39" s="126">
        <v>7.3</v>
      </c>
      <c r="V39" s="126">
        <v>7.7</v>
      </c>
      <c r="W39" s="126">
        <v>0</v>
      </c>
      <c r="X39" s="126">
        <v>7.9</v>
      </c>
      <c r="Y39" s="126" t="s">
        <v>530</v>
      </c>
      <c r="Z39" s="126">
        <v>9</v>
      </c>
      <c r="AA39" s="126">
        <v>6.7</v>
      </c>
      <c r="AB39" s="126">
        <v>5.6</v>
      </c>
      <c r="AC39" s="126">
        <v>7.3</v>
      </c>
      <c r="AD39" s="126">
        <v>7.6</v>
      </c>
      <c r="AE39" s="126" t="s">
        <v>530</v>
      </c>
      <c r="AF39" s="126" t="s">
        <v>530</v>
      </c>
      <c r="AG39" s="126" t="s">
        <v>530</v>
      </c>
      <c r="AH39" s="126" t="s">
        <v>530</v>
      </c>
      <c r="AI39" s="126" t="s">
        <v>530</v>
      </c>
      <c r="AJ39" s="126" t="s">
        <v>530</v>
      </c>
      <c r="AK39" s="126" t="s">
        <v>530</v>
      </c>
      <c r="AL39" s="126" t="s">
        <v>530</v>
      </c>
      <c r="AM39" s="126" t="s">
        <v>530</v>
      </c>
      <c r="AN39" s="126">
        <v>5.6</v>
      </c>
      <c r="AO39" s="126">
        <v>6.5</v>
      </c>
      <c r="AP39" s="126">
        <v>6.4</v>
      </c>
      <c r="AQ39" s="126">
        <v>6.5</v>
      </c>
      <c r="AR39" s="126">
        <v>8.1999999999999993</v>
      </c>
      <c r="AS39" s="126">
        <v>7.3</v>
      </c>
      <c r="AT39" s="126">
        <v>0</v>
      </c>
      <c r="AU39" s="157">
        <v>51</v>
      </c>
      <c r="AV39" s="158">
        <v>0</v>
      </c>
      <c r="AW39" s="126">
        <v>8.3000000000000007</v>
      </c>
      <c r="AX39" s="126">
        <v>9.4</v>
      </c>
      <c r="AY39" s="126">
        <v>0</v>
      </c>
      <c r="AZ39" s="126">
        <v>5.6</v>
      </c>
      <c r="BA39" s="126">
        <v>0</v>
      </c>
      <c r="BB39" s="126">
        <v>0</v>
      </c>
      <c r="BC39" s="126">
        <v>0</v>
      </c>
      <c r="BD39" s="126">
        <v>0</v>
      </c>
      <c r="BE39" s="126">
        <v>0</v>
      </c>
      <c r="BF39" s="126">
        <v>6.6</v>
      </c>
      <c r="BG39" s="126">
        <v>0</v>
      </c>
      <c r="BH39" s="126">
        <v>0</v>
      </c>
      <c r="BI39" s="126">
        <v>0</v>
      </c>
      <c r="BJ39" s="126">
        <v>0</v>
      </c>
      <c r="BK39" s="126">
        <v>6.1</v>
      </c>
      <c r="BL39" s="157">
        <v>5</v>
      </c>
      <c r="BM39" s="157">
        <v>0</v>
      </c>
      <c r="BN39" s="126">
        <v>8.5</v>
      </c>
      <c r="BO39" s="126">
        <v>7.6</v>
      </c>
      <c r="BP39" s="126">
        <v>7.4</v>
      </c>
      <c r="BQ39" s="126" t="s">
        <v>93</v>
      </c>
      <c r="BR39" s="126">
        <v>6.7</v>
      </c>
      <c r="BS39" s="126">
        <v>8.8000000000000007</v>
      </c>
      <c r="BT39" s="126">
        <v>7.4</v>
      </c>
      <c r="BU39" s="126">
        <v>4.8</v>
      </c>
      <c r="BV39" s="126">
        <v>7.2</v>
      </c>
      <c r="BW39" s="126">
        <v>5.4</v>
      </c>
      <c r="BX39" s="126">
        <v>7.4</v>
      </c>
      <c r="BY39" s="126">
        <v>5.3</v>
      </c>
      <c r="BZ39" s="126">
        <v>4.8</v>
      </c>
      <c r="CA39" s="126">
        <v>5.3</v>
      </c>
      <c r="CB39" s="126">
        <v>6.4</v>
      </c>
      <c r="CC39" s="126">
        <v>0</v>
      </c>
      <c r="CD39" s="126">
        <v>6</v>
      </c>
      <c r="CE39" s="126">
        <v>6.3</v>
      </c>
      <c r="CF39" s="126">
        <v>7.6</v>
      </c>
      <c r="CG39" s="126">
        <v>8.1</v>
      </c>
      <c r="CH39" s="126">
        <v>7</v>
      </c>
      <c r="CI39" s="157">
        <v>50</v>
      </c>
      <c r="CJ39" s="197">
        <v>3</v>
      </c>
      <c r="CK39" s="126">
        <v>0</v>
      </c>
      <c r="CL39" s="126">
        <v>0</v>
      </c>
      <c r="CM39" s="126">
        <v>6</v>
      </c>
      <c r="CN39" s="126">
        <v>0</v>
      </c>
      <c r="CO39" s="126">
        <v>8.9</v>
      </c>
      <c r="CP39" s="126">
        <v>5.8</v>
      </c>
      <c r="CQ39" s="126">
        <v>0</v>
      </c>
      <c r="CR39" s="126">
        <v>5.2</v>
      </c>
      <c r="CS39" s="126">
        <v>7.2</v>
      </c>
      <c r="CT39" s="126">
        <v>4.8</v>
      </c>
      <c r="CU39" s="126">
        <v>7.05</v>
      </c>
      <c r="CV39" s="126">
        <v>6.6</v>
      </c>
      <c r="CW39" s="126">
        <v>7.1</v>
      </c>
      <c r="CX39" s="126">
        <v>7.7</v>
      </c>
      <c r="CY39" s="126">
        <v>7.2</v>
      </c>
      <c r="CZ39" s="157">
        <v>26</v>
      </c>
      <c r="DA39" s="157">
        <v>0</v>
      </c>
      <c r="DB39" s="126" t="s">
        <v>93</v>
      </c>
      <c r="DC39" s="126">
        <v>0</v>
      </c>
      <c r="DD39" s="157">
        <v>0</v>
      </c>
      <c r="DE39" s="197">
        <v>5</v>
      </c>
      <c r="DF39" s="198">
        <v>132</v>
      </c>
      <c r="DG39" s="197">
        <v>8</v>
      </c>
      <c r="DH39" s="198">
        <v>133</v>
      </c>
      <c r="DI39" s="159">
        <v>127</v>
      </c>
      <c r="DJ39" s="200">
        <v>3</v>
      </c>
      <c r="DK39" s="159">
        <v>128</v>
      </c>
      <c r="DL39" s="159">
        <v>130</v>
      </c>
      <c r="DM39" s="199">
        <v>6.79</v>
      </c>
      <c r="DN39" s="159">
        <v>2.74</v>
      </c>
      <c r="DO39" s="129">
        <v>2.5423728813559324E-2</v>
      </c>
      <c r="DP39" s="126" t="s">
        <v>213</v>
      </c>
    </row>
    <row r="40" spans="1:120" s="179" customFormat="1" ht="21" customHeight="1">
      <c r="A40" s="12">
        <f t="shared" si="0"/>
        <v>11</v>
      </c>
      <c r="B40" s="151">
        <v>171328801</v>
      </c>
      <c r="C40" s="152" t="s">
        <v>3</v>
      </c>
      <c r="D40" s="152" t="s">
        <v>576</v>
      </c>
      <c r="E40" s="152" t="s">
        <v>67</v>
      </c>
      <c r="F40" s="153">
        <v>34209</v>
      </c>
      <c r="G40" s="152" t="s">
        <v>84</v>
      </c>
      <c r="H40" s="152" t="s">
        <v>86</v>
      </c>
      <c r="I40" s="126">
        <v>7.8</v>
      </c>
      <c r="J40" s="126">
        <v>6.8</v>
      </c>
      <c r="K40" s="126">
        <v>6.3</v>
      </c>
      <c r="L40" s="126">
        <v>7</v>
      </c>
      <c r="M40" s="126">
        <v>6.4</v>
      </c>
      <c r="N40" s="126">
        <v>8.9</v>
      </c>
      <c r="O40" s="126">
        <v>6.3</v>
      </c>
      <c r="P40" s="126">
        <v>0</v>
      </c>
      <c r="Q40" s="126">
        <v>8.1</v>
      </c>
      <c r="R40" s="126">
        <v>0</v>
      </c>
      <c r="S40" s="126">
        <v>0</v>
      </c>
      <c r="T40" s="126">
        <v>0</v>
      </c>
      <c r="U40" s="126">
        <v>7.5</v>
      </c>
      <c r="V40" s="126">
        <v>7.2</v>
      </c>
      <c r="W40" s="126">
        <v>0</v>
      </c>
      <c r="X40" s="126">
        <v>5.6</v>
      </c>
      <c r="Y40" s="126" t="s">
        <v>530</v>
      </c>
      <c r="Z40" s="126">
        <v>7.9</v>
      </c>
      <c r="AA40" s="126">
        <v>7.7</v>
      </c>
      <c r="AB40" s="126">
        <v>6.5</v>
      </c>
      <c r="AC40" s="126">
        <v>7.8</v>
      </c>
      <c r="AD40" s="126">
        <v>7.9</v>
      </c>
      <c r="AE40" s="126" t="s">
        <v>530</v>
      </c>
      <c r="AF40" s="126">
        <v>6.8</v>
      </c>
      <c r="AG40" s="126" t="s">
        <v>530</v>
      </c>
      <c r="AH40" s="126" t="s">
        <v>530</v>
      </c>
      <c r="AI40" s="126" t="s">
        <v>530</v>
      </c>
      <c r="AJ40" s="126">
        <v>6.6</v>
      </c>
      <c r="AK40" s="126" t="s">
        <v>530</v>
      </c>
      <c r="AL40" s="126">
        <v>6.1</v>
      </c>
      <c r="AM40" s="126">
        <v>5.6</v>
      </c>
      <c r="AN40" s="126">
        <v>0</v>
      </c>
      <c r="AO40" s="126">
        <v>0</v>
      </c>
      <c r="AP40" s="126">
        <v>5.8</v>
      </c>
      <c r="AQ40" s="126">
        <v>0</v>
      </c>
      <c r="AR40" s="126">
        <v>0</v>
      </c>
      <c r="AS40" s="126">
        <v>0</v>
      </c>
      <c r="AT40" s="126">
        <v>0</v>
      </c>
      <c r="AU40" s="157">
        <v>46</v>
      </c>
      <c r="AV40" s="158">
        <v>2</v>
      </c>
      <c r="AW40" s="126">
        <v>7</v>
      </c>
      <c r="AX40" s="126">
        <v>6.2</v>
      </c>
      <c r="AY40" s="126">
        <v>0</v>
      </c>
      <c r="AZ40" s="126">
        <v>0</v>
      </c>
      <c r="BA40" s="126">
        <v>6.6</v>
      </c>
      <c r="BB40" s="126">
        <v>0</v>
      </c>
      <c r="BC40" s="126">
        <v>0</v>
      </c>
      <c r="BD40" s="126">
        <v>0</v>
      </c>
      <c r="BE40" s="126">
        <v>0</v>
      </c>
      <c r="BF40" s="126">
        <v>0</v>
      </c>
      <c r="BG40" s="126">
        <v>0</v>
      </c>
      <c r="BH40" s="126">
        <v>0</v>
      </c>
      <c r="BI40" s="126">
        <v>6.8</v>
      </c>
      <c r="BJ40" s="126">
        <v>0</v>
      </c>
      <c r="BK40" s="126" t="s">
        <v>93</v>
      </c>
      <c r="BL40" s="157">
        <v>4</v>
      </c>
      <c r="BM40" s="157">
        <v>1</v>
      </c>
      <c r="BN40" s="126">
        <v>8.6</v>
      </c>
      <c r="BO40" s="126">
        <v>8</v>
      </c>
      <c r="BP40" s="126">
        <v>6.8</v>
      </c>
      <c r="BQ40" s="126">
        <v>5.5</v>
      </c>
      <c r="BR40" s="126">
        <v>7.5</v>
      </c>
      <c r="BS40" s="126">
        <v>7.2</v>
      </c>
      <c r="BT40" s="126">
        <v>8.6999999999999993</v>
      </c>
      <c r="BU40" s="126">
        <v>5.0999999999999996</v>
      </c>
      <c r="BV40" s="126">
        <v>6.3</v>
      </c>
      <c r="BW40" s="126">
        <v>7.3</v>
      </c>
      <c r="BX40" s="126">
        <v>7.3</v>
      </c>
      <c r="BY40" s="126">
        <v>8</v>
      </c>
      <c r="BZ40" s="126">
        <v>5.3</v>
      </c>
      <c r="CA40" s="126">
        <v>5.3</v>
      </c>
      <c r="CB40" s="126">
        <v>5.8</v>
      </c>
      <c r="CC40" s="126">
        <v>0</v>
      </c>
      <c r="CD40" s="126">
        <v>6.5</v>
      </c>
      <c r="CE40" s="126">
        <v>5.9</v>
      </c>
      <c r="CF40" s="126">
        <v>6.7</v>
      </c>
      <c r="CG40" s="126">
        <v>7.3</v>
      </c>
      <c r="CH40" s="126">
        <v>8.3000000000000007</v>
      </c>
      <c r="CI40" s="157">
        <v>53</v>
      </c>
      <c r="CJ40" s="197">
        <v>0</v>
      </c>
      <c r="CK40" s="126">
        <v>0</v>
      </c>
      <c r="CL40" s="126">
        <v>0</v>
      </c>
      <c r="CM40" s="126">
        <v>7.6</v>
      </c>
      <c r="CN40" s="126">
        <v>0</v>
      </c>
      <c r="CO40" s="126">
        <v>7.6</v>
      </c>
      <c r="CP40" s="126">
        <v>7.1</v>
      </c>
      <c r="CQ40" s="126">
        <v>0</v>
      </c>
      <c r="CR40" s="126">
        <v>6.2</v>
      </c>
      <c r="CS40" s="126">
        <v>5.6</v>
      </c>
      <c r="CT40" s="126">
        <v>0</v>
      </c>
      <c r="CU40" s="126">
        <v>6.9</v>
      </c>
      <c r="CV40" s="126">
        <v>6.2</v>
      </c>
      <c r="CW40" s="126">
        <v>6.6</v>
      </c>
      <c r="CX40" s="126">
        <v>8</v>
      </c>
      <c r="CY40" s="126">
        <v>8.1</v>
      </c>
      <c r="CZ40" s="157">
        <v>23</v>
      </c>
      <c r="DA40" s="157">
        <v>3</v>
      </c>
      <c r="DB40" s="126" t="s">
        <v>93</v>
      </c>
      <c r="DC40" s="126">
        <v>0</v>
      </c>
      <c r="DD40" s="157">
        <v>0</v>
      </c>
      <c r="DE40" s="197">
        <v>5</v>
      </c>
      <c r="DF40" s="198">
        <v>126</v>
      </c>
      <c r="DG40" s="197">
        <v>11</v>
      </c>
      <c r="DH40" s="198">
        <v>133</v>
      </c>
      <c r="DI40" s="159">
        <v>122</v>
      </c>
      <c r="DJ40" s="200">
        <v>5</v>
      </c>
      <c r="DK40" s="159">
        <v>128</v>
      </c>
      <c r="DL40" s="159">
        <v>127</v>
      </c>
      <c r="DM40" s="199">
        <v>6.89</v>
      </c>
      <c r="DN40" s="159">
        <v>2.79</v>
      </c>
      <c r="DO40" s="129">
        <v>4.2016806722689079E-2</v>
      </c>
      <c r="DP40" s="126" t="s">
        <v>213</v>
      </c>
    </row>
    <row r="41" spans="1:120" s="179" customFormat="1" ht="21" customHeight="1">
      <c r="A41" s="12">
        <f t="shared" si="0"/>
        <v>12</v>
      </c>
      <c r="B41" s="151">
        <v>171328817</v>
      </c>
      <c r="C41" s="152" t="s">
        <v>3</v>
      </c>
      <c r="D41" s="152" t="s">
        <v>32</v>
      </c>
      <c r="E41" s="152" t="s">
        <v>401</v>
      </c>
      <c r="F41" s="153">
        <v>34278</v>
      </c>
      <c r="G41" s="152" t="s">
        <v>84</v>
      </c>
      <c r="H41" s="152" t="s">
        <v>86</v>
      </c>
      <c r="I41" s="126">
        <v>8.3000000000000007</v>
      </c>
      <c r="J41" s="126">
        <v>7.3</v>
      </c>
      <c r="K41" s="126">
        <v>7.9</v>
      </c>
      <c r="L41" s="126">
        <v>7.6</v>
      </c>
      <c r="M41" s="126">
        <v>7.8</v>
      </c>
      <c r="N41" s="126">
        <v>6.4</v>
      </c>
      <c r="O41" s="126">
        <v>7.2</v>
      </c>
      <c r="P41" s="126">
        <v>0</v>
      </c>
      <c r="Q41" s="126">
        <v>6.8</v>
      </c>
      <c r="R41" s="126">
        <v>0</v>
      </c>
      <c r="S41" s="126">
        <v>0</v>
      </c>
      <c r="T41" s="126">
        <v>0</v>
      </c>
      <c r="U41" s="126">
        <v>6.2</v>
      </c>
      <c r="V41" s="126">
        <v>7.7</v>
      </c>
      <c r="W41" s="126">
        <v>0</v>
      </c>
      <c r="X41" s="126">
        <v>8.1999999999999993</v>
      </c>
      <c r="Y41" s="126" t="s">
        <v>530</v>
      </c>
      <c r="Z41" s="126">
        <v>9</v>
      </c>
      <c r="AA41" s="126">
        <v>6.3</v>
      </c>
      <c r="AB41" s="126">
        <v>6.2</v>
      </c>
      <c r="AC41" s="126">
        <v>7.5</v>
      </c>
      <c r="AD41" s="126">
        <v>5.9</v>
      </c>
      <c r="AE41" s="126" t="s">
        <v>530</v>
      </c>
      <c r="AF41" s="126" t="s">
        <v>530</v>
      </c>
      <c r="AG41" s="126" t="s">
        <v>530</v>
      </c>
      <c r="AH41" s="126" t="s">
        <v>530</v>
      </c>
      <c r="AI41" s="126" t="s">
        <v>530</v>
      </c>
      <c r="AJ41" s="126">
        <v>7.3</v>
      </c>
      <c r="AK41" s="126" t="s">
        <v>530</v>
      </c>
      <c r="AL41" s="126">
        <v>5.4</v>
      </c>
      <c r="AM41" s="126">
        <v>6.5</v>
      </c>
      <c r="AN41" s="126" t="s">
        <v>93</v>
      </c>
      <c r="AO41" s="126">
        <v>5.0999999999999996</v>
      </c>
      <c r="AP41" s="126">
        <v>6.7</v>
      </c>
      <c r="AQ41" s="126">
        <v>0</v>
      </c>
      <c r="AR41" s="126">
        <v>0</v>
      </c>
      <c r="AS41" s="126">
        <v>0</v>
      </c>
      <c r="AT41" s="126">
        <v>0</v>
      </c>
      <c r="AU41" s="157">
        <v>47</v>
      </c>
      <c r="AV41" s="158">
        <v>1</v>
      </c>
      <c r="AW41" s="126">
        <v>7.1</v>
      </c>
      <c r="AX41" s="126">
        <v>5.8</v>
      </c>
      <c r="AY41" s="126">
        <v>9.6</v>
      </c>
      <c r="AZ41" s="126">
        <v>0</v>
      </c>
      <c r="BA41" s="126">
        <v>0</v>
      </c>
      <c r="BB41" s="126">
        <v>0</v>
      </c>
      <c r="BC41" s="126">
        <v>0</v>
      </c>
      <c r="BD41" s="126">
        <v>0</v>
      </c>
      <c r="BE41" s="126">
        <v>0</v>
      </c>
      <c r="BF41" s="126">
        <v>6.3</v>
      </c>
      <c r="BG41" s="126">
        <v>0</v>
      </c>
      <c r="BH41" s="126">
        <v>0</v>
      </c>
      <c r="BI41" s="126">
        <v>0</v>
      </c>
      <c r="BJ41" s="126">
        <v>0</v>
      </c>
      <c r="BK41" s="126">
        <v>7.9</v>
      </c>
      <c r="BL41" s="157">
        <v>5</v>
      </c>
      <c r="BM41" s="157">
        <v>0</v>
      </c>
      <c r="BN41" s="126">
        <v>8.8000000000000007</v>
      </c>
      <c r="BO41" s="126">
        <v>5.9</v>
      </c>
      <c r="BP41" s="126">
        <v>5.7</v>
      </c>
      <c r="BQ41" s="126">
        <v>6.4</v>
      </c>
      <c r="BR41" s="126">
        <v>6.4</v>
      </c>
      <c r="BS41" s="126">
        <v>8.6999999999999993</v>
      </c>
      <c r="BT41" s="126">
        <v>7.4</v>
      </c>
      <c r="BU41" s="126">
        <v>8.1999999999999993</v>
      </c>
      <c r="BV41" s="126">
        <v>5.9</v>
      </c>
      <c r="BW41" s="126">
        <v>6.6</v>
      </c>
      <c r="BX41" s="126">
        <v>7.3</v>
      </c>
      <c r="BY41" s="126">
        <v>5.9</v>
      </c>
      <c r="BZ41" s="126">
        <v>5.3</v>
      </c>
      <c r="CA41" s="126">
        <v>7.4</v>
      </c>
      <c r="CB41" s="126">
        <v>5.9</v>
      </c>
      <c r="CC41" s="126">
        <v>0</v>
      </c>
      <c r="CD41" s="126">
        <v>5.8</v>
      </c>
      <c r="CE41" s="126">
        <v>5.3</v>
      </c>
      <c r="CF41" s="126">
        <v>5.7</v>
      </c>
      <c r="CG41" s="126">
        <v>6.1</v>
      </c>
      <c r="CH41" s="126">
        <v>7.9</v>
      </c>
      <c r="CI41" s="157">
        <v>53</v>
      </c>
      <c r="CJ41" s="197">
        <v>0</v>
      </c>
      <c r="CK41" s="126">
        <v>6.7</v>
      </c>
      <c r="CL41" s="126">
        <v>0</v>
      </c>
      <c r="CM41" s="126">
        <v>0</v>
      </c>
      <c r="CN41" s="126">
        <v>0</v>
      </c>
      <c r="CO41" s="126">
        <v>9.33</v>
      </c>
      <c r="CP41" s="126">
        <v>0</v>
      </c>
      <c r="CQ41" s="126">
        <v>0</v>
      </c>
      <c r="CR41" s="126">
        <v>7</v>
      </c>
      <c r="CS41" s="126">
        <v>5.9</v>
      </c>
      <c r="CT41" s="126">
        <v>4.9000000000000004</v>
      </c>
      <c r="CU41" s="126">
        <v>9.4499999999999993</v>
      </c>
      <c r="CV41" s="126">
        <v>7.9</v>
      </c>
      <c r="CW41" s="126">
        <v>8.6</v>
      </c>
      <c r="CX41" s="126">
        <v>8</v>
      </c>
      <c r="CY41" s="126">
        <v>8.6999999999999993</v>
      </c>
      <c r="CZ41" s="157">
        <v>24</v>
      </c>
      <c r="DA41" s="157">
        <v>0</v>
      </c>
      <c r="DB41" s="126" t="s">
        <v>93</v>
      </c>
      <c r="DC41" s="126">
        <v>0</v>
      </c>
      <c r="DD41" s="157">
        <v>0</v>
      </c>
      <c r="DE41" s="197">
        <v>5</v>
      </c>
      <c r="DF41" s="198">
        <v>129</v>
      </c>
      <c r="DG41" s="197">
        <v>6</v>
      </c>
      <c r="DH41" s="198">
        <v>133</v>
      </c>
      <c r="DI41" s="159">
        <v>124</v>
      </c>
      <c r="DJ41" s="200">
        <v>1</v>
      </c>
      <c r="DK41" s="159">
        <v>128</v>
      </c>
      <c r="DL41" s="159">
        <v>125</v>
      </c>
      <c r="DM41" s="199">
        <v>6.91</v>
      </c>
      <c r="DN41" s="159">
        <v>2.75</v>
      </c>
      <c r="DO41" s="129">
        <v>8.4745762711864406E-3</v>
      </c>
      <c r="DP41" s="126" t="s">
        <v>213</v>
      </c>
    </row>
    <row r="42" spans="1:120" s="179" customFormat="1" ht="21" customHeight="1">
      <c r="A42" s="12">
        <f t="shared" si="0"/>
        <v>13</v>
      </c>
      <c r="B42" s="151">
        <v>171326168</v>
      </c>
      <c r="C42" s="152" t="s">
        <v>10</v>
      </c>
      <c r="D42" s="152" t="s">
        <v>473</v>
      </c>
      <c r="E42" s="152" t="s">
        <v>78</v>
      </c>
      <c r="F42" s="153">
        <v>34187</v>
      </c>
      <c r="G42" s="152" t="s">
        <v>84</v>
      </c>
      <c r="H42" s="152" t="s">
        <v>86</v>
      </c>
      <c r="I42" s="126">
        <v>4.7</v>
      </c>
      <c r="J42" s="126">
        <v>7</v>
      </c>
      <c r="K42" s="126">
        <v>8.3000000000000007</v>
      </c>
      <c r="L42" s="126">
        <v>6.7</v>
      </c>
      <c r="M42" s="126">
        <v>5.5</v>
      </c>
      <c r="N42" s="126">
        <v>4.9000000000000004</v>
      </c>
      <c r="O42" s="126">
        <v>4.2</v>
      </c>
      <c r="P42" s="126">
        <v>0</v>
      </c>
      <c r="Q42" s="126">
        <v>4.9000000000000004</v>
      </c>
      <c r="R42" s="126">
        <v>0</v>
      </c>
      <c r="S42" s="126">
        <v>0</v>
      </c>
      <c r="T42" s="126">
        <v>0</v>
      </c>
      <c r="U42" s="126">
        <v>6.7</v>
      </c>
      <c r="V42" s="126">
        <v>6.6</v>
      </c>
      <c r="W42" s="126">
        <v>0</v>
      </c>
      <c r="X42" s="126">
        <v>0</v>
      </c>
      <c r="Y42" s="126" t="s">
        <v>530</v>
      </c>
      <c r="Z42" s="126">
        <v>7.2</v>
      </c>
      <c r="AA42" s="126">
        <v>6.5</v>
      </c>
      <c r="AB42" s="126">
        <v>5.4</v>
      </c>
      <c r="AC42" s="126">
        <v>8.1</v>
      </c>
      <c r="AD42" s="126">
        <v>5.8</v>
      </c>
      <c r="AE42" s="126" t="s">
        <v>530</v>
      </c>
      <c r="AF42" s="126" t="s">
        <v>530</v>
      </c>
      <c r="AG42" s="126" t="s">
        <v>530</v>
      </c>
      <c r="AH42" s="126" t="s">
        <v>530</v>
      </c>
      <c r="AI42" s="126" t="s">
        <v>530</v>
      </c>
      <c r="AJ42" s="126">
        <v>0</v>
      </c>
      <c r="AK42" s="126" t="s">
        <v>530</v>
      </c>
      <c r="AL42" s="126">
        <v>5</v>
      </c>
      <c r="AM42" s="126">
        <v>6.4</v>
      </c>
      <c r="AN42" s="126">
        <v>0</v>
      </c>
      <c r="AO42" s="126">
        <v>5.9</v>
      </c>
      <c r="AP42" s="126">
        <v>5.3</v>
      </c>
      <c r="AQ42" s="126">
        <v>6.5</v>
      </c>
      <c r="AR42" s="126">
        <v>0</v>
      </c>
      <c r="AS42" s="126">
        <v>0</v>
      </c>
      <c r="AT42" s="126">
        <v>0</v>
      </c>
      <c r="AU42" s="157">
        <v>46</v>
      </c>
      <c r="AV42" s="158">
        <v>2</v>
      </c>
      <c r="AW42" s="126">
        <v>6.7</v>
      </c>
      <c r="AX42" s="126">
        <v>8.1</v>
      </c>
      <c r="AY42" s="126">
        <v>0</v>
      </c>
      <c r="AZ42" s="126">
        <v>0</v>
      </c>
      <c r="BA42" s="126">
        <v>4.9000000000000004</v>
      </c>
      <c r="BB42" s="126">
        <v>0</v>
      </c>
      <c r="BC42" s="126">
        <v>0</v>
      </c>
      <c r="BD42" s="126">
        <v>0</v>
      </c>
      <c r="BE42" s="126">
        <v>0</v>
      </c>
      <c r="BF42" s="126">
        <v>0</v>
      </c>
      <c r="BG42" s="126">
        <v>8.1999999999999993</v>
      </c>
      <c r="BH42" s="126">
        <v>0</v>
      </c>
      <c r="BI42" s="126">
        <v>0</v>
      </c>
      <c r="BJ42" s="126">
        <v>0</v>
      </c>
      <c r="BK42" s="126">
        <v>7.4</v>
      </c>
      <c r="BL42" s="157">
        <v>5</v>
      </c>
      <c r="BM42" s="157">
        <v>0</v>
      </c>
      <c r="BN42" s="126">
        <v>8.6</v>
      </c>
      <c r="BO42" s="126">
        <v>6.3</v>
      </c>
      <c r="BP42" s="126">
        <v>6.8</v>
      </c>
      <c r="BQ42" s="126">
        <v>5.5</v>
      </c>
      <c r="BR42" s="126">
        <v>6.1</v>
      </c>
      <c r="BS42" s="126">
        <v>7.9</v>
      </c>
      <c r="BT42" s="126">
        <v>6.4</v>
      </c>
      <c r="BU42" s="126">
        <v>6.6</v>
      </c>
      <c r="BV42" s="126">
        <v>6.2</v>
      </c>
      <c r="BW42" s="126">
        <v>5.8</v>
      </c>
      <c r="BX42" s="126">
        <v>6.1</v>
      </c>
      <c r="BY42" s="126">
        <v>6.4</v>
      </c>
      <c r="BZ42" s="126">
        <v>6.3</v>
      </c>
      <c r="CA42" s="126">
        <v>7.6</v>
      </c>
      <c r="CB42" s="126">
        <v>6.3</v>
      </c>
      <c r="CC42" s="126">
        <v>0</v>
      </c>
      <c r="CD42" s="126">
        <v>4.8</v>
      </c>
      <c r="CE42" s="126">
        <v>4.9000000000000004</v>
      </c>
      <c r="CF42" s="126">
        <v>5.3</v>
      </c>
      <c r="CG42" s="126">
        <v>6.7</v>
      </c>
      <c r="CH42" s="126">
        <v>9.1</v>
      </c>
      <c r="CI42" s="157">
        <v>53</v>
      </c>
      <c r="CJ42" s="197">
        <v>0</v>
      </c>
      <c r="CK42" s="126">
        <v>0</v>
      </c>
      <c r="CL42" s="126">
        <v>6.7</v>
      </c>
      <c r="CM42" s="126">
        <v>0</v>
      </c>
      <c r="CN42" s="126">
        <v>0</v>
      </c>
      <c r="CO42" s="126">
        <v>7.03</v>
      </c>
      <c r="CP42" s="126">
        <v>4.8</v>
      </c>
      <c r="CQ42" s="126">
        <v>0</v>
      </c>
      <c r="CR42" s="126">
        <v>7.7</v>
      </c>
      <c r="CS42" s="126">
        <v>4.7</v>
      </c>
      <c r="CT42" s="126">
        <v>0</v>
      </c>
      <c r="CU42" s="126">
        <v>6.95</v>
      </c>
      <c r="CV42" s="126">
        <v>6.4</v>
      </c>
      <c r="CW42" s="126">
        <v>4.8</v>
      </c>
      <c r="CX42" s="126">
        <v>7.7</v>
      </c>
      <c r="CY42" s="126">
        <v>7.4</v>
      </c>
      <c r="CZ42" s="157">
        <v>23</v>
      </c>
      <c r="DA42" s="157">
        <v>3</v>
      </c>
      <c r="DB42" s="126" t="s">
        <v>93</v>
      </c>
      <c r="DC42" s="126">
        <v>0</v>
      </c>
      <c r="DD42" s="157">
        <v>0</v>
      </c>
      <c r="DE42" s="197">
        <v>5</v>
      </c>
      <c r="DF42" s="198">
        <v>127</v>
      </c>
      <c r="DG42" s="197">
        <v>10</v>
      </c>
      <c r="DH42" s="198">
        <v>133</v>
      </c>
      <c r="DI42" s="159">
        <v>122</v>
      </c>
      <c r="DJ42" s="200">
        <v>5</v>
      </c>
      <c r="DK42" s="159">
        <v>128</v>
      </c>
      <c r="DL42" s="159">
        <v>127</v>
      </c>
      <c r="DM42" s="199">
        <v>6.28</v>
      </c>
      <c r="DN42" s="159">
        <v>2.42</v>
      </c>
      <c r="DO42" s="129">
        <v>4.2372881355932202E-2</v>
      </c>
      <c r="DP42" s="126" t="s">
        <v>213</v>
      </c>
    </row>
    <row r="43" spans="1:120" s="179" customFormat="1" ht="21" customHeight="1">
      <c r="A43" s="12">
        <f t="shared" si="0"/>
        <v>14</v>
      </c>
      <c r="B43" s="151">
        <v>2026252654</v>
      </c>
      <c r="C43" s="152" t="s">
        <v>3</v>
      </c>
      <c r="D43" s="152" t="s">
        <v>407</v>
      </c>
      <c r="E43" s="152" t="s">
        <v>423</v>
      </c>
      <c r="F43" s="153">
        <v>33688</v>
      </c>
      <c r="G43" s="152" t="s">
        <v>84</v>
      </c>
      <c r="H43" s="152" t="s">
        <v>86</v>
      </c>
      <c r="I43" s="126">
        <v>9.3000000000000007</v>
      </c>
      <c r="J43" s="126">
        <v>7.7</v>
      </c>
      <c r="K43" s="126">
        <v>8.6</v>
      </c>
      <c r="L43" s="126" t="s">
        <v>530</v>
      </c>
      <c r="M43" s="126">
        <v>7.6</v>
      </c>
      <c r="N43" s="126" t="s">
        <v>530</v>
      </c>
      <c r="O43" s="126" t="s">
        <v>530</v>
      </c>
      <c r="P43" s="126">
        <v>0</v>
      </c>
      <c r="Q43" s="126" t="s">
        <v>530</v>
      </c>
      <c r="R43" s="126">
        <v>0</v>
      </c>
      <c r="S43" s="126">
        <v>0</v>
      </c>
      <c r="T43" s="126">
        <v>0</v>
      </c>
      <c r="U43" s="126">
        <v>7.7</v>
      </c>
      <c r="V43" s="126">
        <v>7</v>
      </c>
      <c r="W43" s="126">
        <v>0</v>
      </c>
      <c r="X43" s="126">
        <v>8.5</v>
      </c>
      <c r="Y43" s="126">
        <v>7.8</v>
      </c>
      <c r="Z43" s="126">
        <v>8.4</v>
      </c>
      <c r="AA43" s="126" t="s">
        <v>530</v>
      </c>
      <c r="AB43" s="126" t="s">
        <v>530</v>
      </c>
      <c r="AC43" s="126" t="s">
        <v>530</v>
      </c>
      <c r="AD43" s="126" t="s">
        <v>530</v>
      </c>
      <c r="AE43" s="126" t="s">
        <v>530</v>
      </c>
      <c r="AF43" s="126">
        <v>6.8</v>
      </c>
      <c r="AG43" s="126">
        <v>6.8</v>
      </c>
      <c r="AH43" s="126" t="s">
        <v>530</v>
      </c>
      <c r="AI43" s="126" t="s">
        <v>530</v>
      </c>
      <c r="AJ43" s="126">
        <v>5</v>
      </c>
      <c r="AK43" s="126">
        <v>6.2</v>
      </c>
      <c r="AL43" s="126" t="s">
        <v>530</v>
      </c>
      <c r="AM43" s="126" t="s">
        <v>530</v>
      </c>
      <c r="AN43" s="126">
        <v>4.9000000000000004</v>
      </c>
      <c r="AO43" s="126">
        <v>5.0999999999999996</v>
      </c>
      <c r="AP43" s="126" t="s">
        <v>530</v>
      </c>
      <c r="AQ43" s="126">
        <v>0</v>
      </c>
      <c r="AR43" s="126">
        <v>6.8</v>
      </c>
      <c r="AS43" s="126">
        <v>0</v>
      </c>
      <c r="AT43" s="126">
        <v>0</v>
      </c>
      <c r="AU43" s="157">
        <v>49</v>
      </c>
      <c r="AV43" s="158">
        <v>0</v>
      </c>
      <c r="AW43" s="126" t="s">
        <v>530</v>
      </c>
      <c r="AX43" s="126" t="s">
        <v>530</v>
      </c>
      <c r="AY43" s="126" t="s">
        <v>530</v>
      </c>
      <c r="AZ43" s="126">
        <v>0</v>
      </c>
      <c r="BA43" s="126">
        <v>0</v>
      </c>
      <c r="BB43" s="126">
        <v>0</v>
      </c>
      <c r="BC43" s="126">
        <v>0</v>
      </c>
      <c r="BD43" s="126">
        <v>0</v>
      </c>
      <c r="BE43" s="126">
        <v>0</v>
      </c>
      <c r="BF43" s="126">
        <v>0</v>
      </c>
      <c r="BG43" s="126">
        <v>5.8</v>
      </c>
      <c r="BH43" s="126">
        <v>0</v>
      </c>
      <c r="BI43" s="126">
        <v>0</v>
      </c>
      <c r="BJ43" s="126">
        <v>0</v>
      </c>
      <c r="BK43" s="126">
        <v>7.5</v>
      </c>
      <c r="BL43" s="157">
        <v>5</v>
      </c>
      <c r="BM43" s="157">
        <v>0</v>
      </c>
      <c r="BN43" s="126" t="s">
        <v>530</v>
      </c>
      <c r="BO43" s="126">
        <v>7.9</v>
      </c>
      <c r="BP43" s="126">
        <v>8.5</v>
      </c>
      <c r="BQ43" s="126">
        <v>8.9</v>
      </c>
      <c r="BR43" s="126" t="s">
        <v>530</v>
      </c>
      <c r="BS43" s="126" t="s">
        <v>530</v>
      </c>
      <c r="BT43" s="126" t="s">
        <v>530</v>
      </c>
      <c r="BU43" s="126">
        <v>7.2</v>
      </c>
      <c r="BV43" s="126" t="s">
        <v>530</v>
      </c>
      <c r="BW43" s="126">
        <v>9.3000000000000007</v>
      </c>
      <c r="BX43" s="126">
        <v>8</v>
      </c>
      <c r="BY43" s="126" t="s">
        <v>530</v>
      </c>
      <c r="BZ43" s="126">
        <v>8.6999999999999993</v>
      </c>
      <c r="CA43" s="126">
        <v>8.4</v>
      </c>
      <c r="CB43" s="126" t="s">
        <v>530</v>
      </c>
      <c r="CC43" s="126" t="s">
        <v>530</v>
      </c>
      <c r="CD43" s="126">
        <v>0</v>
      </c>
      <c r="CE43" s="126">
        <v>8.3000000000000007</v>
      </c>
      <c r="CF43" s="126" t="s">
        <v>530</v>
      </c>
      <c r="CG43" s="126" t="s">
        <v>530</v>
      </c>
      <c r="CH43" s="126">
        <v>8.9</v>
      </c>
      <c r="CI43" s="157">
        <v>53</v>
      </c>
      <c r="CJ43" s="197">
        <v>0</v>
      </c>
      <c r="CK43" s="126">
        <v>0</v>
      </c>
      <c r="CL43" s="126">
        <v>0</v>
      </c>
      <c r="CM43" s="126">
        <v>0</v>
      </c>
      <c r="CN43" s="126" t="s">
        <v>530</v>
      </c>
      <c r="CO43" s="126">
        <v>0</v>
      </c>
      <c r="CP43" s="126" t="s">
        <v>530</v>
      </c>
      <c r="CQ43" s="126">
        <v>0</v>
      </c>
      <c r="CR43" s="126">
        <v>7.6</v>
      </c>
      <c r="CS43" s="126" t="s">
        <v>530</v>
      </c>
      <c r="CT43" s="126">
        <v>7.9</v>
      </c>
      <c r="CU43" s="126">
        <v>8.4</v>
      </c>
      <c r="CV43" s="126" t="s">
        <v>530</v>
      </c>
      <c r="CW43" s="126">
        <v>8.4</v>
      </c>
      <c r="CX43" s="126" t="s">
        <v>93</v>
      </c>
      <c r="CY43" s="126">
        <v>8.1</v>
      </c>
      <c r="CZ43" s="157">
        <v>23</v>
      </c>
      <c r="DA43" s="157">
        <v>1</v>
      </c>
      <c r="DB43" s="126" t="s">
        <v>93</v>
      </c>
      <c r="DC43" s="126">
        <v>0</v>
      </c>
      <c r="DD43" s="157">
        <v>0</v>
      </c>
      <c r="DE43" s="197">
        <v>5</v>
      </c>
      <c r="DF43" s="198">
        <v>130</v>
      </c>
      <c r="DG43" s="197">
        <v>6</v>
      </c>
      <c r="DH43" s="198">
        <v>133</v>
      </c>
      <c r="DI43" s="159">
        <v>125</v>
      </c>
      <c r="DJ43" s="200">
        <v>1</v>
      </c>
      <c r="DK43" s="159">
        <v>128</v>
      </c>
      <c r="DL43" s="159">
        <v>126</v>
      </c>
      <c r="DM43" s="199">
        <v>7.94</v>
      </c>
      <c r="DN43" s="159">
        <v>3.44</v>
      </c>
      <c r="DO43" s="129">
        <v>1.6129032258064516E-2</v>
      </c>
      <c r="DP43" s="126" t="s">
        <v>213</v>
      </c>
    </row>
    <row r="44" spans="1:120" s="179" customFormat="1" ht="21" customHeight="1">
      <c r="A44" s="12">
        <f t="shared" si="0"/>
        <v>15</v>
      </c>
      <c r="B44" s="151">
        <v>2026267798</v>
      </c>
      <c r="C44" s="152" t="s">
        <v>3</v>
      </c>
      <c r="D44" s="152" t="s">
        <v>507</v>
      </c>
      <c r="E44" s="152" t="s">
        <v>444</v>
      </c>
      <c r="F44" s="153">
        <v>33957</v>
      </c>
      <c r="G44" s="152" t="s">
        <v>84</v>
      </c>
      <c r="H44" s="152" t="s">
        <v>86</v>
      </c>
      <c r="I44" s="126">
        <v>8</v>
      </c>
      <c r="J44" s="126">
        <v>7.6</v>
      </c>
      <c r="K44" s="126">
        <v>8.6</v>
      </c>
      <c r="L44" s="126" t="s">
        <v>530</v>
      </c>
      <c r="M44" s="126">
        <v>7.7</v>
      </c>
      <c r="N44" s="126" t="s">
        <v>530</v>
      </c>
      <c r="O44" s="126">
        <v>8</v>
      </c>
      <c r="P44" s="126">
        <v>0</v>
      </c>
      <c r="Q44" s="126" t="s">
        <v>530</v>
      </c>
      <c r="R44" s="126">
        <v>0</v>
      </c>
      <c r="S44" s="126">
        <v>0</v>
      </c>
      <c r="T44" s="126">
        <v>0</v>
      </c>
      <c r="U44" s="126">
        <v>7.4</v>
      </c>
      <c r="V44" s="126">
        <v>8.1999999999999993</v>
      </c>
      <c r="W44" s="126">
        <v>0</v>
      </c>
      <c r="X44" s="126">
        <v>8.4</v>
      </c>
      <c r="Y44" s="126">
        <v>0</v>
      </c>
      <c r="Z44" s="126">
        <v>0</v>
      </c>
      <c r="AA44" s="126" t="s">
        <v>530</v>
      </c>
      <c r="AB44" s="126" t="s">
        <v>530</v>
      </c>
      <c r="AC44" s="126" t="s">
        <v>530</v>
      </c>
      <c r="AD44" s="126" t="s">
        <v>530</v>
      </c>
      <c r="AE44" s="126" t="s">
        <v>530</v>
      </c>
      <c r="AF44" s="126">
        <v>7.4</v>
      </c>
      <c r="AG44" s="126">
        <v>5.9</v>
      </c>
      <c r="AH44" s="126" t="s">
        <v>530</v>
      </c>
      <c r="AI44" s="126" t="s">
        <v>530</v>
      </c>
      <c r="AJ44" s="126">
        <v>5.3</v>
      </c>
      <c r="AK44" s="126">
        <v>7.2</v>
      </c>
      <c r="AL44" s="126" t="s">
        <v>530</v>
      </c>
      <c r="AM44" s="126" t="s">
        <v>530</v>
      </c>
      <c r="AN44" s="126" t="s">
        <v>93</v>
      </c>
      <c r="AO44" s="126">
        <v>0</v>
      </c>
      <c r="AP44" s="126" t="s">
        <v>530</v>
      </c>
      <c r="AQ44" s="126">
        <v>0</v>
      </c>
      <c r="AR44" s="126">
        <v>0</v>
      </c>
      <c r="AS44" s="126">
        <v>0</v>
      </c>
      <c r="AT44" s="126">
        <v>6.2</v>
      </c>
      <c r="AU44" s="157">
        <v>45</v>
      </c>
      <c r="AV44" s="158">
        <v>3</v>
      </c>
      <c r="AW44" s="126" t="s">
        <v>530</v>
      </c>
      <c r="AX44" s="126" t="s">
        <v>530</v>
      </c>
      <c r="AY44" s="126" t="s">
        <v>530</v>
      </c>
      <c r="AZ44" s="126">
        <v>0</v>
      </c>
      <c r="BA44" s="126">
        <v>0</v>
      </c>
      <c r="BB44" s="126">
        <v>0</v>
      </c>
      <c r="BC44" s="126">
        <v>0</v>
      </c>
      <c r="BD44" s="126">
        <v>0</v>
      </c>
      <c r="BE44" s="126">
        <v>0</v>
      </c>
      <c r="BF44" s="126">
        <v>6.2</v>
      </c>
      <c r="BG44" s="126">
        <v>0</v>
      </c>
      <c r="BH44" s="126">
        <v>0</v>
      </c>
      <c r="BI44" s="126">
        <v>0</v>
      </c>
      <c r="BJ44" s="126">
        <v>0</v>
      </c>
      <c r="BK44" s="126">
        <v>5.7</v>
      </c>
      <c r="BL44" s="157">
        <v>5</v>
      </c>
      <c r="BM44" s="157">
        <v>0</v>
      </c>
      <c r="BN44" s="126" t="s">
        <v>530</v>
      </c>
      <c r="BO44" s="126">
        <v>7.5</v>
      </c>
      <c r="BP44" s="126">
        <v>7.1</v>
      </c>
      <c r="BQ44" s="126">
        <v>6.7</v>
      </c>
      <c r="BR44" s="126" t="s">
        <v>530</v>
      </c>
      <c r="BS44" s="126" t="s">
        <v>530</v>
      </c>
      <c r="BT44" s="126" t="s">
        <v>530</v>
      </c>
      <c r="BU44" s="126">
        <v>6.1</v>
      </c>
      <c r="BV44" s="126" t="s">
        <v>530</v>
      </c>
      <c r="BW44" s="126">
        <v>7.8</v>
      </c>
      <c r="BX44" s="126" t="s">
        <v>530</v>
      </c>
      <c r="BY44" s="126" t="s">
        <v>530</v>
      </c>
      <c r="BZ44" s="126">
        <v>7.4</v>
      </c>
      <c r="CA44" s="126" t="s">
        <v>530</v>
      </c>
      <c r="CB44" s="126" t="s">
        <v>530</v>
      </c>
      <c r="CC44" s="126">
        <v>0</v>
      </c>
      <c r="CD44" s="126" t="s">
        <v>530</v>
      </c>
      <c r="CE44" s="126">
        <v>7.1</v>
      </c>
      <c r="CF44" s="126">
        <v>6.5</v>
      </c>
      <c r="CG44" s="126" t="s">
        <v>530</v>
      </c>
      <c r="CH44" s="126">
        <v>7.8</v>
      </c>
      <c r="CI44" s="157">
        <v>53</v>
      </c>
      <c r="CJ44" s="197">
        <v>0</v>
      </c>
      <c r="CK44" s="126">
        <v>0</v>
      </c>
      <c r="CL44" s="126" t="s">
        <v>530</v>
      </c>
      <c r="CM44" s="126">
        <v>0</v>
      </c>
      <c r="CN44" s="126">
        <v>0</v>
      </c>
      <c r="CO44" s="126">
        <v>0</v>
      </c>
      <c r="CP44" s="126" t="s">
        <v>530</v>
      </c>
      <c r="CQ44" s="126">
        <v>0</v>
      </c>
      <c r="CR44" s="126">
        <v>5</v>
      </c>
      <c r="CS44" s="126" t="s">
        <v>530</v>
      </c>
      <c r="CT44" s="126">
        <v>6.3</v>
      </c>
      <c r="CU44" s="126" t="s">
        <v>530</v>
      </c>
      <c r="CV44" s="126" t="s">
        <v>530</v>
      </c>
      <c r="CW44" s="126" t="s">
        <v>530</v>
      </c>
      <c r="CX44" s="126">
        <v>8.5</v>
      </c>
      <c r="CY44" s="126">
        <v>7.6</v>
      </c>
      <c r="CZ44" s="157">
        <v>23</v>
      </c>
      <c r="DA44" s="157">
        <v>0</v>
      </c>
      <c r="DB44" s="126" t="s">
        <v>93</v>
      </c>
      <c r="DC44" s="126">
        <v>0</v>
      </c>
      <c r="DD44" s="157">
        <v>0</v>
      </c>
      <c r="DE44" s="197">
        <v>5</v>
      </c>
      <c r="DF44" s="198">
        <v>126</v>
      </c>
      <c r="DG44" s="197">
        <v>8</v>
      </c>
      <c r="DH44" s="198">
        <v>133</v>
      </c>
      <c r="DI44" s="159">
        <v>121</v>
      </c>
      <c r="DJ44" s="200">
        <v>4</v>
      </c>
      <c r="DK44" s="159">
        <v>128</v>
      </c>
      <c r="DL44" s="159">
        <v>124</v>
      </c>
      <c r="DM44" s="199">
        <v>7.14</v>
      </c>
      <c r="DN44" s="159">
        <v>2.97</v>
      </c>
      <c r="DO44" s="129">
        <v>7.0175438596491224E-2</v>
      </c>
      <c r="DP44" s="126" t="s">
        <v>213</v>
      </c>
    </row>
    <row r="45" spans="1:120" s="179" customFormat="1" ht="21" customHeight="1">
      <c r="A45" s="12">
        <f t="shared" si="0"/>
        <v>16</v>
      </c>
      <c r="B45" s="151">
        <v>2020252730</v>
      </c>
      <c r="C45" s="152" t="s">
        <v>3</v>
      </c>
      <c r="D45" s="152" t="s">
        <v>327</v>
      </c>
      <c r="E45" s="152" t="s">
        <v>367</v>
      </c>
      <c r="F45" s="153">
        <v>33872</v>
      </c>
      <c r="G45" s="152" t="s">
        <v>84</v>
      </c>
      <c r="H45" s="152" t="s">
        <v>86</v>
      </c>
      <c r="I45" s="126">
        <v>9.5</v>
      </c>
      <c r="J45" s="126" t="s">
        <v>530</v>
      </c>
      <c r="K45" s="126">
        <v>8.9</v>
      </c>
      <c r="L45" s="126" t="s">
        <v>530</v>
      </c>
      <c r="M45" s="126" t="s">
        <v>530</v>
      </c>
      <c r="N45" s="126" t="s">
        <v>530</v>
      </c>
      <c r="O45" s="126">
        <v>7.8</v>
      </c>
      <c r="P45" s="126">
        <v>0</v>
      </c>
      <c r="Q45" s="126" t="s">
        <v>530</v>
      </c>
      <c r="R45" s="126">
        <v>0</v>
      </c>
      <c r="S45" s="126">
        <v>0</v>
      </c>
      <c r="T45" s="126">
        <v>0</v>
      </c>
      <c r="U45" s="126">
        <v>7.9</v>
      </c>
      <c r="V45" s="126">
        <v>7.7</v>
      </c>
      <c r="W45" s="126">
        <v>0</v>
      </c>
      <c r="X45" s="126">
        <v>8.4</v>
      </c>
      <c r="Y45" s="126">
        <v>8.9</v>
      </c>
      <c r="Z45" s="126">
        <v>8.6999999999999993</v>
      </c>
      <c r="AA45" s="126" t="s">
        <v>530</v>
      </c>
      <c r="AB45" s="126" t="s">
        <v>530</v>
      </c>
      <c r="AC45" s="126" t="s">
        <v>530</v>
      </c>
      <c r="AD45" s="126" t="s">
        <v>530</v>
      </c>
      <c r="AE45" s="126" t="s">
        <v>530</v>
      </c>
      <c r="AF45" s="126">
        <v>6.6</v>
      </c>
      <c r="AG45" s="126">
        <v>6.2</v>
      </c>
      <c r="AH45" s="126" t="s">
        <v>530</v>
      </c>
      <c r="AI45" s="126" t="s">
        <v>530</v>
      </c>
      <c r="AJ45" s="126">
        <v>8.4</v>
      </c>
      <c r="AK45" s="126">
        <v>6</v>
      </c>
      <c r="AL45" s="126" t="s">
        <v>530</v>
      </c>
      <c r="AM45" s="126" t="s">
        <v>530</v>
      </c>
      <c r="AN45" s="126">
        <v>7.1</v>
      </c>
      <c r="AO45" s="126">
        <v>6.4</v>
      </c>
      <c r="AP45" s="126" t="s">
        <v>530</v>
      </c>
      <c r="AQ45" s="126">
        <v>6.3</v>
      </c>
      <c r="AR45" s="126">
        <v>6.8</v>
      </c>
      <c r="AS45" s="126">
        <v>6.4</v>
      </c>
      <c r="AT45" s="126">
        <v>6.8</v>
      </c>
      <c r="AU45" s="157">
        <v>52</v>
      </c>
      <c r="AV45" s="158">
        <v>0</v>
      </c>
      <c r="AW45" s="126" t="s">
        <v>530</v>
      </c>
      <c r="AX45" s="126" t="s">
        <v>530</v>
      </c>
      <c r="AY45" s="126" t="s">
        <v>530</v>
      </c>
      <c r="AZ45" s="126">
        <v>0</v>
      </c>
      <c r="BA45" s="126">
        <v>0</v>
      </c>
      <c r="BB45" s="126">
        <v>0</v>
      </c>
      <c r="BC45" s="126">
        <v>0</v>
      </c>
      <c r="BD45" s="126">
        <v>0</v>
      </c>
      <c r="BE45" s="126">
        <v>6.3</v>
      </c>
      <c r="BF45" s="126">
        <v>0</v>
      </c>
      <c r="BG45" s="126">
        <v>0</v>
      </c>
      <c r="BH45" s="126">
        <v>0</v>
      </c>
      <c r="BI45" s="126">
        <v>0</v>
      </c>
      <c r="BJ45" s="126">
        <v>0</v>
      </c>
      <c r="BK45" s="126">
        <v>6</v>
      </c>
      <c r="BL45" s="157">
        <v>5</v>
      </c>
      <c r="BM45" s="157">
        <v>0</v>
      </c>
      <c r="BN45" s="126" t="s">
        <v>530</v>
      </c>
      <c r="BO45" s="126">
        <v>8</v>
      </c>
      <c r="BP45" s="126">
        <v>6.6</v>
      </c>
      <c r="BQ45" s="126" t="s">
        <v>530</v>
      </c>
      <c r="BR45" s="126" t="s">
        <v>530</v>
      </c>
      <c r="BS45" s="126" t="s">
        <v>530</v>
      </c>
      <c r="BT45" s="126" t="s">
        <v>530</v>
      </c>
      <c r="BU45" s="126" t="s">
        <v>530</v>
      </c>
      <c r="BV45" s="126" t="s">
        <v>530</v>
      </c>
      <c r="BW45" s="126">
        <v>9.1999999999999993</v>
      </c>
      <c r="BX45" s="126">
        <v>8.9</v>
      </c>
      <c r="BY45" s="126">
        <v>8.3000000000000007</v>
      </c>
      <c r="BZ45" s="126">
        <v>8.5</v>
      </c>
      <c r="CA45" s="126">
        <v>9</v>
      </c>
      <c r="CB45" s="126" t="s">
        <v>530</v>
      </c>
      <c r="CC45" s="126" t="s">
        <v>530</v>
      </c>
      <c r="CD45" s="126">
        <v>0</v>
      </c>
      <c r="CE45" s="126" t="s">
        <v>530</v>
      </c>
      <c r="CF45" s="126" t="s">
        <v>530</v>
      </c>
      <c r="CG45" s="126" t="s">
        <v>530</v>
      </c>
      <c r="CH45" s="126">
        <v>8.5</v>
      </c>
      <c r="CI45" s="157">
        <v>53</v>
      </c>
      <c r="CJ45" s="197">
        <v>0</v>
      </c>
      <c r="CK45" s="126">
        <v>0</v>
      </c>
      <c r="CL45" s="126">
        <v>0</v>
      </c>
      <c r="CM45" s="126">
        <v>7.3</v>
      </c>
      <c r="CN45" s="126">
        <v>0</v>
      </c>
      <c r="CO45" s="126">
        <v>0</v>
      </c>
      <c r="CP45" s="126" t="s">
        <v>530</v>
      </c>
      <c r="CQ45" s="126">
        <v>0</v>
      </c>
      <c r="CR45" s="126">
        <v>6.7</v>
      </c>
      <c r="CS45" s="126" t="s">
        <v>530</v>
      </c>
      <c r="CT45" s="126">
        <v>0</v>
      </c>
      <c r="CU45" s="126">
        <v>7.75</v>
      </c>
      <c r="CV45" s="126">
        <v>8.1999999999999993</v>
      </c>
      <c r="CW45" s="126">
        <v>8.5</v>
      </c>
      <c r="CX45" s="126">
        <v>8.8000000000000007</v>
      </c>
      <c r="CY45" s="126">
        <v>8.1</v>
      </c>
      <c r="CZ45" s="157">
        <v>20</v>
      </c>
      <c r="DA45" s="157">
        <v>3</v>
      </c>
      <c r="DB45" s="126" t="s">
        <v>93</v>
      </c>
      <c r="DC45" s="126">
        <v>0</v>
      </c>
      <c r="DD45" s="157">
        <v>0</v>
      </c>
      <c r="DE45" s="197">
        <v>5</v>
      </c>
      <c r="DF45" s="198">
        <v>130</v>
      </c>
      <c r="DG45" s="197">
        <v>8</v>
      </c>
      <c r="DH45" s="198">
        <v>133</v>
      </c>
      <c r="DI45" s="159">
        <v>125</v>
      </c>
      <c r="DJ45" s="200">
        <v>3</v>
      </c>
      <c r="DK45" s="159">
        <v>128</v>
      </c>
      <c r="DL45" s="159">
        <v>128</v>
      </c>
      <c r="DM45" s="199">
        <v>7.96</v>
      </c>
      <c r="DN45" s="159">
        <v>3.45</v>
      </c>
      <c r="DO45" s="129">
        <v>0.05</v>
      </c>
      <c r="DP45" s="126" t="s">
        <v>213</v>
      </c>
    </row>
    <row r="46" spans="1:120" s="179" customFormat="1" ht="21" customHeight="1">
      <c r="A46" s="12">
        <f t="shared" si="0"/>
        <v>17</v>
      </c>
      <c r="B46" s="151">
        <v>2026262697</v>
      </c>
      <c r="C46" s="152" t="s">
        <v>16</v>
      </c>
      <c r="D46" s="152" t="s">
        <v>383</v>
      </c>
      <c r="E46" s="152" t="s">
        <v>380</v>
      </c>
      <c r="F46" s="153">
        <v>34220</v>
      </c>
      <c r="G46" s="152" t="s">
        <v>84</v>
      </c>
      <c r="H46" s="152" t="s">
        <v>86</v>
      </c>
      <c r="I46" s="126">
        <v>9.3000000000000007</v>
      </c>
      <c r="J46" s="126">
        <v>8.3000000000000007</v>
      </c>
      <c r="K46" s="126">
        <v>9.1999999999999993</v>
      </c>
      <c r="L46" s="126" t="s">
        <v>530</v>
      </c>
      <c r="M46" s="126" t="s">
        <v>530</v>
      </c>
      <c r="N46" s="126" t="s">
        <v>530</v>
      </c>
      <c r="O46" s="126">
        <v>8.6999999999999993</v>
      </c>
      <c r="P46" s="126">
        <v>0</v>
      </c>
      <c r="Q46" s="126" t="s">
        <v>530</v>
      </c>
      <c r="R46" s="126">
        <v>0</v>
      </c>
      <c r="S46" s="126">
        <v>0</v>
      </c>
      <c r="T46" s="126">
        <v>0</v>
      </c>
      <c r="U46" s="126">
        <v>7.9</v>
      </c>
      <c r="V46" s="126">
        <v>6.7</v>
      </c>
      <c r="W46" s="126">
        <v>0</v>
      </c>
      <c r="X46" s="126">
        <v>8.6</v>
      </c>
      <c r="Y46" s="126">
        <v>8.9</v>
      </c>
      <c r="Z46" s="126">
        <v>7.7</v>
      </c>
      <c r="AA46" s="126" t="s">
        <v>530</v>
      </c>
      <c r="AB46" s="126" t="s">
        <v>530</v>
      </c>
      <c r="AC46" s="126" t="s">
        <v>530</v>
      </c>
      <c r="AD46" s="126" t="s">
        <v>530</v>
      </c>
      <c r="AE46" s="126" t="s">
        <v>530</v>
      </c>
      <c r="AF46" s="126">
        <v>6.5</v>
      </c>
      <c r="AG46" s="126">
        <v>7</v>
      </c>
      <c r="AH46" s="126" t="s">
        <v>530</v>
      </c>
      <c r="AI46" s="126" t="s">
        <v>530</v>
      </c>
      <c r="AJ46" s="126">
        <v>7.9</v>
      </c>
      <c r="AK46" s="126">
        <v>6.7</v>
      </c>
      <c r="AL46" s="126" t="s">
        <v>530</v>
      </c>
      <c r="AM46" s="126" t="s">
        <v>530</v>
      </c>
      <c r="AN46" s="126">
        <v>6.7</v>
      </c>
      <c r="AO46" s="126">
        <v>5.5</v>
      </c>
      <c r="AP46" s="126" t="s">
        <v>530</v>
      </c>
      <c r="AQ46" s="126">
        <v>6.5</v>
      </c>
      <c r="AR46" s="126">
        <v>8</v>
      </c>
      <c r="AS46" s="126">
        <v>6.9</v>
      </c>
      <c r="AT46" s="126">
        <v>7.4</v>
      </c>
      <c r="AU46" s="157">
        <v>52</v>
      </c>
      <c r="AV46" s="158">
        <v>0</v>
      </c>
      <c r="AW46" s="126" t="s">
        <v>530</v>
      </c>
      <c r="AX46" s="126" t="s">
        <v>530</v>
      </c>
      <c r="AY46" s="126" t="s">
        <v>530</v>
      </c>
      <c r="AZ46" s="126">
        <v>0</v>
      </c>
      <c r="BA46" s="126">
        <v>0</v>
      </c>
      <c r="BB46" s="126">
        <v>0</v>
      </c>
      <c r="BC46" s="126">
        <v>0</v>
      </c>
      <c r="BD46" s="126">
        <v>0</v>
      </c>
      <c r="BE46" s="126">
        <v>6.9</v>
      </c>
      <c r="BF46" s="126">
        <v>0</v>
      </c>
      <c r="BG46" s="126">
        <v>0</v>
      </c>
      <c r="BH46" s="126">
        <v>0</v>
      </c>
      <c r="BI46" s="126">
        <v>0</v>
      </c>
      <c r="BJ46" s="126">
        <v>0</v>
      </c>
      <c r="BK46" s="126">
        <v>7.4</v>
      </c>
      <c r="BL46" s="157">
        <v>5</v>
      </c>
      <c r="BM46" s="157">
        <v>0</v>
      </c>
      <c r="BN46" s="126" t="s">
        <v>530</v>
      </c>
      <c r="BO46" s="126">
        <v>7.8</v>
      </c>
      <c r="BP46" s="126">
        <v>5.8</v>
      </c>
      <c r="BQ46" s="126">
        <v>8.6</v>
      </c>
      <c r="BR46" s="126">
        <v>5.0999999999999996</v>
      </c>
      <c r="BS46" s="126" t="s">
        <v>530</v>
      </c>
      <c r="BT46" s="126" t="s">
        <v>530</v>
      </c>
      <c r="BU46" s="126">
        <v>7.1</v>
      </c>
      <c r="BV46" s="126" t="s">
        <v>530</v>
      </c>
      <c r="BW46" s="126">
        <v>8.6999999999999993</v>
      </c>
      <c r="BX46" s="126" t="s">
        <v>530</v>
      </c>
      <c r="BY46" s="126" t="s">
        <v>530</v>
      </c>
      <c r="BZ46" s="126">
        <v>7.7</v>
      </c>
      <c r="CA46" s="126">
        <v>6.3</v>
      </c>
      <c r="CB46" s="126">
        <v>7.9</v>
      </c>
      <c r="CC46" s="126" t="s">
        <v>93</v>
      </c>
      <c r="CD46" s="126">
        <v>0</v>
      </c>
      <c r="CE46" s="126">
        <v>8.4</v>
      </c>
      <c r="CF46" s="126" t="s">
        <v>530</v>
      </c>
      <c r="CG46" s="126" t="s">
        <v>530</v>
      </c>
      <c r="CH46" s="126">
        <v>8.5</v>
      </c>
      <c r="CI46" s="157">
        <v>50</v>
      </c>
      <c r="CJ46" s="197">
        <v>3</v>
      </c>
      <c r="CK46" s="126" t="s">
        <v>530</v>
      </c>
      <c r="CL46" s="126">
        <v>0</v>
      </c>
      <c r="CM46" s="126">
        <v>0</v>
      </c>
      <c r="CN46" s="126">
        <v>0</v>
      </c>
      <c r="CO46" s="126">
        <v>0</v>
      </c>
      <c r="CP46" s="126" t="s">
        <v>530</v>
      </c>
      <c r="CQ46" s="126">
        <v>0</v>
      </c>
      <c r="CR46" s="126">
        <v>7</v>
      </c>
      <c r="CS46" s="126" t="s">
        <v>530</v>
      </c>
      <c r="CT46" s="126">
        <v>8.6</v>
      </c>
      <c r="CU46" s="126" t="s">
        <v>530</v>
      </c>
      <c r="CV46" s="126" t="s">
        <v>530</v>
      </c>
      <c r="CW46" s="126">
        <v>8</v>
      </c>
      <c r="CX46" s="126">
        <v>8.8000000000000007</v>
      </c>
      <c r="CY46" s="126">
        <v>8.1999999999999993</v>
      </c>
      <c r="CZ46" s="157">
        <v>23</v>
      </c>
      <c r="DA46" s="157">
        <v>0</v>
      </c>
      <c r="DB46" s="126" t="s">
        <v>93</v>
      </c>
      <c r="DC46" s="126">
        <v>0</v>
      </c>
      <c r="DD46" s="157">
        <v>0</v>
      </c>
      <c r="DE46" s="197">
        <v>5</v>
      </c>
      <c r="DF46" s="198">
        <v>130</v>
      </c>
      <c r="DG46" s="197">
        <v>8</v>
      </c>
      <c r="DH46" s="198">
        <v>133</v>
      </c>
      <c r="DI46" s="159">
        <v>125</v>
      </c>
      <c r="DJ46" s="200">
        <v>3</v>
      </c>
      <c r="DK46" s="159">
        <v>128</v>
      </c>
      <c r="DL46" s="159">
        <v>128</v>
      </c>
      <c r="DM46" s="199">
        <v>7.65</v>
      </c>
      <c r="DN46" s="159">
        <v>3.28</v>
      </c>
      <c r="DO46" s="129">
        <v>4.3478260869565216E-2</v>
      </c>
      <c r="DP46" s="126" t="s">
        <v>213</v>
      </c>
    </row>
    <row r="47" spans="1:120" s="179" customFormat="1" ht="21" customHeight="1">
      <c r="A47" s="12">
        <f t="shared" si="0"/>
        <v>18</v>
      </c>
      <c r="B47" s="151">
        <v>2020263762</v>
      </c>
      <c r="C47" s="152" t="s">
        <v>12</v>
      </c>
      <c r="D47" s="152" t="s">
        <v>44</v>
      </c>
      <c r="E47" s="152" t="s">
        <v>74</v>
      </c>
      <c r="F47" s="153">
        <v>34226</v>
      </c>
      <c r="G47" s="152" t="s">
        <v>84</v>
      </c>
      <c r="H47" s="152" t="s">
        <v>86</v>
      </c>
      <c r="I47" s="126">
        <v>8.6999999999999993</v>
      </c>
      <c r="J47" s="126">
        <v>8.1</v>
      </c>
      <c r="K47" s="126">
        <v>8.5</v>
      </c>
      <c r="L47" s="126" t="s">
        <v>530</v>
      </c>
      <c r="M47" s="126" t="s">
        <v>530</v>
      </c>
      <c r="N47" s="126">
        <v>6.5</v>
      </c>
      <c r="O47" s="126">
        <v>6.9</v>
      </c>
      <c r="P47" s="126">
        <v>0</v>
      </c>
      <c r="Q47" s="126" t="s">
        <v>530</v>
      </c>
      <c r="R47" s="126">
        <v>0</v>
      </c>
      <c r="S47" s="126">
        <v>0</v>
      </c>
      <c r="T47" s="126">
        <v>0</v>
      </c>
      <c r="U47" s="126">
        <v>7.5</v>
      </c>
      <c r="V47" s="126">
        <v>9</v>
      </c>
      <c r="W47" s="126">
        <v>0</v>
      </c>
      <c r="X47" s="126">
        <v>8.4</v>
      </c>
      <c r="Y47" s="126">
        <v>8.4</v>
      </c>
      <c r="Z47" s="126">
        <v>8.1</v>
      </c>
      <c r="AA47" s="126">
        <v>7.1</v>
      </c>
      <c r="AB47" s="126" t="s">
        <v>530</v>
      </c>
      <c r="AC47" s="126">
        <v>8.1999999999999993</v>
      </c>
      <c r="AD47" s="126" t="s">
        <v>93</v>
      </c>
      <c r="AE47" s="126" t="s">
        <v>530</v>
      </c>
      <c r="AF47" s="126">
        <v>7.1</v>
      </c>
      <c r="AG47" s="126">
        <v>7</v>
      </c>
      <c r="AH47" s="126" t="s">
        <v>530</v>
      </c>
      <c r="AI47" s="126" t="s">
        <v>530</v>
      </c>
      <c r="AJ47" s="126">
        <v>6.2</v>
      </c>
      <c r="AK47" s="126">
        <v>7</v>
      </c>
      <c r="AL47" s="126" t="s">
        <v>530</v>
      </c>
      <c r="AM47" s="126">
        <v>6.5</v>
      </c>
      <c r="AN47" s="126">
        <v>7.1</v>
      </c>
      <c r="AO47" s="126">
        <v>5.6</v>
      </c>
      <c r="AP47" s="126">
        <v>7.1</v>
      </c>
      <c r="AQ47" s="126">
        <v>6.3</v>
      </c>
      <c r="AR47" s="126">
        <v>8.6</v>
      </c>
      <c r="AS47" s="126">
        <v>7.5</v>
      </c>
      <c r="AT47" s="126">
        <v>0</v>
      </c>
      <c r="AU47" s="157">
        <v>49</v>
      </c>
      <c r="AV47" s="158">
        <v>2</v>
      </c>
      <c r="AW47" s="126" t="s">
        <v>530</v>
      </c>
      <c r="AX47" s="126">
        <v>0</v>
      </c>
      <c r="AY47" s="126" t="s">
        <v>530</v>
      </c>
      <c r="AZ47" s="126">
        <v>0</v>
      </c>
      <c r="BA47" s="126">
        <v>0</v>
      </c>
      <c r="BB47" s="126">
        <v>0</v>
      </c>
      <c r="BC47" s="126">
        <v>0</v>
      </c>
      <c r="BD47" s="126">
        <v>0</v>
      </c>
      <c r="BE47" s="126">
        <v>6</v>
      </c>
      <c r="BF47" s="126">
        <v>0</v>
      </c>
      <c r="BG47" s="126">
        <v>0</v>
      </c>
      <c r="BH47" s="126">
        <v>0</v>
      </c>
      <c r="BI47" s="126">
        <v>0</v>
      </c>
      <c r="BJ47" s="126">
        <v>0</v>
      </c>
      <c r="BK47" s="126">
        <v>6.1</v>
      </c>
      <c r="BL47" s="157">
        <v>4</v>
      </c>
      <c r="BM47" s="157">
        <v>1</v>
      </c>
      <c r="BN47" s="126" t="s">
        <v>530</v>
      </c>
      <c r="BO47" s="126">
        <v>8.1</v>
      </c>
      <c r="BP47" s="126">
        <v>6.3</v>
      </c>
      <c r="BQ47" s="126">
        <v>7.6</v>
      </c>
      <c r="BR47" s="126">
        <v>7.1</v>
      </c>
      <c r="BS47" s="126" t="s">
        <v>530</v>
      </c>
      <c r="BT47" s="126" t="s">
        <v>530</v>
      </c>
      <c r="BU47" s="126">
        <v>6.6</v>
      </c>
      <c r="BV47" s="126" t="s">
        <v>530</v>
      </c>
      <c r="BW47" s="126">
        <v>8.9</v>
      </c>
      <c r="BX47" s="126">
        <v>7.8</v>
      </c>
      <c r="BY47" s="126" t="s">
        <v>530</v>
      </c>
      <c r="BZ47" s="126" t="s">
        <v>93</v>
      </c>
      <c r="CA47" s="126" t="s">
        <v>530</v>
      </c>
      <c r="CB47" s="126" t="s">
        <v>530</v>
      </c>
      <c r="CC47" s="126">
        <v>5</v>
      </c>
      <c r="CD47" s="126">
        <v>0</v>
      </c>
      <c r="CE47" s="126">
        <v>8.6999999999999993</v>
      </c>
      <c r="CF47" s="126" t="s">
        <v>530</v>
      </c>
      <c r="CG47" s="126">
        <v>7.2</v>
      </c>
      <c r="CH47" s="126">
        <v>9.1</v>
      </c>
      <c r="CI47" s="157">
        <v>50</v>
      </c>
      <c r="CJ47" s="197">
        <v>3</v>
      </c>
      <c r="CK47" s="126" t="s">
        <v>530</v>
      </c>
      <c r="CL47" s="126">
        <v>0</v>
      </c>
      <c r="CM47" s="126">
        <v>0</v>
      </c>
      <c r="CN47" s="126">
        <v>0</v>
      </c>
      <c r="CO47" s="126">
        <v>0</v>
      </c>
      <c r="CP47" s="126" t="s">
        <v>530</v>
      </c>
      <c r="CQ47" s="126">
        <v>0</v>
      </c>
      <c r="CR47" s="126">
        <v>6.6</v>
      </c>
      <c r="CS47" s="126" t="s">
        <v>530</v>
      </c>
      <c r="CT47" s="126">
        <v>8.6999999999999993</v>
      </c>
      <c r="CU47" s="126">
        <v>6.4</v>
      </c>
      <c r="CV47" s="126" t="s">
        <v>530</v>
      </c>
      <c r="CW47" s="126">
        <v>7</v>
      </c>
      <c r="CX47" s="126">
        <v>9.5</v>
      </c>
      <c r="CY47" s="126">
        <v>9.1</v>
      </c>
      <c r="CZ47" s="157">
        <v>23</v>
      </c>
      <c r="DA47" s="157">
        <v>0</v>
      </c>
      <c r="DB47" s="126" t="s">
        <v>93</v>
      </c>
      <c r="DC47" s="126">
        <v>0</v>
      </c>
      <c r="DD47" s="157">
        <v>0</v>
      </c>
      <c r="DE47" s="197">
        <v>5</v>
      </c>
      <c r="DF47" s="198">
        <v>126</v>
      </c>
      <c r="DG47" s="197">
        <v>11</v>
      </c>
      <c r="DH47" s="198">
        <v>133</v>
      </c>
      <c r="DI47" s="159">
        <v>122</v>
      </c>
      <c r="DJ47" s="200">
        <v>5</v>
      </c>
      <c r="DK47" s="159">
        <v>128</v>
      </c>
      <c r="DL47" s="159">
        <v>127</v>
      </c>
      <c r="DM47" s="199">
        <v>7.49</v>
      </c>
      <c r="DN47" s="159">
        <v>3.2</v>
      </c>
      <c r="DO47" s="129">
        <v>6.097560975609756E-2</v>
      </c>
      <c r="DP47" s="126" t="s">
        <v>213</v>
      </c>
    </row>
    <row r="48" spans="1:120" s="179" customFormat="1" ht="21" customHeight="1">
      <c r="A48" s="12">
        <f t="shared" si="0"/>
        <v>19</v>
      </c>
      <c r="B48" s="151">
        <v>171328816</v>
      </c>
      <c r="C48" s="152" t="s">
        <v>3</v>
      </c>
      <c r="D48" s="152" t="s">
        <v>51</v>
      </c>
      <c r="E48" s="152" t="s">
        <v>568</v>
      </c>
      <c r="F48" s="153">
        <v>34051</v>
      </c>
      <c r="G48" s="152" t="s">
        <v>84</v>
      </c>
      <c r="H48" s="152" t="s">
        <v>86</v>
      </c>
      <c r="I48" s="126">
        <v>7.7</v>
      </c>
      <c r="J48" s="126">
        <v>6.1</v>
      </c>
      <c r="K48" s="126">
        <v>8.1999999999999993</v>
      </c>
      <c r="L48" s="126">
        <v>7.3</v>
      </c>
      <c r="M48" s="126">
        <v>6.1</v>
      </c>
      <c r="N48" s="126">
        <v>7.9</v>
      </c>
      <c r="O48" s="126">
        <v>4.3</v>
      </c>
      <c r="P48" s="126">
        <v>0</v>
      </c>
      <c r="Q48" s="126">
        <v>6.2</v>
      </c>
      <c r="R48" s="126">
        <v>0</v>
      </c>
      <c r="S48" s="126">
        <v>0</v>
      </c>
      <c r="T48" s="126">
        <v>0</v>
      </c>
      <c r="U48" s="126">
        <v>7.6</v>
      </c>
      <c r="V48" s="126">
        <v>6.4</v>
      </c>
      <c r="W48" s="126">
        <v>0</v>
      </c>
      <c r="X48" s="126">
        <v>8.4</v>
      </c>
      <c r="Y48" s="126" t="s">
        <v>530</v>
      </c>
      <c r="Z48" s="126">
        <v>8.5</v>
      </c>
      <c r="AA48" s="126">
        <v>6.6</v>
      </c>
      <c r="AB48" s="126">
        <v>5.9</v>
      </c>
      <c r="AC48" s="126">
        <v>6.9</v>
      </c>
      <c r="AD48" s="126">
        <v>6</v>
      </c>
      <c r="AE48" s="126" t="s">
        <v>530</v>
      </c>
      <c r="AF48" s="126" t="s">
        <v>530</v>
      </c>
      <c r="AG48" s="126" t="s">
        <v>530</v>
      </c>
      <c r="AH48" s="126" t="s">
        <v>530</v>
      </c>
      <c r="AI48" s="126" t="s">
        <v>530</v>
      </c>
      <c r="AJ48" s="126">
        <v>0</v>
      </c>
      <c r="AK48" s="126" t="s">
        <v>530</v>
      </c>
      <c r="AL48" s="126">
        <v>5.6</v>
      </c>
      <c r="AM48" s="126">
        <v>5.4</v>
      </c>
      <c r="AN48" s="126">
        <v>0</v>
      </c>
      <c r="AO48" s="126">
        <v>0</v>
      </c>
      <c r="AP48" s="126">
        <v>5.4</v>
      </c>
      <c r="AQ48" s="126">
        <v>0</v>
      </c>
      <c r="AR48" s="126">
        <v>0</v>
      </c>
      <c r="AS48" s="126">
        <v>0</v>
      </c>
      <c r="AT48" s="126">
        <v>0</v>
      </c>
      <c r="AU48" s="157">
        <v>45</v>
      </c>
      <c r="AV48" s="158">
        <v>3</v>
      </c>
      <c r="AW48" s="126">
        <v>7.9</v>
      </c>
      <c r="AX48" s="126">
        <v>7.9</v>
      </c>
      <c r="AY48" s="126">
        <v>9.6</v>
      </c>
      <c r="AZ48" s="126">
        <v>0</v>
      </c>
      <c r="BA48" s="126">
        <v>0</v>
      </c>
      <c r="BB48" s="126">
        <v>0</v>
      </c>
      <c r="BC48" s="126">
        <v>0</v>
      </c>
      <c r="BD48" s="126">
        <v>0</v>
      </c>
      <c r="BE48" s="126">
        <v>6.7</v>
      </c>
      <c r="BF48" s="126">
        <v>0</v>
      </c>
      <c r="BG48" s="126">
        <v>0</v>
      </c>
      <c r="BH48" s="126">
        <v>0</v>
      </c>
      <c r="BI48" s="126">
        <v>0</v>
      </c>
      <c r="BJ48" s="126">
        <v>0</v>
      </c>
      <c r="BK48" s="126" t="s">
        <v>93</v>
      </c>
      <c r="BL48" s="157">
        <v>4</v>
      </c>
      <c r="BM48" s="157">
        <v>1</v>
      </c>
      <c r="BN48" s="126">
        <v>7.6</v>
      </c>
      <c r="BO48" s="126">
        <v>6.9</v>
      </c>
      <c r="BP48" s="126">
        <v>6.6</v>
      </c>
      <c r="BQ48" s="126" t="s">
        <v>93</v>
      </c>
      <c r="BR48" s="126">
        <v>6.1</v>
      </c>
      <c r="BS48" s="126">
        <v>6.5</v>
      </c>
      <c r="BT48" s="126">
        <v>6.4</v>
      </c>
      <c r="BU48" s="126">
        <v>8.5</v>
      </c>
      <c r="BV48" s="126">
        <v>6.3</v>
      </c>
      <c r="BW48" s="126">
        <v>5</v>
      </c>
      <c r="BX48" s="126">
        <v>5.9</v>
      </c>
      <c r="BY48" s="126">
        <v>4.4000000000000004</v>
      </c>
      <c r="BZ48" s="126">
        <v>5.0999999999999996</v>
      </c>
      <c r="CA48" s="126">
        <v>5.4</v>
      </c>
      <c r="CB48" s="126">
        <v>6.1</v>
      </c>
      <c r="CC48" s="126">
        <v>0</v>
      </c>
      <c r="CD48" s="126">
        <v>6.2</v>
      </c>
      <c r="CE48" s="126">
        <v>6</v>
      </c>
      <c r="CF48" s="126">
        <v>5.7</v>
      </c>
      <c r="CG48" s="126">
        <v>5.9</v>
      </c>
      <c r="CH48" s="126">
        <v>7.7</v>
      </c>
      <c r="CI48" s="157">
        <v>50</v>
      </c>
      <c r="CJ48" s="197">
        <v>3</v>
      </c>
      <c r="CK48" s="126">
        <v>0</v>
      </c>
      <c r="CL48" s="126">
        <v>5.3</v>
      </c>
      <c r="CM48" s="126">
        <v>0</v>
      </c>
      <c r="CN48" s="126">
        <v>0</v>
      </c>
      <c r="CO48" s="126">
        <v>6.9</v>
      </c>
      <c r="CP48" s="126">
        <v>6</v>
      </c>
      <c r="CQ48" s="126">
        <v>0</v>
      </c>
      <c r="CR48" s="126">
        <v>7.4</v>
      </c>
      <c r="CS48" s="126">
        <v>6.7</v>
      </c>
      <c r="CT48" s="126">
        <v>0</v>
      </c>
      <c r="CU48" s="126">
        <v>6.3</v>
      </c>
      <c r="CV48" s="126">
        <v>6.2</v>
      </c>
      <c r="CW48" s="126">
        <v>5.3</v>
      </c>
      <c r="CX48" s="126">
        <v>6.7</v>
      </c>
      <c r="CY48" s="126">
        <v>8</v>
      </c>
      <c r="CZ48" s="157">
        <v>23</v>
      </c>
      <c r="DA48" s="157">
        <v>3</v>
      </c>
      <c r="DB48" s="126" t="s">
        <v>93</v>
      </c>
      <c r="DC48" s="126">
        <v>0</v>
      </c>
      <c r="DD48" s="157">
        <v>0</v>
      </c>
      <c r="DE48" s="197">
        <v>5</v>
      </c>
      <c r="DF48" s="198">
        <v>122</v>
      </c>
      <c r="DG48" s="197">
        <v>15</v>
      </c>
      <c r="DH48" s="198">
        <v>133</v>
      </c>
      <c r="DI48" s="159">
        <v>118</v>
      </c>
      <c r="DJ48" s="200">
        <v>9</v>
      </c>
      <c r="DK48" s="159">
        <v>128</v>
      </c>
      <c r="DL48" s="159">
        <v>127</v>
      </c>
      <c r="DM48" s="199">
        <v>6.42</v>
      </c>
      <c r="DN48" s="159">
        <v>2.4500000000000002</v>
      </c>
      <c r="DO48" s="129">
        <v>7.6271186440677971E-2</v>
      </c>
      <c r="DP48" s="126" t="s">
        <v>213</v>
      </c>
    </row>
    <row r="49" spans="1:120" s="179" customFormat="1" ht="21" customHeight="1">
      <c r="A49" s="12">
        <f t="shared" si="0"/>
        <v>20</v>
      </c>
      <c r="B49" s="151">
        <v>171326041</v>
      </c>
      <c r="C49" s="152" t="s">
        <v>13</v>
      </c>
      <c r="D49" s="152" t="s">
        <v>51</v>
      </c>
      <c r="E49" s="152" t="s">
        <v>560</v>
      </c>
      <c r="F49" s="153">
        <v>34061</v>
      </c>
      <c r="G49" s="152" t="s">
        <v>84</v>
      </c>
      <c r="H49" s="152" t="s">
        <v>86</v>
      </c>
      <c r="I49" s="126">
        <v>9.1</v>
      </c>
      <c r="J49" s="126">
        <v>4.0999999999999996</v>
      </c>
      <c r="K49" s="126">
        <v>4.3</v>
      </c>
      <c r="L49" s="126">
        <v>7.7</v>
      </c>
      <c r="M49" s="126">
        <v>6.8</v>
      </c>
      <c r="N49" s="126">
        <v>5</v>
      </c>
      <c r="O49" s="126">
        <v>0</v>
      </c>
      <c r="P49" s="126">
        <v>0</v>
      </c>
      <c r="Q49" s="126">
        <v>5.7</v>
      </c>
      <c r="R49" s="126">
        <v>0</v>
      </c>
      <c r="S49" s="126">
        <v>0</v>
      </c>
      <c r="T49" s="126">
        <v>0</v>
      </c>
      <c r="U49" s="126">
        <v>0</v>
      </c>
      <c r="V49" s="126">
        <v>6.5</v>
      </c>
      <c r="W49" s="126">
        <v>6.9</v>
      </c>
      <c r="X49" s="126">
        <v>7.6</v>
      </c>
      <c r="Y49" s="126" t="s">
        <v>530</v>
      </c>
      <c r="Z49" s="126">
        <v>8.6</v>
      </c>
      <c r="AA49" s="126">
        <v>6.8</v>
      </c>
      <c r="AB49" s="126">
        <v>7.2</v>
      </c>
      <c r="AC49" s="126">
        <v>6.2</v>
      </c>
      <c r="AD49" s="126">
        <v>7.6</v>
      </c>
      <c r="AE49" s="126" t="s">
        <v>530</v>
      </c>
      <c r="AF49" s="126" t="s">
        <v>530</v>
      </c>
      <c r="AG49" s="126" t="s">
        <v>530</v>
      </c>
      <c r="AH49" s="126" t="s">
        <v>530</v>
      </c>
      <c r="AI49" s="126" t="s">
        <v>530</v>
      </c>
      <c r="AJ49" s="126">
        <v>8.6999999999999993</v>
      </c>
      <c r="AK49" s="126">
        <v>6.8</v>
      </c>
      <c r="AL49" s="126">
        <v>6.7</v>
      </c>
      <c r="AM49" s="126">
        <v>5.5</v>
      </c>
      <c r="AN49" s="126">
        <v>5.4</v>
      </c>
      <c r="AO49" s="126">
        <v>6.7</v>
      </c>
      <c r="AP49" s="126" t="s">
        <v>93</v>
      </c>
      <c r="AQ49" s="126">
        <v>0</v>
      </c>
      <c r="AR49" s="126">
        <v>0</v>
      </c>
      <c r="AS49" s="126">
        <v>0</v>
      </c>
      <c r="AT49" s="126">
        <v>0</v>
      </c>
      <c r="AU49" s="157">
        <v>45</v>
      </c>
      <c r="AV49" s="158">
        <v>3</v>
      </c>
      <c r="AW49" s="126">
        <v>5.6</v>
      </c>
      <c r="AX49" s="126">
        <v>5.5</v>
      </c>
      <c r="AY49" s="126">
        <v>0</v>
      </c>
      <c r="AZ49" s="126">
        <v>6.2</v>
      </c>
      <c r="BA49" s="126">
        <v>0</v>
      </c>
      <c r="BB49" s="126">
        <v>0</v>
      </c>
      <c r="BC49" s="126">
        <v>0</v>
      </c>
      <c r="BD49" s="126">
        <v>0</v>
      </c>
      <c r="BE49" s="126">
        <v>0</v>
      </c>
      <c r="BF49" s="126">
        <v>4.7</v>
      </c>
      <c r="BG49" s="126">
        <v>0</v>
      </c>
      <c r="BH49" s="126">
        <v>0</v>
      </c>
      <c r="BI49" s="126">
        <v>0</v>
      </c>
      <c r="BJ49" s="126">
        <v>0</v>
      </c>
      <c r="BK49" s="126" t="s">
        <v>93</v>
      </c>
      <c r="BL49" s="157">
        <v>4</v>
      </c>
      <c r="BM49" s="157">
        <v>1</v>
      </c>
      <c r="BN49" s="126">
        <v>9.1</v>
      </c>
      <c r="BO49" s="126">
        <v>6.6</v>
      </c>
      <c r="BP49" s="126">
        <v>5.4</v>
      </c>
      <c r="BQ49" s="126" t="s">
        <v>93</v>
      </c>
      <c r="BR49" s="126">
        <v>7.1</v>
      </c>
      <c r="BS49" s="126">
        <v>6.5</v>
      </c>
      <c r="BT49" s="126">
        <v>6.7</v>
      </c>
      <c r="BU49" s="126">
        <v>4.9000000000000004</v>
      </c>
      <c r="BV49" s="126">
        <v>6</v>
      </c>
      <c r="BW49" s="126">
        <v>5.9</v>
      </c>
      <c r="BX49" s="126">
        <v>6.2</v>
      </c>
      <c r="BY49" s="126">
        <v>5.6</v>
      </c>
      <c r="BZ49" s="126">
        <v>6.6</v>
      </c>
      <c r="CA49" s="126">
        <v>4.8</v>
      </c>
      <c r="CB49" s="126">
        <v>6.4</v>
      </c>
      <c r="CC49" s="126">
        <v>0</v>
      </c>
      <c r="CD49" s="126">
        <v>5.5</v>
      </c>
      <c r="CE49" s="126">
        <v>4.9000000000000004</v>
      </c>
      <c r="CF49" s="126">
        <v>5.9</v>
      </c>
      <c r="CG49" s="126">
        <v>7.1</v>
      </c>
      <c r="CH49" s="126">
        <v>7.2</v>
      </c>
      <c r="CI49" s="157">
        <v>50</v>
      </c>
      <c r="CJ49" s="197">
        <v>3</v>
      </c>
      <c r="CK49" s="126">
        <v>0</v>
      </c>
      <c r="CL49" s="126">
        <v>0</v>
      </c>
      <c r="CM49" s="126">
        <v>6.7</v>
      </c>
      <c r="CN49" s="126">
        <v>0</v>
      </c>
      <c r="CO49" s="126">
        <v>5.17</v>
      </c>
      <c r="CP49" s="126">
        <v>5.7</v>
      </c>
      <c r="CQ49" s="126">
        <v>0</v>
      </c>
      <c r="CR49" s="126">
        <v>5.8</v>
      </c>
      <c r="CS49" s="126">
        <v>5.2</v>
      </c>
      <c r="CT49" s="126">
        <v>0</v>
      </c>
      <c r="CU49" s="126">
        <v>5.75</v>
      </c>
      <c r="CV49" s="126">
        <v>6.7</v>
      </c>
      <c r="CW49" s="126">
        <v>5.7</v>
      </c>
      <c r="CX49" s="126">
        <v>8.4</v>
      </c>
      <c r="CY49" s="126">
        <v>7.8</v>
      </c>
      <c r="CZ49" s="157">
        <v>23</v>
      </c>
      <c r="DA49" s="157">
        <v>3</v>
      </c>
      <c r="DB49" s="126" t="s">
        <v>93</v>
      </c>
      <c r="DC49" s="126">
        <v>0</v>
      </c>
      <c r="DD49" s="157">
        <v>0</v>
      </c>
      <c r="DE49" s="197">
        <v>5</v>
      </c>
      <c r="DF49" s="198">
        <v>122</v>
      </c>
      <c r="DG49" s="197">
        <v>15</v>
      </c>
      <c r="DH49" s="198">
        <v>133</v>
      </c>
      <c r="DI49" s="159">
        <v>118</v>
      </c>
      <c r="DJ49" s="200">
        <v>9</v>
      </c>
      <c r="DK49" s="159">
        <v>128</v>
      </c>
      <c r="DL49" s="159">
        <v>127</v>
      </c>
      <c r="DM49" s="199">
        <v>6.32</v>
      </c>
      <c r="DN49" s="159">
        <v>2.41</v>
      </c>
      <c r="DO49" s="129">
        <v>7.5630252100840331E-2</v>
      </c>
      <c r="DP49" s="126" t="s">
        <v>213</v>
      </c>
    </row>
    <row r="50" spans="1:120" s="179" customFormat="1" ht="21" customHeight="1">
      <c r="A50" s="12">
        <f t="shared" si="0"/>
        <v>21</v>
      </c>
      <c r="B50" s="151">
        <v>171326125</v>
      </c>
      <c r="C50" s="152" t="s">
        <v>6</v>
      </c>
      <c r="D50" s="152" t="s">
        <v>323</v>
      </c>
      <c r="E50" s="152" t="s">
        <v>493</v>
      </c>
      <c r="F50" s="153">
        <v>34251</v>
      </c>
      <c r="G50" s="152" t="s">
        <v>84</v>
      </c>
      <c r="H50" s="152" t="s">
        <v>86</v>
      </c>
      <c r="I50" s="126">
        <v>8.1999999999999993</v>
      </c>
      <c r="J50" s="126">
        <v>7.6</v>
      </c>
      <c r="K50" s="126">
        <v>5.4</v>
      </c>
      <c r="L50" s="126">
        <v>7.8</v>
      </c>
      <c r="M50" s="126">
        <v>7.7</v>
      </c>
      <c r="N50" s="126">
        <v>7</v>
      </c>
      <c r="O50" s="126">
        <v>5.2</v>
      </c>
      <c r="P50" s="126">
        <v>0</v>
      </c>
      <c r="Q50" s="126">
        <v>8.1</v>
      </c>
      <c r="R50" s="126">
        <v>0</v>
      </c>
      <c r="S50" s="126">
        <v>0</v>
      </c>
      <c r="T50" s="126">
        <v>0</v>
      </c>
      <c r="U50" s="126">
        <v>7.4</v>
      </c>
      <c r="V50" s="126">
        <v>7.7</v>
      </c>
      <c r="W50" s="126">
        <v>0</v>
      </c>
      <c r="X50" s="126">
        <v>6.7</v>
      </c>
      <c r="Y50" s="126" t="s">
        <v>530</v>
      </c>
      <c r="Z50" s="126">
        <v>8.9</v>
      </c>
      <c r="AA50" s="126">
        <v>6.1</v>
      </c>
      <c r="AB50" s="126">
        <v>6.7</v>
      </c>
      <c r="AC50" s="126">
        <v>7.9</v>
      </c>
      <c r="AD50" s="126">
        <v>7.7</v>
      </c>
      <c r="AE50" s="126" t="s">
        <v>530</v>
      </c>
      <c r="AF50" s="126" t="s">
        <v>530</v>
      </c>
      <c r="AG50" s="126" t="s">
        <v>530</v>
      </c>
      <c r="AH50" s="126" t="s">
        <v>530</v>
      </c>
      <c r="AI50" s="126" t="s">
        <v>530</v>
      </c>
      <c r="AJ50" s="126" t="s">
        <v>530</v>
      </c>
      <c r="AK50" s="126" t="s">
        <v>530</v>
      </c>
      <c r="AL50" s="126" t="s">
        <v>530</v>
      </c>
      <c r="AM50" s="126" t="s">
        <v>530</v>
      </c>
      <c r="AN50" s="126">
        <v>6.8</v>
      </c>
      <c r="AO50" s="126" t="s">
        <v>530</v>
      </c>
      <c r="AP50" s="126">
        <v>7.3</v>
      </c>
      <c r="AQ50" s="126">
        <v>5.6</v>
      </c>
      <c r="AR50" s="126">
        <v>7.9</v>
      </c>
      <c r="AS50" s="126">
        <v>7</v>
      </c>
      <c r="AT50" s="126">
        <v>6.4</v>
      </c>
      <c r="AU50" s="157">
        <v>52</v>
      </c>
      <c r="AV50" s="158">
        <v>0</v>
      </c>
      <c r="AW50" s="126">
        <v>5.4</v>
      </c>
      <c r="AX50" s="126">
        <v>7.4</v>
      </c>
      <c r="AY50" s="126">
        <v>0</v>
      </c>
      <c r="AZ50" s="126">
        <v>0</v>
      </c>
      <c r="BA50" s="126">
        <v>6.9</v>
      </c>
      <c r="BB50" s="126">
        <v>0</v>
      </c>
      <c r="BC50" s="126">
        <v>0</v>
      </c>
      <c r="BD50" s="126">
        <v>0</v>
      </c>
      <c r="BE50" s="126">
        <v>0</v>
      </c>
      <c r="BF50" s="126">
        <v>0</v>
      </c>
      <c r="BG50" s="126">
        <v>7.8</v>
      </c>
      <c r="BH50" s="126">
        <v>0</v>
      </c>
      <c r="BI50" s="126">
        <v>0</v>
      </c>
      <c r="BJ50" s="126">
        <v>0</v>
      </c>
      <c r="BK50" s="126">
        <v>6.6</v>
      </c>
      <c r="BL50" s="157">
        <v>5</v>
      </c>
      <c r="BM50" s="157">
        <v>0</v>
      </c>
      <c r="BN50" s="126">
        <v>6.9</v>
      </c>
      <c r="BO50" s="126">
        <v>7.9</v>
      </c>
      <c r="BP50" s="126">
        <v>6.9</v>
      </c>
      <c r="BQ50" s="126" t="s">
        <v>93</v>
      </c>
      <c r="BR50" s="126">
        <v>6.6</v>
      </c>
      <c r="BS50" s="126">
        <v>9</v>
      </c>
      <c r="BT50" s="126">
        <v>6.4</v>
      </c>
      <c r="BU50" s="126">
        <v>6.8</v>
      </c>
      <c r="BV50" s="126">
        <v>6.6</v>
      </c>
      <c r="BW50" s="126">
        <v>6.9</v>
      </c>
      <c r="BX50" s="126">
        <v>6.2</v>
      </c>
      <c r="BY50" s="126">
        <v>5.8</v>
      </c>
      <c r="BZ50" s="126">
        <v>4.8</v>
      </c>
      <c r="CA50" s="126">
        <v>6.1</v>
      </c>
      <c r="CB50" s="126">
        <v>5.7</v>
      </c>
      <c r="CC50" s="126">
        <v>0</v>
      </c>
      <c r="CD50" s="126">
        <v>5.9</v>
      </c>
      <c r="CE50" s="126">
        <v>6.1</v>
      </c>
      <c r="CF50" s="126">
        <v>8.3000000000000007</v>
      </c>
      <c r="CG50" s="126">
        <v>7</v>
      </c>
      <c r="CH50" s="126">
        <v>9.1</v>
      </c>
      <c r="CI50" s="157">
        <v>50</v>
      </c>
      <c r="CJ50" s="197">
        <v>3</v>
      </c>
      <c r="CK50" s="126">
        <v>0</v>
      </c>
      <c r="CL50" s="126">
        <v>0</v>
      </c>
      <c r="CM50" s="126">
        <v>6.7</v>
      </c>
      <c r="CN50" s="126">
        <v>0</v>
      </c>
      <c r="CO50" s="126">
        <v>7.2</v>
      </c>
      <c r="CP50" s="126">
        <v>7.9</v>
      </c>
      <c r="CQ50" s="126">
        <v>0</v>
      </c>
      <c r="CR50" s="126">
        <v>5.8</v>
      </c>
      <c r="CS50" s="126">
        <v>6.3</v>
      </c>
      <c r="CT50" s="126">
        <v>5.3</v>
      </c>
      <c r="CU50" s="126">
        <v>7.85</v>
      </c>
      <c r="CV50" s="126">
        <v>7.6</v>
      </c>
      <c r="CW50" s="126">
        <v>6.4</v>
      </c>
      <c r="CX50" s="126">
        <v>7.5</v>
      </c>
      <c r="CY50" s="126">
        <v>6.9</v>
      </c>
      <c r="CZ50" s="157">
        <v>26</v>
      </c>
      <c r="DA50" s="157">
        <v>0</v>
      </c>
      <c r="DB50" s="126" t="s">
        <v>93</v>
      </c>
      <c r="DC50" s="126">
        <v>0</v>
      </c>
      <c r="DD50" s="157">
        <v>0</v>
      </c>
      <c r="DE50" s="197">
        <v>5</v>
      </c>
      <c r="DF50" s="198">
        <v>133</v>
      </c>
      <c r="DG50" s="197">
        <v>8</v>
      </c>
      <c r="DH50" s="198">
        <v>133</v>
      </c>
      <c r="DI50" s="159">
        <v>128</v>
      </c>
      <c r="DJ50" s="200">
        <v>3</v>
      </c>
      <c r="DK50" s="159">
        <v>128</v>
      </c>
      <c r="DL50" s="159">
        <v>131</v>
      </c>
      <c r="DM50" s="199">
        <v>6.87</v>
      </c>
      <c r="DN50" s="159">
        <v>2.74</v>
      </c>
      <c r="DO50" s="129">
        <v>2.5423728813559324E-2</v>
      </c>
      <c r="DP50" s="126" t="s">
        <v>213</v>
      </c>
    </row>
    <row r="51" spans="1:120" s="179" customFormat="1" ht="21" customHeight="1">
      <c r="A51" s="12">
        <f t="shared" si="0"/>
        <v>22</v>
      </c>
      <c r="B51" s="151">
        <v>1811215024</v>
      </c>
      <c r="C51" s="152" t="s">
        <v>3</v>
      </c>
      <c r="D51" s="152" t="s">
        <v>72</v>
      </c>
      <c r="E51" s="152" t="s">
        <v>371</v>
      </c>
      <c r="F51" s="153">
        <v>34413</v>
      </c>
      <c r="G51" s="152" t="s">
        <v>83</v>
      </c>
      <c r="H51" s="152" t="s">
        <v>86</v>
      </c>
      <c r="I51" s="126">
        <v>7.7</v>
      </c>
      <c r="J51" s="126">
        <v>7.4</v>
      </c>
      <c r="K51" s="126">
        <v>9.1999999999999993</v>
      </c>
      <c r="L51" s="126">
        <v>8.1</v>
      </c>
      <c r="M51" s="126">
        <v>8.1</v>
      </c>
      <c r="N51" s="126">
        <v>5.6</v>
      </c>
      <c r="O51" s="126">
        <v>7.1</v>
      </c>
      <c r="P51" s="126">
        <v>0</v>
      </c>
      <c r="Q51" s="126">
        <v>6.7</v>
      </c>
      <c r="R51" s="126">
        <v>0</v>
      </c>
      <c r="S51" s="126">
        <v>0</v>
      </c>
      <c r="T51" s="126">
        <v>0</v>
      </c>
      <c r="U51" s="126">
        <v>7.2</v>
      </c>
      <c r="V51" s="126">
        <v>7.8</v>
      </c>
      <c r="W51" s="126">
        <v>0</v>
      </c>
      <c r="X51" s="126">
        <v>8.5</v>
      </c>
      <c r="Y51" s="126">
        <v>9.1</v>
      </c>
      <c r="Z51" s="126">
        <v>8.3000000000000007</v>
      </c>
      <c r="AA51" s="126">
        <v>6.5</v>
      </c>
      <c r="AB51" s="126">
        <v>7.6</v>
      </c>
      <c r="AC51" s="126">
        <v>8</v>
      </c>
      <c r="AD51" s="126">
        <v>7.2</v>
      </c>
      <c r="AE51" s="126" t="s">
        <v>530</v>
      </c>
      <c r="AF51" s="126" t="s">
        <v>530</v>
      </c>
      <c r="AG51" s="126" t="s">
        <v>530</v>
      </c>
      <c r="AH51" s="126" t="s">
        <v>530</v>
      </c>
      <c r="AI51" s="126" t="s">
        <v>530</v>
      </c>
      <c r="AJ51" s="126">
        <v>6.5</v>
      </c>
      <c r="AK51" s="126" t="s">
        <v>530</v>
      </c>
      <c r="AL51" s="126">
        <v>7.6</v>
      </c>
      <c r="AM51" s="126">
        <v>7.8</v>
      </c>
      <c r="AN51" s="126" t="s">
        <v>93</v>
      </c>
      <c r="AO51" s="126">
        <v>7.7</v>
      </c>
      <c r="AP51" s="126">
        <v>6.4</v>
      </c>
      <c r="AQ51" s="126">
        <v>6.1</v>
      </c>
      <c r="AR51" s="126">
        <v>0</v>
      </c>
      <c r="AS51" s="126">
        <v>5.4</v>
      </c>
      <c r="AT51" s="126">
        <v>0</v>
      </c>
      <c r="AU51" s="157">
        <v>49</v>
      </c>
      <c r="AV51" s="158">
        <v>0</v>
      </c>
      <c r="AW51" s="126">
        <v>9.5</v>
      </c>
      <c r="AX51" s="126">
        <v>8.4</v>
      </c>
      <c r="AY51" s="126">
        <v>0</v>
      </c>
      <c r="AZ51" s="126">
        <v>0</v>
      </c>
      <c r="BA51" s="126">
        <v>8.1999999999999993</v>
      </c>
      <c r="BB51" s="126">
        <v>0</v>
      </c>
      <c r="BC51" s="126">
        <v>0</v>
      </c>
      <c r="BD51" s="126">
        <v>0</v>
      </c>
      <c r="BE51" s="126">
        <v>0</v>
      </c>
      <c r="BF51" s="126">
        <v>0</v>
      </c>
      <c r="BG51" s="126">
        <v>4.7</v>
      </c>
      <c r="BH51" s="126">
        <v>0</v>
      </c>
      <c r="BI51" s="126">
        <v>0</v>
      </c>
      <c r="BJ51" s="126">
        <v>0</v>
      </c>
      <c r="BK51" s="126" t="s">
        <v>93</v>
      </c>
      <c r="BL51" s="157">
        <v>4</v>
      </c>
      <c r="BM51" s="157">
        <v>1</v>
      </c>
      <c r="BN51" s="126">
        <v>6.4</v>
      </c>
      <c r="BO51" s="126">
        <v>7.7</v>
      </c>
      <c r="BP51" s="126">
        <v>6.9</v>
      </c>
      <c r="BQ51" s="126">
        <v>7.8</v>
      </c>
      <c r="BR51" s="126">
        <v>7.9</v>
      </c>
      <c r="BS51" s="126">
        <v>8.4</v>
      </c>
      <c r="BT51" s="126">
        <v>7.2</v>
      </c>
      <c r="BU51" s="126">
        <v>6.9</v>
      </c>
      <c r="BV51" s="126">
        <v>7.5</v>
      </c>
      <c r="BW51" s="126">
        <v>5.7</v>
      </c>
      <c r="BX51" s="126">
        <v>7.1</v>
      </c>
      <c r="BY51" s="126">
        <v>7.5</v>
      </c>
      <c r="BZ51" s="126">
        <v>8</v>
      </c>
      <c r="CA51" s="126">
        <v>8</v>
      </c>
      <c r="CB51" s="126">
        <v>7</v>
      </c>
      <c r="CC51" s="126">
        <v>0</v>
      </c>
      <c r="CD51" s="126">
        <v>6.3</v>
      </c>
      <c r="CE51" s="126">
        <v>7.2</v>
      </c>
      <c r="CF51" s="126">
        <v>6.1</v>
      </c>
      <c r="CG51" s="126">
        <v>8.3000000000000007</v>
      </c>
      <c r="CH51" s="126">
        <v>8.3000000000000007</v>
      </c>
      <c r="CI51" s="157">
        <v>53</v>
      </c>
      <c r="CJ51" s="197">
        <v>0</v>
      </c>
      <c r="CK51" s="126">
        <v>0</v>
      </c>
      <c r="CL51" s="126">
        <v>0</v>
      </c>
      <c r="CM51" s="126">
        <v>8</v>
      </c>
      <c r="CN51" s="126">
        <v>0</v>
      </c>
      <c r="CO51" s="126">
        <v>0</v>
      </c>
      <c r="CP51" s="126">
        <v>8.1999999999999993</v>
      </c>
      <c r="CQ51" s="126">
        <v>0</v>
      </c>
      <c r="CR51" s="126">
        <v>5.6</v>
      </c>
      <c r="CS51" s="126">
        <v>5.9</v>
      </c>
      <c r="CT51" s="126">
        <v>0</v>
      </c>
      <c r="CU51" s="126">
        <v>7.8</v>
      </c>
      <c r="CV51" s="126" t="s">
        <v>93</v>
      </c>
      <c r="CW51" s="126">
        <v>5.6</v>
      </c>
      <c r="CX51" s="126">
        <v>8.6999999999999993</v>
      </c>
      <c r="CY51" s="126">
        <v>8.6999999999999993</v>
      </c>
      <c r="CZ51" s="157">
        <v>17</v>
      </c>
      <c r="DA51" s="157">
        <v>6</v>
      </c>
      <c r="DB51" s="126" t="s">
        <v>93</v>
      </c>
      <c r="DC51" s="126">
        <v>0</v>
      </c>
      <c r="DD51" s="157">
        <v>0</v>
      </c>
      <c r="DE51" s="197">
        <v>5</v>
      </c>
      <c r="DF51" s="198">
        <v>123</v>
      </c>
      <c r="DG51" s="197">
        <v>12</v>
      </c>
      <c r="DH51" s="198">
        <v>133</v>
      </c>
      <c r="DI51" s="159">
        <v>119</v>
      </c>
      <c r="DJ51" s="200">
        <v>7</v>
      </c>
      <c r="DK51" s="159">
        <v>128</v>
      </c>
      <c r="DL51" s="159">
        <v>125</v>
      </c>
      <c r="DM51" s="199">
        <v>7.26</v>
      </c>
      <c r="DN51" s="159">
        <v>3.04</v>
      </c>
      <c r="DO51" s="129">
        <v>5.7851239669421489E-2</v>
      </c>
      <c r="DP51" s="126" t="s">
        <v>213</v>
      </c>
    </row>
    <row r="52" spans="1:120" ht="32.25" customHeight="1">
      <c r="B52" s="193" t="s">
        <v>626</v>
      </c>
      <c r="C52" s="194"/>
      <c r="D52" s="194"/>
      <c r="E52" s="194"/>
      <c r="F52" s="194"/>
      <c r="G52" s="194"/>
      <c r="H52" s="194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4"/>
      <c r="AV52" s="194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4"/>
      <c r="BM52" s="194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4"/>
      <c r="CJ52" s="194"/>
      <c r="CK52" s="196"/>
      <c r="CL52" s="196"/>
      <c r="CM52" s="196"/>
      <c r="CN52" s="196"/>
      <c r="CO52" s="196"/>
      <c r="CP52" s="196"/>
      <c r="CQ52" s="196"/>
      <c r="CR52" s="196"/>
      <c r="CS52" s="195"/>
      <c r="CT52" s="195"/>
      <c r="CU52" s="195"/>
      <c r="CV52" s="195"/>
      <c r="CW52" s="195"/>
      <c r="CX52" s="195"/>
      <c r="CY52" s="195"/>
      <c r="CZ52" s="194"/>
      <c r="DA52" s="194"/>
      <c r="DB52" s="195"/>
      <c r="DC52" s="195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</row>
    <row r="53" spans="1:120" s="179" customFormat="1" ht="21" customHeight="1">
      <c r="A53" s="12">
        <v>1</v>
      </c>
      <c r="B53" s="151">
        <v>2026252633</v>
      </c>
      <c r="C53" s="152" t="s">
        <v>3</v>
      </c>
      <c r="D53" s="152" t="s">
        <v>43</v>
      </c>
      <c r="E53" s="152" t="s">
        <v>65</v>
      </c>
      <c r="F53" s="153">
        <v>33714</v>
      </c>
      <c r="G53" s="152" t="s">
        <v>84</v>
      </c>
      <c r="H53" s="152" t="s">
        <v>86</v>
      </c>
      <c r="I53" s="126">
        <v>7.8</v>
      </c>
      <c r="J53" s="126">
        <v>8</v>
      </c>
      <c r="K53" s="126">
        <v>7.7</v>
      </c>
      <c r="L53" s="126" t="s">
        <v>530</v>
      </c>
      <c r="M53" s="126" t="s">
        <v>530</v>
      </c>
      <c r="N53" s="126" t="s">
        <v>530</v>
      </c>
      <c r="O53" s="126">
        <v>6.4</v>
      </c>
      <c r="P53" s="126">
        <v>0</v>
      </c>
      <c r="Q53" s="126" t="s">
        <v>530</v>
      </c>
      <c r="R53" s="126">
        <v>0</v>
      </c>
      <c r="S53" s="126">
        <v>0</v>
      </c>
      <c r="T53" s="126">
        <v>0</v>
      </c>
      <c r="U53" s="126">
        <v>6.9</v>
      </c>
      <c r="V53" s="126">
        <v>8.3000000000000007</v>
      </c>
      <c r="W53" s="126">
        <v>0</v>
      </c>
      <c r="X53" s="126">
        <v>8.6</v>
      </c>
      <c r="Y53" s="126">
        <v>8.1</v>
      </c>
      <c r="Z53" s="126">
        <v>8.6999999999999993</v>
      </c>
      <c r="AA53" s="126" t="s">
        <v>530</v>
      </c>
      <c r="AB53" s="126" t="s">
        <v>530</v>
      </c>
      <c r="AC53" s="126" t="s">
        <v>530</v>
      </c>
      <c r="AD53" s="126" t="s">
        <v>530</v>
      </c>
      <c r="AE53" s="126" t="s">
        <v>530</v>
      </c>
      <c r="AF53" s="126">
        <v>5.7</v>
      </c>
      <c r="AG53" s="126">
        <v>7.6</v>
      </c>
      <c r="AH53" s="126" t="s">
        <v>530</v>
      </c>
      <c r="AI53" s="126" t="s">
        <v>530</v>
      </c>
      <c r="AJ53" s="126">
        <v>0</v>
      </c>
      <c r="AK53" s="126">
        <v>6.4</v>
      </c>
      <c r="AL53" s="126" t="s">
        <v>530</v>
      </c>
      <c r="AM53" s="126" t="s">
        <v>530</v>
      </c>
      <c r="AN53" s="126">
        <v>0</v>
      </c>
      <c r="AO53" s="126">
        <v>6.8</v>
      </c>
      <c r="AP53" s="126" t="s">
        <v>530</v>
      </c>
      <c r="AQ53" s="126">
        <v>0</v>
      </c>
      <c r="AR53" s="126">
        <v>0</v>
      </c>
      <c r="AS53" s="126">
        <v>0</v>
      </c>
      <c r="AT53" s="126">
        <v>0</v>
      </c>
      <c r="AU53" s="157">
        <v>46</v>
      </c>
      <c r="AV53" s="158">
        <v>2</v>
      </c>
      <c r="AW53" s="126" t="s">
        <v>530</v>
      </c>
      <c r="AX53" s="126" t="s">
        <v>530</v>
      </c>
      <c r="AY53" s="126" t="s">
        <v>530</v>
      </c>
      <c r="AZ53" s="126">
        <v>0</v>
      </c>
      <c r="BA53" s="126">
        <v>0</v>
      </c>
      <c r="BB53" s="126">
        <v>0</v>
      </c>
      <c r="BC53" s="126">
        <v>0</v>
      </c>
      <c r="BD53" s="126">
        <v>0</v>
      </c>
      <c r="BE53" s="126">
        <v>5.2</v>
      </c>
      <c r="BF53" s="126">
        <v>0</v>
      </c>
      <c r="BG53" s="126">
        <v>0</v>
      </c>
      <c r="BH53" s="126">
        <v>0</v>
      </c>
      <c r="BI53" s="126">
        <v>0</v>
      </c>
      <c r="BJ53" s="126">
        <v>0</v>
      </c>
      <c r="BK53" s="126">
        <v>6.3</v>
      </c>
      <c r="BL53" s="157">
        <v>5</v>
      </c>
      <c r="BM53" s="157">
        <v>0</v>
      </c>
      <c r="BN53" s="126" t="s">
        <v>530</v>
      </c>
      <c r="BO53" s="126">
        <v>7.9</v>
      </c>
      <c r="BP53" s="126">
        <v>6.7</v>
      </c>
      <c r="BQ53" s="126" t="s">
        <v>93</v>
      </c>
      <c r="BR53" s="126" t="s">
        <v>530</v>
      </c>
      <c r="BS53" s="126" t="s">
        <v>530</v>
      </c>
      <c r="BT53" s="126" t="s">
        <v>530</v>
      </c>
      <c r="BU53" s="126">
        <v>6.5</v>
      </c>
      <c r="BV53" s="126" t="s">
        <v>530</v>
      </c>
      <c r="BW53" s="126">
        <v>8.6</v>
      </c>
      <c r="BX53" s="126" t="s">
        <v>530</v>
      </c>
      <c r="BY53" s="126" t="s">
        <v>530</v>
      </c>
      <c r="BZ53" s="126">
        <v>8.3000000000000007</v>
      </c>
      <c r="CA53" s="126" t="s">
        <v>530</v>
      </c>
      <c r="CB53" s="126">
        <v>6.3</v>
      </c>
      <c r="CC53" s="126">
        <v>0</v>
      </c>
      <c r="CD53" s="126">
        <v>7.6</v>
      </c>
      <c r="CE53" s="126">
        <v>7.8</v>
      </c>
      <c r="CF53" s="126" t="s">
        <v>530</v>
      </c>
      <c r="CG53" s="126" t="s">
        <v>530</v>
      </c>
      <c r="CH53" s="126">
        <v>8.5</v>
      </c>
      <c r="CI53" s="157">
        <v>50</v>
      </c>
      <c r="CJ53" s="197">
        <v>3</v>
      </c>
      <c r="CK53" s="126">
        <v>0</v>
      </c>
      <c r="CL53" s="126" t="s">
        <v>530</v>
      </c>
      <c r="CM53" s="126">
        <v>0</v>
      </c>
      <c r="CN53" s="126">
        <v>0</v>
      </c>
      <c r="CO53" s="126">
        <v>0</v>
      </c>
      <c r="CP53" s="126" t="s">
        <v>530</v>
      </c>
      <c r="CQ53" s="126">
        <v>0</v>
      </c>
      <c r="CR53" s="126">
        <v>6.9</v>
      </c>
      <c r="CS53" s="126" t="s">
        <v>530</v>
      </c>
      <c r="CT53" s="126">
        <v>7.5</v>
      </c>
      <c r="CU53" s="126">
        <v>7.85</v>
      </c>
      <c r="CV53" s="126" t="s">
        <v>530</v>
      </c>
      <c r="CW53" s="126" t="s">
        <v>530</v>
      </c>
      <c r="CX53" s="126">
        <v>9.4</v>
      </c>
      <c r="CY53" s="126">
        <v>9.1</v>
      </c>
      <c r="CZ53" s="157">
        <v>23</v>
      </c>
      <c r="DA53" s="157">
        <v>0</v>
      </c>
      <c r="DB53" s="126" t="s">
        <v>93</v>
      </c>
      <c r="DC53" s="126">
        <v>0</v>
      </c>
      <c r="DD53" s="157">
        <v>0</v>
      </c>
      <c r="DE53" s="197">
        <v>5</v>
      </c>
      <c r="DF53" s="198">
        <v>124</v>
      </c>
      <c r="DG53" s="197">
        <v>10</v>
      </c>
      <c r="DH53" s="198">
        <v>133</v>
      </c>
      <c r="DI53" s="159">
        <v>119</v>
      </c>
      <c r="DJ53" s="200">
        <v>5</v>
      </c>
      <c r="DK53" s="159">
        <v>128</v>
      </c>
      <c r="DL53" s="159">
        <v>124</v>
      </c>
      <c r="DM53" s="199">
        <v>7.55</v>
      </c>
      <c r="DN53" s="159">
        <v>3.2</v>
      </c>
      <c r="DO53" s="129">
        <v>8.6206896551724144E-2</v>
      </c>
      <c r="DP53" s="126" t="s">
        <v>214</v>
      </c>
    </row>
    <row r="54" spans="1:120" s="179" customFormat="1" ht="21" customHeight="1">
      <c r="A54" s="12">
        <f t="shared" si="0"/>
        <v>2</v>
      </c>
      <c r="B54" s="151">
        <v>2026252653</v>
      </c>
      <c r="C54" s="152" t="s">
        <v>3</v>
      </c>
      <c r="D54" s="152" t="s">
        <v>26</v>
      </c>
      <c r="E54" s="152" t="s">
        <v>72</v>
      </c>
      <c r="F54" s="153">
        <v>33865</v>
      </c>
      <c r="G54" s="152" t="s">
        <v>84</v>
      </c>
      <c r="H54" s="152" t="s">
        <v>86</v>
      </c>
      <c r="I54" s="126">
        <v>9.3000000000000007</v>
      </c>
      <c r="J54" s="126">
        <v>8.1</v>
      </c>
      <c r="K54" s="126">
        <v>8.9</v>
      </c>
      <c r="L54" s="126" t="s">
        <v>530</v>
      </c>
      <c r="M54" s="126">
        <v>7.4</v>
      </c>
      <c r="N54" s="126" t="s">
        <v>530</v>
      </c>
      <c r="O54" s="126" t="s">
        <v>530</v>
      </c>
      <c r="P54" s="126">
        <v>0</v>
      </c>
      <c r="Q54" s="126" t="s">
        <v>530</v>
      </c>
      <c r="R54" s="126">
        <v>0</v>
      </c>
      <c r="S54" s="126">
        <v>0</v>
      </c>
      <c r="T54" s="126">
        <v>0</v>
      </c>
      <c r="U54" s="126">
        <v>7.2</v>
      </c>
      <c r="V54" s="126">
        <v>7.6</v>
      </c>
      <c r="W54" s="126">
        <v>0</v>
      </c>
      <c r="X54" s="126">
        <v>8</v>
      </c>
      <c r="Y54" s="126">
        <v>8.4</v>
      </c>
      <c r="Z54" s="126">
        <v>9.1999999999999993</v>
      </c>
      <c r="AA54" s="126" t="s">
        <v>530</v>
      </c>
      <c r="AB54" s="126" t="s">
        <v>530</v>
      </c>
      <c r="AC54" s="126" t="s">
        <v>530</v>
      </c>
      <c r="AD54" s="126" t="s">
        <v>530</v>
      </c>
      <c r="AE54" s="126" t="s">
        <v>530</v>
      </c>
      <c r="AF54" s="126">
        <v>7</v>
      </c>
      <c r="AG54" s="126">
        <v>7.2</v>
      </c>
      <c r="AH54" s="126" t="s">
        <v>530</v>
      </c>
      <c r="AI54" s="126" t="s">
        <v>530</v>
      </c>
      <c r="AJ54" s="126">
        <v>7.3</v>
      </c>
      <c r="AK54" s="126">
        <v>7.5</v>
      </c>
      <c r="AL54" s="126" t="s">
        <v>530</v>
      </c>
      <c r="AM54" s="126" t="s">
        <v>530</v>
      </c>
      <c r="AN54" s="126">
        <v>5.5</v>
      </c>
      <c r="AO54" s="126">
        <v>0</v>
      </c>
      <c r="AP54" s="126" t="s">
        <v>530</v>
      </c>
      <c r="AQ54" s="126">
        <v>0</v>
      </c>
      <c r="AR54" s="126">
        <v>6.6</v>
      </c>
      <c r="AS54" s="126">
        <v>0</v>
      </c>
      <c r="AT54" s="126">
        <v>5.6</v>
      </c>
      <c r="AU54" s="157">
        <v>49</v>
      </c>
      <c r="AV54" s="158">
        <v>0</v>
      </c>
      <c r="AW54" s="126" t="s">
        <v>530</v>
      </c>
      <c r="AX54" s="126" t="s">
        <v>530</v>
      </c>
      <c r="AY54" s="126" t="s">
        <v>530</v>
      </c>
      <c r="AZ54" s="126">
        <v>0</v>
      </c>
      <c r="BA54" s="126">
        <v>0</v>
      </c>
      <c r="BB54" s="126">
        <v>0</v>
      </c>
      <c r="BC54" s="126">
        <v>0</v>
      </c>
      <c r="BD54" s="126">
        <v>0</v>
      </c>
      <c r="BE54" s="126">
        <v>0</v>
      </c>
      <c r="BF54" s="126">
        <v>0</v>
      </c>
      <c r="BG54" s="126">
        <v>5.9</v>
      </c>
      <c r="BH54" s="126">
        <v>0</v>
      </c>
      <c r="BI54" s="126">
        <v>0</v>
      </c>
      <c r="BJ54" s="126">
        <v>0</v>
      </c>
      <c r="BK54" s="126">
        <v>6.3</v>
      </c>
      <c r="BL54" s="157">
        <v>5</v>
      </c>
      <c r="BM54" s="157">
        <v>0</v>
      </c>
      <c r="BN54" s="126" t="s">
        <v>530</v>
      </c>
      <c r="BO54" s="126">
        <v>8.5</v>
      </c>
      <c r="BP54" s="126">
        <v>6.9</v>
      </c>
      <c r="BQ54" s="126">
        <v>9</v>
      </c>
      <c r="BR54" s="126" t="s">
        <v>530</v>
      </c>
      <c r="BS54" s="126" t="s">
        <v>530</v>
      </c>
      <c r="BT54" s="126" t="s">
        <v>530</v>
      </c>
      <c r="BU54" s="126">
        <v>7.2</v>
      </c>
      <c r="BV54" s="126" t="s">
        <v>530</v>
      </c>
      <c r="BW54" s="126">
        <v>9.6999999999999993</v>
      </c>
      <c r="BX54" s="126">
        <v>9.1</v>
      </c>
      <c r="BY54" s="126" t="s">
        <v>530</v>
      </c>
      <c r="BZ54" s="126" t="s">
        <v>93</v>
      </c>
      <c r="CA54" s="126">
        <v>6.6</v>
      </c>
      <c r="CB54" s="126" t="s">
        <v>530</v>
      </c>
      <c r="CC54" s="126" t="s">
        <v>530</v>
      </c>
      <c r="CD54" s="126">
        <v>0</v>
      </c>
      <c r="CE54" s="126">
        <v>8.8000000000000007</v>
      </c>
      <c r="CF54" s="126" t="s">
        <v>530</v>
      </c>
      <c r="CG54" s="126" t="s">
        <v>530</v>
      </c>
      <c r="CH54" s="126" t="s">
        <v>93</v>
      </c>
      <c r="CI54" s="157">
        <v>49</v>
      </c>
      <c r="CJ54" s="197">
        <v>4</v>
      </c>
      <c r="CK54" s="126">
        <v>0</v>
      </c>
      <c r="CL54" s="126">
        <v>0</v>
      </c>
      <c r="CM54" s="126">
        <v>0</v>
      </c>
      <c r="CN54" s="126" t="s">
        <v>530</v>
      </c>
      <c r="CO54" s="126">
        <v>0</v>
      </c>
      <c r="CP54" s="126" t="s">
        <v>530</v>
      </c>
      <c r="CQ54" s="126">
        <v>0</v>
      </c>
      <c r="CR54" s="126">
        <v>8</v>
      </c>
      <c r="CS54" s="126" t="s">
        <v>530</v>
      </c>
      <c r="CT54" s="126">
        <v>8.6</v>
      </c>
      <c r="CU54" s="126">
        <v>9.1</v>
      </c>
      <c r="CV54" s="126" t="s">
        <v>530</v>
      </c>
      <c r="CW54" s="126">
        <v>8.6999999999999993</v>
      </c>
      <c r="CX54" s="126" t="s">
        <v>93</v>
      </c>
      <c r="CY54" s="126">
        <v>8.1999999999999993</v>
      </c>
      <c r="CZ54" s="157">
        <v>23</v>
      </c>
      <c r="DA54" s="157">
        <v>1</v>
      </c>
      <c r="DB54" s="126" t="s">
        <v>93</v>
      </c>
      <c r="DC54" s="126">
        <v>0</v>
      </c>
      <c r="DD54" s="157">
        <v>0</v>
      </c>
      <c r="DE54" s="197">
        <v>5</v>
      </c>
      <c r="DF54" s="198">
        <v>126</v>
      </c>
      <c r="DG54" s="197">
        <v>10</v>
      </c>
      <c r="DH54" s="198">
        <v>133</v>
      </c>
      <c r="DI54" s="159">
        <v>121</v>
      </c>
      <c r="DJ54" s="200">
        <v>6</v>
      </c>
      <c r="DK54" s="159">
        <v>128</v>
      </c>
      <c r="DL54" s="159">
        <v>126</v>
      </c>
      <c r="DM54" s="199">
        <v>8.08</v>
      </c>
      <c r="DN54" s="159">
        <v>3.51</v>
      </c>
      <c r="DO54" s="129">
        <v>9.5238095238095233E-2</v>
      </c>
      <c r="DP54" s="126" t="s">
        <v>214</v>
      </c>
    </row>
    <row r="55" spans="1:120" s="179" customFormat="1" ht="21" customHeight="1">
      <c r="A55" s="12">
        <f t="shared" si="0"/>
        <v>3</v>
      </c>
      <c r="B55" s="151">
        <v>2026262696</v>
      </c>
      <c r="C55" s="152" t="s">
        <v>10</v>
      </c>
      <c r="D55" s="152" t="s">
        <v>572</v>
      </c>
      <c r="E55" s="152" t="s">
        <v>66</v>
      </c>
      <c r="F55" s="153">
        <v>33724</v>
      </c>
      <c r="G55" s="152" t="s">
        <v>84</v>
      </c>
      <c r="H55" s="152" t="s">
        <v>86</v>
      </c>
      <c r="I55" s="126">
        <v>8.9</v>
      </c>
      <c r="J55" s="126">
        <v>8.6</v>
      </c>
      <c r="K55" s="126">
        <v>9.6</v>
      </c>
      <c r="L55" s="126" t="s">
        <v>530</v>
      </c>
      <c r="M55" s="126" t="s">
        <v>530</v>
      </c>
      <c r="N55" s="126" t="s">
        <v>530</v>
      </c>
      <c r="O55" s="126">
        <v>7.6</v>
      </c>
      <c r="P55" s="126">
        <v>0</v>
      </c>
      <c r="Q55" s="126" t="s">
        <v>530</v>
      </c>
      <c r="R55" s="126">
        <v>0</v>
      </c>
      <c r="S55" s="126">
        <v>0</v>
      </c>
      <c r="T55" s="126">
        <v>0</v>
      </c>
      <c r="U55" s="126">
        <v>7.6</v>
      </c>
      <c r="V55" s="126">
        <v>8.1</v>
      </c>
      <c r="W55" s="126">
        <v>0</v>
      </c>
      <c r="X55" s="126">
        <v>9</v>
      </c>
      <c r="Y55" s="126">
        <v>8.6999999999999993</v>
      </c>
      <c r="Z55" s="126">
        <v>9</v>
      </c>
      <c r="AA55" s="126" t="s">
        <v>530</v>
      </c>
      <c r="AB55" s="126" t="s">
        <v>530</v>
      </c>
      <c r="AC55" s="126" t="s">
        <v>530</v>
      </c>
      <c r="AD55" s="126" t="s">
        <v>530</v>
      </c>
      <c r="AE55" s="126" t="s">
        <v>530</v>
      </c>
      <c r="AF55" s="126">
        <v>7.6</v>
      </c>
      <c r="AG55" s="126">
        <v>7.7</v>
      </c>
      <c r="AH55" s="126" t="s">
        <v>530</v>
      </c>
      <c r="AI55" s="126" t="s">
        <v>530</v>
      </c>
      <c r="AJ55" s="126">
        <v>6.8</v>
      </c>
      <c r="AK55" s="126">
        <v>6.4</v>
      </c>
      <c r="AL55" s="126" t="s">
        <v>530</v>
      </c>
      <c r="AM55" s="126" t="s">
        <v>530</v>
      </c>
      <c r="AN55" s="126">
        <v>8</v>
      </c>
      <c r="AO55" s="126">
        <v>6</v>
      </c>
      <c r="AP55" s="126" t="s">
        <v>530</v>
      </c>
      <c r="AQ55" s="126">
        <v>6</v>
      </c>
      <c r="AR55" s="126">
        <v>8.1</v>
      </c>
      <c r="AS55" s="126">
        <v>6.5</v>
      </c>
      <c r="AT55" s="126">
        <v>7.9</v>
      </c>
      <c r="AU55" s="157">
        <v>52</v>
      </c>
      <c r="AV55" s="158">
        <v>0</v>
      </c>
      <c r="AW55" s="126" t="s">
        <v>530</v>
      </c>
      <c r="AX55" s="126" t="s">
        <v>530</v>
      </c>
      <c r="AY55" s="126" t="s">
        <v>530</v>
      </c>
      <c r="AZ55" s="126">
        <v>0</v>
      </c>
      <c r="BA55" s="126">
        <v>0</v>
      </c>
      <c r="BB55" s="126">
        <v>0</v>
      </c>
      <c r="BC55" s="126">
        <v>0</v>
      </c>
      <c r="BD55" s="126">
        <v>0</v>
      </c>
      <c r="BE55" s="126">
        <v>9.5</v>
      </c>
      <c r="BF55" s="126">
        <v>0</v>
      </c>
      <c r="BG55" s="126">
        <v>0</v>
      </c>
      <c r="BH55" s="126">
        <v>0</v>
      </c>
      <c r="BI55" s="126">
        <v>0</v>
      </c>
      <c r="BJ55" s="126">
        <v>0</v>
      </c>
      <c r="BK55" s="126">
        <v>7.3</v>
      </c>
      <c r="BL55" s="157">
        <v>5</v>
      </c>
      <c r="BM55" s="157">
        <v>0</v>
      </c>
      <c r="BN55" s="126" t="s">
        <v>530</v>
      </c>
      <c r="BO55" s="126">
        <v>8.4</v>
      </c>
      <c r="BP55" s="126">
        <v>7</v>
      </c>
      <c r="BQ55" s="126" t="s">
        <v>93</v>
      </c>
      <c r="BR55" s="126">
        <v>8.8000000000000007</v>
      </c>
      <c r="BS55" s="126" t="s">
        <v>530</v>
      </c>
      <c r="BT55" s="126" t="s">
        <v>530</v>
      </c>
      <c r="BU55" s="126">
        <v>7.4</v>
      </c>
      <c r="BV55" s="126" t="s">
        <v>530</v>
      </c>
      <c r="BW55" s="126">
        <v>9.9</v>
      </c>
      <c r="BX55" s="126" t="s">
        <v>530</v>
      </c>
      <c r="BY55" s="126" t="s">
        <v>530</v>
      </c>
      <c r="BZ55" s="126" t="s">
        <v>93</v>
      </c>
      <c r="CA55" s="126">
        <v>9.1999999999999993</v>
      </c>
      <c r="CB55" s="126">
        <v>8.6999999999999993</v>
      </c>
      <c r="CC55" s="126">
        <v>0</v>
      </c>
      <c r="CD55" s="126">
        <v>10</v>
      </c>
      <c r="CE55" s="126">
        <v>8.8000000000000007</v>
      </c>
      <c r="CF55" s="126" t="s">
        <v>530</v>
      </c>
      <c r="CG55" s="126" t="s">
        <v>530</v>
      </c>
      <c r="CH55" s="126">
        <v>8.5</v>
      </c>
      <c r="CI55" s="157">
        <v>47</v>
      </c>
      <c r="CJ55" s="197">
        <v>6</v>
      </c>
      <c r="CK55" s="126" t="s">
        <v>530</v>
      </c>
      <c r="CL55" s="126">
        <v>0</v>
      </c>
      <c r="CM55" s="126">
        <v>0</v>
      </c>
      <c r="CN55" s="126">
        <v>0</v>
      </c>
      <c r="CO55" s="126">
        <v>0</v>
      </c>
      <c r="CP55" s="126" t="s">
        <v>530</v>
      </c>
      <c r="CQ55" s="126">
        <v>0</v>
      </c>
      <c r="CR55" s="126">
        <v>8.9</v>
      </c>
      <c r="CS55" s="126" t="s">
        <v>530</v>
      </c>
      <c r="CT55" s="126">
        <v>8</v>
      </c>
      <c r="CU55" s="126" t="s">
        <v>530</v>
      </c>
      <c r="CV55" s="126" t="s">
        <v>530</v>
      </c>
      <c r="CW55" s="126">
        <v>8.5</v>
      </c>
      <c r="CX55" s="126">
        <v>8.5</v>
      </c>
      <c r="CY55" s="126">
        <v>8.9</v>
      </c>
      <c r="CZ55" s="157">
        <v>23</v>
      </c>
      <c r="DA55" s="157">
        <v>0</v>
      </c>
      <c r="DB55" s="126" t="s">
        <v>93</v>
      </c>
      <c r="DC55" s="126">
        <v>0</v>
      </c>
      <c r="DD55" s="157">
        <v>0</v>
      </c>
      <c r="DE55" s="197">
        <v>5</v>
      </c>
      <c r="DF55" s="198">
        <v>127</v>
      </c>
      <c r="DG55" s="197">
        <v>11</v>
      </c>
      <c r="DH55" s="198">
        <v>133</v>
      </c>
      <c r="DI55" s="159">
        <v>122</v>
      </c>
      <c r="DJ55" s="200">
        <v>6</v>
      </c>
      <c r="DK55" s="159">
        <v>128</v>
      </c>
      <c r="DL55" s="159">
        <v>128</v>
      </c>
      <c r="DM55" s="199">
        <v>8.3800000000000008</v>
      </c>
      <c r="DN55" s="159">
        <v>3.67</v>
      </c>
      <c r="DO55" s="129">
        <v>8.6956521739130432E-2</v>
      </c>
      <c r="DP55" s="126" t="s">
        <v>214</v>
      </c>
    </row>
    <row r="56" spans="1:120" s="179" customFormat="1" ht="21" customHeight="1">
      <c r="A56" s="12">
        <f t="shared" si="0"/>
        <v>4</v>
      </c>
      <c r="B56" s="151">
        <v>2020265790</v>
      </c>
      <c r="C56" s="152" t="s">
        <v>3</v>
      </c>
      <c r="D56" s="152" t="s">
        <v>26</v>
      </c>
      <c r="E56" s="152" t="s">
        <v>380</v>
      </c>
      <c r="F56" s="153">
        <v>34277</v>
      </c>
      <c r="G56" s="152" t="s">
        <v>84</v>
      </c>
      <c r="H56" s="152" t="s">
        <v>86</v>
      </c>
      <c r="I56" s="126">
        <v>8.1</v>
      </c>
      <c r="J56" s="126">
        <v>7.5</v>
      </c>
      <c r="K56" s="126">
        <v>8.6999999999999993</v>
      </c>
      <c r="L56" s="126" t="s">
        <v>530</v>
      </c>
      <c r="M56" s="126">
        <v>8.3000000000000007</v>
      </c>
      <c r="N56" s="126" t="s">
        <v>530</v>
      </c>
      <c r="O56" s="126">
        <v>8.1999999999999993</v>
      </c>
      <c r="P56" s="126">
        <v>0</v>
      </c>
      <c r="Q56" s="126" t="s">
        <v>530</v>
      </c>
      <c r="R56" s="126">
        <v>0</v>
      </c>
      <c r="S56" s="126">
        <v>0</v>
      </c>
      <c r="T56" s="126">
        <v>0</v>
      </c>
      <c r="U56" s="126">
        <v>9.6</v>
      </c>
      <c r="V56" s="126">
        <v>7.6</v>
      </c>
      <c r="W56" s="126">
        <v>0</v>
      </c>
      <c r="X56" s="126">
        <v>9.1999999999999993</v>
      </c>
      <c r="Y56" s="126">
        <v>8.6999999999999993</v>
      </c>
      <c r="Z56" s="126">
        <v>8.3000000000000007</v>
      </c>
      <c r="AA56" s="126" t="s">
        <v>530</v>
      </c>
      <c r="AB56" s="126">
        <v>6.7</v>
      </c>
      <c r="AC56" s="126">
        <v>6.8</v>
      </c>
      <c r="AD56" s="126" t="s">
        <v>530</v>
      </c>
      <c r="AE56" s="126" t="s">
        <v>530</v>
      </c>
      <c r="AF56" s="126">
        <v>8.5</v>
      </c>
      <c r="AG56" s="126">
        <v>6.6</v>
      </c>
      <c r="AH56" s="126" t="s">
        <v>530</v>
      </c>
      <c r="AI56" s="126" t="s">
        <v>530</v>
      </c>
      <c r="AJ56" s="126">
        <v>6.2</v>
      </c>
      <c r="AK56" s="126">
        <v>5.3</v>
      </c>
      <c r="AL56" s="126" t="s">
        <v>530</v>
      </c>
      <c r="AM56" s="126" t="s">
        <v>530</v>
      </c>
      <c r="AN56" s="126">
        <v>0</v>
      </c>
      <c r="AO56" s="126">
        <v>6.2</v>
      </c>
      <c r="AP56" s="126" t="s">
        <v>530</v>
      </c>
      <c r="AQ56" s="126">
        <v>6.5</v>
      </c>
      <c r="AR56" s="126">
        <v>0</v>
      </c>
      <c r="AS56" s="126">
        <v>0</v>
      </c>
      <c r="AT56" s="126">
        <v>7.2</v>
      </c>
      <c r="AU56" s="157">
        <v>49</v>
      </c>
      <c r="AV56" s="158">
        <v>0</v>
      </c>
      <c r="AW56" s="126" t="s">
        <v>530</v>
      </c>
      <c r="AX56" s="126" t="s">
        <v>530</v>
      </c>
      <c r="AY56" s="126" t="s">
        <v>530</v>
      </c>
      <c r="AZ56" s="126">
        <v>0</v>
      </c>
      <c r="BA56" s="126">
        <v>0</v>
      </c>
      <c r="BB56" s="126">
        <v>0</v>
      </c>
      <c r="BC56" s="126">
        <v>0</v>
      </c>
      <c r="BD56" s="126">
        <v>0</v>
      </c>
      <c r="BE56" s="126">
        <v>8.6999999999999993</v>
      </c>
      <c r="BF56" s="126">
        <v>0</v>
      </c>
      <c r="BG56" s="126">
        <v>0</v>
      </c>
      <c r="BH56" s="126">
        <v>0</v>
      </c>
      <c r="BI56" s="126">
        <v>0</v>
      </c>
      <c r="BJ56" s="126">
        <v>0</v>
      </c>
      <c r="BK56" s="126">
        <v>6.2</v>
      </c>
      <c r="BL56" s="157">
        <v>5</v>
      </c>
      <c r="BM56" s="157">
        <v>0</v>
      </c>
      <c r="BN56" s="126" t="s">
        <v>530</v>
      </c>
      <c r="BO56" s="126" t="s">
        <v>530</v>
      </c>
      <c r="BP56" s="126">
        <v>7.5</v>
      </c>
      <c r="BQ56" s="126">
        <v>6.4</v>
      </c>
      <c r="BR56" s="126" t="s">
        <v>530</v>
      </c>
      <c r="BS56" s="126" t="s">
        <v>530</v>
      </c>
      <c r="BT56" s="126" t="s">
        <v>530</v>
      </c>
      <c r="BU56" s="126">
        <v>5.8</v>
      </c>
      <c r="BV56" s="126" t="s">
        <v>530</v>
      </c>
      <c r="BW56" s="126">
        <v>9.6999999999999993</v>
      </c>
      <c r="BX56" s="126">
        <v>9</v>
      </c>
      <c r="BY56" s="126">
        <v>7.8</v>
      </c>
      <c r="BZ56" s="126" t="s">
        <v>93</v>
      </c>
      <c r="CA56" s="126" t="s">
        <v>93</v>
      </c>
      <c r="CB56" s="126" t="s">
        <v>530</v>
      </c>
      <c r="CC56" s="126">
        <v>0</v>
      </c>
      <c r="CD56" s="126">
        <v>9.1</v>
      </c>
      <c r="CE56" s="126">
        <v>8.4</v>
      </c>
      <c r="CF56" s="126" t="s">
        <v>530</v>
      </c>
      <c r="CG56" s="126">
        <v>7.1</v>
      </c>
      <c r="CH56" s="126">
        <v>8.1999999999999993</v>
      </c>
      <c r="CI56" s="157">
        <v>47</v>
      </c>
      <c r="CJ56" s="197">
        <v>6</v>
      </c>
      <c r="CK56" s="126">
        <v>0</v>
      </c>
      <c r="CL56" s="126" t="s">
        <v>530</v>
      </c>
      <c r="CM56" s="126">
        <v>0</v>
      </c>
      <c r="CN56" s="126">
        <v>0</v>
      </c>
      <c r="CO56" s="126">
        <v>0</v>
      </c>
      <c r="CP56" s="126" t="s">
        <v>530</v>
      </c>
      <c r="CQ56" s="126">
        <v>0</v>
      </c>
      <c r="CR56" s="126" t="s">
        <v>530</v>
      </c>
      <c r="CS56" s="126" t="s">
        <v>530</v>
      </c>
      <c r="CT56" s="126">
        <v>0</v>
      </c>
      <c r="CU56" s="126" t="s">
        <v>530</v>
      </c>
      <c r="CV56" s="126" t="s">
        <v>530</v>
      </c>
      <c r="CW56" s="126" t="s">
        <v>530</v>
      </c>
      <c r="CX56" s="126">
        <v>8.5</v>
      </c>
      <c r="CY56" s="126">
        <v>7.8</v>
      </c>
      <c r="CZ56" s="157">
        <v>20</v>
      </c>
      <c r="DA56" s="157">
        <v>3</v>
      </c>
      <c r="DB56" s="126" t="s">
        <v>93</v>
      </c>
      <c r="DC56" s="126">
        <v>0</v>
      </c>
      <c r="DD56" s="157">
        <v>0</v>
      </c>
      <c r="DE56" s="197">
        <v>5</v>
      </c>
      <c r="DF56" s="198">
        <v>121</v>
      </c>
      <c r="DG56" s="197">
        <v>14</v>
      </c>
      <c r="DH56" s="198">
        <v>133</v>
      </c>
      <c r="DI56" s="159">
        <v>116</v>
      </c>
      <c r="DJ56" s="200">
        <v>9</v>
      </c>
      <c r="DK56" s="159">
        <v>128</v>
      </c>
      <c r="DL56" s="159">
        <v>125</v>
      </c>
      <c r="DM56" s="199">
        <v>7.78</v>
      </c>
      <c r="DN56" s="159">
        <v>3.29</v>
      </c>
      <c r="DO56" s="129">
        <v>0.13636363636363635</v>
      </c>
      <c r="DP56" s="126" t="s">
        <v>214</v>
      </c>
    </row>
    <row r="57" spans="1:120" s="179" customFormat="1" ht="21" customHeight="1">
      <c r="A57" s="12">
        <f t="shared" si="0"/>
        <v>5</v>
      </c>
      <c r="B57" s="151">
        <v>2026252617</v>
      </c>
      <c r="C57" s="152" t="s">
        <v>4</v>
      </c>
      <c r="D57" s="152" t="s">
        <v>35</v>
      </c>
      <c r="E57" s="152" t="s">
        <v>346</v>
      </c>
      <c r="F57" s="153">
        <v>33410</v>
      </c>
      <c r="G57" s="152" t="s">
        <v>84</v>
      </c>
      <c r="H57" s="152" t="s">
        <v>86</v>
      </c>
      <c r="I57" s="126">
        <v>7.9</v>
      </c>
      <c r="J57" s="126">
        <v>8.1</v>
      </c>
      <c r="K57" s="126">
        <v>9.1999999999999993</v>
      </c>
      <c r="L57" s="126" t="s">
        <v>530</v>
      </c>
      <c r="M57" s="126" t="s">
        <v>530</v>
      </c>
      <c r="N57" s="126" t="s">
        <v>530</v>
      </c>
      <c r="O57" s="126">
        <v>8.4</v>
      </c>
      <c r="P57" s="126">
        <v>0</v>
      </c>
      <c r="Q57" s="126" t="s">
        <v>530</v>
      </c>
      <c r="R57" s="126">
        <v>0</v>
      </c>
      <c r="S57" s="126">
        <v>0</v>
      </c>
      <c r="T57" s="126">
        <v>0</v>
      </c>
      <c r="U57" s="126">
        <v>8.1999999999999993</v>
      </c>
      <c r="V57" s="126">
        <v>8.4</v>
      </c>
      <c r="W57" s="126">
        <v>0</v>
      </c>
      <c r="X57" s="126">
        <v>9.1</v>
      </c>
      <c r="Y57" s="126">
        <v>9.1999999999999993</v>
      </c>
      <c r="Z57" s="126">
        <v>9.6</v>
      </c>
      <c r="AA57" s="126" t="s">
        <v>530</v>
      </c>
      <c r="AB57" s="126" t="s">
        <v>530</v>
      </c>
      <c r="AC57" s="126" t="s">
        <v>530</v>
      </c>
      <c r="AD57" s="126" t="s">
        <v>530</v>
      </c>
      <c r="AE57" s="126" t="s">
        <v>530</v>
      </c>
      <c r="AF57" s="126">
        <v>7</v>
      </c>
      <c r="AG57" s="126">
        <v>7.9</v>
      </c>
      <c r="AH57" s="126" t="s">
        <v>530</v>
      </c>
      <c r="AI57" s="126" t="s">
        <v>530</v>
      </c>
      <c r="AJ57" s="126">
        <v>8</v>
      </c>
      <c r="AK57" s="126">
        <v>7.7</v>
      </c>
      <c r="AL57" s="126" t="s">
        <v>530</v>
      </c>
      <c r="AM57" s="126" t="s">
        <v>530</v>
      </c>
      <c r="AN57" s="126">
        <v>8.6999999999999993</v>
      </c>
      <c r="AO57" s="126">
        <v>5.3</v>
      </c>
      <c r="AP57" s="126" t="s">
        <v>530</v>
      </c>
      <c r="AQ57" s="126">
        <v>7.6</v>
      </c>
      <c r="AR57" s="126">
        <v>8.1999999999999993</v>
      </c>
      <c r="AS57" s="126">
        <v>7.1</v>
      </c>
      <c r="AT57" s="126">
        <v>0</v>
      </c>
      <c r="AU57" s="157">
        <v>51</v>
      </c>
      <c r="AV57" s="158">
        <v>0</v>
      </c>
      <c r="AW57" s="126" t="s">
        <v>530</v>
      </c>
      <c r="AX57" s="126" t="s">
        <v>530</v>
      </c>
      <c r="AY57" s="126" t="s">
        <v>530</v>
      </c>
      <c r="AZ57" s="126">
        <v>0</v>
      </c>
      <c r="BA57" s="126">
        <v>0</v>
      </c>
      <c r="BB57" s="126">
        <v>0</v>
      </c>
      <c r="BC57" s="126">
        <v>0</v>
      </c>
      <c r="BD57" s="126">
        <v>0</v>
      </c>
      <c r="BE57" s="126">
        <v>0</v>
      </c>
      <c r="BF57" s="126">
        <v>0</v>
      </c>
      <c r="BG57" s="126">
        <v>9.1999999999999993</v>
      </c>
      <c r="BH57" s="126">
        <v>0</v>
      </c>
      <c r="BI57" s="126">
        <v>0</v>
      </c>
      <c r="BJ57" s="126">
        <v>0</v>
      </c>
      <c r="BK57" s="126">
        <v>6.5</v>
      </c>
      <c r="BL57" s="157">
        <v>5</v>
      </c>
      <c r="BM57" s="157">
        <v>0</v>
      </c>
      <c r="BN57" s="126" t="s">
        <v>530</v>
      </c>
      <c r="BO57" s="126">
        <v>8.6</v>
      </c>
      <c r="BP57" s="126">
        <v>8.6999999999999993</v>
      </c>
      <c r="BQ57" s="126" t="s">
        <v>93</v>
      </c>
      <c r="BR57" s="126" t="s">
        <v>530</v>
      </c>
      <c r="BS57" s="126" t="s">
        <v>530</v>
      </c>
      <c r="BT57" s="126" t="s">
        <v>530</v>
      </c>
      <c r="BU57" s="126">
        <v>6.3</v>
      </c>
      <c r="BV57" s="126" t="s">
        <v>530</v>
      </c>
      <c r="BW57" s="126">
        <v>9.5</v>
      </c>
      <c r="BX57" s="126" t="s">
        <v>530</v>
      </c>
      <c r="BY57" s="126" t="s">
        <v>530</v>
      </c>
      <c r="BZ57" s="126">
        <v>6.5</v>
      </c>
      <c r="CA57" s="126" t="s">
        <v>530</v>
      </c>
      <c r="CB57" s="126">
        <v>7.3</v>
      </c>
      <c r="CC57" s="126">
        <v>0</v>
      </c>
      <c r="CD57" s="126">
        <v>9.5</v>
      </c>
      <c r="CE57" s="126">
        <v>8.8000000000000007</v>
      </c>
      <c r="CF57" s="126" t="s">
        <v>93</v>
      </c>
      <c r="CG57" s="126">
        <v>8.4</v>
      </c>
      <c r="CH57" s="126">
        <v>8.9</v>
      </c>
      <c r="CI57" s="157">
        <v>47</v>
      </c>
      <c r="CJ57" s="197">
        <v>6</v>
      </c>
      <c r="CK57" s="126" t="s">
        <v>530</v>
      </c>
      <c r="CL57" s="126">
        <v>0</v>
      </c>
      <c r="CM57" s="126">
        <v>0</v>
      </c>
      <c r="CN57" s="126">
        <v>0</v>
      </c>
      <c r="CO57" s="126">
        <v>0</v>
      </c>
      <c r="CP57" s="126" t="s">
        <v>530</v>
      </c>
      <c r="CQ57" s="126">
        <v>0</v>
      </c>
      <c r="CR57" s="126">
        <v>6</v>
      </c>
      <c r="CS57" s="126" t="s">
        <v>530</v>
      </c>
      <c r="CT57" s="126">
        <v>0</v>
      </c>
      <c r="CU57" s="126">
        <v>8.15</v>
      </c>
      <c r="CV57" s="126" t="s">
        <v>530</v>
      </c>
      <c r="CW57" s="126">
        <v>8.6</v>
      </c>
      <c r="CX57" s="126">
        <v>8.9</v>
      </c>
      <c r="CY57" s="126">
        <v>8</v>
      </c>
      <c r="CZ57" s="157">
        <v>20</v>
      </c>
      <c r="DA57" s="157">
        <v>3</v>
      </c>
      <c r="DB57" s="126" t="s">
        <v>93</v>
      </c>
      <c r="DC57" s="126">
        <v>0</v>
      </c>
      <c r="DD57" s="157">
        <v>0</v>
      </c>
      <c r="DE57" s="197">
        <v>5</v>
      </c>
      <c r="DF57" s="198">
        <v>123</v>
      </c>
      <c r="DG57" s="197">
        <v>14</v>
      </c>
      <c r="DH57" s="198">
        <v>133</v>
      </c>
      <c r="DI57" s="159">
        <v>118</v>
      </c>
      <c r="DJ57" s="200">
        <v>9</v>
      </c>
      <c r="DK57" s="159">
        <v>128</v>
      </c>
      <c r="DL57" s="159">
        <v>127</v>
      </c>
      <c r="DM57" s="199">
        <v>8.1</v>
      </c>
      <c r="DN57" s="159">
        <v>3.5</v>
      </c>
      <c r="DO57" s="129">
        <v>0.12857142857142856</v>
      </c>
      <c r="DP57" s="126" t="s">
        <v>214</v>
      </c>
    </row>
    <row r="58" spans="1:120" s="179" customFormat="1" ht="21" customHeight="1">
      <c r="A58" s="12">
        <f t="shared" si="0"/>
        <v>6</v>
      </c>
      <c r="B58" s="151">
        <v>2026265571</v>
      </c>
      <c r="C58" s="152" t="s">
        <v>10</v>
      </c>
      <c r="D58" s="152" t="s">
        <v>407</v>
      </c>
      <c r="E58" s="152" t="s">
        <v>63</v>
      </c>
      <c r="F58" s="153">
        <v>34032</v>
      </c>
      <c r="G58" s="152" t="s">
        <v>84</v>
      </c>
      <c r="H58" s="152" t="s">
        <v>86</v>
      </c>
      <c r="I58" s="126">
        <v>7.8</v>
      </c>
      <c r="J58" s="126">
        <v>8.6999999999999993</v>
      </c>
      <c r="K58" s="126">
        <v>8.9</v>
      </c>
      <c r="L58" s="126" t="s">
        <v>530</v>
      </c>
      <c r="M58" s="126" t="s">
        <v>530</v>
      </c>
      <c r="N58" s="126" t="s">
        <v>530</v>
      </c>
      <c r="O58" s="126">
        <v>5.0999999999999996</v>
      </c>
      <c r="P58" s="126">
        <v>0</v>
      </c>
      <c r="Q58" s="126" t="s">
        <v>530</v>
      </c>
      <c r="R58" s="126">
        <v>0</v>
      </c>
      <c r="S58" s="126">
        <v>0</v>
      </c>
      <c r="T58" s="126">
        <v>0</v>
      </c>
      <c r="U58" s="126">
        <v>8.6999999999999993</v>
      </c>
      <c r="V58" s="126">
        <v>0</v>
      </c>
      <c r="W58" s="126">
        <v>0</v>
      </c>
      <c r="X58" s="126">
        <v>8.9</v>
      </c>
      <c r="Y58" s="126">
        <v>8.4</v>
      </c>
      <c r="Z58" s="126">
        <v>8.8000000000000007</v>
      </c>
      <c r="AA58" s="126" t="s">
        <v>530</v>
      </c>
      <c r="AB58" s="126" t="s">
        <v>530</v>
      </c>
      <c r="AC58" s="126" t="s">
        <v>530</v>
      </c>
      <c r="AD58" s="126" t="s">
        <v>530</v>
      </c>
      <c r="AE58" s="126" t="s">
        <v>530</v>
      </c>
      <c r="AF58" s="126">
        <v>7.4</v>
      </c>
      <c r="AG58" s="126">
        <v>7.2</v>
      </c>
      <c r="AH58" s="126" t="s">
        <v>530</v>
      </c>
      <c r="AI58" s="126" t="s">
        <v>530</v>
      </c>
      <c r="AJ58" s="126">
        <v>5.3</v>
      </c>
      <c r="AK58" s="126">
        <v>6.2</v>
      </c>
      <c r="AL58" s="126" t="s">
        <v>530</v>
      </c>
      <c r="AM58" s="126" t="s">
        <v>530</v>
      </c>
      <c r="AN58" s="126">
        <v>6.4</v>
      </c>
      <c r="AO58" s="126">
        <v>6.9</v>
      </c>
      <c r="AP58" s="126" t="s">
        <v>530</v>
      </c>
      <c r="AQ58" s="126">
        <v>7.4</v>
      </c>
      <c r="AR58" s="126">
        <v>0</v>
      </c>
      <c r="AS58" s="126">
        <v>0</v>
      </c>
      <c r="AT58" s="126">
        <v>0</v>
      </c>
      <c r="AU58" s="157">
        <v>47</v>
      </c>
      <c r="AV58" s="158">
        <v>2</v>
      </c>
      <c r="AW58" s="126" t="s">
        <v>530</v>
      </c>
      <c r="AX58" s="126" t="s">
        <v>530</v>
      </c>
      <c r="AY58" s="126" t="s">
        <v>530</v>
      </c>
      <c r="AZ58" s="126">
        <v>0</v>
      </c>
      <c r="BA58" s="126">
        <v>0</v>
      </c>
      <c r="BB58" s="126">
        <v>0</v>
      </c>
      <c r="BC58" s="126">
        <v>0</v>
      </c>
      <c r="BD58" s="126">
        <v>0</v>
      </c>
      <c r="BE58" s="126">
        <v>7.4</v>
      </c>
      <c r="BF58" s="126">
        <v>0</v>
      </c>
      <c r="BG58" s="126">
        <v>0</v>
      </c>
      <c r="BH58" s="126">
        <v>0</v>
      </c>
      <c r="BI58" s="126">
        <v>0</v>
      </c>
      <c r="BJ58" s="126">
        <v>0</v>
      </c>
      <c r="BK58" s="126" t="s">
        <v>93</v>
      </c>
      <c r="BL58" s="157">
        <v>4</v>
      </c>
      <c r="BM58" s="157">
        <v>1</v>
      </c>
      <c r="BN58" s="126" t="s">
        <v>530</v>
      </c>
      <c r="BO58" s="126">
        <v>8.6999999999999993</v>
      </c>
      <c r="BP58" s="126">
        <v>7</v>
      </c>
      <c r="BQ58" s="126">
        <v>6</v>
      </c>
      <c r="BR58" s="126" t="s">
        <v>530</v>
      </c>
      <c r="BS58" s="126" t="s">
        <v>530</v>
      </c>
      <c r="BT58" s="126" t="s">
        <v>530</v>
      </c>
      <c r="BU58" s="126">
        <v>5.5</v>
      </c>
      <c r="BV58" s="126" t="s">
        <v>530</v>
      </c>
      <c r="BW58" s="126">
        <v>8.4</v>
      </c>
      <c r="BX58" s="126">
        <v>6.2</v>
      </c>
      <c r="BY58" s="126">
        <v>6.4</v>
      </c>
      <c r="BZ58" s="126">
        <v>4.9000000000000004</v>
      </c>
      <c r="CA58" s="126">
        <v>8.1</v>
      </c>
      <c r="CB58" s="126" t="s">
        <v>530</v>
      </c>
      <c r="CC58" s="126">
        <v>0</v>
      </c>
      <c r="CD58" s="126" t="s">
        <v>93</v>
      </c>
      <c r="CE58" s="126">
        <v>7.9</v>
      </c>
      <c r="CF58" s="126" t="s">
        <v>530</v>
      </c>
      <c r="CG58" s="126" t="s">
        <v>530</v>
      </c>
      <c r="CH58" s="126">
        <v>7.4</v>
      </c>
      <c r="CI58" s="157">
        <v>50</v>
      </c>
      <c r="CJ58" s="197">
        <v>3</v>
      </c>
      <c r="CK58" s="126">
        <v>0</v>
      </c>
      <c r="CL58" s="126">
        <v>7.3</v>
      </c>
      <c r="CM58" s="126">
        <v>0</v>
      </c>
      <c r="CN58" s="126">
        <v>0</v>
      </c>
      <c r="CO58" s="126">
        <v>0</v>
      </c>
      <c r="CP58" s="126" t="s">
        <v>530</v>
      </c>
      <c r="CQ58" s="126">
        <v>0</v>
      </c>
      <c r="CR58" s="126" t="s">
        <v>530</v>
      </c>
      <c r="CS58" s="126" t="s">
        <v>530</v>
      </c>
      <c r="CT58" s="126">
        <v>0</v>
      </c>
      <c r="CU58" s="126" t="s">
        <v>93</v>
      </c>
      <c r="CV58" s="126">
        <v>0</v>
      </c>
      <c r="CW58" s="126">
        <v>0</v>
      </c>
      <c r="CX58" s="126">
        <v>4</v>
      </c>
      <c r="CY58" s="126">
        <v>6.9</v>
      </c>
      <c r="CZ58" s="157">
        <v>12</v>
      </c>
      <c r="DA58" s="157">
        <v>11</v>
      </c>
      <c r="DB58" s="126" t="s">
        <v>93</v>
      </c>
      <c r="DC58" s="126">
        <v>0</v>
      </c>
      <c r="DD58" s="157">
        <v>0</v>
      </c>
      <c r="DE58" s="197">
        <v>5</v>
      </c>
      <c r="DF58" s="198">
        <v>113</v>
      </c>
      <c r="DG58" s="197">
        <v>22</v>
      </c>
      <c r="DH58" s="198">
        <v>133</v>
      </c>
      <c r="DI58" s="159">
        <v>109</v>
      </c>
      <c r="DJ58" s="200">
        <v>16</v>
      </c>
      <c r="DK58" s="159">
        <v>128</v>
      </c>
      <c r="DL58" s="159">
        <v>125</v>
      </c>
      <c r="DM58" s="199">
        <v>7.15</v>
      </c>
      <c r="DN58" s="159">
        <v>2.95</v>
      </c>
      <c r="DO58" s="129">
        <v>0.23529411764705882</v>
      </c>
      <c r="DP58" s="126" t="s">
        <v>214</v>
      </c>
    </row>
    <row r="59" spans="1:120" s="179" customFormat="1" ht="21" customHeight="1">
      <c r="A59" s="12">
        <f t="shared" si="0"/>
        <v>7</v>
      </c>
      <c r="B59" s="151">
        <v>171326758</v>
      </c>
      <c r="C59" s="152" t="s">
        <v>3</v>
      </c>
      <c r="D59" s="152" t="s">
        <v>541</v>
      </c>
      <c r="E59" s="152" t="s">
        <v>554</v>
      </c>
      <c r="F59" s="153">
        <v>33860</v>
      </c>
      <c r="G59" s="152" t="s">
        <v>84</v>
      </c>
      <c r="H59" s="152" t="s">
        <v>86</v>
      </c>
      <c r="I59" s="126">
        <v>8.5</v>
      </c>
      <c r="J59" s="126">
        <v>8.9</v>
      </c>
      <c r="K59" s="126">
        <v>8.1999999999999993</v>
      </c>
      <c r="L59" s="126">
        <v>8.9</v>
      </c>
      <c r="M59" s="126">
        <v>8.6999999999999993</v>
      </c>
      <c r="N59" s="126">
        <v>7.9</v>
      </c>
      <c r="O59" s="126">
        <v>7.7</v>
      </c>
      <c r="P59" s="126">
        <v>0</v>
      </c>
      <c r="Q59" s="126">
        <v>8.4</v>
      </c>
      <c r="R59" s="126">
        <v>0</v>
      </c>
      <c r="S59" s="126">
        <v>0</v>
      </c>
      <c r="T59" s="126">
        <v>0</v>
      </c>
      <c r="U59" s="126">
        <v>7.8</v>
      </c>
      <c r="V59" s="126">
        <v>7.6</v>
      </c>
      <c r="W59" s="126">
        <v>0</v>
      </c>
      <c r="X59" s="126">
        <v>9</v>
      </c>
      <c r="Y59" s="126" t="s">
        <v>530</v>
      </c>
      <c r="Z59" s="126">
        <v>8.8000000000000007</v>
      </c>
      <c r="AA59" s="126">
        <v>7.2</v>
      </c>
      <c r="AB59" s="126">
        <v>7.5</v>
      </c>
      <c r="AC59" s="126">
        <v>8.3000000000000007</v>
      </c>
      <c r="AD59" s="126">
        <v>9</v>
      </c>
      <c r="AE59" s="126" t="s">
        <v>530</v>
      </c>
      <c r="AF59" s="126" t="s">
        <v>530</v>
      </c>
      <c r="AG59" s="126" t="s">
        <v>530</v>
      </c>
      <c r="AH59" s="126" t="s">
        <v>530</v>
      </c>
      <c r="AI59" s="126" t="s">
        <v>530</v>
      </c>
      <c r="AJ59" s="126">
        <v>7.2</v>
      </c>
      <c r="AK59" s="126" t="s">
        <v>530</v>
      </c>
      <c r="AL59" s="126">
        <v>6.2</v>
      </c>
      <c r="AM59" s="126">
        <v>8</v>
      </c>
      <c r="AN59" s="126">
        <v>6.7</v>
      </c>
      <c r="AO59" s="126">
        <v>5.6</v>
      </c>
      <c r="AP59" s="126">
        <v>7.6</v>
      </c>
      <c r="AQ59" s="126">
        <v>0</v>
      </c>
      <c r="AR59" s="126">
        <v>7.2</v>
      </c>
      <c r="AS59" s="126">
        <v>7.1</v>
      </c>
      <c r="AT59" s="126">
        <v>7.3</v>
      </c>
      <c r="AU59" s="157">
        <v>51</v>
      </c>
      <c r="AV59" s="158">
        <v>0</v>
      </c>
      <c r="AW59" s="126">
        <v>7.5</v>
      </c>
      <c r="AX59" s="126">
        <v>5.4</v>
      </c>
      <c r="AY59" s="126">
        <v>0</v>
      </c>
      <c r="AZ59" s="126">
        <v>0</v>
      </c>
      <c r="BA59" s="126">
        <v>5.7</v>
      </c>
      <c r="BB59" s="126">
        <v>0</v>
      </c>
      <c r="BC59" s="126">
        <v>0</v>
      </c>
      <c r="BD59" s="126">
        <v>0</v>
      </c>
      <c r="BE59" s="126">
        <v>0</v>
      </c>
      <c r="BF59" s="126">
        <v>0</v>
      </c>
      <c r="BG59" s="126">
        <v>6.3</v>
      </c>
      <c r="BH59" s="126">
        <v>0</v>
      </c>
      <c r="BI59" s="126">
        <v>0</v>
      </c>
      <c r="BJ59" s="126">
        <v>0</v>
      </c>
      <c r="BK59" s="126">
        <v>6.6</v>
      </c>
      <c r="BL59" s="157">
        <v>5</v>
      </c>
      <c r="BM59" s="157">
        <v>0</v>
      </c>
      <c r="BN59" s="126">
        <v>0</v>
      </c>
      <c r="BO59" s="126">
        <v>7.4</v>
      </c>
      <c r="BP59" s="126">
        <v>6.6</v>
      </c>
      <c r="BQ59" s="126">
        <v>8.5</v>
      </c>
      <c r="BR59" s="126">
        <v>7.6</v>
      </c>
      <c r="BS59" s="126">
        <v>9</v>
      </c>
      <c r="BT59" s="126">
        <v>6.8</v>
      </c>
      <c r="BU59" s="126">
        <v>7.9</v>
      </c>
      <c r="BV59" s="126">
        <v>0</v>
      </c>
      <c r="BW59" s="126">
        <v>0</v>
      </c>
      <c r="BX59" s="126">
        <v>9.1</v>
      </c>
      <c r="BY59" s="126">
        <v>0</v>
      </c>
      <c r="BZ59" s="126">
        <v>8.6</v>
      </c>
      <c r="CA59" s="126">
        <v>0</v>
      </c>
      <c r="CB59" s="126">
        <v>8.4</v>
      </c>
      <c r="CC59" s="126">
        <v>0</v>
      </c>
      <c r="CD59" s="126">
        <v>8.6</v>
      </c>
      <c r="CE59" s="126">
        <v>7.2</v>
      </c>
      <c r="CF59" s="126">
        <v>0</v>
      </c>
      <c r="CG59" s="126">
        <v>7.1</v>
      </c>
      <c r="CH59" s="126">
        <v>9.1999999999999993</v>
      </c>
      <c r="CI59" s="157">
        <v>36</v>
      </c>
      <c r="CJ59" s="197">
        <v>17</v>
      </c>
      <c r="CK59" s="126">
        <v>0</v>
      </c>
      <c r="CL59" s="126">
        <v>0</v>
      </c>
      <c r="CM59" s="126">
        <v>9</v>
      </c>
      <c r="CN59" s="126">
        <v>0</v>
      </c>
      <c r="CO59" s="126">
        <v>9.1</v>
      </c>
      <c r="CP59" s="126">
        <v>7.1</v>
      </c>
      <c r="CQ59" s="126">
        <v>0</v>
      </c>
      <c r="CR59" s="126">
        <v>6.2</v>
      </c>
      <c r="CS59" s="126">
        <v>8.6</v>
      </c>
      <c r="CT59" s="126">
        <v>7.4</v>
      </c>
      <c r="CU59" s="126">
        <v>8.9</v>
      </c>
      <c r="CV59" s="126">
        <v>0</v>
      </c>
      <c r="CW59" s="126">
        <v>6.8</v>
      </c>
      <c r="CX59" s="126">
        <v>8.5</v>
      </c>
      <c r="CY59" s="126">
        <v>8.6999999999999993</v>
      </c>
      <c r="CZ59" s="157">
        <v>23</v>
      </c>
      <c r="DA59" s="157">
        <v>3</v>
      </c>
      <c r="DB59" s="126" t="s">
        <v>93</v>
      </c>
      <c r="DC59" s="126">
        <v>0</v>
      </c>
      <c r="DD59" s="157">
        <v>0</v>
      </c>
      <c r="DE59" s="197">
        <v>5</v>
      </c>
      <c r="DF59" s="198">
        <v>115</v>
      </c>
      <c r="DG59" s="197">
        <v>25</v>
      </c>
      <c r="DH59" s="198">
        <v>133</v>
      </c>
      <c r="DI59" s="159">
        <v>110</v>
      </c>
      <c r="DJ59" s="200">
        <v>20</v>
      </c>
      <c r="DK59" s="159">
        <v>128</v>
      </c>
      <c r="DL59" s="159">
        <v>130</v>
      </c>
      <c r="DM59" s="199">
        <v>7.96</v>
      </c>
      <c r="DN59" s="159">
        <v>3.46</v>
      </c>
      <c r="DO59" s="129">
        <v>0.16528925619834711</v>
      </c>
      <c r="DP59" s="126" t="s">
        <v>214</v>
      </c>
    </row>
    <row r="60" spans="1:120" s="179" customFormat="1" ht="21" customHeight="1">
      <c r="A60" s="12">
        <f t="shared" si="0"/>
        <v>8</v>
      </c>
      <c r="B60" s="151">
        <v>171326761</v>
      </c>
      <c r="C60" s="152" t="s">
        <v>3</v>
      </c>
      <c r="D60" s="152" t="s">
        <v>398</v>
      </c>
      <c r="E60" s="152" t="s">
        <v>382</v>
      </c>
      <c r="F60" s="153">
        <v>34193</v>
      </c>
      <c r="G60" s="152" t="s">
        <v>84</v>
      </c>
      <c r="H60" s="152" t="s">
        <v>86</v>
      </c>
      <c r="I60" s="126">
        <v>7.9</v>
      </c>
      <c r="J60" s="126">
        <v>7.4</v>
      </c>
      <c r="K60" s="126">
        <v>9</v>
      </c>
      <c r="L60" s="126">
        <v>8.9</v>
      </c>
      <c r="M60" s="126">
        <v>7.3</v>
      </c>
      <c r="N60" s="126">
        <v>7.3</v>
      </c>
      <c r="O60" s="126">
        <v>8.1999999999999993</v>
      </c>
      <c r="P60" s="126">
        <v>0</v>
      </c>
      <c r="Q60" s="126">
        <v>6.5</v>
      </c>
      <c r="R60" s="126">
        <v>0</v>
      </c>
      <c r="S60" s="126">
        <v>0</v>
      </c>
      <c r="T60" s="126">
        <v>0</v>
      </c>
      <c r="U60" s="126">
        <v>6.9</v>
      </c>
      <c r="V60" s="126">
        <v>7.7</v>
      </c>
      <c r="W60" s="126">
        <v>0</v>
      </c>
      <c r="X60" s="126">
        <v>9</v>
      </c>
      <c r="Y60" s="126" t="s">
        <v>530</v>
      </c>
      <c r="Z60" s="126">
        <v>8.3000000000000007</v>
      </c>
      <c r="AA60" s="126">
        <v>7.5</v>
      </c>
      <c r="AB60" s="126">
        <v>7.4</v>
      </c>
      <c r="AC60" s="126">
        <v>8.1999999999999993</v>
      </c>
      <c r="AD60" s="126">
        <v>8.4</v>
      </c>
      <c r="AE60" s="126" t="s">
        <v>530</v>
      </c>
      <c r="AF60" s="126" t="s">
        <v>530</v>
      </c>
      <c r="AG60" s="126" t="s">
        <v>530</v>
      </c>
      <c r="AH60" s="126" t="s">
        <v>530</v>
      </c>
      <c r="AI60" s="126" t="s">
        <v>530</v>
      </c>
      <c r="AJ60" s="126">
        <v>7.7</v>
      </c>
      <c r="AK60" s="126" t="s">
        <v>530</v>
      </c>
      <c r="AL60" s="126">
        <v>8.3000000000000007</v>
      </c>
      <c r="AM60" s="126">
        <v>7.8</v>
      </c>
      <c r="AN60" s="126">
        <v>5.7</v>
      </c>
      <c r="AO60" s="126">
        <v>8.5</v>
      </c>
      <c r="AP60" s="126">
        <v>7.6</v>
      </c>
      <c r="AQ60" s="126">
        <v>7.6</v>
      </c>
      <c r="AR60" s="126">
        <v>7.6</v>
      </c>
      <c r="AS60" s="126">
        <v>8</v>
      </c>
      <c r="AT60" s="126">
        <v>8.1</v>
      </c>
      <c r="AU60" s="157">
        <v>52</v>
      </c>
      <c r="AV60" s="158">
        <v>0</v>
      </c>
      <c r="AW60" s="126">
        <v>8</v>
      </c>
      <c r="AX60" s="126">
        <v>8.9</v>
      </c>
      <c r="AY60" s="126">
        <v>0</v>
      </c>
      <c r="AZ60" s="126">
        <v>0</v>
      </c>
      <c r="BA60" s="126">
        <v>7.1</v>
      </c>
      <c r="BB60" s="126">
        <v>0</v>
      </c>
      <c r="BC60" s="126">
        <v>0</v>
      </c>
      <c r="BD60" s="126">
        <v>0</v>
      </c>
      <c r="BE60" s="126">
        <v>9.3000000000000007</v>
      </c>
      <c r="BF60" s="126">
        <v>0</v>
      </c>
      <c r="BG60" s="126">
        <v>0</v>
      </c>
      <c r="BH60" s="126">
        <v>0</v>
      </c>
      <c r="BI60" s="126">
        <v>0</v>
      </c>
      <c r="BJ60" s="126">
        <v>0</v>
      </c>
      <c r="BK60" s="126">
        <v>8.1</v>
      </c>
      <c r="BL60" s="157">
        <v>5</v>
      </c>
      <c r="BM60" s="157">
        <v>0</v>
      </c>
      <c r="BN60" s="126">
        <v>0</v>
      </c>
      <c r="BO60" s="126">
        <v>6</v>
      </c>
      <c r="BP60" s="126">
        <v>8.6999999999999993</v>
      </c>
      <c r="BQ60" s="126">
        <v>8.5</v>
      </c>
      <c r="BR60" s="126">
        <v>6.7</v>
      </c>
      <c r="BS60" s="126">
        <v>8.1999999999999993</v>
      </c>
      <c r="BT60" s="126">
        <v>6.1</v>
      </c>
      <c r="BU60" s="126">
        <v>6.4</v>
      </c>
      <c r="BV60" s="126">
        <v>0</v>
      </c>
      <c r="BW60" s="126">
        <v>0</v>
      </c>
      <c r="BX60" s="126">
        <v>8.8000000000000007</v>
      </c>
      <c r="BY60" s="126">
        <v>7.6</v>
      </c>
      <c r="BZ60" s="126">
        <v>8</v>
      </c>
      <c r="CA60" s="126">
        <v>0</v>
      </c>
      <c r="CB60" s="126">
        <v>7.9</v>
      </c>
      <c r="CC60" s="126">
        <v>0</v>
      </c>
      <c r="CD60" s="126">
        <v>7.5</v>
      </c>
      <c r="CE60" s="126">
        <v>7.2</v>
      </c>
      <c r="CF60" s="126">
        <v>0</v>
      </c>
      <c r="CG60" s="126">
        <v>9</v>
      </c>
      <c r="CH60" s="126">
        <v>9.1999999999999993</v>
      </c>
      <c r="CI60" s="157">
        <v>38</v>
      </c>
      <c r="CJ60" s="197">
        <v>15</v>
      </c>
      <c r="CK60" s="126">
        <v>0</v>
      </c>
      <c r="CL60" s="126">
        <v>0</v>
      </c>
      <c r="CM60" s="126">
        <v>8.6</v>
      </c>
      <c r="CN60" s="126">
        <v>0</v>
      </c>
      <c r="CO60" s="126">
        <v>7.7</v>
      </c>
      <c r="CP60" s="126">
        <v>7.8</v>
      </c>
      <c r="CQ60" s="126">
        <v>0</v>
      </c>
      <c r="CR60" s="126">
        <v>4.8</v>
      </c>
      <c r="CS60" s="126">
        <v>8.4</v>
      </c>
      <c r="CT60" s="126">
        <v>6.3</v>
      </c>
      <c r="CU60" s="126">
        <v>5.7</v>
      </c>
      <c r="CV60" s="126">
        <v>0</v>
      </c>
      <c r="CW60" s="126">
        <v>7</v>
      </c>
      <c r="CX60" s="126">
        <v>8.3000000000000007</v>
      </c>
      <c r="CY60" s="126">
        <v>8.6999999999999993</v>
      </c>
      <c r="CZ60" s="157">
        <v>23</v>
      </c>
      <c r="DA60" s="157">
        <v>3</v>
      </c>
      <c r="DB60" s="126" t="s">
        <v>93</v>
      </c>
      <c r="DC60" s="126">
        <v>0</v>
      </c>
      <c r="DD60" s="157">
        <v>0</v>
      </c>
      <c r="DE60" s="197">
        <v>5</v>
      </c>
      <c r="DF60" s="198">
        <v>118</v>
      </c>
      <c r="DG60" s="197">
        <v>23</v>
      </c>
      <c r="DH60" s="198">
        <v>133</v>
      </c>
      <c r="DI60" s="159">
        <v>113</v>
      </c>
      <c r="DJ60" s="200">
        <v>18</v>
      </c>
      <c r="DK60" s="159">
        <v>128</v>
      </c>
      <c r="DL60" s="159">
        <v>131</v>
      </c>
      <c r="DM60" s="199">
        <v>7.58</v>
      </c>
      <c r="DN60" s="159">
        <v>3.24</v>
      </c>
      <c r="DO60" s="129">
        <v>0.14754098360655737</v>
      </c>
      <c r="DP60" s="126" t="s">
        <v>214</v>
      </c>
    </row>
    <row r="61" spans="1:120" s="179" customFormat="1" ht="21" customHeight="1">
      <c r="A61" s="12">
        <f t="shared" si="0"/>
        <v>9</v>
      </c>
      <c r="B61" s="151">
        <v>171326777</v>
      </c>
      <c r="C61" s="152" t="s">
        <v>10</v>
      </c>
      <c r="D61" s="152" t="s">
        <v>593</v>
      </c>
      <c r="E61" s="152" t="s">
        <v>414</v>
      </c>
      <c r="F61" s="153">
        <v>34039</v>
      </c>
      <c r="G61" s="152" t="s">
        <v>84</v>
      </c>
      <c r="H61" s="152" t="s">
        <v>86</v>
      </c>
      <c r="I61" s="126">
        <v>8</v>
      </c>
      <c r="J61" s="126">
        <v>6.5</v>
      </c>
      <c r="K61" s="126">
        <v>8.3000000000000007</v>
      </c>
      <c r="L61" s="126">
        <v>9.4</v>
      </c>
      <c r="M61" s="126">
        <v>6.8</v>
      </c>
      <c r="N61" s="126">
        <v>7.6</v>
      </c>
      <c r="O61" s="126">
        <v>7.5</v>
      </c>
      <c r="P61" s="126">
        <v>0</v>
      </c>
      <c r="Q61" s="126">
        <v>5.6</v>
      </c>
      <c r="R61" s="126">
        <v>0</v>
      </c>
      <c r="S61" s="126">
        <v>0</v>
      </c>
      <c r="T61" s="126">
        <v>0</v>
      </c>
      <c r="U61" s="126">
        <v>7.8</v>
      </c>
      <c r="V61" s="126">
        <v>6.6</v>
      </c>
      <c r="W61" s="126">
        <v>0</v>
      </c>
      <c r="X61" s="126">
        <v>8.1999999999999993</v>
      </c>
      <c r="Y61" s="126" t="s">
        <v>530</v>
      </c>
      <c r="Z61" s="126">
        <v>8.3000000000000007</v>
      </c>
      <c r="AA61" s="126">
        <v>6.6</v>
      </c>
      <c r="AB61" s="126">
        <v>6.2</v>
      </c>
      <c r="AC61" s="126">
        <v>7.1</v>
      </c>
      <c r="AD61" s="126">
        <v>8.5</v>
      </c>
      <c r="AE61" s="126" t="s">
        <v>530</v>
      </c>
      <c r="AF61" s="126" t="s">
        <v>530</v>
      </c>
      <c r="AG61" s="126" t="s">
        <v>530</v>
      </c>
      <c r="AH61" s="126" t="s">
        <v>530</v>
      </c>
      <c r="AI61" s="126" t="s">
        <v>530</v>
      </c>
      <c r="AJ61" s="126">
        <v>6.9</v>
      </c>
      <c r="AK61" s="126" t="s">
        <v>530</v>
      </c>
      <c r="AL61" s="126">
        <v>8.1999999999999993</v>
      </c>
      <c r="AM61" s="126">
        <v>7.2</v>
      </c>
      <c r="AN61" s="126">
        <v>6.1</v>
      </c>
      <c r="AO61" s="126">
        <v>6.3</v>
      </c>
      <c r="AP61" s="126">
        <v>7.4</v>
      </c>
      <c r="AQ61" s="126">
        <v>7.1</v>
      </c>
      <c r="AR61" s="126">
        <v>7.1</v>
      </c>
      <c r="AS61" s="126">
        <v>4.8</v>
      </c>
      <c r="AT61" s="126">
        <v>8.6</v>
      </c>
      <c r="AU61" s="157">
        <v>52</v>
      </c>
      <c r="AV61" s="158">
        <v>0</v>
      </c>
      <c r="AW61" s="126">
        <v>8.1</v>
      </c>
      <c r="AX61" s="126">
        <v>7.8</v>
      </c>
      <c r="AY61" s="126">
        <v>0</v>
      </c>
      <c r="AZ61" s="126">
        <v>0</v>
      </c>
      <c r="BA61" s="126">
        <v>8.3000000000000007</v>
      </c>
      <c r="BB61" s="126">
        <v>0</v>
      </c>
      <c r="BC61" s="126">
        <v>0</v>
      </c>
      <c r="BD61" s="126">
        <v>0</v>
      </c>
      <c r="BE61" s="126">
        <v>0</v>
      </c>
      <c r="BF61" s="126">
        <v>0</v>
      </c>
      <c r="BG61" s="126">
        <v>7</v>
      </c>
      <c r="BH61" s="126">
        <v>0</v>
      </c>
      <c r="BI61" s="126">
        <v>0</v>
      </c>
      <c r="BJ61" s="126">
        <v>0</v>
      </c>
      <c r="BK61" s="126">
        <v>7</v>
      </c>
      <c r="BL61" s="157">
        <v>5</v>
      </c>
      <c r="BM61" s="157">
        <v>0</v>
      </c>
      <c r="BN61" s="126">
        <v>0</v>
      </c>
      <c r="BO61" s="126">
        <v>8.1999999999999993</v>
      </c>
      <c r="BP61" s="126">
        <v>7.1</v>
      </c>
      <c r="BQ61" s="126">
        <v>6.6</v>
      </c>
      <c r="BR61" s="126">
        <v>9.1999999999999993</v>
      </c>
      <c r="BS61" s="126">
        <v>8.8000000000000007</v>
      </c>
      <c r="BT61" s="126">
        <v>8.1999999999999993</v>
      </c>
      <c r="BU61" s="126">
        <v>6.5</v>
      </c>
      <c r="BV61" s="126">
        <v>0</v>
      </c>
      <c r="BW61" s="126">
        <v>0</v>
      </c>
      <c r="BX61" s="126">
        <v>7.8</v>
      </c>
      <c r="BY61" s="126">
        <v>7.4</v>
      </c>
      <c r="BZ61" s="126">
        <v>7.3</v>
      </c>
      <c r="CA61" s="126">
        <v>0</v>
      </c>
      <c r="CB61" s="126">
        <v>7.8</v>
      </c>
      <c r="CC61" s="126">
        <v>0</v>
      </c>
      <c r="CD61" s="126">
        <v>7</v>
      </c>
      <c r="CE61" s="126">
        <v>5.9</v>
      </c>
      <c r="CF61" s="126">
        <v>0</v>
      </c>
      <c r="CG61" s="126">
        <v>8</v>
      </c>
      <c r="CH61" s="126">
        <v>8.8000000000000007</v>
      </c>
      <c r="CI61" s="157">
        <v>38</v>
      </c>
      <c r="CJ61" s="197">
        <v>15</v>
      </c>
      <c r="CK61" s="126">
        <v>0</v>
      </c>
      <c r="CL61" s="126">
        <v>0</v>
      </c>
      <c r="CM61" s="126">
        <v>7</v>
      </c>
      <c r="CN61" s="126">
        <v>0</v>
      </c>
      <c r="CO61" s="126">
        <v>7.8</v>
      </c>
      <c r="CP61" s="126">
        <v>7.4</v>
      </c>
      <c r="CQ61" s="126">
        <v>0</v>
      </c>
      <c r="CR61" s="126">
        <v>0</v>
      </c>
      <c r="CS61" s="126">
        <v>7</v>
      </c>
      <c r="CT61" s="126">
        <v>6.6</v>
      </c>
      <c r="CU61" s="126">
        <v>8.1</v>
      </c>
      <c r="CV61" s="126">
        <v>0</v>
      </c>
      <c r="CW61" s="126">
        <v>5.4</v>
      </c>
      <c r="CX61" s="126">
        <v>9.3000000000000007</v>
      </c>
      <c r="CY61" s="126">
        <v>8.1</v>
      </c>
      <c r="CZ61" s="157">
        <v>20</v>
      </c>
      <c r="DA61" s="157">
        <v>5</v>
      </c>
      <c r="DB61" s="126" t="s">
        <v>93</v>
      </c>
      <c r="DC61" s="126">
        <v>0</v>
      </c>
      <c r="DD61" s="157">
        <v>0</v>
      </c>
      <c r="DE61" s="197">
        <v>5</v>
      </c>
      <c r="DF61" s="198">
        <v>115</v>
      </c>
      <c r="DG61" s="197">
        <v>25</v>
      </c>
      <c r="DH61" s="198">
        <v>133</v>
      </c>
      <c r="DI61" s="159">
        <v>110</v>
      </c>
      <c r="DJ61" s="200">
        <v>20</v>
      </c>
      <c r="DK61" s="159">
        <v>128</v>
      </c>
      <c r="DL61" s="159">
        <v>130</v>
      </c>
      <c r="DM61" s="199">
        <v>7.36</v>
      </c>
      <c r="DN61" s="159">
        <v>3.09</v>
      </c>
      <c r="DO61" s="129">
        <v>0.16528925619834711</v>
      </c>
      <c r="DP61" s="126" t="s">
        <v>214</v>
      </c>
    </row>
    <row r="62" spans="1:120" s="179" customFormat="1" ht="21" customHeight="1">
      <c r="A62" s="12">
        <f t="shared" si="0"/>
        <v>10</v>
      </c>
      <c r="B62" s="151">
        <v>171326780</v>
      </c>
      <c r="C62" s="152" t="s">
        <v>3</v>
      </c>
      <c r="D62" s="152" t="s">
        <v>35</v>
      </c>
      <c r="E62" s="152" t="s">
        <v>74</v>
      </c>
      <c r="F62" s="153">
        <v>34145</v>
      </c>
      <c r="G62" s="152" t="s">
        <v>84</v>
      </c>
      <c r="H62" s="152" t="s">
        <v>86</v>
      </c>
      <c r="I62" s="126">
        <v>8</v>
      </c>
      <c r="J62" s="126">
        <v>7.2</v>
      </c>
      <c r="K62" s="126">
        <v>7.2</v>
      </c>
      <c r="L62" s="126">
        <v>9.3000000000000007</v>
      </c>
      <c r="M62" s="126">
        <v>6.8</v>
      </c>
      <c r="N62" s="126">
        <v>8.1999999999999993</v>
      </c>
      <c r="O62" s="126">
        <v>7</v>
      </c>
      <c r="P62" s="126">
        <v>0</v>
      </c>
      <c r="Q62" s="126">
        <v>7.1</v>
      </c>
      <c r="R62" s="126">
        <v>0</v>
      </c>
      <c r="S62" s="126">
        <v>0</v>
      </c>
      <c r="T62" s="126">
        <v>0</v>
      </c>
      <c r="U62" s="126">
        <v>7.5</v>
      </c>
      <c r="V62" s="126">
        <v>7.1</v>
      </c>
      <c r="W62" s="126">
        <v>0</v>
      </c>
      <c r="X62" s="126">
        <v>8.3000000000000007</v>
      </c>
      <c r="Y62" s="126" t="s">
        <v>530</v>
      </c>
      <c r="Z62" s="126">
        <v>8.5</v>
      </c>
      <c r="AA62" s="126">
        <v>5.7</v>
      </c>
      <c r="AB62" s="126">
        <v>5.5</v>
      </c>
      <c r="AC62" s="126">
        <v>7.1</v>
      </c>
      <c r="AD62" s="126">
        <v>7.4</v>
      </c>
      <c r="AE62" s="126" t="s">
        <v>530</v>
      </c>
      <c r="AF62" s="126" t="s">
        <v>530</v>
      </c>
      <c r="AG62" s="126" t="s">
        <v>530</v>
      </c>
      <c r="AH62" s="126" t="s">
        <v>530</v>
      </c>
      <c r="AI62" s="126" t="s">
        <v>530</v>
      </c>
      <c r="AJ62" s="126" t="s">
        <v>530</v>
      </c>
      <c r="AK62" s="126" t="s">
        <v>530</v>
      </c>
      <c r="AL62" s="126" t="s">
        <v>530</v>
      </c>
      <c r="AM62" s="126" t="s">
        <v>530</v>
      </c>
      <c r="AN62" s="126" t="s">
        <v>530</v>
      </c>
      <c r="AO62" s="126" t="s">
        <v>530</v>
      </c>
      <c r="AP62" s="126" t="s">
        <v>530</v>
      </c>
      <c r="AQ62" s="126">
        <v>6.7</v>
      </c>
      <c r="AR62" s="126">
        <v>7.3</v>
      </c>
      <c r="AS62" s="126">
        <v>5.6</v>
      </c>
      <c r="AT62" s="126">
        <v>6.9</v>
      </c>
      <c r="AU62" s="157">
        <v>52</v>
      </c>
      <c r="AV62" s="158">
        <v>0</v>
      </c>
      <c r="AW62" s="126">
        <v>8.5</v>
      </c>
      <c r="AX62" s="126">
        <v>7.4</v>
      </c>
      <c r="AY62" s="126">
        <v>0</v>
      </c>
      <c r="AZ62" s="126">
        <v>0</v>
      </c>
      <c r="BA62" s="126">
        <v>6.9</v>
      </c>
      <c r="BB62" s="126">
        <v>0</v>
      </c>
      <c r="BC62" s="126">
        <v>0</v>
      </c>
      <c r="BD62" s="126">
        <v>0</v>
      </c>
      <c r="BE62" s="126">
        <v>0</v>
      </c>
      <c r="BF62" s="126">
        <v>0</v>
      </c>
      <c r="BG62" s="126">
        <v>6.4</v>
      </c>
      <c r="BH62" s="126">
        <v>0</v>
      </c>
      <c r="BI62" s="126">
        <v>0</v>
      </c>
      <c r="BJ62" s="126">
        <v>0</v>
      </c>
      <c r="BK62" s="126">
        <v>6.9</v>
      </c>
      <c r="BL62" s="157">
        <v>5</v>
      </c>
      <c r="BM62" s="157">
        <v>0</v>
      </c>
      <c r="BN62" s="126">
        <v>0</v>
      </c>
      <c r="BO62" s="126">
        <v>8.3000000000000007</v>
      </c>
      <c r="BP62" s="126">
        <v>5.7</v>
      </c>
      <c r="BQ62" s="126">
        <v>6.1</v>
      </c>
      <c r="BR62" s="126">
        <v>8.9</v>
      </c>
      <c r="BS62" s="126">
        <v>8.9</v>
      </c>
      <c r="BT62" s="126">
        <v>8.3000000000000007</v>
      </c>
      <c r="BU62" s="126">
        <v>6.2</v>
      </c>
      <c r="BV62" s="126">
        <v>0</v>
      </c>
      <c r="BW62" s="126">
        <v>0</v>
      </c>
      <c r="BX62" s="126">
        <v>8.3000000000000007</v>
      </c>
      <c r="BY62" s="126">
        <v>0</v>
      </c>
      <c r="BZ62" s="126">
        <v>6.6</v>
      </c>
      <c r="CA62" s="126">
        <v>0</v>
      </c>
      <c r="CB62" s="126">
        <v>5.8</v>
      </c>
      <c r="CC62" s="126">
        <v>6.4</v>
      </c>
      <c r="CD62" s="126">
        <v>7.4</v>
      </c>
      <c r="CE62" s="126">
        <v>6.6</v>
      </c>
      <c r="CF62" s="126">
        <v>0</v>
      </c>
      <c r="CG62" s="126">
        <v>6.9</v>
      </c>
      <c r="CH62" s="126">
        <v>8.8000000000000007</v>
      </c>
      <c r="CI62" s="157">
        <v>39</v>
      </c>
      <c r="CJ62" s="197">
        <v>17</v>
      </c>
      <c r="CK62" s="126">
        <v>0</v>
      </c>
      <c r="CL62" s="126">
        <v>0</v>
      </c>
      <c r="CM62" s="126">
        <v>8.4</v>
      </c>
      <c r="CN62" s="126">
        <v>0</v>
      </c>
      <c r="CO62" s="126">
        <v>8.4</v>
      </c>
      <c r="CP62" s="126">
        <v>8.5</v>
      </c>
      <c r="CQ62" s="126">
        <v>0</v>
      </c>
      <c r="CR62" s="126">
        <v>8.3000000000000007</v>
      </c>
      <c r="CS62" s="126">
        <v>4.9000000000000004</v>
      </c>
      <c r="CT62" s="126">
        <v>5.7</v>
      </c>
      <c r="CU62" s="126">
        <v>6.65</v>
      </c>
      <c r="CV62" s="126">
        <v>0</v>
      </c>
      <c r="CW62" s="126">
        <v>4.5999999999999996</v>
      </c>
      <c r="CX62" s="126">
        <v>9.1</v>
      </c>
      <c r="CY62" s="126">
        <v>8.1</v>
      </c>
      <c r="CZ62" s="157">
        <v>23</v>
      </c>
      <c r="DA62" s="157">
        <v>3</v>
      </c>
      <c r="DB62" s="126" t="s">
        <v>93</v>
      </c>
      <c r="DC62" s="126">
        <v>0</v>
      </c>
      <c r="DD62" s="157">
        <v>0</v>
      </c>
      <c r="DE62" s="197">
        <v>5</v>
      </c>
      <c r="DF62" s="198">
        <v>119</v>
      </c>
      <c r="DG62" s="197">
        <v>25</v>
      </c>
      <c r="DH62" s="198">
        <v>133</v>
      </c>
      <c r="DI62" s="159">
        <v>114</v>
      </c>
      <c r="DJ62" s="200">
        <v>20</v>
      </c>
      <c r="DK62" s="159">
        <v>128</v>
      </c>
      <c r="DL62" s="159">
        <v>134</v>
      </c>
      <c r="DM62" s="199">
        <v>7.14</v>
      </c>
      <c r="DN62" s="159">
        <v>2.95</v>
      </c>
      <c r="DO62" s="129">
        <v>0.17241379310344829</v>
      </c>
      <c r="DP62" s="126" t="s">
        <v>214</v>
      </c>
    </row>
    <row r="63" spans="1:120" s="179" customFormat="1" ht="21" customHeight="1">
      <c r="A63" s="12">
        <f t="shared" si="0"/>
        <v>11</v>
      </c>
      <c r="B63" s="151">
        <v>2026252677</v>
      </c>
      <c r="C63" s="152" t="s">
        <v>12</v>
      </c>
      <c r="D63" s="152" t="s">
        <v>26</v>
      </c>
      <c r="E63" s="152" t="s">
        <v>69</v>
      </c>
      <c r="F63" s="153">
        <v>34082</v>
      </c>
      <c r="G63" s="152" t="s">
        <v>84</v>
      </c>
      <c r="H63" s="152" t="s">
        <v>86</v>
      </c>
      <c r="I63" s="126">
        <v>0</v>
      </c>
      <c r="J63" s="126" t="s">
        <v>530</v>
      </c>
      <c r="K63" s="126">
        <v>9.1</v>
      </c>
      <c r="L63" s="126" t="s">
        <v>530</v>
      </c>
      <c r="M63" s="126" t="s">
        <v>530</v>
      </c>
      <c r="N63" s="126">
        <v>8.1</v>
      </c>
      <c r="O63" s="126">
        <v>5.7</v>
      </c>
      <c r="P63" s="126">
        <v>0</v>
      </c>
      <c r="Q63" s="126" t="s">
        <v>530</v>
      </c>
      <c r="R63" s="126">
        <v>0</v>
      </c>
      <c r="S63" s="126">
        <v>0</v>
      </c>
      <c r="T63" s="126">
        <v>0</v>
      </c>
      <c r="U63" s="126">
        <v>7.4</v>
      </c>
      <c r="V63" s="126">
        <v>8.9</v>
      </c>
      <c r="W63" s="126">
        <v>0</v>
      </c>
      <c r="X63" s="126">
        <v>9</v>
      </c>
      <c r="Y63" s="126">
        <v>8.9</v>
      </c>
      <c r="Z63" s="126">
        <v>8.6</v>
      </c>
      <c r="AA63" s="126">
        <v>0</v>
      </c>
      <c r="AB63" s="126" t="s">
        <v>530</v>
      </c>
      <c r="AC63" s="126">
        <v>8.6</v>
      </c>
      <c r="AD63" s="126">
        <v>0</v>
      </c>
      <c r="AE63" s="126" t="s">
        <v>530</v>
      </c>
      <c r="AF63" s="126">
        <v>6.3</v>
      </c>
      <c r="AG63" s="126">
        <v>8.5</v>
      </c>
      <c r="AH63" s="126" t="s">
        <v>530</v>
      </c>
      <c r="AI63" s="126" t="s">
        <v>530</v>
      </c>
      <c r="AJ63" s="126">
        <v>0</v>
      </c>
      <c r="AK63" s="126">
        <v>6</v>
      </c>
      <c r="AL63" s="126" t="s">
        <v>530</v>
      </c>
      <c r="AM63" s="126">
        <v>6.2</v>
      </c>
      <c r="AN63" s="126">
        <v>0</v>
      </c>
      <c r="AO63" s="126">
        <v>7.8</v>
      </c>
      <c r="AP63" s="126">
        <v>5.3</v>
      </c>
      <c r="AQ63" s="126">
        <v>8.4</v>
      </c>
      <c r="AR63" s="126">
        <v>0</v>
      </c>
      <c r="AS63" s="126">
        <v>6.9</v>
      </c>
      <c r="AT63" s="126">
        <v>0</v>
      </c>
      <c r="AU63" s="157">
        <v>41</v>
      </c>
      <c r="AV63" s="158">
        <v>7</v>
      </c>
      <c r="AW63" s="126">
        <v>0</v>
      </c>
      <c r="AX63" s="126">
        <v>0</v>
      </c>
      <c r="AY63" s="126" t="s">
        <v>530</v>
      </c>
      <c r="AZ63" s="126">
        <v>0</v>
      </c>
      <c r="BA63" s="126">
        <v>0</v>
      </c>
      <c r="BB63" s="126">
        <v>0</v>
      </c>
      <c r="BC63" s="126">
        <v>0</v>
      </c>
      <c r="BD63" s="126">
        <v>0</v>
      </c>
      <c r="BE63" s="126" t="s">
        <v>93</v>
      </c>
      <c r="BF63" s="126">
        <v>0</v>
      </c>
      <c r="BG63" s="126">
        <v>0</v>
      </c>
      <c r="BH63" s="126">
        <v>0</v>
      </c>
      <c r="BI63" s="126">
        <v>0</v>
      </c>
      <c r="BJ63" s="126">
        <v>0</v>
      </c>
      <c r="BK63" s="126">
        <v>7.3</v>
      </c>
      <c r="BL63" s="157">
        <v>2</v>
      </c>
      <c r="BM63" s="157">
        <v>3</v>
      </c>
      <c r="BN63" s="126" t="s">
        <v>530</v>
      </c>
      <c r="BO63" s="126">
        <v>6.4</v>
      </c>
      <c r="BP63" s="126">
        <v>8.6999999999999993</v>
      </c>
      <c r="BQ63" s="126" t="s">
        <v>93</v>
      </c>
      <c r="BR63" s="126">
        <v>5.6</v>
      </c>
      <c r="BS63" s="126" t="s">
        <v>530</v>
      </c>
      <c r="BT63" s="126">
        <v>7.4</v>
      </c>
      <c r="BU63" s="126">
        <v>6.3</v>
      </c>
      <c r="BV63" s="126" t="s">
        <v>530</v>
      </c>
      <c r="BW63" s="126">
        <v>9.5</v>
      </c>
      <c r="BX63" s="126">
        <v>7.8</v>
      </c>
      <c r="BY63" s="126" t="s">
        <v>530</v>
      </c>
      <c r="BZ63" s="126">
        <v>9</v>
      </c>
      <c r="CA63" s="126" t="s">
        <v>530</v>
      </c>
      <c r="CB63" s="126" t="s">
        <v>530</v>
      </c>
      <c r="CC63" s="126">
        <v>5</v>
      </c>
      <c r="CD63" s="126">
        <v>0</v>
      </c>
      <c r="CE63" s="126">
        <v>6.7</v>
      </c>
      <c r="CF63" s="126">
        <v>8</v>
      </c>
      <c r="CG63" s="126" t="s">
        <v>530</v>
      </c>
      <c r="CH63" s="126" t="s">
        <v>93</v>
      </c>
      <c r="CI63" s="157">
        <v>49</v>
      </c>
      <c r="CJ63" s="197">
        <v>4</v>
      </c>
      <c r="CK63" s="126" t="s">
        <v>530</v>
      </c>
      <c r="CL63" s="126">
        <v>0</v>
      </c>
      <c r="CM63" s="126">
        <v>0</v>
      </c>
      <c r="CN63" s="126">
        <v>0</v>
      </c>
      <c r="CO63" s="126">
        <v>0</v>
      </c>
      <c r="CP63" s="126" t="s">
        <v>530</v>
      </c>
      <c r="CQ63" s="126">
        <v>0</v>
      </c>
      <c r="CR63" s="126">
        <v>7.9</v>
      </c>
      <c r="CS63" s="126" t="s">
        <v>530</v>
      </c>
      <c r="CT63" s="126">
        <v>7.4</v>
      </c>
      <c r="CU63" s="126">
        <v>8.1</v>
      </c>
      <c r="CV63" s="126" t="s">
        <v>530</v>
      </c>
      <c r="CW63" s="126">
        <v>7.2</v>
      </c>
      <c r="CX63" s="126">
        <v>8</v>
      </c>
      <c r="CY63" s="126">
        <v>8.1</v>
      </c>
      <c r="CZ63" s="157">
        <v>23</v>
      </c>
      <c r="DA63" s="157">
        <v>0</v>
      </c>
      <c r="DB63" s="126" t="s">
        <v>93</v>
      </c>
      <c r="DC63" s="126">
        <v>0</v>
      </c>
      <c r="DD63" s="157">
        <v>0</v>
      </c>
      <c r="DE63" s="197">
        <v>5</v>
      </c>
      <c r="DF63" s="198">
        <v>115</v>
      </c>
      <c r="DG63" s="197">
        <v>19</v>
      </c>
      <c r="DH63" s="198">
        <v>133</v>
      </c>
      <c r="DI63" s="159">
        <v>113</v>
      </c>
      <c r="DJ63" s="200">
        <v>11</v>
      </c>
      <c r="DK63" s="159">
        <v>128</v>
      </c>
      <c r="DL63" s="159">
        <v>124</v>
      </c>
      <c r="DM63" s="199">
        <v>7.52</v>
      </c>
      <c r="DN63" s="159">
        <v>3.15</v>
      </c>
      <c r="DO63" s="129">
        <v>0.13924050632911392</v>
      </c>
      <c r="DP63" s="126" t="s">
        <v>214</v>
      </c>
    </row>
    <row r="64" spans="1:120" s="179" customFormat="1" ht="18.75" customHeight="1">
      <c r="A64" s="12">
        <f t="shared" si="0"/>
        <v>12</v>
      </c>
      <c r="B64" s="151">
        <v>171325955</v>
      </c>
      <c r="C64" s="152" t="s">
        <v>14</v>
      </c>
      <c r="D64" s="152" t="s">
        <v>383</v>
      </c>
      <c r="E64" s="152" t="s">
        <v>363</v>
      </c>
      <c r="F64" s="153">
        <v>33968</v>
      </c>
      <c r="G64" s="152" t="s">
        <v>84</v>
      </c>
      <c r="H64" s="152" t="s">
        <v>86</v>
      </c>
      <c r="I64" s="126">
        <v>8.1</v>
      </c>
      <c r="J64" s="126">
        <v>4.8</v>
      </c>
      <c r="K64" s="126">
        <v>7.9</v>
      </c>
      <c r="L64" s="126">
        <v>8.1</v>
      </c>
      <c r="M64" s="126">
        <v>5.4</v>
      </c>
      <c r="N64" s="126">
        <v>6.1</v>
      </c>
      <c r="O64" s="126">
        <v>5.6</v>
      </c>
      <c r="P64" s="126">
        <v>0</v>
      </c>
      <c r="Q64" s="126">
        <v>7.2</v>
      </c>
      <c r="R64" s="126">
        <v>0</v>
      </c>
      <c r="S64" s="126">
        <v>0</v>
      </c>
      <c r="T64" s="126">
        <v>0</v>
      </c>
      <c r="U64" s="126">
        <v>0</v>
      </c>
      <c r="V64" s="126">
        <v>7.6</v>
      </c>
      <c r="W64" s="126">
        <v>6.4</v>
      </c>
      <c r="X64" s="126">
        <v>8</v>
      </c>
      <c r="Y64" s="126" t="s">
        <v>530</v>
      </c>
      <c r="Z64" s="126">
        <v>0</v>
      </c>
      <c r="AA64" s="126">
        <v>7.5</v>
      </c>
      <c r="AB64" s="126">
        <v>5.7</v>
      </c>
      <c r="AC64" s="126">
        <v>7.2</v>
      </c>
      <c r="AD64" s="126">
        <v>7.2</v>
      </c>
      <c r="AE64" s="126" t="s">
        <v>530</v>
      </c>
      <c r="AF64" s="126" t="s">
        <v>530</v>
      </c>
      <c r="AG64" s="126" t="s">
        <v>530</v>
      </c>
      <c r="AH64" s="126" t="s">
        <v>530</v>
      </c>
      <c r="AI64" s="126" t="s">
        <v>530</v>
      </c>
      <c r="AJ64" s="126">
        <v>5.7</v>
      </c>
      <c r="AK64" s="126" t="s">
        <v>530</v>
      </c>
      <c r="AL64" s="126">
        <v>6.5</v>
      </c>
      <c r="AM64" s="126">
        <v>6</v>
      </c>
      <c r="AN64" s="126">
        <v>5.6</v>
      </c>
      <c r="AO64" s="126">
        <v>5.9</v>
      </c>
      <c r="AP64" s="126">
        <v>6.6</v>
      </c>
      <c r="AQ64" s="126">
        <v>0</v>
      </c>
      <c r="AR64" s="126">
        <v>0</v>
      </c>
      <c r="AS64" s="126">
        <v>0</v>
      </c>
      <c r="AT64" s="126">
        <v>0</v>
      </c>
      <c r="AU64" s="157">
        <v>47</v>
      </c>
      <c r="AV64" s="158">
        <v>1</v>
      </c>
      <c r="AW64" s="126">
        <v>6.2</v>
      </c>
      <c r="AX64" s="126">
        <v>7.5</v>
      </c>
      <c r="AY64" s="126">
        <v>0</v>
      </c>
      <c r="AZ64" s="126">
        <v>4.8</v>
      </c>
      <c r="BA64" s="126">
        <v>0</v>
      </c>
      <c r="BB64" s="126">
        <v>0</v>
      </c>
      <c r="BC64" s="126">
        <v>0</v>
      </c>
      <c r="BD64" s="126">
        <v>0</v>
      </c>
      <c r="BE64" s="126">
        <v>0</v>
      </c>
      <c r="BF64" s="126" t="s">
        <v>93</v>
      </c>
      <c r="BG64" s="126">
        <v>0</v>
      </c>
      <c r="BH64" s="126">
        <v>0</v>
      </c>
      <c r="BI64" s="126">
        <v>0</v>
      </c>
      <c r="BJ64" s="126">
        <v>0</v>
      </c>
      <c r="BK64" s="126">
        <v>0</v>
      </c>
      <c r="BL64" s="157">
        <v>3</v>
      </c>
      <c r="BM64" s="157">
        <v>2</v>
      </c>
      <c r="BN64" s="126">
        <v>8.4</v>
      </c>
      <c r="BO64" s="126">
        <v>6.5</v>
      </c>
      <c r="BP64" s="126">
        <v>6.6</v>
      </c>
      <c r="BQ64" s="126" t="s">
        <v>93</v>
      </c>
      <c r="BR64" s="126">
        <v>4.8</v>
      </c>
      <c r="BS64" s="126">
        <v>6.4</v>
      </c>
      <c r="BT64" s="126">
        <v>6.7</v>
      </c>
      <c r="BU64" s="126">
        <v>6.5</v>
      </c>
      <c r="BV64" s="126">
        <v>6</v>
      </c>
      <c r="BW64" s="126">
        <v>6.6</v>
      </c>
      <c r="BX64" s="126">
        <v>6.6</v>
      </c>
      <c r="BY64" s="126">
        <v>5.2</v>
      </c>
      <c r="BZ64" s="126">
        <v>7.7</v>
      </c>
      <c r="CA64" s="126">
        <v>6.2</v>
      </c>
      <c r="CB64" s="126">
        <v>6.5</v>
      </c>
      <c r="CC64" s="126">
        <v>0</v>
      </c>
      <c r="CD64" s="126">
        <v>6.8</v>
      </c>
      <c r="CE64" s="126">
        <v>6.4</v>
      </c>
      <c r="CF64" s="126" t="s">
        <v>93</v>
      </c>
      <c r="CG64" s="126">
        <v>7.7</v>
      </c>
      <c r="CH64" s="126">
        <v>7.3</v>
      </c>
      <c r="CI64" s="157">
        <v>47</v>
      </c>
      <c r="CJ64" s="197">
        <v>6</v>
      </c>
      <c r="CK64" s="126">
        <v>0</v>
      </c>
      <c r="CL64" s="126">
        <v>7.4</v>
      </c>
      <c r="CM64" s="126">
        <v>0</v>
      </c>
      <c r="CN64" s="126">
        <v>0</v>
      </c>
      <c r="CO64" s="126">
        <v>7.6</v>
      </c>
      <c r="CP64" s="126">
        <v>7.3</v>
      </c>
      <c r="CQ64" s="126">
        <v>0</v>
      </c>
      <c r="CR64" s="126">
        <v>6.4</v>
      </c>
      <c r="CS64" s="126">
        <v>6.3</v>
      </c>
      <c r="CT64" s="126">
        <v>0</v>
      </c>
      <c r="CU64" s="126">
        <v>6.05</v>
      </c>
      <c r="CV64" s="126">
        <v>6.6</v>
      </c>
      <c r="CW64" s="126">
        <v>6.3</v>
      </c>
      <c r="CX64" s="126">
        <v>8.4</v>
      </c>
      <c r="CY64" s="126">
        <v>7</v>
      </c>
      <c r="CZ64" s="157">
        <v>23</v>
      </c>
      <c r="DA64" s="157">
        <v>3</v>
      </c>
      <c r="DB64" s="126" t="s">
        <v>93</v>
      </c>
      <c r="DC64" s="126">
        <v>0</v>
      </c>
      <c r="DD64" s="157">
        <v>0</v>
      </c>
      <c r="DE64" s="197">
        <v>5</v>
      </c>
      <c r="DF64" s="198">
        <v>120</v>
      </c>
      <c r="DG64" s="197">
        <v>17</v>
      </c>
      <c r="DH64" s="198">
        <v>133</v>
      </c>
      <c r="DI64" s="159">
        <v>117</v>
      </c>
      <c r="DJ64" s="200">
        <v>10</v>
      </c>
      <c r="DK64" s="159">
        <v>128</v>
      </c>
      <c r="DL64" s="159">
        <v>127</v>
      </c>
      <c r="DM64" s="199">
        <v>6.67</v>
      </c>
      <c r="DN64" s="159">
        <v>2.66</v>
      </c>
      <c r="DO64" s="129">
        <v>8.4745762711864403E-2</v>
      </c>
      <c r="DP64" s="126" t="s">
        <v>214</v>
      </c>
    </row>
  </sheetData>
  <mergeCells count="121">
    <mergeCell ref="BU3:BU4"/>
    <mergeCell ref="CS3:CS4"/>
    <mergeCell ref="CT3:CT4"/>
    <mergeCell ref="CU3:CU4"/>
    <mergeCell ref="CV3:CV4"/>
    <mergeCell ref="CW3:CW4"/>
    <mergeCell ref="CX3:CX4"/>
    <mergeCell ref="CF3:CF4"/>
    <mergeCell ref="CG3:CG4"/>
    <mergeCell ref="CH3:CH4"/>
    <mergeCell ref="CK3:CN3"/>
    <mergeCell ref="CO3:CP3"/>
    <mergeCell ref="CQ3:CR3"/>
    <mergeCell ref="BD3:BD4"/>
    <mergeCell ref="BE3:BE4"/>
    <mergeCell ref="BF3:BF4"/>
    <mergeCell ref="BG3:BG4"/>
    <mergeCell ref="BH3:BH4"/>
    <mergeCell ref="BI3:BI4"/>
    <mergeCell ref="AX3:AX4"/>
    <mergeCell ref="AY3:AY4"/>
    <mergeCell ref="AZ3:AZ4"/>
    <mergeCell ref="BA3:BA4"/>
    <mergeCell ref="BB3:BB4"/>
    <mergeCell ref="BC3:BC4"/>
    <mergeCell ref="AP3:AP4"/>
    <mergeCell ref="AQ3:AQ4"/>
    <mergeCell ref="AR3:AR4"/>
    <mergeCell ref="AS3:AS4"/>
    <mergeCell ref="AT3:AT4"/>
    <mergeCell ref="AW3:AW4"/>
    <mergeCell ref="AJ3:AJ4"/>
    <mergeCell ref="AK3:AK4"/>
    <mergeCell ref="AL3:AL4"/>
    <mergeCell ref="AM3:AM4"/>
    <mergeCell ref="AN3:AN4"/>
    <mergeCell ref="AO3:AO4"/>
    <mergeCell ref="AD3:AD4"/>
    <mergeCell ref="AE3:AE4"/>
    <mergeCell ref="AF3:AF4"/>
    <mergeCell ref="AG3:AG4"/>
    <mergeCell ref="AH3:AH4"/>
    <mergeCell ref="AI3:AI4"/>
    <mergeCell ref="P3:R3"/>
    <mergeCell ref="S3:W3"/>
    <mergeCell ref="X3:Z3"/>
    <mergeCell ref="AA3:AA4"/>
    <mergeCell ref="AB3:AB4"/>
    <mergeCell ref="AC3:AC4"/>
    <mergeCell ref="CX2:CY2"/>
    <mergeCell ref="CZ2:CZ4"/>
    <mergeCell ref="DA2:DA4"/>
    <mergeCell ref="BE2:BJ2"/>
    <mergeCell ref="BL2:BL4"/>
    <mergeCell ref="BM2:BM4"/>
    <mergeCell ref="BN2:BP2"/>
    <mergeCell ref="BQ2:BS2"/>
    <mergeCell ref="BT2:BU2"/>
    <mergeCell ref="BJ3:BJ4"/>
    <mergeCell ref="BK3:BK4"/>
    <mergeCell ref="BN3:BN4"/>
    <mergeCell ref="BO3:BO4"/>
    <mergeCell ref="BZ3:BZ4"/>
    <mergeCell ref="CA3:CA4"/>
    <mergeCell ref="CB3:CB4"/>
    <mergeCell ref="CC3:CC4"/>
    <mergeCell ref="CD3:CD4"/>
    <mergeCell ref="CE3:CE4"/>
    <mergeCell ref="BP3:BP4"/>
    <mergeCell ref="BQ3:BQ4"/>
    <mergeCell ref="BR3:BR4"/>
    <mergeCell ref="BS3:BS4"/>
    <mergeCell ref="BT3:BT4"/>
    <mergeCell ref="DL1:DL3"/>
    <mergeCell ref="DM1:DM3"/>
    <mergeCell ref="DN1:DN3"/>
    <mergeCell ref="DO1:DO3"/>
    <mergeCell ref="I2:K2"/>
    <mergeCell ref="L2:M2"/>
    <mergeCell ref="N2:O2"/>
    <mergeCell ref="P2:Z2"/>
    <mergeCell ref="AA2:AD2"/>
    <mergeCell ref="AE2:AT2"/>
    <mergeCell ref="DF1:DF4"/>
    <mergeCell ref="DG1:DG4"/>
    <mergeCell ref="DH1:DH4"/>
    <mergeCell ref="DI1:DI3"/>
    <mergeCell ref="DJ1:DJ4"/>
    <mergeCell ref="DK1:DK3"/>
    <mergeCell ref="DB2:DC2"/>
    <mergeCell ref="DD2:DD4"/>
    <mergeCell ref="DE2:DE4"/>
    <mergeCell ref="CY3:CY4"/>
    <mergeCell ref="DB3:DB4"/>
    <mergeCell ref="DC3:DC4"/>
    <mergeCell ref="BV2:CA2"/>
    <mergeCell ref="CC2:CD2"/>
    <mergeCell ref="B1:H4"/>
    <mergeCell ref="I1:AV1"/>
    <mergeCell ref="AW1:BM1"/>
    <mergeCell ref="BN1:CJ1"/>
    <mergeCell ref="CK1:DA1"/>
    <mergeCell ref="DB1:DE1"/>
    <mergeCell ref="AU2:AU4"/>
    <mergeCell ref="AV2:AV4"/>
    <mergeCell ref="AW2:AX2"/>
    <mergeCell ref="AY2:BD2"/>
    <mergeCell ref="CI2:CI4"/>
    <mergeCell ref="CJ2:CJ4"/>
    <mergeCell ref="CK2:CP2"/>
    <mergeCell ref="CQ2:CS2"/>
    <mergeCell ref="BV3:BV4"/>
    <mergeCell ref="BW3:BW4"/>
    <mergeCell ref="BX3:BX4"/>
    <mergeCell ref="BY3:BY4"/>
    <mergeCell ref="I3:I4"/>
    <mergeCell ref="J3:J4"/>
    <mergeCell ref="K3:K4"/>
    <mergeCell ref="L3:L4"/>
    <mergeCell ref="M3:M4"/>
    <mergeCell ref="N3:O3"/>
  </mergeCells>
  <conditionalFormatting sqref="DB8:DC28 CK8:CY28 BN8:CH28 AW8:BK28 I8:AT28 DP8:DP28 DP30:DP51 I30:AT51 AW30:BK51 BN30:CH51 CK30:CY51 DB30:DC51 DB53:DC64 CK53:CY64 BN53:CH64 AW53:BK64 I53:AT64 DP53:DP64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K19KCD</vt:lpstr>
      <vt:lpstr>TN1-K19KCD-Thi TN</vt:lpstr>
      <vt:lpstr>K18KKT</vt:lpstr>
      <vt:lpstr>TN1-K18KKT-thi TN</vt:lpstr>
      <vt:lpstr>K18KDN</vt:lpstr>
      <vt:lpstr>TN1-K18KDN- Thi TN</vt:lpstr>
      <vt:lpstr>D20KDN</vt:lpstr>
      <vt:lpstr>TN1-D20KDN-thi TN</vt:lpstr>
      <vt:lpstr>D20KKT</vt:lpstr>
      <vt:lpstr>TN1-D20KKT-Thi TN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2016-04-28T03:45:43Z</cp:lastPrinted>
  <dcterms:created xsi:type="dcterms:W3CDTF">2016-04-27T00:50:42Z</dcterms:created>
  <dcterms:modified xsi:type="dcterms:W3CDTF">2016-04-29T09:40:24Z</dcterms:modified>
</cp:coreProperties>
</file>