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15330" windowHeight="4650" activeTab="1"/>
  </bookViews>
  <sheets>
    <sheet name="LUAT" sheetId="1" r:id="rId1"/>
    <sheet name="QTKD" sheetId="2" r:id="rId2"/>
    <sheet name="XHNV" sheetId="3" r:id="rId3"/>
  </sheets>
  <externalReferences>
    <externalReference r:id="rId4"/>
  </externalReferences>
  <definedNames>
    <definedName name="_xlnm._FilterDatabase" localSheetId="0" hidden="1">LUAT!$A$3:$V$54</definedName>
    <definedName name="_xlnm._FilterDatabase" localSheetId="1" hidden="1">QTKD!$A$3:$V$101</definedName>
    <definedName name="_xlnm._FilterDatabase" localSheetId="2" hidden="1">XHNV!$A$3:$V$48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" i="3" l="1"/>
  <c r="R17" i="3"/>
  <c r="Q17" i="3"/>
  <c r="P17" i="3"/>
  <c r="O17" i="3"/>
  <c r="N17" i="3"/>
  <c r="M17" i="3"/>
  <c r="L17" i="3"/>
  <c r="K17" i="3"/>
  <c r="I17" i="3"/>
  <c r="H17" i="3"/>
  <c r="G17" i="3"/>
  <c r="F17" i="3"/>
  <c r="D17" i="3"/>
  <c r="C17" i="3"/>
  <c r="S16" i="3"/>
  <c r="R16" i="3"/>
  <c r="Q16" i="3"/>
  <c r="P16" i="3"/>
  <c r="O16" i="3"/>
  <c r="N16" i="3"/>
  <c r="M16" i="3"/>
  <c r="L16" i="3"/>
  <c r="K16" i="3"/>
  <c r="T16" i="3" s="1"/>
  <c r="I16" i="3"/>
  <c r="H16" i="3"/>
  <c r="G16" i="3"/>
  <c r="F16" i="3"/>
  <c r="D16" i="3"/>
  <c r="C16" i="3"/>
  <c r="S15" i="3"/>
  <c r="R15" i="3"/>
  <c r="Q15" i="3"/>
  <c r="P15" i="3"/>
  <c r="O15" i="3"/>
  <c r="N15" i="3"/>
  <c r="M15" i="3"/>
  <c r="L15" i="3"/>
  <c r="K15" i="3"/>
  <c r="I15" i="3"/>
  <c r="H15" i="3"/>
  <c r="G15" i="3"/>
  <c r="F15" i="3"/>
  <c r="D15" i="3"/>
  <c r="C15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T15" i="3" l="1"/>
  <c r="T17" i="3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</calcChain>
</file>

<file path=xl/sharedStrings.xml><?xml version="1.0" encoding="utf-8"?>
<sst xmlns="http://schemas.openxmlformats.org/spreadsheetml/2006/main" count="2277" uniqueCount="517">
  <si>
    <t>STT</t>
  </si>
  <si>
    <t>MSV</t>
  </si>
  <si>
    <t>HỌ</t>
  </si>
  <si>
    <t>TÊN</t>
  </si>
  <si>
    <t>KSA</t>
  </si>
  <si>
    <t>KST</t>
  </si>
  <si>
    <t>GDTC</t>
  </si>
  <si>
    <t>GDQP</t>
  </si>
  <si>
    <t xml:space="preserve">MÔN 2
2TC </t>
  </si>
  <si>
    <t>D22QTHB</t>
  </si>
  <si>
    <t>Đào Kim</t>
  </si>
  <si>
    <t>Ngân</t>
  </si>
  <si>
    <t>06/08/1994</t>
  </si>
  <si>
    <t>Đà Nẵng</t>
  </si>
  <si>
    <t>Nữ</t>
  </si>
  <si>
    <t>Đạt</t>
  </si>
  <si>
    <t>Khá</t>
  </si>
  <si>
    <t>Võ Duy</t>
  </si>
  <si>
    <t>Chánh</t>
  </si>
  <si>
    <t>K21QTH</t>
  </si>
  <si>
    <t>23/01/1996</t>
  </si>
  <si>
    <t>Quảng Nam</t>
  </si>
  <si>
    <t>Nam</t>
  </si>
  <si>
    <t>Đặng Vũ Như</t>
  </si>
  <si>
    <t>Huyền</t>
  </si>
  <si>
    <t>08/01/1996</t>
  </si>
  <si>
    <t>Lê Tùng</t>
  </si>
  <si>
    <t>Lâm</t>
  </si>
  <si>
    <t>20/01/1993</t>
  </si>
  <si>
    <t>Quảng Ngãi</t>
  </si>
  <si>
    <t>Nguyễn Thành</t>
  </si>
  <si>
    <t>Long</t>
  </si>
  <si>
    <t>12/11/1997</t>
  </si>
  <si>
    <t>Gia Lai</t>
  </si>
  <si>
    <t>18/04/1997</t>
  </si>
  <si>
    <t>Nguyễn Huỳnh Ngọc</t>
  </si>
  <si>
    <t>Nhi</t>
  </si>
  <si>
    <t>24/05/1997</t>
  </si>
  <si>
    <t>Tốt</t>
  </si>
  <si>
    <t>Huỳnh Thị Cẩm</t>
  </si>
  <si>
    <t>Tú</t>
  </si>
  <si>
    <t>23/03/1997</t>
  </si>
  <si>
    <t>Bình Định</t>
  </si>
  <si>
    <t>Võ Thị Ánh</t>
  </si>
  <si>
    <t>Tuyết</t>
  </si>
  <si>
    <t>28/04/1997</t>
  </si>
  <si>
    <t>Kon Tum</t>
  </si>
  <si>
    <t>Ko Đạt</t>
  </si>
  <si>
    <t>Phan Viết</t>
  </si>
  <si>
    <t>Hùng</t>
  </si>
  <si>
    <t>26/10/1997</t>
  </si>
  <si>
    <t>Quảng Trị</t>
  </si>
  <si>
    <t>Võ Thị Thúy</t>
  </si>
  <si>
    <t>Vi</t>
  </si>
  <si>
    <t>27/10/1997</t>
  </si>
  <si>
    <t>Phan Thị Thu</t>
  </si>
  <si>
    <t>Đầm</t>
  </si>
  <si>
    <t>01/11/1997</t>
  </si>
  <si>
    <t>Nguyễn Thị Vân</t>
  </si>
  <si>
    <t>Anh</t>
  </si>
  <si>
    <t>05/07/1997</t>
  </si>
  <si>
    <t>Phan Văn</t>
  </si>
  <si>
    <t>Hải</t>
  </si>
  <si>
    <t>20/08/1997</t>
  </si>
  <si>
    <t>Nguyễn Thị Thu</t>
  </si>
  <si>
    <t>Thảo</t>
  </si>
  <si>
    <t>K22QTH</t>
  </si>
  <si>
    <t>10/03/1997</t>
  </si>
  <si>
    <t>Thái Bình</t>
  </si>
  <si>
    <t>Hồ Thị Minh</t>
  </si>
  <si>
    <t>24/09/1998</t>
  </si>
  <si>
    <t>Nguyễn Ngọc</t>
  </si>
  <si>
    <t>Ánh</t>
  </si>
  <si>
    <t>30/01/1997</t>
  </si>
  <si>
    <t>Nghệ An</t>
  </si>
  <si>
    <t>Bùi Thị Tú</t>
  </si>
  <si>
    <t>Châu</t>
  </si>
  <si>
    <t>17/04/1998</t>
  </si>
  <si>
    <t>Phạm Như</t>
  </si>
  <si>
    <t>Cường</t>
  </si>
  <si>
    <t>28/12/1997</t>
  </si>
  <si>
    <t>Hà Tĩnh</t>
  </si>
  <si>
    <t>Trương Văn</t>
  </si>
  <si>
    <t>Đại</t>
  </si>
  <si>
    <t>01/01/1998</t>
  </si>
  <si>
    <t>Lê Văn</t>
  </si>
  <si>
    <t>Danh</t>
  </si>
  <si>
    <t>28/01/1998</t>
  </si>
  <si>
    <t>Nguyễn Thị</t>
  </si>
  <si>
    <t>Diễm</t>
  </si>
  <si>
    <t>23/01/1998</t>
  </si>
  <si>
    <t xml:space="preserve">TB </t>
  </si>
  <si>
    <t>Hồ Thị</t>
  </si>
  <si>
    <t>Dung</t>
  </si>
  <si>
    <t>06/07/1998</t>
  </si>
  <si>
    <t>Lê Anh</t>
  </si>
  <si>
    <t>Duy</t>
  </si>
  <si>
    <t>22/08/1998</t>
  </si>
  <si>
    <t>Nguyễn Xuân Mỹ</t>
  </si>
  <si>
    <t>Duyên</t>
  </si>
  <si>
    <t>25/05/1998</t>
  </si>
  <si>
    <t>Nguyễn Thị Mỹ</t>
  </si>
  <si>
    <t>Hảo</t>
  </si>
  <si>
    <t>06/04/1998</t>
  </si>
  <si>
    <t>Bùi Thị Bích</t>
  </si>
  <si>
    <t>Hoài</t>
  </si>
  <si>
    <t>17/02/1998</t>
  </si>
  <si>
    <t>Lê Đình</t>
  </si>
  <si>
    <t>Hoàng</t>
  </si>
  <si>
    <t>25/07/1998</t>
  </si>
  <si>
    <t>Quảng Bình</t>
  </si>
  <si>
    <t>Đoàn Quốc</t>
  </si>
  <si>
    <t>Khánh</t>
  </si>
  <si>
    <t>02/09/1998</t>
  </si>
  <si>
    <t>Nguyễn Lê</t>
  </si>
  <si>
    <t>Khoa</t>
  </si>
  <si>
    <t>10/06/1997</t>
  </si>
  <si>
    <t>Phạm Tùng</t>
  </si>
  <si>
    <t>20/09/1997</t>
  </si>
  <si>
    <t>Vi Văn</t>
  </si>
  <si>
    <t>01/02/1998</t>
  </si>
  <si>
    <t>Thanh Hóa</t>
  </si>
  <si>
    <t>Nguyễn Văn</t>
  </si>
  <si>
    <t>Mạnh</t>
  </si>
  <si>
    <t>18/01/1998</t>
  </si>
  <si>
    <t>DakLak</t>
  </si>
  <si>
    <t>Võ Đình</t>
  </si>
  <si>
    <t>Mau</t>
  </si>
  <si>
    <t>07/07/1998</t>
  </si>
  <si>
    <t>Phan Thị Hoài</t>
  </si>
  <si>
    <t>My</t>
  </si>
  <si>
    <t>21/01/1998</t>
  </si>
  <si>
    <t>Nguyễn Thị Quỳnh</t>
  </si>
  <si>
    <t>Như</t>
  </si>
  <si>
    <t>12/09/1998</t>
  </si>
  <si>
    <t>Đặng Duy</t>
  </si>
  <si>
    <t>Phú</t>
  </si>
  <si>
    <t>22/06/1997</t>
  </si>
  <si>
    <t>Trần Duy</t>
  </si>
  <si>
    <t>Quốc</t>
  </si>
  <si>
    <t>02/11/1998</t>
  </si>
  <si>
    <t>Nguyễn Thúy</t>
  </si>
  <si>
    <t>Quỳnh</t>
  </si>
  <si>
    <t>04/02/1998</t>
  </si>
  <si>
    <t>Đinh Phương</t>
  </si>
  <si>
    <t>15/05/1998</t>
  </si>
  <si>
    <t>Đặng Thành</t>
  </si>
  <si>
    <t>Trung</t>
  </si>
  <si>
    <t>20/09/1998</t>
  </si>
  <si>
    <t>Phạm Thị Thu</t>
  </si>
  <si>
    <t>Uyên</t>
  </si>
  <si>
    <t>12/01/1998</t>
  </si>
  <si>
    <t>Phan Thị Tường</t>
  </si>
  <si>
    <t>05/03/1998</t>
  </si>
  <si>
    <t>Xuất Sắc</t>
  </si>
  <si>
    <t>Nguyễn Thị Duyên</t>
  </si>
  <si>
    <t>Vũ</t>
  </si>
  <si>
    <t>03/10/1998</t>
  </si>
  <si>
    <t>Nguyễn Minh</t>
  </si>
  <si>
    <t>Vương</t>
  </si>
  <si>
    <t>26/01/1998</t>
  </si>
  <si>
    <t>An</t>
  </si>
  <si>
    <t>25/08/1998</t>
  </si>
  <si>
    <t>Chiến</t>
  </si>
  <si>
    <t>03/12/1998</t>
  </si>
  <si>
    <t>Phạm Huy</t>
  </si>
  <si>
    <t>02/05/1997</t>
  </si>
  <si>
    <t>Cao Tiến</t>
  </si>
  <si>
    <t>23/10/1998</t>
  </si>
  <si>
    <t>Nguyễn Trần Trí</t>
  </si>
  <si>
    <t>Dũng</t>
  </si>
  <si>
    <t>20/11/1998</t>
  </si>
  <si>
    <t>Lê Hoàng</t>
  </si>
  <si>
    <t>30/03/1998</t>
  </si>
  <si>
    <t>Trần Nguyên</t>
  </si>
  <si>
    <t>23/04/1998</t>
  </si>
  <si>
    <t>Đăk Lăk</t>
  </si>
  <si>
    <t>Mẫn</t>
  </si>
  <si>
    <t>28/05/1997</t>
  </si>
  <si>
    <t>Mỹ</t>
  </si>
  <si>
    <t>14/10/1998</t>
  </si>
  <si>
    <t>Hồ Thanh</t>
  </si>
  <si>
    <t>Nguyên</t>
  </si>
  <si>
    <t>24/02/1997</t>
  </si>
  <si>
    <t>04/03/1998</t>
  </si>
  <si>
    <t>Phan Thị Như</t>
  </si>
  <si>
    <t>01/10/1998</t>
  </si>
  <si>
    <t>Lê Nguyễn Như</t>
  </si>
  <si>
    <t>20/06/1998</t>
  </si>
  <si>
    <t>Lương Chí</t>
  </si>
  <si>
    <t>Thạnh</t>
  </si>
  <si>
    <t>28/10/1998</t>
  </si>
  <si>
    <t>Nguyễn Hoàng Kim</t>
  </si>
  <si>
    <t>Tiên</t>
  </si>
  <si>
    <t>22/12/1996</t>
  </si>
  <si>
    <t>Nguyễn Thanh</t>
  </si>
  <si>
    <t>Văn</t>
  </si>
  <si>
    <t>22/07/1997</t>
  </si>
  <si>
    <t>Nguyễn Trần Khánh</t>
  </si>
  <si>
    <t>Trinh</t>
  </si>
  <si>
    <t>K20QTC</t>
  </si>
  <si>
    <t>26/03/1995</t>
  </si>
  <si>
    <t>Châu Quang</t>
  </si>
  <si>
    <t>K21QTC</t>
  </si>
  <si>
    <t>29/08/1997</t>
  </si>
  <si>
    <t>Trương Thế</t>
  </si>
  <si>
    <t>Quang</t>
  </si>
  <si>
    <t>K22QNH</t>
  </si>
  <si>
    <t>11/01/1996</t>
  </si>
  <si>
    <t>Nguyễn Đình</t>
  </si>
  <si>
    <t>09/05/1997</t>
  </si>
  <si>
    <t>Nguyễn Hồng</t>
  </si>
  <si>
    <t>31/05/1998</t>
  </si>
  <si>
    <t>Hoàng Thị Ngọc</t>
  </si>
  <si>
    <t>K21QTM</t>
  </si>
  <si>
    <t>10/11/1997</t>
  </si>
  <si>
    <t>TT Huế</t>
  </si>
  <si>
    <t>Phan Nguyễn Hoàng</t>
  </si>
  <si>
    <t>Oanh</t>
  </si>
  <si>
    <t>K22QTM</t>
  </si>
  <si>
    <t>31/10/1998</t>
  </si>
  <si>
    <t>Văn Đức</t>
  </si>
  <si>
    <t>Nhuận</t>
  </si>
  <si>
    <t>12/07/1998</t>
  </si>
  <si>
    <t>Võ Trần Anh</t>
  </si>
  <si>
    <t>Thư</t>
  </si>
  <si>
    <t>17/07/1998</t>
  </si>
  <si>
    <t>Võ Khắc</t>
  </si>
  <si>
    <t>Tiến</t>
  </si>
  <si>
    <t>08/09/1997</t>
  </si>
  <si>
    <t>Mai Thị Tố</t>
  </si>
  <si>
    <t>02/12/1998</t>
  </si>
  <si>
    <t>Lâm Thị</t>
  </si>
  <si>
    <t>12/08/1998</t>
  </si>
  <si>
    <t>Nguyễn Thị Xuân</t>
  </si>
  <si>
    <t>Yến</t>
  </si>
  <si>
    <t>K22QNT</t>
  </si>
  <si>
    <t>Phạm Phước</t>
  </si>
  <si>
    <t>Toàn</t>
  </si>
  <si>
    <t>16/02/1996</t>
  </si>
  <si>
    <t>Hoàng Ngọc</t>
  </si>
  <si>
    <t>K22QTD</t>
  </si>
  <si>
    <t>28/10/1997</t>
  </si>
  <si>
    <t>Phùng Diệp</t>
  </si>
  <si>
    <t>Kha</t>
  </si>
  <si>
    <t>11/04/1998</t>
  </si>
  <si>
    <t>Phú Yên</t>
  </si>
  <si>
    <t>Trần Thị</t>
  </si>
  <si>
    <t>Thao</t>
  </si>
  <si>
    <t>Trần Như</t>
  </si>
  <si>
    <t>Ý</t>
  </si>
  <si>
    <t>01/07/1998</t>
  </si>
  <si>
    <t>Lê Thị Phương</t>
  </si>
  <si>
    <t>K20VQH</t>
  </si>
  <si>
    <t>17/08/1996</t>
  </si>
  <si>
    <t>Đoàn Thị Ngọc</t>
  </si>
  <si>
    <t>10/04/1996</t>
  </si>
  <si>
    <t>Phạm Phú Trường</t>
  </si>
  <si>
    <t>K21VQH</t>
  </si>
  <si>
    <t>18/11/1996</t>
  </si>
  <si>
    <t>Hán Thị</t>
  </si>
  <si>
    <t>20/11/1997</t>
  </si>
  <si>
    <t>Bắc Ninh</t>
  </si>
  <si>
    <t>Nguyễn Thị Hoàng</t>
  </si>
  <si>
    <t>01/08/1995</t>
  </si>
  <si>
    <t>Huỳnh Thị Mỹ</t>
  </si>
  <si>
    <t>K22VBC</t>
  </si>
  <si>
    <t>07/01/1997</t>
  </si>
  <si>
    <t>Nguyễn Thị Ngọc</t>
  </si>
  <si>
    <t>21/07/1998</t>
  </si>
  <si>
    <t>Nguyễn Thị Hồng</t>
  </si>
  <si>
    <t>Thắm</t>
  </si>
  <si>
    <t>02/03/1998</t>
  </si>
  <si>
    <t>Trần Quốc</t>
  </si>
  <si>
    <t>Triệu</t>
  </si>
  <si>
    <t>Hoàng Xuân</t>
  </si>
  <si>
    <t>01/12/1997</t>
  </si>
  <si>
    <t>Nguyễn Gia</t>
  </si>
  <si>
    <t>Hân</t>
  </si>
  <si>
    <t>11/12/1997</t>
  </si>
  <si>
    <t>Lê Thị Ái</t>
  </si>
  <si>
    <t>Vân</t>
  </si>
  <si>
    <t>12/04/1997</t>
  </si>
  <si>
    <t>Phan Vũ Quỳnh</t>
  </si>
  <si>
    <t>K22VHD</t>
  </si>
  <si>
    <t>15/12/1998</t>
  </si>
  <si>
    <t>Phạm Lê Thương</t>
  </si>
  <si>
    <t>Thương</t>
  </si>
  <si>
    <t>09/02/1998</t>
  </si>
  <si>
    <t>Trần Thị Ngọc</t>
  </si>
  <si>
    <t>Bích</t>
  </si>
  <si>
    <t>K22VQH</t>
  </si>
  <si>
    <t>03/02/1998</t>
  </si>
  <si>
    <t>Đỗ Thị Mỹ</t>
  </si>
  <si>
    <t>20/10/1998</t>
  </si>
  <si>
    <t>Vương Thị Mỹ</t>
  </si>
  <si>
    <t>14/07/1997</t>
  </si>
  <si>
    <t>Trần Ngọc Thùy</t>
  </si>
  <si>
    <t>Hạnh</t>
  </si>
  <si>
    <t>03/03/1997</t>
  </si>
  <si>
    <t>Trần Thị Minh</t>
  </si>
  <si>
    <t>08/04/1998</t>
  </si>
  <si>
    <t>Ngọc</t>
  </si>
  <si>
    <t>07/08/1998</t>
  </si>
  <si>
    <t>Đặng Thanh Bảo</t>
  </si>
  <si>
    <t>Nguyễn Đoàn Uyên</t>
  </si>
  <si>
    <t>06/05/1997</t>
  </si>
  <si>
    <t>Trần Phương</t>
  </si>
  <si>
    <t>28/12/1998</t>
  </si>
  <si>
    <t>Nguyễn Thị Kim</t>
  </si>
  <si>
    <t>Hòa</t>
  </si>
  <si>
    <t>13/06/1998</t>
  </si>
  <si>
    <t>Lê Thị</t>
  </si>
  <si>
    <t>Kiều</t>
  </si>
  <si>
    <t>19/02/1998</t>
  </si>
  <si>
    <t>Linh</t>
  </si>
  <si>
    <t>27/07/1998</t>
  </si>
  <si>
    <t>Phan Thị Thảo</t>
  </si>
  <si>
    <t>23/12/1998</t>
  </si>
  <si>
    <t>Nguyễn Thị Thảo</t>
  </si>
  <si>
    <t>Phương</t>
  </si>
  <si>
    <t>15/05/1997</t>
  </si>
  <si>
    <t>Nguyễn Thị Cẩm</t>
  </si>
  <si>
    <t>09/01/1998</t>
  </si>
  <si>
    <t>16/05/1998</t>
  </si>
  <si>
    <t>Võ Thị Mỹ</t>
  </si>
  <si>
    <t>29/10/1998</t>
  </si>
  <si>
    <t>Nguyễn Thị Hải</t>
  </si>
  <si>
    <t>Hoàng Công</t>
  </si>
  <si>
    <t>06/09/1998</t>
  </si>
  <si>
    <t>Hồ Viết</t>
  </si>
  <si>
    <t>Bảo</t>
  </si>
  <si>
    <t>23/06/1998</t>
  </si>
  <si>
    <t>Nguyễn Tuyết</t>
  </si>
  <si>
    <t>11/11/1998</t>
  </si>
  <si>
    <t>Nguyễn Thị Phương</t>
  </si>
  <si>
    <t>09/06/1998</t>
  </si>
  <si>
    <t>Trương Bửu</t>
  </si>
  <si>
    <t>09/12/1998</t>
  </si>
  <si>
    <t>Hà Đức</t>
  </si>
  <si>
    <t>Thái</t>
  </si>
  <si>
    <t>17/09/1998</t>
  </si>
  <si>
    <t>LỚP</t>
  </si>
  <si>
    <t>NG.SINH</t>
  </si>
  <si>
    <t>N.SINH</t>
  </si>
  <si>
    <t>G. TÍNH</t>
  </si>
  <si>
    <t>TỐT NGHIỆP CUỐI KHÓA</t>
  </si>
  <si>
    <t>RÈN LUYỆN</t>
  </si>
  <si>
    <t>ĐIỂM HP THIẾU NAY ĐÃ TRẢ</t>
  </si>
  <si>
    <t>KẾT LUẬN CỦA HĐ</t>
  </si>
  <si>
    <t>TTTN(2TC)</t>
  </si>
  <si>
    <t>BVKL
(4TC)</t>
  </si>
  <si>
    <t xml:space="preserve">MÔN 1
2TC </t>
  </si>
  <si>
    <t>TB THI TN</t>
  </si>
  <si>
    <t>KÃÚT LUÁÛN CUÍA HÂ</t>
  </si>
  <si>
    <t>Kim Văn</t>
  </si>
  <si>
    <t>Hậu</t>
  </si>
  <si>
    <t>K21LKT</t>
  </si>
  <si>
    <t>02/04/1997</t>
  </si>
  <si>
    <t>HOÃN CN</t>
  </si>
  <si>
    <t>Trương Thành</t>
  </si>
  <si>
    <t>Chương</t>
  </si>
  <si>
    <t>K22LKT</t>
  </si>
  <si>
    <t>19/06/1998</t>
  </si>
  <si>
    <t>Trần Văn</t>
  </si>
  <si>
    <t>Đức</t>
  </si>
  <si>
    <t>Mai Trung</t>
  </si>
  <si>
    <t>21/06/1998</t>
  </si>
  <si>
    <t>CNTN</t>
  </si>
  <si>
    <t>Trần Thị Mỹ</t>
  </si>
  <si>
    <t>Lịch</t>
  </si>
  <si>
    <t>11/01/1998</t>
  </si>
  <si>
    <t>Trần Thị Khánh</t>
  </si>
  <si>
    <t>Phong</t>
  </si>
  <si>
    <t>15/01/1998</t>
  </si>
  <si>
    <t>Nguyễn Hoàng</t>
  </si>
  <si>
    <t>Phúc</t>
  </si>
  <si>
    <t>09/07/1996</t>
  </si>
  <si>
    <t>Nguyễn Thị Thanh</t>
  </si>
  <si>
    <t>Đồng Thị Ngọc</t>
  </si>
  <si>
    <t>Trần Thị Phú</t>
  </si>
  <si>
    <t>Yên</t>
  </si>
  <si>
    <t>15/10/1996</t>
  </si>
  <si>
    <t>HỎNG</t>
  </si>
  <si>
    <t>Nguyễn Trần Kim</t>
  </si>
  <si>
    <t>Huệ</t>
  </si>
  <si>
    <t>12/12/1997</t>
  </si>
  <si>
    <t>Hoàng Công Tuấn</t>
  </si>
  <si>
    <t>11/07/1998</t>
  </si>
  <si>
    <t>Nguyễn Phạm Minh</t>
  </si>
  <si>
    <t>16/02/1998</t>
  </si>
  <si>
    <t>Nguyễn Thị Trang</t>
  </si>
  <si>
    <t>Điểm</t>
  </si>
  <si>
    <t>Trịnh Từ Hoàng</t>
  </si>
  <si>
    <t>12/06/1998</t>
  </si>
  <si>
    <t>Mai Thảo</t>
  </si>
  <si>
    <t>10/08/1997</t>
  </si>
  <si>
    <t>Nguyễn Thị Anh</t>
  </si>
  <si>
    <t>10/11/1998</t>
  </si>
  <si>
    <t>Nguyễn Đình Minh</t>
  </si>
  <si>
    <t>19/01/1998</t>
  </si>
  <si>
    <t>Nguyễn Phương Tú</t>
  </si>
  <si>
    <t>Trương Công Tuấn</t>
  </si>
  <si>
    <t>Huế</t>
  </si>
  <si>
    <t>Trần Thị Lệ</t>
  </si>
  <si>
    <t>Xuân</t>
  </si>
  <si>
    <t>16/12/1998</t>
  </si>
  <si>
    <t xml:space="preserve">Lê </t>
  </si>
  <si>
    <t>Kiên</t>
  </si>
  <si>
    <t>16/06/1998</t>
  </si>
  <si>
    <t>Võ Thị</t>
  </si>
  <si>
    <t>Quanh</t>
  </si>
  <si>
    <t>16/08/1997</t>
  </si>
  <si>
    <t>Lê Thị Như</t>
  </si>
  <si>
    <t>09/08/1997</t>
  </si>
  <si>
    <t>Hoàng Văn Tiến</t>
  </si>
  <si>
    <t>Bình</t>
  </si>
  <si>
    <t>20/01/1996</t>
  </si>
  <si>
    <t>Lê Thị Ngọc</t>
  </si>
  <si>
    <t>Đoàn Thị</t>
  </si>
  <si>
    <t>10/05/1998</t>
  </si>
  <si>
    <t>Nguyễn Tấn</t>
  </si>
  <si>
    <t>Võ Lương</t>
  </si>
  <si>
    <t>07/01/1998</t>
  </si>
  <si>
    <t>23/09/1998</t>
  </si>
  <si>
    <t>Đinh Thị Hạ</t>
  </si>
  <si>
    <t>Giang</t>
  </si>
  <si>
    <t>05/07/1998</t>
  </si>
  <si>
    <t>Lương Bích</t>
  </si>
  <si>
    <t>26/10/1998</t>
  </si>
  <si>
    <t>Lê Trịnh Hồng</t>
  </si>
  <si>
    <t>11/12/1998</t>
  </si>
  <si>
    <t>Vũ Thị Mỹ</t>
  </si>
  <si>
    <t>28/05/1998</t>
  </si>
  <si>
    <t>Lê Võ Tuấn</t>
  </si>
  <si>
    <t>Kiệt</t>
  </si>
  <si>
    <t>15/09/1997</t>
  </si>
  <si>
    <t>Ly</t>
  </si>
  <si>
    <t>Mến</t>
  </si>
  <si>
    <t>03/11/1998</t>
  </si>
  <si>
    <t>Võ Thị Lâm</t>
  </si>
  <si>
    <t>03/12/1997</t>
  </si>
  <si>
    <t>Nhân</t>
  </si>
  <si>
    <t>Võ Thị Bích</t>
  </si>
  <si>
    <t>Nhiên</t>
  </si>
  <si>
    <t>20/08/1998</t>
  </si>
  <si>
    <t>Đỗ Thị Thu</t>
  </si>
  <si>
    <t>Phạm Văn</t>
  </si>
  <si>
    <t>Thắng</t>
  </si>
  <si>
    <t>08/03/1992</t>
  </si>
  <si>
    <t>Phan Uyên</t>
  </si>
  <si>
    <t>Thanh</t>
  </si>
  <si>
    <t>05/12/1997</t>
  </si>
  <si>
    <t>20/02/1997</t>
  </si>
  <si>
    <t>Huỳnh Đặng Kim</t>
  </si>
  <si>
    <t>04/06/1998</t>
  </si>
  <si>
    <t>Lê Trần Phương</t>
  </si>
  <si>
    <t>18/03/1998</t>
  </si>
  <si>
    <t>Hà Thị Tường</t>
  </si>
  <si>
    <t>Đỗ Thị Hải</t>
  </si>
  <si>
    <t>08/05/1998</t>
  </si>
  <si>
    <t>Trương Thị Kim</t>
  </si>
  <si>
    <t>28/03/1997</t>
  </si>
  <si>
    <t>Trần Thị Kim</t>
  </si>
  <si>
    <t>20/07/1998</t>
  </si>
  <si>
    <t>HOÃN CNTN</t>
  </si>
  <si>
    <t>Hoàng Kim</t>
  </si>
  <si>
    <t>23/04/1996</t>
  </si>
  <si>
    <t>Nguyễn Thế</t>
  </si>
  <si>
    <t>28/11/1996</t>
  </si>
  <si>
    <t>Hằng</t>
  </si>
  <si>
    <t>10/10/1998</t>
  </si>
  <si>
    <t>25/02/1998</t>
  </si>
  <si>
    <t>Nguyễn Ngọc Phương</t>
  </si>
  <si>
    <t>Thùy</t>
  </si>
  <si>
    <t>27/10/1998</t>
  </si>
  <si>
    <t>Hồ Chí Minh</t>
  </si>
  <si>
    <t>Trung Bình</t>
  </si>
  <si>
    <t>Trần Nữ Hoàng</t>
  </si>
  <si>
    <t>Hường</t>
  </si>
  <si>
    <t>30/11/1995</t>
  </si>
  <si>
    <t>Nguyễn Hữu Như</t>
  </si>
  <si>
    <t>09/04/1998</t>
  </si>
  <si>
    <t>Nguyễn Mai Thị Trường</t>
  </si>
  <si>
    <t>12/07/1997</t>
  </si>
  <si>
    <t>29/03/1997</t>
  </si>
  <si>
    <t>Lê Nguyễn Kim</t>
  </si>
  <si>
    <t>26/07/1997</t>
  </si>
  <si>
    <t>TP. Hồ Chí Minh</t>
  </si>
  <si>
    <t>Nhật</t>
  </si>
  <si>
    <t>28/09/1996</t>
  </si>
  <si>
    <t>Lâm Thị Mỹ</t>
  </si>
  <si>
    <t>Trâm</t>
  </si>
  <si>
    <t>04/07/1998</t>
  </si>
  <si>
    <t>Phạm Thị Anh</t>
  </si>
  <si>
    <t>Đào</t>
  </si>
  <si>
    <t>13/11/1998</t>
  </si>
  <si>
    <t>Lưu Công Trung</t>
  </si>
  <si>
    <t>Phan Thụy Diệu</t>
  </si>
  <si>
    <t>04/11/1998</t>
  </si>
  <si>
    <t>Thúy</t>
  </si>
  <si>
    <t>17/08/1998</t>
  </si>
  <si>
    <t>Thọ</t>
  </si>
  <si>
    <t>02/02/1997</t>
  </si>
  <si>
    <t>Ngô Thanh</t>
  </si>
  <si>
    <t>Tùng</t>
  </si>
  <si>
    <t>13/03/1998</t>
  </si>
  <si>
    <t>Lê Thị Thảo</t>
  </si>
  <si>
    <t>Sơn La</t>
  </si>
  <si>
    <t>Trương Đỗ Thị Thanh</t>
  </si>
  <si>
    <t>08/09/1994</t>
  </si>
  <si>
    <t>Nguyễn Tấn Huỳnh</t>
  </si>
  <si>
    <t>24/05/1996</t>
  </si>
  <si>
    <t>Đặng Thế</t>
  </si>
  <si>
    <t>Sơn</t>
  </si>
  <si>
    <t>K22BCD</t>
  </si>
  <si>
    <t>thiếu điểm rèn luyện - không đủ điều kiện tốt nghiệp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</si>
</sst>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sz val="13"/>
      <name val="VNtimes new roman"/>
      <family val="2"/>
    </font>
    <font>
      <sz val="11"/>
      <color theme="1"/>
      <name val="Times New Roman"/>
      <family val="2"/>
    </font>
    <font>
      <sz val="11"/>
      <name val="VNtimes new roman"/>
      <family val="2"/>
    </font>
    <font>
      <sz val="10"/>
      <name val="Arial"/>
      <family val="2"/>
    </font>
    <font>
      <b/>
      <sz val="10"/>
      <color indexed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7" fillId="0" borderId="0"/>
    <xf numFmtId="0" fontId="8" fillId="0" borderId="0"/>
    <xf numFmtId="0" fontId="10" fillId="0" borderId="0"/>
    <xf numFmtId="0" fontId="10" fillId="0" borderId="0"/>
    <xf numFmtId="0" fontId="8" fillId="0" borderId="0"/>
  </cellStyleXfs>
  <cellXfs count="74">
    <xf numFmtId="0" fontId="0" fillId="0" borderId="0" xfId="0"/>
    <xf numFmtId="0" fontId="1" fillId="0" borderId="0" xfId="6" applyFont="1"/>
    <xf numFmtId="0" fontId="9" fillId="2" borderId="15" xfId="3" applyFont="1" applyFill="1" applyBorder="1" applyAlignment="1">
      <alignment horizontal="center"/>
    </xf>
    <xf numFmtId="0" fontId="2" fillId="0" borderId="15" xfId="7" quotePrefix="1" applyFont="1" applyFill="1" applyBorder="1" applyAlignment="1">
      <alignment horizontal="center"/>
    </xf>
    <xf numFmtId="0" fontId="1" fillId="0" borderId="16" xfId="4" applyFont="1" applyBorder="1" applyAlignment="1">
      <alignment horizontal="left"/>
    </xf>
    <xf numFmtId="0" fontId="2" fillId="0" borderId="17" xfId="4" applyFont="1" applyBorder="1" applyAlignment="1"/>
    <xf numFmtId="0" fontId="1" fillId="0" borderId="15" xfId="6" applyFont="1" applyBorder="1" applyAlignment="1"/>
    <xf numFmtId="14" fontId="1" fillId="0" borderId="15" xfId="8" applyNumberFormat="1" applyFont="1" applyBorder="1" applyAlignment="1">
      <alignment horizontal="left"/>
    </xf>
    <xf numFmtId="14" fontId="1" fillId="0" borderId="15" xfId="8" applyNumberFormat="1" applyFont="1" applyBorder="1" applyAlignment="1"/>
    <xf numFmtId="164" fontId="2" fillId="0" borderId="15" xfId="6" applyNumberFormat="1" applyFont="1" applyBorder="1" applyAlignment="1">
      <alignment horizontal="center"/>
    </xf>
    <xf numFmtId="164" fontId="2" fillId="0" borderId="11" xfId="6" applyNumberFormat="1" applyFont="1" applyBorder="1" applyAlignment="1">
      <alignment horizontal="center"/>
    </xf>
    <xf numFmtId="2" fontId="2" fillId="0" borderId="15" xfId="4" applyNumberFormat="1" applyFont="1" applyBorder="1" applyAlignment="1">
      <alignment horizontal="center"/>
    </xf>
    <xf numFmtId="0" fontId="2" fillId="0" borderId="15" xfId="1" applyFont="1" applyBorder="1" applyAlignment="1"/>
    <xf numFmtId="0" fontId="11" fillId="0" borderId="0" xfId="0" applyFont="1" applyFill="1"/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textRotation="90" wrapText="1"/>
    </xf>
    <xf numFmtId="164" fontId="2" fillId="0" borderId="8" xfId="1" applyNumberFormat="1" applyFont="1" applyBorder="1" applyAlignment="1">
      <alignment horizontal="center" textRotation="90"/>
    </xf>
    <xf numFmtId="0" fontId="2" fillId="0" borderId="4" xfId="1" applyFont="1" applyBorder="1" applyAlignment="1">
      <alignment horizontal="center" vertical="center" textRotation="90" wrapText="1"/>
    </xf>
    <xf numFmtId="0" fontId="4" fillId="0" borderId="1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5" xfId="5" applyFont="1" applyBorder="1" applyAlignment="1">
      <alignment horizontal="center" vertical="center"/>
    </xf>
    <xf numFmtId="0" fontId="4" fillId="0" borderId="8" xfId="5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14" fontId="4" fillId="0" borderId="1" xfId="4" applyNumberFormat="1" applyFont="1" applyBorder="1" applyAlignment="1">
      <alignment horizontal="center" vertical="center"/>
    </xf>
    <xf numFmtId="14" fontId="4" fillId="0" borderId="5" xfId="4" applyNumberFormat="1" applyFont="1" applyBorder="1" applyAlignment="1">
      <alignment horizontal="center" vertical="center"/>
    </xf>
    <xf numFmtId="14" fontId="4" fillId="0" borderId="8" xfId="4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0" fontId="3" fillId="0" borderId="5" xfId="3" applyFont="1" applyFill="1" applyBorder="1" applyAlignment="1">
      <alignment horizontal="center" vertical="center"/>
    </xf>
    <xf numFmtId="0" fontId="3" fillId="0" borderId="8" xfId="3" applyFont="1" applyFill="1" applyBorder="1" applyAlignment="1">
      <alignment horizontal="center" vertical="center"/>
    </xf>
    <xf numFmtId="0" fontId="9" fillId="3" borderId="15" xfId="3" applyFont="1" applyFill="1" applyBorder="1" applyAlignment="1">
      <alignment horizontal="center"/>
    </xf>
    <xf numFmtId="0" fontId="2" fillId="3" borderId="15" xfId="7" quotePrefix="1" applyFont="1" applyFill="1" applyBorder="1" applyAlignment="1">
      <alignment horizontal="center"/>
    </xf>
    <xf numFmtId="0" fontId="1" fillId="3" borderId="16" xfId="4" applyFont="1" applyFill="1" applyBorder="1" applyAlignment="1">
      <alignment horizontal="left"/>
    </xf>
    <xf numFmtId="0" fontId="2" fillId="3" borderId="17" xfId="4" applyFont="1" applyFill="1" applyBorder="1" applyAlignment="1"/>
    <xf numFmtId="0" fontId="1" fillId="3" borderId="15" xfId="6" applyFont="1" applyFill="1" applyBorder="1" applyAlignment="1"/>
    <xf numFmtId="14" fontId="1" fillId="3" borderId="15" xfId="8" applyNumberFormat="1" applyFont="1" applyFill="1" applyBorder="1" applyAlignment="1">
      <alignment horizontal="left"/>
    </xf>
    <xf numFmtId="14" fontId="1" fillId="3" borderId="15" xfId="8" applyNumberFormat="1" applyFont="1" applyFill="1" applyBorder="1" applyAlignment="1"/>
    <xf numFmtId="164" fontId="2" fillId="3" borderId="15" xfId="6" applyNumberFormat="1" applyFont="1" applyFill="1" applyBorder="1" applyAlignment="1">
      <alignment horizontal="center"/>
    </xf>
    <xf numFmtId="164" fontId="2" fillId="3" borderId="11" xfId="6" applyNumberFormat="1" applyFont="1" applyFill="1" applyBorder="1" applyAlignment="1">
      <alignment horizontal="center"/>
    </xf>
    <xf numFmtId="2" fontId="2" fillId="3" borderId="15" xfId="4" applyNumberFormat="1" applyFont="1" applyFill="1" applyBorder="1" applyAlignment="1">
      <alignment horizontal="center"/>
    </xf>
    <xf numFmtId="0" fontId="2" fillId="3" borderId="15" xfId="1" applyFont="1" applyFill="1" applyBorder="1" applyAlignment="1"/>
    <xf numFmtId="0" fontId="11" fillId="3" borderId="0" xfId="0" applyFont="1" applyFill="1"/>
    <xf numFmtId="0" fontId="1" fillId="3" borderId="0" xfId="6" applyFont="1" applyFill="1"/>
    <xf numFmtId="0" fontId="9" fillId="0" borderId="15" xfId="3" applyFont="1" applyFill="1" applyBorder="1" applyAlignment="1">
      <alignment horizontal="center"/>
    </xf>
    <xf numFmtId="0" fontId="1" fillId="0" borderId="16" xfId="4" applyFont="1" applyFill="1" applyBorder="1" applyAlignment="1">
      <alignment horizontal="left"/>
    </xf>
    <xf numFmtId="0" fontId="2" fillId="0" borderId="17" xfId="4" applyFont="1" applyFill="1" applyBorder="1" applyAlignment="1"/>
    <xf numFmtId="0" fontId="1" fillId="0" borderId="15" xfId="6" applyFont="1" applyFill="1" applyBorder="1" applyAlignment="1"/>
    <xf numFmtId="14" fontId="1" fillId="0" borderId="15" xfId="8" applyNumberFormat="1" applyFont="1" applyFill="1" applyBorder="1" applyAlignment="1">
      <alignment horizontal="left"/>
    </xf>
    <xf numFmtId="14" fontId="1" fillId="0" borderId="15" xfId="8" applyNumberFormat="1" applyFont="1" applyFill="1" applyBorder="1" applyAlignment="1"/>
    <xf numFmtId="164" fontId="2" fillId="0" borderId="15" xfId="6" applyNumberFormat="1" applyFont="1" applyFill="1" applyBorder="1" applyAlignment="1">
      <alignment horizontal="center"/>
    </xf>
    <xf numFmtId="164" fontId="2" fillId="0" borderId="11" xfId="6" applyNumberFormat="1" applyFont="1" applyFill="1" applyBorder="1" applyAlignment="1">
      <alignment horizontal="center"/>
    </xf>
    <xf numFmtId="2" fontId="2" fillId="0" borderId="15" xfId="4" applyNumberFormat="1" applyFont="1" applyFill="1" applyBorder="1" applyAlignment="1">
      <alignment horizontal="center"/>
    </xf>
    <xf numFmtId="0" fontId="2" fillId="0" borderId="15" xfId="1" applyFont="1" applyFill="1" applyBorder="1" applyAlignment="1"/>
    <xf numFmtId="0" fontId="1" fillId="0" borderId="0" xfId="6" applyFont="1" applyFill="1"/>
  </cellXfs>
  <cellStyles count="10">
    <cellStyle name="Normal" xfId="0" builtinId="0"/>
    <cellStyle name="Normal 2 2" xfId="2"/>
    <cellStyle name="Normal 2 3" xfId="7"/>
    <cellStyle name="Normal 3" xfId="3"/>
    <cellStyle name="Normal 4" xfId="9"/>
    <cellStyle name="Normal 4 2" xfId="4"/>
    <cellStyle name="Normal 4 2 2" xfId="5"/>
    <cellStyle name="Normal 7" xfId="6"/>
    <cellStyle name="Normal_HS2004" xfId="8"/>
    <cellStyle name="Normal_mau TN" xfId="1"/>
  </cellStyles>
  <dxfs count="2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HOA%20XHNV\&#272;I&#7874;M%20T&#7892;NG%20K&#7870;T\KHOA%20K22\KHOA%20K22V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4"/>
      <sheetName val="TN3"/>
      <sheetName val="TN2"/>
      <sheetName val="TN1"/>
      <sheetName val="K22VHD (04)"/>
      <sheetName val="K22VHD"/>
      <sheetName val="Mydtu"/>
    </sheetNames>
    <sheetDataSet>
      <sheetData sheetId="0"/>
      <sheetData sheetId="1"/>
      <sheetData sheetId="2"/>
      <sheetData sheetId="3"/>
      <sheetData sheetId="4"/>
      <sheetData sheetId="5">
        <row r="7">
          <cell r="A7">
            <v>2220237917</v>
          </cell>
          <cell r="B7" t="str">
            <v>Đặng</v>
          </cell>
          <cell r="C7" t="str">
            <v>Thị Tường</v>
          </cell>
          <cell r="D7" t="str">
            <v>Vy</v>
          </cell>
          <cell r="E7">
            <v>34728</v>
          </cell>
          <cell r="F7" t="str">
            <v>Nữ</v>
          </cell>
          <cell r="G7" t="str">
            <v>Đã Học Xong</v>
          </cell>
          <cell r="H7">
            <v>8.1</v>
          </cell>
          <cell r="I7">
            <v>7.7</v>
          </cell>
          <cell r="J7">
            <v>8.3000000000000007</v>
          </cell>
          <cell r="K7">
            <v>8</v>
          </cell>
          <cell r="L7">
            <v>8.6999999999999993</v>
          </cell>
          <cell r="M7">
            <v>7.8</v>
          </cell>
          <cell r="N7">
            <v>6.4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8.6999999999999993</v>
          </cell>
          <cell r="U7">
            <v>7.3</v>
          </cell>
          <cell r="V7">
            <v>5.7</v>
          </cell>
          <cell r="W7">
            <v>7.6</v>
          </cell>
          <cell r="X7">
            <v>5.7</v>
          </cell>
          <cell r="Y7">
            <v>7.9</v>
          </cell>
          <cell r="Z7">
            <v>6.2</v>
          </cell>
          <cell r="AA7">
            <v>8.6999999999999993</v>
          </cell>
          <cell r="AB7">
            <v>7.5</v>
          </cell>
          <cell r="AC7">
            <v>7.9</v>
          </cell>
          <cell r="AD7">
            <v>7.9</v>
          </cell>
          <cell r="AE7">
            <v>7.4</v>
          </cell>
          <cell r="AF7">
            <v>8.9</v>
          </cell>
          <cell r="AG7">
            <v>8.4</v>
          </cell>
          <cell r="AH7">
            <v>6.6</v>
          </cell>
          <cell r="AI7">
            <v>8</v>
          </cell>
          <cell r="AJ7">
            <v>8.4</v>
          </cell>
          <cell r="AK7">
            <v>6.8</v>
          </cell>
          <cell r="AL7">
            <v>8.6</v>
          </cell>
          <cell r="AM7">
            <v>9.5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45</v>
          </cell>
          <cell r="AS7">
            <v>0</v>
          </cell>
          <cell r="AT7">
            <v>6.4</v>
          </cell>
          <cell r="AU7">
            <v>7.2</v>
          </cell>
          <cell r="AV7">
            <v>7.2</v>
          </cell>
          <cell r="AW7">
            <v>7.5</v>
          </cell>
          <cell r="AX7">
            <v>6.4</v>
          </cell>
          <cell r="AY7">
            <v>7.1</v>
          </cell>
          <cell r="AZ7">
            <v>8.1999999999999993</v>
          </cell>
          <cell r="BA7">
            <v>6.5</v>
          </cell>
          <cell r="BB7">
            <v>8.3000000000000007</v>
          </cell>
          <cell r="BC7">
            <v>0</v>
          </cell>
          <cell r="BD7">
            <v>7.8</v>
          </cell>
          <cell r="BE7">
            <v>0</v>
          </cell>
          <cell r="BF7">
            <v>6.7</v>
          </cell>
          <cell r="BG7">
            <v>7.3</v>
          </cell>
          <cell r="BH7">
            <v>9.1</v>
          </cell>
          <cell r="BI7">
            <v>5.9</v>
          </cell>
          <cell r="BJ7">
            <v>7.8</v>
          </cell>
          <cell r="BK7">
            <v>8.4</v>
          </cell>
          <cell r="BL7">
            <v>42</v>
          </cell>
          <cell r="BM7">
            <v>0</v>
          </cell>
          <cell r="BN7">
            <v>7.9</v>
          </cell>
          <cell r="BO7" t="str">
            <v/>
          </cell>
          <cell r="BP7">
            <v>7.1</v>
          </cell>
          <cell r="BQ7" t="str">
            <v/>
          </cell>
          <cell r="BR7">
            <v>7.9</v>
          </cell>
          <cell r="BS7">
            <v>8.3000000000000007</v>
          </cell>
          <cell r="BT7">
            <v>6.8</v>
          </cell>
          <cell r="BU7" t="str">
            <v/>
          </cell>
          <cell r="BV7">
            <v>7.8</v>
          </cell>
          <cell r="BW7">
            <v>8.8000000000000007</v>
          </cell>
          <cell r="BX7">
            <v>6.9</v>
          </cell>
          <cell r="BY7">
            <v>8.9</v>
          </cell>
          <cell r="BZ7">
            <v>8.5</v>
          </cell>
          <cell r="CA7" t="str">
            <v/>
          </cell>
          <cell r="CB7">
            <v>9.1999999999999993</v>
          </cell>
          <cell r="CC7">
            <v>8.6</v>
          </cell>
          <cell r="CD7" t="str">
            <v/>
          </cell>
          <cell r="CE7">
            <v>7.5</v>
          </cell>
          <cell r="CF7">
            <v>7.2</v>
          </cell>
          <cell r="CG7" t="str">
            <v/>
          </cell>
          <cell r="CH7" t="str">
            <v/>
          </cell>
          <cell r="CI7" t="str">
            <v/>
          </cell>
          <cell r="CJ7">
            <v>7.2</v>
          </cell>
          <cell r="CK7">
            <v>8</v>
          </cell>
          <cell r="CL7">
            <v>8</v>
          </cell>
          <cell r="CM7">
            <v>37</v>
          </cell>
          <cell r="CN7">
            <v>0</v>
          </cell>
          <cell r="CO7">
            <v>124</v>
          </cell>
          <cell r="CP7">
            <v>0</v>
          </cell>
          <cell r="CQ7">
            <v>0</v>
          </cell>
          <cell r="CR7">
            <v>0</v>
          </cell>
          <cell r="CS7">
            <v>7.62</v>
          </cell>
          <cell r="CT7">
            <v>3.24</v>
          </cell>
          <cell r="CU7">
            <v>0</v>
          </cell>
          <cell r="CV7">
            <v>9.3000000000000007</v>
          </cell>
          <cell r="CW7">
            <v>5</v>
          </cell>
          <cell r="CX7">
            <v>0</v>
          </cell>
          <cell r="CY7">
            <v>134</v>
          </cell>
          <cell r="CZ7">
            <v>0</v>
          </cell>
          <cell r="DA7">
            <v>133</v>
          </cell>
          <cell r="DB7">
            <v>134</v>
          </cell>
          <cell r="DC7">
            <v>7.69</v>
          </cell>
          <cell r="DD7">
            <v>3.27</v>
          </cell>
          <cell r="DE7">
            <v>0</v>
          </cell>
          <cell r="DF7" t="str">
            <v>Đạt</v>
          </cell>
          <cell r="DG7" t="str">
            <v>Đạt</v>
          </cell>
          <cell r="DH7" t="str">
            <v>Đạt</v>
          </cell>
          <cell r="DI7" t="str">
            <v>Đạt</v>
          </cell>
          <cell r="DJ7" t="str">
            <v>Giỏi</v>
          </cell>
          <cell r="DK7" t="str">
            <v>Tốt</v>
          </cell>
          <cell r="DL7" t="str">
            <v>Đà Nẵng</v>
          </cell>
          <cell r="DM7">
            <v>9.3000000000000007</v>
          </cell>
          <cell r="DN7">
            <v>9.3000000000000007</v>
          </cell>
          <cell r="DQ7">
            <v>6.5</v>
          </cell>
        </row>
        <row r="8">
          <cell r="A8">
            <v>2220349360</v>
          </cell>
          <cell r="B8" t="str">
            <v>Trần</v>
          </cell>
          <cell r="C8" t="str">
            <v>Thị Quỳnh</v>
          </cell>
          <cell r="D8" t="str">
            <v>Trang</v>
          </cell>
          <cell r="E8">
            <v>35409</v>
          </cell>
          <cell r="F8" t="str">
            <v>Nữ</v>
          </cell>
          <cell r="G8" t="str">
            <v>Đã Học Xong</v>
          </cell>
          <cell r="H8">
            <v>7.5</v>
          </cell>
          <cell r="I8">
            <v>7.1</v>
          </cell>
          <cell r="J8">
            <v>8.1999999999999993</v>
          </cell>
          <cell r="K8">
            <v>7.3</v>
          </cell>
          <cell r="L8">
            <v>7.7</v>
          </cell>
          <cell r="M8">
            <v>4.3</v>
          </cell>
          <cell r="N8">
            <v>8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8.8000000000000007</v>
          </cell>
          <cell r="U8">
            <v>6.5</v>
          </cell>
          <cell r="V8">
            <v>4.9000000000000004</v>
          </cell>
          <cell r="W8">
            <v>7.2</v>
          </cell>
          <cell r="X8">
            <v>6.9</v>
          </cell>
          <cell r="Y8">
            <v>8</v>
          </cell>
          <cell r="Z8">
            <v>4.5</v>
          </cell>
          <cell r="AA8">
            <v>7.8</v>
          </cell>
          <cell r="AB8">
            <v>6.1</v>
          </cell>
          <cell r="AC8">
            <v>5.0999999999999996</v>
          </cell>
          <cell r="AD8">
            <v>7.9</v>
          </cell>
          <cell r="AE8">
            <v>6</v>
          </cell>
          <cell r="AF8">
            <v>4.5</v>
          </cell>
          <cell r="AG8">
            <v>6.5</v>
          </cell>
          <cell r="AH8">
            <v>4.5</v>
          </cell>
          <cell r="AI8">
            <v>6.1</v>
          </cell>
          <cell r="AJ8">
            <v>6.9</v>
          </cell>
          <cell r="AK8">
            <v>4.9000000000000004</v>
          </cell>
          <cell r="AL8">
            <v>5.7</v>
          </cell>
          <cell r="AM8">
            <v>6.5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45</v>
          </cell>
          <cell r="AS8">
            <v>0</v>
          </cell>
          <cell r="AT8">
            <v>4.5999999999999996</v>
          </cell>
          <cell r="AU8">
            <v>6.1</v>
          </cell>
          <cell r="AV8">
            <v>6</v>
          </cell>
          <cell r="AW8">
            <v>6.1</v>
          </cell>
          <cell r="AX8">
            <v>6.1</v>
          </cell>
          <cell r="AY8">
            <v>7</v>
          </cell>
          <cell r="AZ8">
            <v>6.6</v>
          </cell>
          <cell r="BA8">
            <v>6.5</v>
          </cell>
          <cell r="BB8">
            <v>5.3</v>
          </cell>
          <cell r="BC8">
            <v>0</v>
          </cell>
          <cell r="BD8">
            <v>6.4</v>
          </cell>
          <cell r="BE8">
            <v>0</v>
          </cell>
          <cell r="BF8">
            <v>4.9000000000000004</v>
          </cell>
          <cell r="BG8">
            <v>5.3</v>
          </cell>
          <cell r="BH8">
            <v>5.9</v>
          </cell>
          <cell r="BI8">
            <v>7.3</v>
          </cell>
          <cell r="BJ8">
            <v>7</v>
          </cell>
          <cell r="BK8">
            <v>7.8</v>
          </cell>
          <cell r="BL8">
            <v>42</v>
          </cell>
          <cell r="BM8">
            <v>0</v>
          </cell>
          <cell r="BN8">
            <v>5.0999999999999996</v>
          </cell>
          <cell r="BO8" t="str">
            <v/>
          </cell>
          <cell r="BP8">
            <v>6.8</v>
          </cell>
          <cell r="BQ8" t="str">
            <v/>
          </cell>
          <cell r="BR8">
            <v>6</v>
          </cell>
          <cell r="BS8">
            <v>6.2</v>
          </cell>
          <cell r="BT8">
            <v>6.8</v>
          </cell>
          <cell r="BU8" t="str">
            <v/>
          </cell>
          <cell r="BV8">
            <v>7.6</v>
          </cell>
          <cell r="BW8">
            <v>7.7</v>
          </cell>
          <cell r="BX8">
            <v>5.8</v>
          </cell>
          <cell r="BY8">
            <v>7.4</v>
          </cell>
          <cell r="BZ8">
            <v>6.6</v>
          </cell>
          <cell r="CA8" t="str">
            <v/>
          </cell>
          <cell r="CB8">
            <v>7.1</v>
          </cell>
          <cell r="CC8">
            <v>5.8</v>
          </cell>
          <cell r="CD8" t="str">
            <v/>
          </cell>
          <cell r="CE8">
            <v>8</v>
          </cell>
          <cell r="CF8">
            <v>8.4</v>
          </cell>
          <cell r="CG8" t="str">
            <v/>
          </cell>
          <cell r="CH8" t="str">
            <v/>
          </cell>
          <cell r="CI8" t="str">
            <v/>
          </cell>
          <cell r="CJ8">
            <v>7.7</v>
          </cell>
          <cell r="CK8">
            <v>8</v>
          </cell>
          <cell r="CL8">
            <v>7.4</v>
          </cell>
          <cell r="CM8">
            <v>37</v>
          </cell>
          <cell r="CN8">
            <v>0</v>
          </cell>
          <cell r="CO8">
            <v>124</v>
          </cell>
          <cell r="CP8">
            <v>0</v>
          </cell>
          <cell r="CQ8">
            <v>0</v>
          </cell>
          <cell r="CR8">
            <v>0</v>
          </cell>
          <cell r="CS8">
            <v>6.52</v>
          </cell>
          <cell r="CT8">
            <v>2.59</v>
          </cell>
          <cell r="CU8">
            <v>8.1</v>
          </cell>
          <cell r="CV8">
            <v>0</v>
          </cell>
          <cell r="CW8">
            <v>5</v>
          </cell>
          <cell r="CX8">
            <v>0</v>
          </cell>
          <cell r="CY8">
            <v>134</v>
          </cell>
          <cell r="CZ8">
            <v>0</v>
          </cell>
          <cell r="DA8">
            <v>133</v>
          </cell>
          <cell r="DB8">
            <v>134</v>
          </cell>
          <cell r="DC8">
            <v>6.58</v>
          </cell>
          <cell r="DD8">
            <v>2.63</v>
          </cell>
          <cell r="DE8">
            <v>0</v>
          </cell>
          <cell r="DF8" t="str">
            <v>Đạt</v>
          </cell>
          <cell r="DG8" t="str">
            <v>Đạt</v>
          </cell>
          <cell r="DH8" t="str">
            <v>Đạt</v>
          </cell>
          <cell r="DI8" t="str">
            <v>Đạt</v>
          </cell>
          <cell r="DJ8" t="str">
            <v>Khá</v>
          </cell>
          <cell r="DK8" t="str">
            <v>Khá</v>
          </cell>
          <cell r="DL8" t="str">
            <v>Quảng Ngãi</v>
          </cell>
          <cell r="DM8">
            <v>8.1</v>
          </cell>
          <cell r="DN8">
            <v>8.5</v>
          </cell>
          <cell r="DO8">
            <v>9.4</v>
          </cell>
          <cell r="DP8">
            <v>7</v>
          </cell>
        </row>
        <row r="9">
          <cell r="A9">
            <v>2220268754</v>
          </cell>
          <cell r="B9" t="str">
            <v>Nguyễn</v>
          </cell>
          <cell r="C9" t="str">
            <v>Thị Mỹ</v>
          </cell>
          <cell r="D9" t="str">
            <v>Kiều</v>
          </cell>
          <cell r="E9">
            <v>36085</v>
          </cell>
          <cell r="F9" t="str">
            <v>Nữ</v>
          </cell>
          <cell r="G9" t="str">
            <v>Đã Học Xong</v>
          </cell>
          <cell r="H9">
            <v>6.4</v>
          </cell>
          <cell r="I9">
            <v>7.5</v>
          </cell>
          <cell r="J9">
            <v>7.2</v>
          </cell>
          <cell r="K9">
            <v>5.8</v>
          </cell>
          <cell r="L9">
            <v>7.6</v>
          </cell>
          <cell r="M9">
            <v>5.2</v>
          </cell>
          <cell r="N9">
            <v>0</v>
          </cell>
          <cell r="O9">
            <v>7.7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5.6</v>
          </cell>
          <cell r="U9">
            <v>5.9</v>
          </cell>
          <cell r="V9">
            <v>7.8</v>
          </cell>
          <cell r="W9">
            <v>8.3000000000000007</v>
          </cell>
          <cell r="X9">
            <v>8.3000000000000007</v>
          </cell>
          <cell r="Y9">
            <v>6.1</v>
          </cell>
          <cell r="Z9">
            <v>5.5</v>
          </cell>
          <cell r="AA9">
            <v>5.8</v>
          </cell>
          <cell r="AB9">
            <v>5.6</v>
          </cell>
          <cell r="AC9">
            <v>4.8</v>
          </cell>
          <cell r="AD9">
            <v>5.4</v>
          </cell>
          <cell r="AE9">
            <v>5.2</v>
          </cell>
          <cell r="AF9">
            <v>5.2</v>
          </cell>
          <cell r="AG9">
            <v>5.7</v>
          </cell>
          <cell r="AH9">
            <v>6</v>
          </cell>
          <cell r="AI9">
            <v>5</v>
          </cell>
          <cell r="AJ9">
            <v>5.4</v>
          </cell>
          <cell r="AK9">
            <v>5.7</v>
          </cell>
          <cell r="AL9">
            <v>5.4</v>
          </cell>
          <cell r="AM9">
            <v>7.5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45</v>
          </cell>
          <cell r="AS9">
            <v>0</v>
          </cell>
          <cell r="AT9">
            <v>4.9000000000000004</v>
          </cell>
          <cell r="AU9">
            <v>5.2</v>
          </cell>
          <cell r="AV9">
            <v>6.6</v>
          </cell>
          <cell r="AW9">
            <v>5.7</v>
          </cell>
          <cell r="AX9">
            <v>5.6</v>
          </cell>
          <cell r="AY9">
            <v>6.4</v>
          </cell>
          <cell r="AZ9">
            <v>8.1999999999999993</v>
          </cell>
          <cell r="BA9">
            <v>5.8</v>
          </cell>
          <cell r="BB9">
            <v>6.3</v>
          </cell>
          <cell r="BC9">
            <v>8.4</v>
          </cell>
          <cell r="BD9">
            <v>0</v>
          </cell>
          <cell r="BE9">
            <v>0</v>
          </cell>
          <cell r="BF9">
            <v>4.2</v>
          </cell>
          <cell r="BG9">
            <v>7.2</v>
          </cell>
          <cell r="BH9">
            <v>8.1</v>
          </cell>
          <cell r="BI9">
            <v>6.1</v>
          </cell>
          <cell r="BJ9">
            <v>7.2</v>
          </cell>
          <cell r="BK9">
            <v>8.6</v>
          </cell>
          <cell r="BL9">
            <v>42</v>
          </cell>
          <cell r="BM9">
            <v>0</v>
          </cell>
          <cell r="BN9">
            <v>6.8</v>
          </cell>
          <cell r="BO9" t="str">
            <v/>
          </cell>
          <cell r="BP9">
            <v>6.9</v>
          </cell>
          <cell r="BQ9" t="str">
            <v/>
          </cell>
          <cell r="BR9">
            <v>6.6</v>
          </cell>
          <cell r="BS9">
            <v>4.0999999999999996</v>
          </cell>
          <cell r="BT9">
            <v>6.8</v>
          </cell>
          <cell r="BU9" t="str">
            <v/>
          </cell>
          <cell r="BV9">
            <v>6.1</v>
          </cell>
          <cell r="BW9">
            <v>6.4</v>
          </cell>
          <cell r="BX9">
            <v>6</v>
          </cell>
          <cell r="BY9">
            <v>7.4</v>
          </cell>
          <cell r="BZ9">
            <v>5.8</v>
          </cell>
          <cell r="CA9" t="str">
            <v/>
          </cell>
          <cell r="CB9">
            <v>8.5</v>
          </cell>
          <cell r="CC9">
            <v>7.2</v>
          </cell>
          <cell r="CD9" t="str">
            <v/>
          </cell>
          <cell r="CE9">
            <v>5.7</v>
          </cell>
          <cell r="CF9" t="str">
            <v/>
          </cell>
          <cell r="CG9">
            <v>6.2</v>
          </cell>
          <cell r="CH9">
            <v>8</v>
          </cell>
          <cell r="CI9">
            <v>8.1999999999999993</v>
          </cell>
          <cell r="CJ9" t="str">
            <v/>
          </cell>
          <cell r="CK9" t="str">
            <v/>
          </cell>
          <cell r="CL9">
            <v>5.3</v>
          </cell>
          <cell r="CM9">
            <v>37</v>
          </cell>
          <cell r="CN9">
            <v>0</v>
          </cell>
          <cell r="CO9">
            <v>124</v>
          </cell>
          <cell r="CP9">
            <v>0</v>
          </cell>
          <cell r="CQ9">
            <v>0</v>
          </cell>
          <cell r="CR9">
            <v>0</v>
          </cell>
          <cell r="CS9">
            <v>6.37</v>
          </cell>
          <cell r="CT9">
            <v>2.4500000000000002</v>
          </cell>
          <cell r="CU9">
            <v>6.4</v>
          </cell>
          <cell r="CV9">
            <v>0</v>
          </cell>
          <cell r="CW9">
            <v>5</v>
          </cell>
          <cell r="CX9">
            <v>0</v>
          </cell>
          <cell r="CY9">
            <v>134</v>
          </cell>
          <cell r="CZ9">
            <v>0</v>
          </cell>
          <cell r="DA9">
            <v>133</v>
          </cell>
          <cell r="DB9">
            <v>134</v>
          </cell>
          <cell r="DC9">
            <v>6.37</v>
          </cell>
          <cell r="DD9">
            <v>2.44</v>
          </cell>
          <cell r="DE9">
            <v>0</v>
          </cell>
          <cell r="DF9" t="str">
            <v>Đạt</v>
          </cell>
          <cell r="DG9" t="str">
            <v>Đạt</v>
          </cell>
          <cell r="DH9" t="str">
            <v>Đạt</v>
          </cell>
          <cell r="DI9" t="str">
            <v>Đạt</v>
          </cell>
          <cell r="DJ9" t="str">
            <v>Trung Bình</v>
          </cell>
          <cell r="DK9" t="str">
            <v>Xuất Sắc</v>
          </cell>
          <cell r="DL9" t="str">
            <v>Quảng Trị</v>
          </cell>
          <cell r="DM9">
            <v>6.4</v>
          </cell>
          <cell r="DN9">
            <v>7.5</v>
          </cell>
          <cell r="DO9">
            <v>5.8</v>
          </cell>
          <cell r="DP9">
            <v>5.5</v>
          </cell>
        </row>
        <row r="10">
          <cell r="A10">
            <v>2220348029</v>
          </cell>
          <cell r="B10" t="str">
            <v>Nguyễn</v>
          </cell>
          <cell r="C10" t="str">
            <v>Thanh Quỳnh</v>
          </cell>
          <cell r="D10" t="str">
            <v>Tiên</v>
          </cell>
          <cell r="E10">
            <v>36012</v>
          </cell>
          <cell r="F10" t="str">
            <v>Nữ</v>
          </cell>
          <cell r="G10" t="str">
            <v>Đã Học Xong</v>
          </cell>
          <cell r="H10">
            <v>6.1</v>
          </cell>
          <cell r="I10">
            <v>5.6</v>
          </cell>
          <cell r="J10">
            <v>4.4000000000000004</v>
          </cell>
          <cell r="K10">
            <v>6.2</v>
          </cell>
          <cell r="L10">
            <v>5.0999999999999996</v>
          </cell>
          <cell r="M10">
            <v>6.8</v>
          </cell>
          <cell r="N10">
            <v>0</v>
          </cell>
          <cell r="O10">
            <v>8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7.2</v>
          </cell>
          <cell r="U10">
            <v>5.0999999999999996</v>
          </cell>
          <cell r="V10">
            <v>7.4</v>
          </cell>
          <cell r="W10">
            <v>8</v>
          </cell>
          <cell r="X10">
            <v>6.4</v>
          </cell>
          <cell r="Y10">
            <v>4.9000000000000004</v>
          </cell>
          <cell r="Z10">
            <v>4.2</v>
          </cell>
          <cell r="AA10">
            <v>5.0999999999999996</v>
          </cell>
          <cell r="AB10">
            <v>5.0999999999999996</v>
          </cell>
          <cell r="AC10">
            <v>6.4</v>
          </cell>
          <cell r="AD10">
            <v>6.6</v>
          </cell>
          <cell r="AE10">
            <v>6.6</v>
          </cell>
          <cell r="AF10">
            <v>5.6</v>
          </cell>
          <cell r="AG10">
            <v>5.9</v>
          </cell>
          <cell r="AH10">
            <v>5.8</v>
          </cell>
          <cell r="AI10">
            <v>6.2</v>
          </cell>
          <cell r="AJ10">
            <v>6.4</v>
          </cell>
          <cell r="AK10">
            <v>4.5</v>
          </cell>
          <cell r="AL10">
            <v>5.3</v>
          </cell>
          <cell r="AM10">
            <v>6.2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45</v>
          </cell>
          <cell r="AS10">
            <v>0</v>
          </cell>
          <cell r="AT10">
            <v>5.2</v>
          </cell>
          <cell r="AU10">
            <v>6.2</v>
          </cell>
          <cell r="AV10">
            <v>5.9</v>
          </cell>
          <cell r="AW10">
            <v>5.6</v>
          </cell>
          <cell r="AX10">
            <v>4.9000000000000004</v>
          </cell>
          <cell r="AY10">
            <v>7.4</v>
          </cell>
          <cell r="AZ10">
            <v>7.2</v>
          </cell>
          <cell r="BA10">
            <v>5.8</v>
          </cell>
          <cell r="BB10">
            <v>6.8</v>
          </cell>
          <cell r="BC10">
            <v>0</v>
          </cell>
          <cell r="BD10">
            <v>8.1999999999999993</v>
          </cell>
          <cell r="BE10">
            <v>0</v>
          </cell>
          <cell r="BF10">
            <v>4.8</v>
          </cell>
          <cell r="BG10">
            <v>5.6</v>
          </cell>
          <cell r="BH10">
            <v>6.2</v>
          </cell>
          <cell r="BI10">
            <v>6.6</v>
          </cell>
          <cell r="BJ10">
            <v>5.2</v>
          </cell>
          <cell r="BK10">
            <v>8.3000000000000007</v>
          </cell>
          <cell r="BL10">
            <v>42</v>
          </cell>
          <cell r="BM10">
            <v>0</v>
          </cell>
          <cell r="BN10">
            <v>5.2</v>
          </cell>
          <cell r="BO10" t="str">
            <v/>
          </cell>
          <cell r="BP10">
            <v>7.4</v>
          </cell>
          <cell r="BQ10" t="str">
            <v/>
          </cell>
          <cell r="BR10">
            <v>6.7</v>
          </cell>
          <cell r="BS10">
            <v>6.4</v>
          </cell>
          <cell r="BT10">
            <v>6.6</v>
          </cell>
          <cell r="BU10" t="str">
            <v/>
          </cell>
          <cell r="BV10">
            <v>4.8</v>
          </cell>
          <cell r="BW10">
            <v>6</v>
          </cell>
          <cell r="BX10">
            <v>5.0999999999999996</v>
          </cell>
          <cell r="BY10">
            <v>7.9</v>
          </cell>
          <cell r="BZ10">
            <v>6.2</v>
          </cell>
          <cell r="CA10" t="str">
            <v/>
          </cell>
          <cell r="CB10">
            <v>7.7</v>
          </cell>
          <cell r="CC10">
            <v>5.0999999999999996</v>
          </cell>
          <cell r="CD10" t="str">
            <v/>
          </cell>
          <cell r="CE10">
            <v>7.9</v>
          </cell>
          <cell r="CF10" t="str">
            <v/>
          </cell>
          <cell r="CG10">
            <v>6.8</v>
          </cell>
          <cell r="CH10">
            <v>8.9</v>
          </cell>
          <cell r="CI10" t="str">
            <v/>
          </cell>
          <cell r="CJ10" t="str">
            <v/>
          </cell>
          <cell r="CK10">
            <v>7</v>
          </cell>
          <cell r="CL10">
            <v>7.3</v>
          </cell>
          <cell r="CM10">
            <v>37</v>
          </cell>
          <cell r="CN10">
            <v>0</v>
          </cell>
          <cell r="CO10">
            <v>124</v>
          </cell>
          <cell r="CP10">
            <v>0</v>
          </cell>
          <cell r="CQ10">
            <v>0</v>
          </cell>
          <cell r="CR10">
            <v>0</v>
          </cell>
          <cell r="CS10">
            <v>6.15</v>
          </cell>
          <cell r="CT10">
            <v>2.2999999999999998</v>
          </cell>
          <cell r="CU10">
            <v>6.9</v>
          </cell>
          <cell r="CV10">
            <v>0</v>
          </cell>
          <cell r="CW10">
            <v>5</v>
          </cell>
          <cell r="CX10">
            <v>0</v>
          </cell>
          <cell r="CY10">
            <v>134</v>
          </cell>
          <cell r="CZ10">
            <v>0</v>
          </cell>
          <cell r="DA10">
            <v>133</v>
          </cell>
          <cell r="DB10">
            <v>134</v>
          </cell>
          <cell r="DC10">
            <v>6.18</v>
          </cell>
          <cell r="DD10">
            <v>2.31</v>
          </cell>
          <cell r="DE10">
            <v>0</v>
          </cell>
          <cell r="DF10" t="str">
            <v>Đạt</v>
          </cell>
          <cell r="DG10" t="str">
            <v>Đạt</v>
          </cell>
          <cell r="DH10" t="str">
            <v>Đạt</v>
          </cell>
          <cell r="DI10" t="str">
            <v>Đạt</v>
          </cell>
          <cell r="DJ10" t="str">
            <v>Trung Bình</v>
          </cell>
          <cell r="DK10" t="str">
            <v>Xuất Sắc</v>
          </cell>
          <cell r="DL10" t="str">
            <v>Quảng Trị</v>
          </cell>
          <cell r="DM10">
            <v>6.9</v>
          </cell>
          <cell r="DN10">
            <v>7.3</v>
          </cell>
          <cell r="DO10">
            <v>8.5</v>
          </cell>
          <cell r="DP10">
            <v>5.8</v>
          </cell>
        </row>
        <row r="12">
          <cell r="A12">
            <v>2220717040</v>
          </cell>
          <cell r="B12" t="str">
            <v>Phạm</v>
          </cell>
          <cell r="C12" t="str">
            <v>Lê Thương</v>
          </cell>
          <cell r="D12" t="str">
            <v>Thương</v>
          </cell>
          <cell r="E12">
            <v>35835</v>
          </cell>
          <cell r="F12" t="str">
            <v>Nữ</v>
          </cell>
          <cell r="G12" t="str">
            <v>Đã Đăng Ký (chưa học xong)</v>
          </cell>
          <cell r="H12">
            <v>6.1</v>
          </cell>
          <cell r="I12">
            <v>8</v>
          </cell>
          <cell r="J12">
            <v>7.9</v>
          </cell>
          <cell r="K12">
            <v>7.3</v>
          </cell>
          <cell r="L12">
            <v>6.6</v>
          </cell>
          <cell r="M12">
            <v>6.7</v>
          </cell>
          <cell r="N12">
            <v>9.1999999999999993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6.5</v>
          </cell>
          <cell r="U12">
            <v>5.7</v>
          </cell>
          <cell r="V12">
            <v>7.1</v>
          </cell>
          <cell r="W12">
            <v>8.4</v>
          </cell>
          <cell r="X12">
            <v>8.1</v>
          </cell>
          <cell r="Y12">
            <v>8.6</v>
          </cell>
          <cell r="Z12">
            <v>5.5</v>
          </cell>
          <cell r="AA12">
            <v>4.4000000000000004</v>
          </cell>
          <cell r="AB12">
            <v>8.3000000000000007</v>
          </cell>
          <cell r="AC12">
            <v>6.9</v>
          </cell>
          <cell r="AD12">
            <v>8.3000000000000007</v>
          </cell>
          <cell r="AE12">
            <v>7.9</v>
          </cell>
          <cell r="AF12">
            <v>7.2</v>
          </cell>
          <cell r="AG12">
            <v>8.1</v>
          </cell>
          <cell r="AH12">
            <v>6.8</v>
          </cell>
          <cell r="AI12">
            <v>7.9</v>
          </cell>
          <cell r="AJ12">
            <v>7.2</v>
          </cell>
          <cell r="AK12">
            <v>8.8000000000000007</v>
          </cell>
          <cell r="AL12">
            <v>7.5</v>
          </cell>
          <cell r="AM12">
            <v>9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45</v>
          </cell>
          <cell r="AS12">
            <v>0</v>
          </cell>
          <cell r="AT12">
            <v>4.9000000000000004</v>
          </cell>
          <cell r="AU12">
            <v>9.1999999999999993</v>
          </cell>
          <cell r="AV12">
            <v>7.1</v>
          </cell>
          <cell r="AW12">
            <v>8.8000000000000007</v>
          </cell>
          <cell r="AX12">
            <v>6.6</v>
          </cell>
          <cell r="AY12">
            <v>6.3</v>
          </cell>
          <cell r="AZ12">
            <v>6.9</v>
          </cell>
          <cell r="BA12">
            <v>5.7</v>
          </cell>
          <cell r="BB12">
            <v>6.3</v>
          </cell>
          <cell r="BC12">
            <v>0</v>
          </cell>
          <cell r="BD12">
            <v>8.3000000000000007</v>
          </cell>
          <cell r="BE12">
            <v>5.9</v>
          </cell>
          <cell r="BF12">
            <v>0</v>
          </cell>
          <cell r="BG12">
            <v>7.2</v>
          </cell>
          <cell r="BH12">
            <v>7.5</v>
          </cell>
          <cell r="BI12">
            <v>7.4</v>
          </cell>
          <cell r="BJ12">
            <v>7.6</v>
          </cell>
          <cell r="BK12">
            <v>7.7</v>
          </cell>
          <cell r="BL12">
            <v>42</v>
          </cell>
          <cell r="BM12">
            <v>0</v>
          </cell>
          <cell r="BN12">
            <v>7.8</v>
          </cell>
          <cell r="BO12" t="str">
            <v/>
          </cell>
          <cell r="BP12">
            <v>7</v>
          </cell>
          <cell r="BQ12" t="str">
            <v/>
          </cell>
          <cell r="BR12">
            <v>7.7</v>
          </cell>
          <cell r="BS12">
            <v>7.6</v>
          </cell>
          <cell r="BT12">
            <v>7.5</v>
          </cell>
          <cell r="BU12" t="str">
            <v/>
          </cell>
          <cell r="BV12">
            <v>7.6</v>
          </cell>
          <cell r="BW12">
            <v>6.7</v>
          </cell>
          <cell r="BX12">
            <v>6.6</v>
          </cell>
          <cell r="BY12">
            <v>8.6</v>
          </cell>
          <cell r="BZ12">
            <v>7</v>
          </cell>
          <cell r="CA12" t="str">
            <v/>
          </cell>
          <cell r="CB12">
            <v>6.9</v>
          </cell>
          <cell r="CC12">
            <v>8.9</v>
          </cell>
          <cell r="CD12" t="str">
            <v/>
          </cell>
          <cell r="CE12">
            <v>7.1</v>
          </cell>
          <cell r="CF12">
            <v>8.6999999999999993</v>
          </cell>
          <cell r="CG12" t="str">
            <v/>
          </cell>
          <cell r="CH12" t="str">
            <v/>
          </cell>
          <cell r="CI12" t="str">
            <v/>
          </cell>
          <cell r="CJ12">
            <v>9</v>
          </cell>
          <cell r="CK12">
            <v>8.1</v>
          </cell>
          <cell r="CL12">
            <v>7.5</v>
          </cell>
          <cell r="CM12">
            <v>37</v>
          </cell>
          <cell r="CN12">
            <v>0</v>
          </cell>
          <cell r="CO12">
            <v>124</v>
          </cell>
          <cell r="CP12">
            <v>0</v>
          </cell>
          <cell r="CQ12">
            <v>0</v>
          </cell>
          <cell r="CR12">
            <v>0</v>
          </cell>
          <cell r="CS12">
            <v>7.27</v>
          </cell>
          <cell r="CT12">
            <v>3.03</v>
          </cell>
          <cell r="CU12">
            <v>7.8</v>
          </cell>
          <cell r="CV12">
            <v>0</v>
          </cell>
          <cell r="CW12">
            <v>5</v>
          </cell>
          <cell r="CX12">
            <v>0</v>
          </cell>
          <cell r="CY12">
            <v>134</v>
          </cell>
          <cell r="CZ12">
            <v>0</v>
          </cell>
          <cell r="DA12">
            <v>133</v>
          </cell>
          <cell r="DB12">
            <v>134</v>
          </cell>
          <cell r="DC12">
            <v>7.29</v>
          </cell>
          <cell r="DD12">
            <v>3.04</v>
          </cell>
          <cell r="DE12">
            <v>0</v>
          </cell>
          <cell r="DF12" t="str">
            <v>Đạt</v>
          </cell>
          <cell r="DG12" t="str">
            <v>Đạt</v>
          </cell>
          <cell r="DH12" t="str">
            <v>Đạt</v>
          </cell>
          <cell r="DI12" t="str">
            <v>Đạt</v>
          </cell>
          <cell r="DJ12" t="str">
            <v>Khá</v>
          </cell>
          <cell r="DK12" t="str">
            <v>Tốt</v>
          </cell>
          <cell r="DL12" t="str">
            <v>Bình Định</v>
          </cell>
          <cell r="DM12">
            <v>7.8</v>
          </cell>
          <cell r="DN12">
            <v>8.5</v>
          </cell>
          <cell r="DO12">
            <v>9.5</v>
          </cell>
          <cell r="DP12">
            <v>6.3</v>
          </cell>
        </row>
        <row r="13">
          <cell r="A13">
            <v>2220716604</v>
          </cell>
          <cell r="B13" t="str">
            <v>Phan</v>
          </cell>
          <cell r="C13" t="str">
            <v>Vũ Quỳnh</v>
          </cell>
          <cell r="D13" t="str">
            <v>Châu</v>
          </cell>
          <cell r="E13">
            <v>36144</v>
          </cell>
          <cell r="F13" t="str">
            <v>Nữ</v>
          </cell>
          <cell r="G13" t="str">
            <v>Đã Đăng Ký (chưa học xong)</v>
          </cell>
          <cell r="H13">
            <v>7.2</v>
          </cell>
          <cell r="I13">
            <v>7.6</v>
          </cell>
          <cell r="J13">
            <v>7.9</v>
          </cell>
          <cell r="K13">
            <v>5.9</v>
          </cell>
          <cell r="L13">
            <v>6.5</v>
          </cell>
          <cell r="M13">
            <v>6.2</v>
          </cell>
          <cell r="N13">
            <v>8.8000000000000007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6.7</v>
          </cell>
          <cell r="U13">
            <v>4.0999999999999996</v>
          </cell>
          <cell r="V13">
            <v>8.5</v>
          </cell>
          <cell r="W13">
            <v>8.1999999999999993</v>
          </cell>
          <cell r="X13">
            <v>6.5</v>
          </cell>
          <cell r="Y13">
            <v>8.1</v>
          </cell>
          <cell r="Z13">
            <v>4.9000000000000004</v>
          </cell>
          <cell r="AA13">
            <v>6.4</v>
          </cell>
          <cell r="AB13">
            <v>6.6</v>
          </cell>
          <cell r="AC13">
            <v>6.4</v>
          </cell>
          <cell r="AD13">
            <v>7.8</v>
          </cell>
          <cell r="AE13">
            <v>6.5</v>
          </cell>
          <cell r="AF13">
            <v>5.8</v>
          </cell>
          <cell r="AG13">
            <v>7.4</v>
          </cell>
          <cell r="AH13">
            <v>7.5</v>
          </cell>
          <cell r="AI13">
            <v>6.8</v>
          </cell>
          <cell r="AJ13">
            <v>7.6</v>
          </cell>
          <cell r="AK13">
            <v>6</v>
          </cell>
          <cell r="AL13">
            <v>6.9</v>
          </cell>
          <cell r="AM13">
            <v>7.9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45</v>
          </cell>
          <cell r="AS13">
            <v>0</v>
          </cell>
          <cell r="AT13">
            <v>4.7</v>
          </cell>
          <cell r="AU13">
            <v>8.6999999999999993</v>
          </cell>
          <cell r="AV13">
            <v>6.4</v>
          </cell>
          <cell r="AW13">
            <v>7.1</v>
          </cell>
          <cell r="AX13">
            <v>6.8</v>
          </cell>
          <cell r="AY13">
            <v>6</v>
          </cell>
          <cell r="AZ13">
            <v>7.2</v>
          </cell>
          <cell r="BA13">
            <v>4.2</v>
          </cell>
          <cell r="BB13">
            <v>6</v>
          </cell>
          <cell r="BC13">
            <v>0</v>
          </cell>
          <cell r="BD13">
            <v>7.7</v>
          </cell>
          <cell r="BE13">
            <v>5.2</v>
          </cell>
          <cell r="BF13">
            <v>0</v>
          </cell>
          <cell r="BG13">
            <v>5.8</v>
          </cell>
          <cell r="BH13">
            <v>5.7</v>
          </cell>
          <cell r="BI13">
            <v>5.2</v>
          </cell>
          <cell r="BJ13">
            <v>7.7</v>
          </cell>
          <cell r="BK13">
            <v>7.3</v>
          </cell>
          <cell r="BL13">
            <v>42</v>
          </cell>
          <cell r="BM13">
            <v>0</v>
          </cell>
          <cell r="BN13">
            <v>6.8</v>
          </cell>
          <cell r="BO13" t="str">
            <v/>
          </cell>
          <cell r="BP13">
            <v>7.9</v>
          </cell>
          <cell r="BQ13" t="str">
            <v/>
          </cell>
          <cell r="BR13">
            <v>6.5</v>
          </cell>
          <cell r="BS13">
            <v>8.1</v>
          </cell>
          <cell r="BT13">
            <v>5.7</v>
          </cell>
          <cell r="BU13" t="str">
            <v/>
          </cell>
          <cell r="BV13">
            <v>7.1</v>
          </cell>
          <cell r="BW13">
            <v>6.9</v>
          </cell>
          <cell r="BX13">
            <v>6.7</v>
          </cell>
          <cell r="BY13">
            <v>4.9000000000000004</v>
          </cell>
          <cell r="BZ13">
            <v>5.7</v>
          </cell>
          <cell r="CA13" t="str">
            <v/>
          </cell>
          <cell r="CB13">
            <v>7.7</v>
          </cell>
          <cell r="CC13">
            <v>8.1</v>
          </cell>
          <cell r="CD13" t="str">
            <v/>
          </cell>
          <cell r="CE13">
            <v>7.8</v>
          </cell>
          <cell r="CF13">
            <v>7.8</v>
          </cell>
          <cell r="CG13" t="str">
            <v/>
          </cell>
          <cell r="CH13" t="str">
            <v/>
          </cell>
          <cell r="CI13" t="str">
            <v/>
          </cell>
          <cell r="CJ13">
            <v>8.5</v>
          </cell>
          <cell r="CK13">
            <v>8.1999999999999993</v>
          </cell>
          <cell r="CL13">
            <v>7</v>
          </cell>
          <cell r="CM13">
            <v>37</v>
          </cell>
          <cell r="CN13">
            <v>0</v>
          </cell>
          <cell r="CO13">
            <v>124</v>
          </cell>
          <cell r="CP13">
            <v>0</v>
          </cell>
          <cell r="CQ13">
            <v>0</v>
          </cell>
          <cell r="CR13">
            <v>0</v>
          </cell>
          <cell r="CS13">
            <v>6.7</v>
          </cell>
          <cell r="CT13">
            <v>2.68</v>
          </cell>
          <cell r="CU13">
            <v>6.9</v>
          </cell>
          <cell r="CV13">
            <v>0</v>
          </cell>
          <cell r="CW13">
            <v>5</v>
          </cell>
          <cell r="CX13">
            <v>0</v>
          </cell>
          <cell r="CY13">
            <v>134</v>
          </cell>
          <cell r="CZ13">
            <v>0</v>
          </cell>
          <cell r="DA13">
            <v>133</v>
          </cell>
          <cell r="DB13">
            <v>135</v>
          </cell>
          <cell r="DC13">
            <v>6.71</v>
          </cell>
          <cell r="DD13">
            <v>2.68</v>
          </cell>
          <cell r="DE13">
            <v>0</v>
          </cell>
          <cell r="DF13" t="str">
            <v>Đạt</v>
          </cell>
          <cell r="DG13" t="str">
            <v>Đạt</v>
          </cell>
          <cell r="DH13" t="str">
            <v>Đạt</v>
          </cell>
          <cell r="DI13" t="str">
            <v>Đạt</v>
          </cell>
          <cell r="DJ13" t="str">
            <v>Khá</v>
          </cell>
          <cell r="DK13" t="str">
            <v>Tốt</v>
          </cell>
          <cell r="DL13" t="str">
            <v>Đà Nẵng</v>
          </cell>
          <cell r="DM13">
            <v>6.9</v>
          </cell>
          <cell r="DN13">
            <v>8.5</v>
          </cell>
          <cell r="DO13">
            <v>6.5</v>
          </cell>
          <cell r="DP13">
            <v>5.5</v>
          </cell>
        </row>
        <row r="14">
          <cell r="A14">
            <v>2220512751</v>
          </cell>
          <cell r="B14" t="str">
            <v>Dương</v>
          </cell>
          <cell r="C14" t="str">
            <v>Thị Bắc</v>
          </cell>
          <cell r="D14" t="str">
            <v>Phương</v>
          </cell>
          <cell r="E14">
            <v>35882</v>
          </cell>
          <cell r="F14" t="str">
            <v>Nữ</v>
          </cell>
          <cell r="G14" t="str">
            <v>Đã Đăng Ký (chưa học xong)</v>
          </cell>
          <cell r="H14">
            <v>4.7</v>
          </cell>
          <cell r="I14">
            <v>7.5</v>
          </cell>
          <cell r="J14">
            <v>4.2</v>
          </cell>
          <cell r="K14">
            <v>6.3</v>
          </cell>
          <cell r="L14">
            <v>8</v>
          </cell>
          <cell r="M14">
            <v>4.5</v>
          </cell>
          <cell r="N14">
            <v>0</v>
          </cell>
          <cell r="O14">
            <v>6</v>
          </cell>
          <cell r="P14">
            <v>0</v>
          </cell>
          <cell r="Q14">
            <v>0</v>
          </cell>
          <cell r="R14">
            <v>0</v>
          </cell>
          <cell r="S14">
            <v>7.3</v>
          </cell>
          <cell r="T14">
            <v>6.7</v>
          </cell>
          <cell r="U14">
            <v>0</v>
          </cell>
          <cell r="V14">
            <v>6.1</v>
          </cell>
          <cell r="W14">
            <v>7.6</v>
          </cell>
          <cell r="X14">
            <v>5.7</v>
          </cell>
          <cell r="Y14">
            <v>5.3</v>
          </cell>
          <cell r="Z14">
            <v>4.4000000000000004</v>
          </cell>
          <cell r="AA14">
            <v>8</v>
          </cell>
          <cell r="AB14">
            <v>5.7</v>
          </cell>
          <cell r="AC14">
            <v>4.0999999999999996</v>
          </cell>
          <cell r="AD14">
            <v>5.3</v>
          </cell>
          <cell r="AE14">
            <v>5.6</v>
          </cell>
          <cell r="AF14">
            <v>6.1</v>
          </cell>
          <cell r="AG14">
            <v>7.2</v>
          </cell>
          <cell r="AH14">
            <v>4.9000000000000004</v>
          </cell>
          <cell r="AI14">
            <v>6.5</v>
          </cell>
          <cell r="AJ14">
            <v>6</v>
          </cell>
          <cell r="AK14">
            <v>5.7</v>
          </cell>
          <cell r="AL14">
            <v>6</v>
          </cell>
          <cell r="AM14">
            <v>6.8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45</v>
          </cell>
          <cell r="AS14">
            <v>0</v>
          </cell>
          <cell r="AT14">
            <v>4.2</v>
          </cell>
          <cell r="AU14">
            <v>5.9</v>
          </cell>
          <cell r="AV14">
            <v>7.1</v>
          </cell>
          <cell r="AW14">
            <v>6.2</v>
          </cell>
          <cell r="AX14">
            <v>4.0999999999999996</v>
          </cell>
          <cell r="AY14">
            <v>6.9</v>
          </cell>
          <cell r="AZ14">
            <v>7.1</v>
          </cell>
          <cell r="BA14">
            <v>5.8</v>
          </cell>
          <cell r="BB14">
            <v>6</v>
          </cell>
          <cell r="BC14">
            <v>0</v>
          </cell>
          <cell r="BD14">
            <v>6.7</v>
          </cell>
          <cell r="BE14">
            <v>0</v>
          </cell>
          <cell r="BF14">
            <v>5</v>
          </cell>
          <cell r="BG14">
            <v>7.2</v>
          </cell>
          <cell r="BH14">
            <v>5.7</v>
          </cell>
          <cell r="BI14">
            <v>5.5</v>
          </cell>
          <cell r="BJ14">
            <v>5.8</v>
          </cell>
          <cell r="BK14">
            <v>6.6</v>
          </cell>
          <cell r="BL14">
            <v>42</v>
          </cell>
          <cell r="BM14">
            <v>0</v>
          </cell>
          <cell r="BN14">
            <v>5.7</v>
          </cell>
          <cell r="BO14" t="str">
            <v/>
          </cell>
          <cell r="BP14">
            <v>5.7</v>
          </cell>
          <cell r="BQ14" t="str">
            <v/>
          </cell>
          <cell r="BR14">
            <v>6</v>
          </cell>
          <cell r="BS14">
            <v>5.4</v>
          </cell>
          <cell r="BT14">
            <v>5.5</v>
          </cell>
          <cell r="BU14" t="str">
            <v/>
          </cell>
          <cell r="BV14">
            <v>6.4</v>
          </cell>
          <cell r="BW14">
            <v>7.8</v>
          </cell>
          <cell r="BX14">
            <v>7</v>
          </cell>
          <cell r="BY14">
            <v>6.9</v>
          </cell>
          <cell r="BZ14">
            <v>6.6</v>
          </cell>
          <cell r="CA14" t="str">
            <v/>
          </cell>
          <cell r="CB14">
            <v>7</v>
          </cell>
          <cell r="CC14">
            <v>7</v>
          </cell>
          <cell r="CD14" t="str">
            <v/>
          </cell>
          <cell r="CE14">
            <v>7</v>
          </cell>
          <cell r="CF14" t="str">
            <v/>
          </cell>
          <cell r="CG14">
            <v>6.4</v>
          </cell>
          <cell r="CH14">
            <v>7</v>
          </cell>
          <cell r="CI14">
            <v>8.1</v>
          </cell>
          <cell r="CJ14" t="str">
            <v/>
          </cell>
          <cell r="CK14" t="str">
            <v/>
          </cell>
          <cell r="CL14">
            <v>8.1999999999999993</v>
          </cell>
          <cell r="CM14">
            <v>37</v>
          </cell>
          <cell r="CN14">
            <v>0</v>
          </cell>
          <cell r="CO14">
            <v>124</v>
          </cell>
          <cell r="CP14">
            <v>0</v>
          </cell>
          <cell r="CQ14">
            <v>0</v>
          </cell>
          <cell r="CR14">
            <v>0</v>
          </cell>
          <cell r="CS14">
            <v>6.13</v>
          </cell>
          <cell r="CT14">
            <v>2.3199999999999998</v>
          </cell>
          <cell r="CU14">
            <v>7.3</v>
          </cell>
          <cell r="CV14">
            <v>0</v>
          </cell>
          <cell r="CW14">
            <v>5</v>
          </cell>
          <cell r="CX14">
            <v>0</v>
          </cell>
          <cell r="CY14">
            <v>134</v>
          </cell>
          <cell r="CZ14">
            <v>0</v>
          </cell>
          <cell r="DA14">
            <v>133</v>
          </cell>
          <cell r="DB14">
            <v>134</v>
          </cell>
          <cell r="DC14">
            <v>6.18</v>
          </cell>
          <cell r="DD14">
            <v>2.35</v>
          </cell>
          <cell r="DE14">
            <v>0</v>
          </cell>
          <cell r="DF14" t="str">
            <v>Đạt</v>
          </cell>
          <cell r="DG14" t="str">
            <v>Đạt</v>
          </cell>
          <cell r="DH14" t="str">
            <v>Đạt</v>
          </cell>
          <cell r="DI14" t="str">
            <v>Đạt</v>
          </cell>
          <cell r="DJ14" t="str">
            <v>Trung Bình</v>
          </cell>
          <cell r="DK14" t="str">
            <v>Khá</v>
          </cell>
          <cell r="DL14" t="str">
            <v>Gia Lai</v>
          </cell>
          <cell r="DM14">
            <v>7.3</v>
          </cell>
          <cell r="DN14">
            <v>8</v>
          </cell>
          <cell r="DO14">
            <v>8.3000000000000007</v>
          </cell>
          <cell r="DP14">
            <v>6</v>
          </cell>
        </row>
        <row r="15">
          <cell r="A15">
            <v>1910348750</v>
          </cell>
          <cell r="B15" t="str">
            <v>Nguyễn</v>
          </cell>
          <cell r="C15" t="str">
            <v>Thị Thu</v>
          </cell>
          <cell r="D15" t="str">
            <v>Hà</v>
          </cell>
          <cell r="E15">
            <v>34945</v>
          </cell>
          <cell r="F15" t="str">
            <v>Nữ</v>
          </cell>
          <cell r="G15" t="str">
            <v>Đang Học Lại</v>
          </cell>
          <cell r="H15">
            <v>6.9</v>
          </cell>
          <cell r="I15">
            <v>6.6</v>
          </cell>
          <cell r="J15">
            <v>7.2</v>
          </cell>
          <cell r="K15">
            <v>7.2</v>
          </cell>
          <cell r="L15">
            <v>5.2</v>
          </cell>
          <cell r="M15">
            <v>5.6</v>
          </cell>
          <cell r="N15">
            <v>0</v>
          </cell>
          <cell r="O15">
            <v>6.5</v>
          </cell>
          <cell r="P15">
            <v>0</v>
          </cell>
          <cell r="Q15">
            <v>0</v>
          </cell>
          <cell r="R15">
            <v>0</v>
          </cell>
          <cell r="S15">
            <v>6.6</v>
          </cell>
          <cell r="T15">
            <v>7.8</v>
          </cell>
          <cell r="U15">
            <v>0</v>
          </cell>
          <cell r="V15">
            <v>9.1</v>
          </cell>
          <cell r="W15">
            <v>8.6999999999999993</v>
          </cell>
          <cell r="X15">
            <v>6.2</v>
          </cell>
          <cell r="Y15">
            <v>6.3</v>
          </cell>
          <cell r="Z15">
            <v>7.7</v>
          </cell>
          <cell r="AA15">
            <v>8.6</v>
          </cell>
          <cell r="AB15">
            <v>6.9</v>
          </cell>
          <cell r="AC15">
            <v>5.6</v>
          </cell>
          <cell r="AD15">
            <v>5.8</v>
          </cell>
          <cell r="AE15">
            <v>6.6</v>
          </cell>
          <cell r="AF15">
            <v>5.6</v>
          </cell>
          <cell r="AG15">
            <v>8</v>
          </cell>
          <cell r="AH15">
            <v>5.8</v>
          </cell>
          <cell r="AI15">
            <v>5</v>
          </cell>
          <cell r="AJ15">
            <v>5.8</v>
          </cell>
          <cell r="AK15">
            <v>6.4</v>
          </cell>
          <cell r="AL15">
            <v>6.4</v>
          </cell>
          <cell r="AM15">
            <v>7.3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45</v>
          </cell>
          <cell r="AS15">
            <v>0</v>
          </cell>
          <cell r="AT15">
            <v>4</v>
          </cell>
          <cell r="AU15">
            <v>6.1</v>
          </cell>
          <cell r="AV15">
            <v>8.1999999999999993</v>
          </cell>
          <cell r="AW15">
            <v>6.5</v>
          </cell>
          <cell r="AX15">
            <v>7.2</v>
          </cell>
          <cell r="AY15">
            <v>7.7</v>
          </cell>
          <cell r="AZ15">
            <v>7.4</v>
          </cell>
          <cell r="BA15">
            <v>5.6</v>
          </cell>
          <cell r="BB15">
            <v>7.1</v>
          </cell>
          <cell r="BC15">
            <v>0</v>
          </cell>
          <cell r="BD15">
            <v>7.1</v>
          </cell>
          <cell r="BE15">
            <v>0</v>
          </cell>
          <cell r="BF15">
            <v>4</v>
          </cell>
          <cell r="BG15">
            <v>7.5</v>
          </cell>
          <cell r="BH15">
            <v>8.3000000000000007</v>
          </cell>
          <cell r="BI15">
            <v>7.6</v>
          </cell>
          <cell r="BJ15">
            <v>6.4</v>
          </cell>
          <cell r="BK15">
            <v>6.7</v>
          </cell>
          <cell r="BL15">
            <v>42</v>
          </cell>
          <cell r="BM15">
            <v>0</v>
          </cell>
          <cell r="BN15">
            <v>6.5</v>
          </cell>
          <cell r="BO15" t="str">
            <v/>
          </cell>
          <cell r="BP15">
            <v>7</v>
          </cell>
          <cell r="BQ15" t="str">
            <v/>
          </cell>
          <cell r="BR15">
            <v>6.7</v>
          </cell>
          <cell r="BS15">
            <v>7.9</v>
          </cell>
          <cell r="BT15">
            <v>6.6</v>
          </cell>
          <cell r="BU15" t="str">
            <v/>
          </cell>
          <cell r="BV15">
            <v>9.5</v>
          </cell>
          <cell r="BW15">
            <v>9.1999999999999993</v>
          </cell>
          <cell r="BX15">
            <v>8.3000000000000007</v>
          </cell>
          <cell r="BY15">
            <v>8.9</v>
          </cell>
          <cell r="BZ15">
            <v>7.1</v>
          </cell>
          <cell r="CA15" t="str">
            <v/>
          </cell>
          <cell r="CB15">
            <v>10</v>
          </cell>
          <cell r="CC15">
            <v>7.2</v>
          </cell>
          <cell r="CD15" t="str">
            <v/>
          </cell>
          <cell r="CE15">
            <v>7</v>
          </cell>
          <cell r="CF15">
            <v>6.2</v>
          </cell>
          <cell r="CG15" t="str">
            <v/>
          </cell>
          <cell r="CH15">
            <v>8.1</v>
          </cell>
          <cell r="CI15" t="str">
            <v/>
          </cell>
          <cell r="CJ15">
            <v>0</v>
          </cell>
          <cell r="CK15">
            <v>7.3</v>
          </cell>
          <cell r="CL15">
            <v>6.8</v>
          </cell>
          <cell r="CM15">
            <v>37</v>
          </cell>
          <cell r="CN15">
            <v>0</v>
          </cell>
          <cell r="CO15">
            <v>124</v>
          </cell>
          <cell r="CP15">
            <v>0</v>
          </cell>
          <cell r="CQ15">
            <v>0</v>
          </cell>
          <cell r="CR15">
            <v>0</v>
          </cell>
          <cell r="CS15">
            <v>6.96</v>
          </cell>
          <cell r="CT15">
            <v>2.81</v>
          </cell>
          <cell r="CU15">
            <v>8.1999999999999993</v>
          </cell>
          <cell r="CV15">
            <v>0</v>
          </cell>
          <cell r="CW15">
            <v>5</v>
          </cell>
          <cell r="CX15">
            <v>0</v>
          </cell>
          <cell r="CY15">
            <v>134</v>
          </cell>
          <cell r="CZ15">
            <v>0</v>
          </cell>
          <cell r="DA15">
            <v>133</v>
          </cell>
          <cell r="DB15">
            <v>135</v>
          </cell>
          <cell r="DC15">
            <v>6.97</v>
          </cell>
          <cell r="DD15">
            <v>2.82</v>
          </cell>
          <cell r="DE15" t="str">
            <v>DTE-HSS 202; DTE-BA 202</v>
          </cell>
          <cell r="DF15" t="str">
            <v>Ko Đạt</v>
          </cell>
          <cell r="DG15" t="str">
            <v>Đạt</v>
          </cell>
          <cell r="DH15" t="str">
            <v>Đạt</v>
          </cell>
          <cell r="DI15" t="str">
            <v>Đạt</v>
          </cell>
          <cell r="DJ15" t="str">
            <v>Khá</v>
          </cell>
          <cell r="DK15" t="str">
            <v>Khá</v>
          </cell>
          <cell r="DM15">
            <v>8.1999999999999993</v>
          </cell>
          <cell r="DN15">
            <v>7.8</v>
          </cell>
          <cell r="DO15">
            <v>9.9</v>
          </cell>
          <cell r="DP15">
            <v>7.8</v>
          </cell>
        </row>
        <row r="17">
          <cell r="A17">
            <v>2220348006</v>
          </cell>
          <cell r="B17" t="str">
            <v>Lê</v>
          </cell>
          <cell r="C17" t="str">
            <v>Thùy</v>
          </cell>
          <cell r="D17" t="str">
            <v>Duyên</v>
          </cell>
          <cell r="E17">
            <v>35815</v>
          </cell>
          <cell r="F17" t="str">
            <v>Nữ</v>
          </cell>
          <cell r="G17" t="str">
            <v>Đã Đăng Ký (chưa học xong)</v>
          </cell>
          <cell r="H17">
            <v>7</v>
          </cell>
          <cell r="I17">
            <v>7.4</v>
          </cell>
          <cell r="J17">
            <v>7.5</v>
          </cell>
          <cell r="K17">
            <v>6.6</v>
          </cell>
          <cell r="L17">
            <v>7</v>
          </cell>
          <cell r="M17">
            <v>5.2</v>
          </cell>
          <cell r="N17">
            <v>7.5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7</v>
          </cell>
          <cell r="U17">
            <v>4.3</v>
          </cell>
          <cell r="V17">
            <v>6.2</v>
          </cell>
          <cell r="W17">
            <v>6.8</v>
          </cell>
          <cell r="X17">
            <v>6.1</v>
          </cell>
          <cell r="Y17">
            <v>7.2</v>
          </cell>
          <cell r="Z17">
            <v>5.6</v>
          </cell>
          <cell r="AA17">
            <v>5.6</v>
          </cell>
          <cell r="AB17">
            <v>5.4</v>
          </cell>
          <cell r="AC17">
            <v>7.2</v>
          </cell>
          <cell r="AD17">
            <v>6.7</v>
          </cell>
          <cell r="AE17">
            <v>7.9</v>
          </cell>
          <cell r="AF17">
            <v>5</v>
          </cell>
          <cell r="AG17">
            <v>9</v>
          </cell>
          <cell r="AH17">
            <v>4.3</v>
          </cell>
          <cell r="AI17">
            <v>6.5</v>
          </cell>
          <cell r="AJ17">
            <v>6.3</v>
          </cell>
          <cell r="AK17">
            <v>6.2</v>
          </cell>
          <cell r="AL17">
            <v>5</v>
          </cell>
          <cell r="AM17">
            <v>7.8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45</v>
          </cell>
          <cell r="AS17">
            <v>0</v>
          </cell>
          <cell r="AT17">
            <v>4.2</v>
          </cell>
          <cell r="AU17">
            <v>7.5</v>
          </cell>
          <cell r="AV17">
            <v>6.8</v>
          </cell>
          <cell r="AW17">
            <v>6.4</v>
          </cell>
          <cell r="AX17">
            <v>4</v>
          </cell>
          <cell r="AY17">
            <v>7.2</v>
          </cell>
          <cell r="AZ17">
            <v>7.2</v>
          </cell>
          <cell r="BA17">
            <v>6.5</v>
          </cell>
          <cell r="BB17">
            <v>5.6</v>
          </cell>
          <cell r="BC17">
            <v>8.3000000000000007</v>
          </cell>
          <cell r="BD17">
            <v>0</v>
          </cell>
          <cell r="BE17">
            <v>0</v>
          </cell>
          <cell r="BF17">
            <v>5.0999999999999996</v>
          </cell>
          <cell r="BG17">
            <v>5.7</v>
          </cell>
          <cell r="BH17">
            <v>7.4</v>
          </cell>
          <cell r="BI17">
            <v>6.8</v>
          </cell>
          <cell r="BJ17">
            <v>6.2</v>
          </cell>
          <cell r="BK17">
            <v>7.9</v>
          </cell>
          <cell r="BL17">
            <v>42</v>
          </cell>
          <cell r="BM17">
            <v>0</v>
          </cell>
          <cell r="BN17">
            <v>6.6</v>
          </cell>
          <cell r="BO17" t="str">
            <v/>
          </cell>
          <cell r="BP17">
            <v>7.4</v>
          </cell>
          <cell r="BQ17" t="str">
            <v/>
          </cell>
          <cell r="BR17">
            <v>6.3</v>
          </cell>
          <cell r="BS17">
            <v>4.9000000000000004</v>
          </cell>
          <cell r="BT17">
            <v>4</v>
          </cell>
          <cell r="BU17" t="str">
            <v/>
          </cell>
          <cell r="BV17">
            <v>6.9</v>
          </cell>
          <cell r="BW17">
            <v>6.7</v>
          </cell>
          <cell r="BX17">
            <v>7.4</v>
          </cell>
          <cell r="BY17">
            <v>8.5</v>
          </cell>
          <cell r="BZ17">
            <v>6.2</v>
          </cell>
          <cell r="CA17" t="str">
            <v/>
          </cell>
          <cell r="CB17">
            <v>7.6</v>
          </cell>
          <cell r="CC17">
            <v>8.3000000000000007</v>
          </cell>
          <cell r="CD17" t="str">
            <v/>
          </cell>
          <cell r="CE17">
            <v>5.5</v>
          </cell>
          <cell r="CF17" t="str">
            <v/>
          </cell>
          <cell r="CG17">
            <v>7</v>
          </cell>
          <cell r="CH17">
            <v>8.5</v>
          </cell>
          <cell r="CI17">
            <v>8.1999999999999993</v>
          </cell>
          <cell r="CJ17" t="str">
            <v/>
          </cell>
          <cell r="CK17" t="str">
            <v/>
          </cell>
          <cell r="CL17">
            <v>6.3</v>
          </cell>
          <cell r="CM17">
            <v>37</v>
          </cell>
          <cell r="CN17">
            <v>0</v>
          </cell>
          <cell r="CO17">
            <v>124</v>
          </cell>
          <cell r="CP17">
            <v>0</v>
          </cell>
          <cell r="CQ17">
            <v>0</v>
          </cell>
          <cell r="CR17">
            <v>0</v>
          </cell>
          <cell r="CS17">
            <v>6.47</v>
          </cell>
          <cell r="CT17">
            <v>2.5299999999999998</v>
          </cell>
          <cell r="CU17">
            <v>6.3</v>
          </cell>
          <cell r="CV17">
            <v>0</v>
          </cell>
          <cell r="CW17">
            <v>5</v>
          </cell>
          <cell r="CX17">
            <v>0</v>
          </cell>
          <cell r="CY17">
            <v>134</v>
          </cell>
          <cell r="CZ17">
            <v>0</v>
          </cell>
          <cell r="DA17">
            <v>133</v>
          </cell>
          <cell r="DB17">
            <v>134</v>
          </cell>
          <cell r="DC17">
            <v>6.46</v>
          </cell>
          <cell r="DD17">
            <v>2.52</v>
          </cell>
          <cell r="DE17">
            <v>0</v>
          </cell>
          <cell r="DF17" t="str">
            <v>Đạt</v>
          </cell>
          <cell r="DG17" t="str">
            <v>Đạt</v>
          </cell>
          <cell r="DH17" t="str">
            <v>Đạt</v>
          </cell>
          <cell r="DI17" t="str">
            <v>Đạt</v>
          </cell>
          <cell r="DJ17" t="str">
            <v>Khá</v>
          </cell>
          <cell r="DK17" t="str">
            <v>Tốt</v>
          </cell>
          <cell r="DL17" t="str">
            <v>DakLak</v>
          </cell>
          <cell r="DM17">
            <v>6.3</v>
          </cell>
          <cell r="DN17">
            <v>7.3</v>
          </cell>
          <cell r="DO17">
            <v>6</v>
          </cell>
          <cell r="DP17">
            <v>5.5</v>
          </cell>
        </row>
        <row r="18">
          <cell r="A18">
            <v>2220265450</v>
          </cell>
          <cell r="B18" t="str">
            <v>Lê</v>
          </cell>
          <cell r="C18" t="str">
            <v>Huyền</v>
          </cell>
          <cell r="D18" t="str">
            <v>Trang</v>
          </cell>
          <cell r="E18">
            <v>36150</v>
          </cell>
          <cell r="F18" t="str">
            <v>Nữ</v>
          </cell>
          <cell r="G18" t="str">
            <v>Đã Đăng Ký (chưa học xong)</v>
          </cell>
          <cell r="H18">
            <v>7.2</v>
          </cell>
          <cell r="I18">
            <v>8</v>
          </cell>
          <cell r="J18">
            <v>7.6</v>
          </cell>
          <cell r="K18">
            <v>5.6</v>
          </cell>
          <cell r="L18">
            <v>7.4</v>
          </cell>
          <cell r="M18">
            <v>7.4</v>
          </cell>
          <cell r="N18">
            <v>0</v>
          </cell>
          <cell r="O18">
            <v>7.2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8</v>
          </cell>
          <cell r="U18">
            <v>6.1</v>
          </cell>
          <cell r="V18">
            <v>7.7</v>
          </cell>
          <cell r="W18">
            <v>8.5</v>
          </cell>
          <cell r="X18">
            <v>7.7</v>
          </cell>
          <cell r="Y18">
            <v>7.3</v>
          </cell>
          <cell r="Z18">
            <v>7.7</v>
          </cell>
          <cell r="AA18">
            <v>8</v>
          </cell>
          <cell r="AB18">
            <v>4.9000000000000004</v>
          </cell>
          <cell r="AC18">
            <v>5.5</v>
          </cell>
          <cell r="AD18">
            <v>5.4</v>
          </cell>
          <cell r="AE18">
            <v>8.1</v>
          </cell>
          <cell r="AF18">
            <v>4.8</v>
          </cell>
          <cell r="AG18">
            <v>5.0999999999999996</v>
          </cell>
          <cell r="AH18">
            <v>6.4</v>
          </cell>
          <cell r="AI18">
            <v>6.7</v>
          </cell>
          <cell r="AJ18">
            <v>5</v>
          </cell>
          <cell r="AK18">
            <v>5.4</v>
          </cell>
          <cell r="AL18">
            <v>4.8</v>
          </cell>
          <cell r="AM18">
            <v>8.4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45</v>
          </cell>
          <cell r="AS18">
            <v>0</v>
          </cell>
          <cell r="AT18">
            <v>5.8</v>
          </cell>
          <cell r="AU18">
            <v>6.2</v>
          </cell>
          <cell r="AV18">
            <v>4.3</v>
          </cell>
          <cell r="AW18">
            <v>7.1</v>
          </cell>
          <cell r="AX18">
            <v>7</v>
          </cell>
          <cell r="AY18">
            <v>7.8</v>
          </cell>
          <cell r="AZ18">
            <v>8.1</v>
          </cell>
          <cell r="BA18">
            <v>7.9</v>
          </cell>
          <cell r="BB18">
            <v>7.6</v>
          </cell>
          <cell r="BC18">
            <v>0</v>
          </cell>
          <cell r="BD18">
            <v>8.5</v>
          </cell>
          <cell r="BE18">
            <v>6.6</v>
          </cell>
          <cell r="BF18">
            <v>0</v>
          </cell>
          <cell r="BG18">
            <v>8.1</v>
          </cell>
          <cell r="BH18">
            <v>8.9</v>
          </cell>
          <cell r="BI18">
            <v>7</v>
          </cell>
          <cell r="BJ18">
            <v>7.7</v>
          </cell>
          <cell r="BK18">
            <v>8.6</v>
          </cell>
          <cell r="BL18">
            <v>42</v>
          </cell>
          <cell r="BM18">
            <v>0</v>
          </cell>
          <cell r="BN18" t="str">
            <v/>
          </cell>
          <cell r="BO18">
            <v>9</v>
          </cell>
          <cell r="BP18">
            <v>7.3</v>
          </cell>
          <cell r="BQ18" t="str">
            <v/>
          </cell>
          <cell r="BR18">
            <v>6.4</v>
          </cell>
          <cell r="BS18">
            <v>6.1</v>
          </cell>
          <cell r="BT18">
            <v>6</v>
          </cell>
          <cell r="BU18" t="str">
            <v/>
          </cell>
          <cell r="BV18">
            <v>8.4</v>
          </cell>
          <cell r="BW18">
            <v>7.4</v>
          </cell>
          <cell r="BX18">
            <v>6.3</v>
          </cell>
          <cell r="BY18">
            <v>8.6999999999999993</v>
          </cell>
          <cell r="BZ18">
            <v>7.3</v>
          </cell>
          <cell r="CA18" t="str">
            <v/>
          </cell>
          <cell r="CB18">
            <v>8.6999999999999993</v>
          </cell>
          <cell r="CC18">
            <v>8.1999999999999993</v>
          </cell>
          <cell r="CD18" t="str">
            <v/>
          </cell>
          <cell r="CE18">
            <v>8</v>
          </cell>
          <cell r="CF18">
            <v>8.3000000000000007</v>
          </cell>
          <cell r="CG18" t="str">
            <v/>
          </cell>
          <cell r="CH18" t="str">
            <v/>
          </cell>
          <cell r="CI18">
            <v>9.1</v>
          </cell>
          <cell r="CJ18">
            <v>8.8000000000000007</v>
          </cell>
          <cell r="CK18">
            <v>0</v>
          </cell>
          <cell r="CL18">
            <v>6.6</v>
          </cell>
          <cell r="CM18">
            <v>37</v>
          </cell>
          <cell r="CN18">
            <v>0</v>
          </cell>
          <cell r="CO18">
            <v>124</v>
          </cell>
          <cell r="CP18">
            <v>0</v>
          </cell>
          <cell r="CQ18">
            <v>0</v>
          </cell>
          <cell r="CR18">
            <v>0</v>
          </cell>
          <cell r="CS18">
            <v>7.22</v>
          </cell>
          <cell r="CT18">
            <v>3.01</v>
          </cell>
          <cell r="CU18">
            <v>7.3</v>
          </cell>
          <cell r="CV18">
            <v>0</v>
          </cell>
          <cell r="CW18">
            <v>5</v>
          </cell>
          <cell r="CX18">
            <v>0</v>
          </cell>
          <cell r="CY18">
            <v>134</v>
          </cell>
          <cell r="CZ18">
            <v>0</v>
          </cell>
          <cell r="DA18">
            <v>133</v>
          </cell>
          <cell r="DB18">
            <v>135</v>
          </cell>
          <cell r="DC18">
            <v>7.17</v>
          </cell>
          <cell r="DD18">
            <v>2.99</v>
          </cell>
          <cell r="DE18">
            <v>0</v>
          </cell>
          <cell r="DF18" t="str">
            <v>Đạt</v>
          </cell>
          <cell r="DG18" t="str">
            <v>Đạt</v>
          </cell>
          <cell r="DH18" t="str">
            <v>Đạt</v>
          </cell>
          <cell r="DI18" t="str">
            <v>Đạt</v>
          </cell>
          <cell r="DJ18" t="str">
            <v>Khá</v>
          </cell>
          <cell r="DK18" t="str">
            <v>Tốt</v>
          </cell>
          <cell r="DL18" t="str">
            <v>Thanh Hóa</v>
          </cell>
          <cell r="DM18">
            <v>7.3</v>
          </cell>
          <cell r="DN18">
            <v>7.8</v>
          </cell>
          <cell r="DO18">
            <v>7.3</v>
          </cell>
          <cell r="DP18">
            <v>6.8</v>
          </cell>
        </row>
        <row r="20">
          <cell r="A20">
            <v>2221348032</v>
          </cell>
          <cell r="B20" t="str">
            <v>Huỳnh</v>
          </cell>
          <cell r="C20">
            <v>0</v>
          </cell>
          <cell r="D20" t="str">
            <v>Tới</v>
          </cell>
          <cell r="E20">
            <v>36023</v>
          </cell>
          <cell r="F20" t="str">
            <v>Nam</v>
          </cell>
          <cell r="G20" t="str">
            <v>Đã Đăng Ký (chưa học xong)</v>
          </cell>
          <cell r="H20">
            <v>4.5</v>
          </cell>
          <cell r="I20">
            <v>7.2</v>
          </cell>
          <cell r="J20">
            <v>5.9</v>
          </cell>
          <cell r="K20">
            <v>8.6</v>
          </cell>
          <cell r="L20">
            <v>9.3000000000000007</v>
          </cell>
          <cell r="M20">
            <v>8.3000000000000007</v>
          </cell>
          <cell r="N20">
            <v>0</v>
          </cell>
          <cell r="O20">
            <v>7.8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6.7</v>
          </cell>
          <cell r="U20">
            <v>7.2</v>
          </cell>
          <cell r="V20">
            <v>7.2</v>
          </cell>
          <cell r="W20">
            <v>8</v>
          </cell>
          <cell r="X20">
            <v>5.7</v>
          </cell>
          <cell r="Y20">
            <v>5.5</v>
          </cell>
          <cell r="Z20">
            <v>5.5</v>
          </cell>
          <cell r="AA20">
            <v>4.8</v>
          </cell>
          <cell r="AB20">
            <v>7.8</v>
          </cell>
          <cell r="AC20">
            <v>8.9</v>
          </cell>
          <cell r="AD20">
            <v>9.3000000000000007</v>
          </cell>
          <cell r="AE20">
            <v>8.1</v>
          </cell>
          <cell r="AF20">
            <v>7.1</v>
          </cell>
          <cell r="AG20">
            <v>8.3000000000000007</v>
          </cell>
          <cell r="AH20">
            <v>8.6999999999999993</v>
          </cell>
          <cell r="AI20">
            <v>9.6999999999999993</v>
          </cell>
          <cell r="AJ20">
            <v>8.9</v>
          </cell>
          <cell r="AK20">
            <v>8.3000000000000007</v>
          </cell>
          <cell r="AL20">
            <v>9.4</v>
          </cell>
          <cell r="AM20">
            <v>6.7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45</v>
          </cell>
          <cell r="AS20">
            <v>0</v>
          </cell>
          <cell r="AT20">
            <v>5.2</v>
          </cell>
          <cell r="AU20">
            <v>6.4</v>
          </cell>
          <cell r="AV20">
            <v>5.5</v>
          </cell>
          <cell r="AW20">
            <v>6.7</v>
          </cell>
          <cell r="AX20">
            <v>5.6</v>
          </cell>
          <cell r="AY20">
            <v>8.3000000000000007</v>
          </cell>
          <cell r="AZ20">
            <v>7.4</v>
          </cell>
          <cell r="BA20">
            <v>7.6</v>
          </cell>
          <cell r="BB20">
            <v>6.6</v>
          </cell>
          <cell r="BC20">
            <v>0</v>
          </cell>
          <cell r="BD20">
            <v>8</v>
          </cell>
          <cell r="BE20">
            <v>6</v>
          </cell>
          <cell r="BF20">
            <v>0</v>
          </cell>
          <cell r="BG20">
            <v>6.2</v>
          </cell>
          <cell r="BH20">
            <v>8.5</v>
          </cell>
          <cell r="BI20">
            <v>6.9</v>
          </cell>
          <cell r="BJ20">
            <v>8</v>
          </cell>
          <cell r="BK20">
            <v>7.6</v>
          </cell>
          <cell r="BL20">
            <v>42</v>
          </cell>
          <cell r="BM20">
            <v>0</v>
          </cell>
          <cell r="BN20" t="str">
            <v/>
          </cell>
          <cell r="BO20">
            <v>7.1</v>
          </cell>
          <cell r="BP20">
            <v>7.6</v>
          </cell>
          <cell r="BQ20" t="str">
            <v/>
          </cell>
          <cell r="BR20">
            <v>5.7</v>
          </cell>
          <cell r="BS20">
            <v>4.3</v>
          </cell>
          <cell r="BT20">
            <v>4.9000000000000004</v>
          </cell>
          <cell r="BU20" t="str">
            <v/>
          </cell>
          <cell r="BV20">
            <v>7</v>
          </cell>
          <cell r="BW20">
            <v>7.5</v>
          </cell>
          <cell r="BX20">
            <v>8</v>
          </cell>
          <cell r="BY20">
            <v>8.4</v>
          </cell>
          <cell r="BZ20">
            <v>6.6</v>
          </cell>
          <cell r="CA20" t="str">
            <v/>
          </cell>
          <cell r="CB20">
            <v>7.4</v>
          </cell>
          <cell r="CC20">
            <v>6.1</v>
          </cell>
          <cell r="CD20" t="str">
            <v/>
          </cell>
          <cell r="CE20">
            <v>6.7</v>
          </cell>
          <cell r="CF20">
            <v>8.6999999999999993</v>
          </cell>
          <cell r="CG20" t="str">
            <v/>
          </cell>
          <cell r="CH20" t="str">
            <v/>
          </cell>
          <cell r="CI20">
            <v>7.5</v>
          </cell>
          <cell r="CJ20">
            <v>7.5</v>
          </cell>
          <cell r="CK20" t="str">
            <v/>
          </cell>
          <cell r="CL20">
            <v>7.5</v>
          </cell>
          <cell r="CM20">
            <v>37</v>
          </cell>
          <cell r="CN20">
            <v>0</v>
          </cell>
          <cell r="CO20">
            <v>124</v>
          </cell>
          <cell r="CP20">
            <v>0</v>
          </cell>
          <cell r="CQ20">
            <v>0</v>
          </cell>
          <cell r="CR20">
            <v>0</v>
          </cell>
          <cell r="CS20">
            <v>6.99</v>
          </cell>
          <cell r="CT20">
            <v>2.86</v>
          </cell>
          <cell r="CU20">
            <v>0</v>
          </cell>
          <cell r="CV20">
            <v>0</v>
          </cell>
          <cell r="CW20">
            <v>0</v>
          </cell>
          <cell r="CX20">
            <v>5</v>
          </cell>
          <cell r="CY20">
            <v>129</v>
          </cell>
          <cell r="CZ20">
            <v>5</v>
          </cell>
          <cell r="DA20">
            <v>133</v>
          </cell>
          <cell r="DB20">
            <v>129</v>
          </cell>
          <cell r="DC20">
            <v>6.99</v>
          </cell>
          <cell r="DD20">
            <v>2.86</v>
          </cell>
          <cell r="DE20">
            <v>0</v>
          </cell>
          <cell r="DF20" t="str">
            <v>Đạt</v>
          </cell>
          <cell r="DG20" t="str">
            <v>Đạt</v>
          </cell>
          <cell r="DH20" t="str">
            <v>Đạt</v>
          </cell>
          <cell r="DI20" t="str">
            <v>Đạt</v>
          </cell>
          <cell r="DJ20" t="str">
            <v>Khá</v>
          </cell>
          <cell r="DK20" t="str">
            <v>Tốt</v>
          </cell>
          <cell r="DL20" t="str">
            <v>Dăk Lăk</v>
          </cell>
          <cell r="DM20">
            <v>0</v>
          </cell>
        </row>
        <row r="21">
          <cell r="A21">
            <v>2220717137</v>
          </cell>
          <cell r="B21" t="str">
            <v>Ngô</v>
          </cell>
          <cell r="C21" t="str">
            <v>Phương</v>
          </cell>
          <cell r="D21" t="str">
            <v>Uyên</v>
          </cell>
          <cell r="E21">
            <v>36116</v>
          </cell>
          <cell r="F21" t="str">
            <v>Nữ</v>
          </cell>
          <cell r="G21" t="str">
            <v>Đã Đăng Ký (chưa học xong)</v>
          </cell>
          <cell r="H21">
            <v>7.1</v>
          </cell>
          <cell r="I21">
            <v>7.3</v>
          </cell>
          <cell r="J21">
            <v>7.7</v>
          </cell>
          <cell r="K21">
            <v>5.9</v>
          </cell>
          <cell r="L21">
            <v>7.8</v>
          </cell>
          <cell r="M21">
            <v>4.9000000000000004</v>
          </cell>
          <cell r="N21">
            <v>0</v>
          </cell>
          <cell r="O21">
            <v>5.0999999999999996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6.4</v>
          </cell>
          <cell r="U21">
            <v>7.8</v>
          </cell>
          <cell r="V21">
            <v>7.3</v>
          </cell>
          <cell r="W21">
            <v>8.3000000000000007</v>
          </cell>
          <cell r="X21">
            <v>6.3</v>
          </cell>
          <cell r="Y21">
            <v>6.4</v>
          </cell>
          <cell r="Z21">
            <v>6.9</v>
          </cell>
          <cell r="AA21">
            <v>7.6</v>
          </cell>
          <cell r="AB21">
            <v>7.1</v>
          </cell>
          <cell r="AC21">
            <v>5.9</v>
          </cell>
          <cell r="AD21">
            <v>8.1</v>
          </cell>
          <cell r="AE21">
            <v>8.1999999999999993</v>
          </cell>
          <cell r="AF21">
            <v>6.9</v>
          </cell>
          <cell r="AG21">
            <v>6.3</v>
          </cell>
          <cell r="AH21">
            <v>7.6</v>
          </cell>
          <cell r="AI21">
            <v>8.9</v>
          </cell>
          <cell r="AJ21">
            <v>5.9</v>
          </cell>
          <cell r="AK21">
            <v>7.2</v>
          </cell>
          <cell r="AL21">
            <v>7.4</v>
          </cell>
          <cell r="AM21">
            <v>5.6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45</v>
          </cell>
          <cell r="AS21">
            <v>0</v>
          </cell>
          <cell r="AT21">
            <v>4.9000000000000004</v>
          </cell>
          <cell r="AU21">
            <v>4.8</v>
          </cell>
          <cell r="AV21">
            <v>4</v>
          </cell>
          <cell r="AW21">
            <v>5.8</v>
          </cell>
          <cell r="AX21">
            <v>5.8</v>
          </cell>
          <cell r="AY21">
            <v>7.2</v>
          </cell>
          <cell r="AZ21">
            <v>8.1999999999999993</v>
          </cell>
          <cell r="BA21">
            <v>5.3</v>
          </cell>
          <cell r="BB21">
            <v>6.2</v>
          </cell>
          <cell r="BC21">
            <v>0</v>
          </cell>
          <cell r="BD21">
            <v>8.3000000000000007</v>
          </cell>
          <cell r="BE21">
            <v>5</v>
          </cell>
          <cell r="BF21">
            <v>0</v>
          </cell>
          <cell r="BG21">
            <v>6.4</v>
          </cell>
          <cell r="BH21">
            <v>6.9</v>
          </cell>
          <cell r="BI21">
            <v>6.3</v>
          </cell>
          <cell r="BJ21">
            <v>5.9</v>
          </cell>
          <cell r="BK21">
            <v>8.3000000000000007</v>
          </cell>
          <cell r="BL21">
            <v>42</v>
          </cell>
          <cell r="BM21">
            <v>0</v>
          </cell>
          <cell r="BN21" t="str">
            <v/>
          </cell>
          <cell r="BO21">
            <v>6.4</v>
          </cell>
          <cell r="BP21">
            <v>7.1</v>
          </cell>
          <cell r="BQ21" t="str">
            <v/>
          </cell>
          <cell r="BR21">
            <v>5.0999999999999996</v>
          </cell>
          <cell r="BS21">
            <v>6</v>
          </cell>
          <cell r="BT21">
            <v>4.2</v>
          </cell>
          <cell r="BU21" t="str">
            <v/>
          </cell>
          <cell r="BV21">
            <v>7.4</v>
          </cell>
          <cell r="BW21">
            <v>5.8</v>
          </cell>
          <cell r="BX21">
            <v>6.4</v>
          </cell>
          <cell r="BY21">
            <v>7.6</v>
          </cell>
          <cell r="BZ21">
            <v>4.4000000000000004</v>
          </cell>
          <cell r="CA21" t="str">
            <v/>
          </cell>
          <cell r="CB21">
            <v>5.6</v>
          </cell>
          <cell r="CC21">
            <v>6.1</v>
          </cell>
          <cell r="CD21" t="str">
            <v/>
          </cell>
          <cell r="CE21">
            <v>6.9</v>
          </cell>
          <cell r="CF21" t="str">
            <v>X</v>
          </cell>
          <cell r="CG21" t="str">
            <v/>
          </cell>
          <cell r="CH21" t="str">
            <v/>
          </cell>
          <cell r="CI21">
            <v>7.5</v>
          </cell>
          <cell r="CJ21">
            <v>7.5</v>
          </cell>
          <cell r="CK21" t="str">
            <v/>
          </cell>
          <cell r="CL21">
            <v>7.1</v>
          </cell>
          <cell r="CM21">
            <v>35</v>
          </cell>
          <cell r="CN21">
            <v>2</v>
          </cell>
          <cell r="CO21">
            <v>122</v>
          </cell>
          <cell r="CP21">
            <v>2</v>
          </cell>
          <cell r="CQ21">
            <v>0</v>
          </cell>
          <cell r="CR21">
            <v>1.6393442622950821E-2</v>
          </cell>
          <cell r="CS21">
            <v>6.25</v>
          </cell>
          <cell r="CT21">
            <v>2.38</v>
          </cell>
          <cell r="CU21">
            <v>0</v>
          </cell>
          <cell r="CV21">
            <v>0</v>
          </cell>
          <cell r="CW21">
            <v>0</v>
          </cell>
          <cell r="CX21">
            <v>5</v>
          </cell>
          <cell r="CY21">
            <v>127</v>
          </cell>
          <cell r="CZ21">
            <v>7</v>
          </cell>
          <cell r="DA21">
            <v>133</v>
          </cell>
          <cell r="DB21">
            <v>129</v>
          </cell>
          <cell r="DC21">
            <v>6.25</v>
          </cell>
          <cell r="DD21">
            <v>2.38</v>
          </cell>
          <cell r="DE21">
            <v>0</v>
          </cell>
          <cell r="DF21" t="str">
            <v>Ko Đạt</v>
          </cell>
          <cell r="DG21" t="str">
            <v>Đạt</v>
          </cell>
          <cell r="DI21" t="str">
            <v>Đạt</v>
          </cell>
          <cell r="DJ21" t="str">
            <v>Trung Bình</v>
          </cell>
          <cell r="DK21" t="str">
            <v>Tốt</v>
          </cell>
          <cell r="DL21" t="str">
            <v>Đà Nẵng</v>
          </cell>
          <cell r="DM21">
            <v>0</v>
          </cell>
        </row>
        <row r="22">
          <cell r="A22">
            <v>2220718129</v>
          </cell>
          <cell r="B22" t="str">
            <v>Trần</v>
          </cell>
          <cell r="C22" t="str">
            <v>Khánh</v>
          </cell>
          <cell r="D22" t="str">
            <v>Linh</v>
          </cell>
          <cell r="E22">
            <v>35495</v>
          </cell>
          <cell r="F22" t="str">
            <v>Nữ</v>
          </cell>
          <cell r="G22" t="str">
            <v>Đã Đăng Ký (chưa học xong)</v>
          </cell>
          <cell r="H22">
            <v>7.6</v>
          </cell>
          <cell r="I22">
            <v>7.3</v>
          </cell>
          <cell r="J22">
            <v>5.7</v>
          </cell>
          <cell r="K22">
            <v>5.6</v>
          </cell>
          <cell r="L22">
            <v>6.9</v>
          </cell>
          <cell r="M22">
            <v>5.9</v>
          </cell>
          <cell r="N22">
            <v>0</v>
          </cell>
          <cell r="O22">
            <v>6.9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6.2</v>
          </cell>
          <cell r="U22">
            <v>7.3</v>
          </cell>
          <cell r="V22">
            <v>7.5</v>
          </cell>
          <cell r="W22">
            <v>7.2</v>
          </cell>
          <cell r="X22">
            <v>5.5</v>
          </cell>
          <cell r="Y22">
            <v>6.3</v>
          </cell>
          <cell r="Z22">
            <v>5.3</v>
          </cell>
          <cell r="AA22">
            <v>7</v>
          </cell>
          <cell r="AB22">
            <v>6.1</v>
          </cell>
          <cell r="AC22">
            <v>7</v>
          </cell>
          <cell r="AD22">
            <v>6.4</v>
          </cell>
          <cell r="AE22">
            <v>7.9</v>
          </cell>
          <cell r="AF22">
            <v>6.6</v>
          </cell>
          <cell r="AG22">
            <v>8.6999999999999993</v>
          </cell>
          <cell r="AH22">
            <v>6.5</v>
          </cell>
          <cell r="AI22">
            <v>8.1</v>
          </cell>
          <cell r="AJ22">
            <v>7.2</v>
          </cell>
          <cell r="AK22">
            <v>6.3</v>
          </cell>
          <cell r="AL22">
            <v>6.2</v>
          </cell>
          <cell r="AM22">
            <v>5.0999999999999996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45</v>
          </cell>
          <cell r="AS22">
            <v>0</v>
          </cell>
          <cell r="AT22">
            <v>4.3</v>
          </cell>
          <cell r="AU22">
            <v>4.9000000000000004</v>
          </cell>
          <cell r="AV22">
            <v>6.5</v>
          </cell>
          <cell r="AW22">
            <v>5.5</v>
          </cell>
          <cell r="AX22">
            <v>4.9000000000000004</v>
          </cell>
          <cell r="AY22">
            <v>6.2</v>
          </cell>
          <cell r="AZ22">
            <v>6.2</v>
          </cell>
          <cell r="BA22">
            <v>4.9000000000000004</v>
          </cell>
          <cell r="BB22">
            <v>4.0999999999999996</v>
          </cell>
          <cell r="BC22">
            <v>0</v>
          </cell>
          <cell r="BD22">
            <v>7.9</v>
          </cell>
          <cell r="BE22">
            <v>6.8</v>
          </cell>
          <cell r="BF22">
            <v>0</v>
          </cell>
          <cell r="BG22">
            <v>6.2</v>
          </cell>
          <cell r="BH22">
            <v>6.3</v>
          </cell>
          <cell r="BI22">
            <v>5.6</v>
          </cell>
          <cell r="BJ22">
            <v>5.5</v>
          </cell>
          <cell r="BK22">
            <v>7.6</v>
          </cell>
          <cell r="BL22">
            <v>42</v>
          </cell>
          <cell r="BM22">
            <v>0</v>
          </cell>
          <cell r="BN22">
            <v>6.7</v>
          </cell>
          <cell r="BO22" t="str">
            <v/>
          </cell>
          <cell r="BP22">
            <v>7.9</v>
          </cell>
          <cell r="BQ22" t="str">
            <v/>
          </cell>
          <cell r="BR22">
            <v>5.4</v>
          </cell>
          <cell r="BS22">
            <v>6.4</v>
          </cell>
          <cell r="BT22">
            <v>7.1</v>
          </cell>
          <cell r="BU22" t="str">
            <v/>
          </cell>
          <cell r="BV22">
            <v>5.0999999999999996</v>
          </cell>
          <cell r="BW22">
            <v>6.3</v>
          </cell>
          <cell r="BX22">
            <v>6.9</v>
          </cell>
          <cell r="BY22">
            <v>7.3</v>
          </cell>
          <cell r="BZ22">
            <v>5.3</v>
          </cell>
          <cell r="CA22" t="str">
            <v/>
          </cell>
          <cell r="CB22">
            <v>6</v>
          </cell>
          <cell r="CC22">
            <v>5.7</v>
          </cell>
          <cell r="CD22" t="str">
            <v/>
          </cell>
          <cell r="CE22">
            <v>8.3000000000000007</v>
          </cell>
          <cell r="CF22">
            <v>6.8</v>
          </cell>
          <cell r="CG22" t="str">
            <v/>
          </cell>
          <cell r="CH22">
            <v>0</v>
          </cell>
          <cell r="CI22" t="str">
            <v/>
          </cell>
          <cell r="CJ22">
            <v>7.2</v>
          </cell>
          <cell r="CK22">
            <v>7</v>
          </cell>
          <cell r="CL22">
            <v>8.5</v>
          </cell>
          <cell r="CM22">
            <v>37</v>
          </cell>
          <cell r="CN22">
            <v>0</v>
          </cell>
          <cell r="CO22">
            <v>124</v>
          </cell>
          <cell r="CP22">
            <v>0</v>
          </cell>
          <cell r="CQ22">
            <v>0</v>
          </cell>
          <cell r="CR22">
            <v>0</v>
          </cell>
          <cell r="CS22">
            <v>6.25</v>
          </cell>
          <cell r="CT22">
            <v>2.37</v>
          </cell>
          <cell r="CU22">
            <v>0</v>
          </cell>
          <cell r="CV22">
            <v>0</v>
          </cell>
          <cell r="CW22">
            <v>0</v>
          </cell>
          <cell r="CX22">
            <v>5</v>
          </cell>
          <cell r="CY22">
            <v>129</v>
          </cell>
          <cell r="CZ22">
            <v>5</v>
          </cell>
          <cell r="DA22">
            <v>133</v>
          </cell>
          <cell r="DB22">
            <v>130</v>
          </cell>
          <cell r="DC22">
            <v>6.2</v>
          </cell>
          <cell r="DD22">
            <v>2.35</v>
          </cell>
          <cell r="DE22">
            <v>0</v>
          </cell>
          <cell r="DH22" t="str">
            <v>Đạt</v>
          </cell>
          <cell r="DI22" t="str">
            <v>Đạt</v>
          </cell>
          <cell r="DJ22" t="str">
            <v>Trung Bình</v>
          </cell>
          <cell r="DL22" t="str">
            <v>Quảng Nam</v>
          </cell>
          <cell r="DM22">
            <v>0</v>
          </cell>
        </row>
        <row r="23">
          <cell r="A23">
            <v>2020340978</v>
          </cell>
          <cell r="B23" t="str">
            <v>Lê</v>
          </cell>
          <cell r="C23" t="str">
            <v>Thị Cẩm</v>
          </cell>
          <cell r="D23" t="str">
            <v>Vy</v>
          </cell>
          <cell r="E23">
            <v>35221</v>
          </cell>
          <cell r="F23" t="str">
            <v>Nữ</v>
          </cell>
          <cell r="G23" t="str">
            <v>Đang Học Lại</v>
          </cell>
          <cell r="H23">
            <v>9</v>
          </cell>
          <cell r="I23">
            <v>7.7</v>
          </cell>
          <cell r="J23">
            <v>7.8</v>
          </cell>
          <cell r="K23">
            <v>7.5</v>
          </cell>
          <cell r="L23">
            <v>7.5</v>
          </cell>
          <cell r="M23">
            <v>6.3</v>
          </cell>
          <cell r="N23">
            <v>8.9</v>
          </cell>
          <cell r="O23">
            <v>7.6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5.7</v>
          </cell>
          <cell r="U23">
            <v>6</v>
          </cell>
          <cell r="V23">
            <v>7.5</v>
          </cell>
          <cell r="W23">
            <v>8.3000000000000007</v>
          </cell>
          <cell r="X23">
            <v>7</v>
          </cell>
          <cell r="Y23">
            <v>8.6</v>
          </cell>
          <cell r="Z23">
            <v>5.5</v>
          </cell>
          <cell r="AA23">
            <v>8.1</v>
          </cell>
          <cell r="AB23" t="str">
            <v>P (P/F)</v>
          </cell>
          <cell r="AC23">
            <v>6.1</v>
          </cell>
          <cell r="AD23">
            <v>6.9</v>
          </cell>
          <cell r="AE23">
            <v>7.1</v>
          </cell>
          <cell r="AF23">
            <v>4.3</v>
          </cell>
          <cell r="AG23">
            <v>4.7</v>
          </cell>
          <cell r="AH23">
            <v>5.8</v>
          </cell>
          <cell r="AI23">
            <v>6.1</v>
          </cell>
          <cell r="AJ23">
            <v>6</v>
          </cell>
          <cell r="AK23">
            <v>5.7</v>
          </cell>
          <cell r="AL23">
            <v>6.9</v>
          </cell>
          <cell r="AM23">
            <v>0</v>
          </cell>
          <cell r="AN23">
            <v>4.7</v>
          </cell>
          <cell r="AO23">
            <v>0</v>
          </cell>
          <cell r="AP23">
            <v>0</v>
          </cell>
          <cell r="AQ23">
            <v>0</v>
          </cell>
          <cell r="AR23">
            <v>47</v>
          </cell>
          <cell r="AS23">
            <v>0</v>
          </cell>
          <cell r="AT23">
            <v>5.4</v>
          </cell>
          <cell r="AU23">
            <v>0</v>
          </cell>
          <cell r="AV23">
            <v>4.0999999999999996</v>
          </cell>
          <cell r="AW23">
            <v>0</v>
          </cell>
          <cell r="AX23">
            <v>6.4</v>
          </cell>
          <cell r="AY23">
            <v>7.6</v>
          </cell>
          <cell r="AZ23">
            <v>7.2</v>
          </cell>
          <cell r="BA23">
            <v>5.9</v>
          </cell>
          <cell r="BB23">
            <v>5.7</v>
          </cell>
          <cell r="BC23">
            <v>0</v>
          </cell>
          <cell r="BD23">
            <v>8.6</v>
          </cell>
          <cell r="BE23">
            <v>5.9</v>
          </cell>
          <cell r="BF23">
            <v>0</v>
          </cell>
          <cell r="BG23">
            <v>7.8</v>
          </cell>
          <cell r="BH23">
            <v>5.8</v>
          </cell>
          <cell r="BI23">
            <v>5.0999999999999996</v>
          </cell>
          <cell r="BJ23">
            <v>7.7</v>
          </cell>
          <cell r="BK23">
            <v>7.5</v>
          </cell>
          <cell r="BL23">
            <v>36</v>
          </cell>
          <cell r="BM23">
            <v>6</v>
          </cell>
          <cell r="BN23">
            <v>7</v>
          </cell>
          <cell r="BO23" t="str">
            <v/>
          </cell>
          <cell r="BP23">
            <v>6.8</v>
          </cell>
          <cell r="BQ23" t="str">
            <v/>
          </cell>
          <cell r="BR23">
            <v>0</v>
          </cell>
          <cell r="BS23">
            <v>7.8</v>
          </cell>
          <cell r="BT23">
            <v>6.8</v>
          </cell>
          <cell r="BU23" t="str">
            <v/>
          </cell>
          <cell r="BV23">
            <v>7</v>
          </cell>
          <cell r="BW23">
            <v>6.9</v>
          </cell>
          <cell r="BX23">
            <v>6.7</v>
          </cell>
          <cell r="BY23">
            <v>8.8000000000000007</v>
          </cell>
          <cell r="BZ23">
            <v>5.8</v>
          </cell>
          <cell r="CA23" t="str">
            <v/>
          </cell>
          <cell r="CB23">
            <v>7.8</v>
          </cell>
          <cell r="CC23">
            <v>6.9</v>
          </cell>
          <cell r="CD23" t="str">
            <v/>
          </cell>
          <cell r="CE23">
            <v>7</v>
          </cell>
          <cell r="CF23" t="str">
            <v/>
          </cell>
          <cell r="CG23" t="str">
            <v/>
          </cell>
          <cell r="CH23" t="str">
            <v/>
          </cell>
          <cell r="CI23" t="str">
            <v/>
          </cell>
          <cell r="CJ23">
            <v>8.6999999999999993</v>
          </cell>
          <cell r="CK23">
            <v>0</v>
          </cell>
          <cell r="CL23">
            <v>5.8</v>
          </cell>
          <cell r="CM23">
            <v>31</v>
          </cell>
          <cell r="CN23">
            <v>6</v>
          </cell>
          <cell r="CO23">
            <v>114</v>
          </cell>
          <cell r="CP23">
            <v>12</v>
          </cell>
          <cell r="CQ23">
            <v>1</v>
          </cell>
          <cell r="CR23">
            <v>0.10526315789473684</v>
          </cell>
          <cell r="CS23">
            <v>6.14</v>
          </cell>
          <cell r="CT23">
            <v>2.46</v>
          </cell>
          <cell r="CU23">
            <v>0</v>
          </cell>
          <cell r="CV23">
            <v>0</v>
          </cell>
          <cell r="CW23">
            <v>0</v>
          </cell>
          <cell r="CX23">
            <v>5</v>
          </cell>
          <cell r="CY23">
            <v>117</v>
          </cell>
          <cell r="CZ23">
            <v>19</v>
          </cell>
          <cell r="DA23">
            <v>133</v>
          </cell>
          <cell r="DB23">
            <v>127</v>
          </cell>
          <cell r="DC23">
            <v>6.24</v>
          </cell>
          <cell r="DD23">
            <v>2.5</v>
          </cell>
          <cell r="DE23">
            <v>0</v>
          </cell>
          <cell r="DI23" t="str">
            <v>Đạt</v>
          </cell>
          <cell r="DJ23" t="str">
            <v>Khá</v>
          </cell>
          <cell r="DK23" t="str">
            <v>Khá</v>
          </cell>
          <cell r="DM23">
            <v>0</v>
          </cell>
        </row>
        <row r="24">
          <cell r="A24">
            <v>2220724281</v>
          </cell>
          <cell r="B24" t="str">
            <v>Phạm</v>
          </cell>
          <cell r="C24" t="str">
            <v>Thị Quỳnh</v>
          </cell>
          <cell r="D24" t="str">
            <v>Như</v>
          </cell>
          <cell r="E24">
            <v>35858</v>
          </cell>
          <cell r="F24" t="str">
            <v>Nữ</v>
          </cell>
          <cell r="G24" t="str">
            <v>Đã Đăng Ký (chưa học xong)</v>
          </cell>
          <cell r="H24">
            <v>8</v>
          </cell>
          <cell r="I24">
            <v>6.9</v>
          </cell>
          <cell r="J24">
            <v>4.4000000000000004</v>
          </cell>
          <cell r="K24">
            <v>6.8</v>
          </cell>
          <cell r="L24">
            <v>7.2</v>
          </cell>
          <cell r="M24">
            <v>5.8</v>
          </cell>
          <cell r="N24">
            <v>0</v>
          </cell>
          <cell r="O24">
            <v>6.7</v>
          </cell>
          <cell r="P24">
            <v>0</v>
          </cell>
          <cell r="Q24">
            <v>0</v>
          </cell>
          <cell r="R24">
            <v>0</v>
          </cell>
          <cell r="S24">
            <v>8.8000000000000007</v>
          </cell>
          <cell r="T24">
            <v>0</v>
          </cell>
          <cell r="U24">
            <v>5.2</v>
          </cell>
          <cell r="V24">
            <v>7.9</v>
          </cell>
          <cell r="W24">
            <v>7.3</v>
          </cell>
          <cell r="X24">
            <v>7.9</v>
          </cell>
          <cell r="Y24">
            <v>5.8</v>
          </cell>
          <cell r="Z24">
            <v>8.3000000000000007</v>
          </cell>
          <cell r="AA24">
            <v>5.7</v>
          </cell>
          <cell r="AB24">
            <v>6.6</v>
          </cell>
          <cell r="AC24">
            <v>5.8</v>
          </cell>
          <cell r="AD24">
            <v>5</v>
          </cell>
          <cell r="AE24">
            <v>8.3000000000000007</v>
          </cell>
          <cell r="AF24">
            <v>6.6</v>
          </cell>
          <cell r="AG24">
            <v>7.3</v>
          </cell>
          <cell r="AH24">
            <v>6.3</v>
          </cell>
          <cell r="AI24">
            <v>7.6</v>
          </cell>
          <cell r="AJ24">
            <v>7.4</v>
          </cell>
          <cell r="AK24">
            <v>6</v>
          </cell>
          <cell r="AL24">
            <v>6.8</v>
          </cell>
          <cell r="AM24">
            <v>6.6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45</v>
          </cell>
          <cell r="AS24">
            <v>0</v>
          </cell>
          <cell r="AT24">
            <v>6.8</v>
          </cell>
          <cell r="AU24">
            <v>6.3</v>
          </cell>
          <cell r="AV24">
            <v>7.5</v>
          </cell>
          <cell r="AW24">
            <v>8.5</v>
          </cell>
          <cell r="AX24">
            <v>5.7</v>
          </cell>
          <cell r="AY24">
            <v>5.5</v>
          </cell>
          <cell r="AZ24">
            <v>7.5</v>
          </cell>
          <cell r="BA24">
            <v>7.1</v>
          </cell>
          <cell r="BB24">
            <v>6.8</v>
          </cell>
          <cell r="BC24">
            <v>6.4</v>
          </cell>
          <cell r="BD24">
            <v>0</v>
          </cell>
          <cell r="BE24">
            <v>5.0999999999999996</v>
          </cell>
          <cell r="BF24">
            <v>0</v>
          </cell>
          <cell r="BG24">
            <v>5</v>
          </cell>
          <cell r="BH24">
            <v>5.6</v>
          </cell>
          <cell r="BI24">
            <v>4.5999999999999996</v>
          </cell>
          <cell r="BJ24">
            <v>7.4</v>
          </cell>
          <cell r="BK24">
            <v>7.7</v>
          </cell>
          <cell r="BL24">
            <v>42</v>
          </cell>
          <cell r="BM24">
            <v>0</v>
          </cell>
          <cell r="BN24" t="str">
            <v/>
          </cell>
          <cell r="BO24">
            <v>8.3000000000000007</v>
          </cell>
          <cell r="BP24">
            <v>8.1</v>
          </cell>
          <cell r="BQ24" t="str">
            <v/>
          </cell>
          <cell r="BR24">
            <v>6.4</v>
          </cell>
          <cell r="BS24">
            <v>5</v>
          </cell>
          <cell r="BT24">
            <v>7.1</v>
          </cell>
          <cell r="BU24" t="str">
            <v/>
          </cell>
          <cell r="BV24">
            <v>5.2</v>
          </cell>
          <cell r="BW24">
            <v>6.5</v>
          </cell>
          <cell r="BX24">
            <v>6</v>
          </cell>
          <cell r="BY24">
            <v>9.1</v>
          </cell>
          <cell r="BZ24">
            <v>5.0999999999999996</v>
          </cell>
          <cell r="CA24" t="str">
            <v/>
          </cell>
          <cell r="CB24">
            <v>9.1999999999999993</v>
          </cell>
          <cell r="CC24">
            <v>5.9</v>
          </cell>
          <cell r="CD24" t="str">
            <v/>
          </cell>
          <cell r="CE24">
            <v>6.6</v>
          </cell>
          <cell r="CF24">
            <v>7.6</v>
          </cell>
          <cell r="CG24" t="str">
            <v/>
          </cell>
          <cell r="CH24" t="str">
            <v/>
          </cell>
          <cell r="CI24" t="str">
            <v/>
          </cell>
          <cell r="CJ24">
            <v>0</v>
          </cell>
          <cell r="CK24">
            <v>8.6</v>
          </cell>
          <cell r="CL24">
            <v>9.6999999999999993</v>
          </cell>
          <cell r="CM24">
            <v>36</v>
          </cell>
          <cell r="CN24">
            <v>1</v>
          </cell>
          <cell r="CO24">
            <v>123</v>
          </cell>
          <cell r="CP24">
            <v>1</v>
          </cell>
          <cell r="CQ24">
            <v>0</v>
          </cell>
          <cell r="CR24">
            <v>8.130081300813009E-3</v>
          </cell>
          <cell r="CS24">
            <v>6.72</v>
          </cell>
          <cell r="CT24">
            <v>2.68</v>
          </cell>
          <cell r="CU24">
            <v>0</v>
          </cell>
          <cell r="CV24">
            <v>0</v>
          </cell>
          <cell r="CW24">
            <v>0</v>
          </cell>
          <cell r="CX24">
            <v>5</v>
          </cell>
          <cell r="CY24">
            <v>127</v>
          </cell>
          <cell r="CZ24">
            <v>7</v>
          </cell>
          <cell r="DA24">
            <v>133</v>
          </cell>
          <cell r="DB24">
            <v>128</v>
          </cell>
          <cell r="DC24">
            <v>6.72</v>
          </cell>
          <cell r="DD24">
            <v>2.68</v>
          </cell>
          <cell r="DE24">
            <v>0</v>
          </cell>
          <cell r="DI24" t="str">
            <v>Đạt</v>
          </cell>
          <cell r="DJ24" t="str">
            <v>Khá</v>
          </cell>
          <cell r="DL24" t="str">
            <v>Đà Nẵng</v>
          </cell>
          <cell r="DM24">
            <v>0</v>
          </cell>
        </row>
        <row r="25">
          <cell r="A25">
            <v>2220716822</v>
          </cell>
          <cell r="B25" t="str">
            <v>Nguyễn</v>
          </cell>
          <cell r="C25" t="str">
            <v>Thị Tuyết</v>
          </cell>
          <cell r="D25" t="str">
            <v>Loan</v>
          </cell>
          <cell r="E25">
            <v>35809</v>
          </cell>
          <cell r="F25" t="str">
            <v>Nữ</v>
          </cell>
          <cell r="G25" t="str">
            <v>Đã Đăng Ký (chưa học xong)</v>
          </cell>
          <cell r="H25">
            <v>7.8</v>
          </cell>
          <cell r="I25">
            <v>8.1</v>
          </cell>
          <cell r="J25">
            <v>4.2</v>
          </cell>
          <cell r="K25">
            <v>4.7</v>
          </cell>
          <cell r="L25">
            <v>6.7</v>
          </cell>
          <cell r="M25">
            <v>6.5</v>
          </cell>
          <cell r="N25">
            <v>0</v>
          </cell>
          <cell r="O25">
            <v>8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6.1</v>
          </cell>
          <cell r="U25">
            <v>6.2</v>
          </cell>
          <cell r="V25">
            <v>8.3000000000000007</v>
          </cell>
          <cell r="W25">
            <v>7.7</v>
          </cell>
          <cell r="X25">
            <v>7.4</v>
          </cell>
          <cell r="Y25">
            <v>7.7</v>
          </cell>
          <cell r="Z25">
            <v>5.5</v>
          </cell>
          <cell r="AA25">
            <v>8.3000000000000007</v>
          </cell>
          <cell r="AB25">
            <v>5.5</v>
          </cell>
          <cell r="AC25">
            <v>5.9</v>
          </cell>
          <cell r="AD25">
            <v>5</v>
          </cell>
          <cell r="AE25">
            <v>5.7</v>
          </cell>
          <cell r="AF25">
            <v>5.5</v>
          </cell>
          <cell r="AG25">
            <v>4.8</v>
          </cell>
          <cell r="AH25">
            <v>4.2</v>
          </cell>
          <cell r="AI25">
            <v>4.3</v>
          </cell>
          <cell r="AJ25">
            <v>5.0999999999999996</v>
          </cell>
          <cell r="AK25">
            <v>7.8</v>
          </cell>
          <cell r="AL25">
            <v>6.9</v>
          </cell>
          <cell r="AM25" t="str">
            <v>X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44</v>
          </cell>
          <cell r="AS25">
            <v>1</v>
          </cell>
          <cell r="AT25">
            <v>5.3</v>
          </cell>
          <cell r="AU25">
            <v>6.6</v>
          </cell>
          <cell r="AV25">
            <v>4.4000000000000004</v>
          </cell>
          <cell r="AW25">
            <v>7.2</v>
          </cell>
          <cell r="AX25">
            <v>5.2</v>
          </cell>
          <cell r="AY25">
            <v>7.5</v>
          </cell>
          <cell r="AZ25">
            <v>6.6</v>
          </cell>
          <cell r="BA25">
            <v>4.8</v>
          </cell>
          <cell r="BB25">
            <v>5.4</v>
          </cell>
          <cell r="BC25">
            <v>0</v>
          </cell>
          <cell r="BD25">
            <v>8.6999999999999993</v>
          </cell>
          <cell r="BE25">
            <v>7.1</v>
          </cell>
          <cell r="BF25">
            <v>0</v>
          </cell>
          <cell r="BG25">
            <v>7.6</v>
          </cell>
          <cell r="BH25">
            <v>6.7</v>
          </cell>
          <cell r="BI25">
            <v>7.1</v>
          </cell>
          <cell r="BJ25">
            <v>6.2</v>
          </cell>
          <cell r="BK25">
            <v>7.8</v>
          </cell>
          <cell r="BL25">
            <v>42</v>
          </cell>
          <cell r="BM25">
            <v>0</v>
          </cell>
          <cell r="BN25">
            <v>0</v>
          </cell>
          <cell r="BO25">
            <v>5.0999999999999996</v>
          </cell>
          <cell r="BP25">
            <v>7.1</v>
          </cell>
          <cell r="BQ25" t="str">
            <v/>
          </cell>
          <cell r="BR25">
            <v>5.6</v>
          </cell>
          <cell r="BS25">
            <v>6.6</v>
          </cell>
          <cell r="BT25">
            <v>6.2</v>
          </cell>
          <cell r="BU25" t="str">
            <v/>
          </cell>
          <cell r="BV25" t="str">
            <v>X</v>
          </cell>
          <cell r="BW25">
            <v>5.8</v>
          </cell>
          <cell r="BX25">
            <v>7.1</v>
          </cell>
          <cell r="BY25">
            <v>6.7</v>
          </cell>
          <cell r="BZ25">
            <v>6.3</v>
          </cell>
          <cell r="CA25" t="str">
            <v/>
          </cell>
          <cell r="CB25" t="str">
            <v>X</v>
          </cell>
          <cell r="CC25">
            <v>4.7</v>
          </cell>
          <cell r="CD25" t="str">
            <v/>
          </cell>
          <cell r="CE25">
            <v>8.1</v>
          </cell>
          <cell r="CF25" t="str">
            <v>X</v>
          </cell>
          <cell r="CG25" t="str">
            <v/>
          </cell>
          <cell r="CH25">
            <v>7.6</v>
          </cell>
          <cell r="CI25">
            <v>8.6</v>
          </cell>
          <cell r="CJ25" t="str">
            <v/>
          </cell>
          <cell r="CK25" t="str">
            <v/>
          </cell>
          <cell r="CL25">
            <v>7.8</v>
          </cell>
          <cell r="CM25">
            <v>30</v>
          </cell>
          <cell r="CN25">
            <v>6</v>
          </cell>
          <cell r="CO25">
            <v>116</v>
          </cell>
          <cell r="CP25">
            <v>7</v>
          </cell>
          <cell r="CQ25">
            <v>0</v>
          </cell>
          <cell r="CR25">
            <v>6.0344827586206899E-2</v>
          </cell>
          <cell r="CS25">
            <v>6.02</v>
          </cell>
          <cell r="CT25">
            <v>2.35</v>
          </cell>
          <cell r="CU25">
            <v>0</v>
          </cell>
          <cell r="CV25">
            <v>0</v>
          </cell>
          <cell r="CW25">
            <v>0</v>
          </cell>
          <cell r="CX25">
            <v>5</v>
          </cell>
          <cell r="CY25">
            <v>121</v>
          </cell>
          <cell r="CZ25">
            <v>12</v>
          </cell>
          <cell r="DA25">
            <v>133</v>
          </cell>
          <cell r="DB25">
            <v>124</v>
          </cell>
          <cell r="DC25">
            <v>6.23</v>
          </cell>
          <cell r="DD25">
            <v>2.4300000000000002</v>
          </cell>
          <cell r="DE25">
            <v>0</v>
          </cell>
          <cell r="DH25" t="str">
            <v>Đạt</v>
          </cell>
          <cell r="DI25" t="str">
            <v>Đạt</v>
          </cell>
          <cell r="DJ25" t="str">
            <v>Trung Bình</v>
          </cell>
          <cell r="DL25" t="str">
            <v>Quảng Nam</v>
          </cell>
          <cell r="DM25">
            <v>0</v>
          </cell>
        </row>
        <row r="26">
          <cell r="A26">
            <v>2220727350</v>
          </cell>
          <cell r="B26" t="e">
            <v>#N/A</v>
          </cell>
          <cell r="C26" t="e">
            <v>#N/A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  <cell r="H26" t="e">
            <v>#N/A</v>
          </cell>
          <cell r="I26" t="e">
            <v>#N/A</v>
          </cell>
          <cell r="J26" t="e">
            <v>#N/A</v>
          </cell>
          <cell r="K26" t="e">
            <v>#N/A</v>
          </cell>
          <cell r="L26" t="e">
            <v>#N/A</v>
          </cell>
          <cell r="M26" t="e">
            <v>#N/A</v>
          </cell>
          <cell r="N26" t="e">
            <v>#N/A</v>
          </cell>
          <cell r="O26" t="e">
            <v>#N/A</v>
          </cell>
          <cell r="P26" t="e">
            <v>#N/A</v>
          </cell>
          <cell r="Q26" t="e">
            <v>#N/A</v>
          </cell>
          <cell r="R26" t="e">
            <v>#N/A</v>
          </cell>
          <cell r="S26" t="e">
            <v>#N/A</v>
          </cell>
          <cell r="T26" t="e">
            <v>#N/A</v>
          </cell>
          <cell r="U26" t="e">
            <v>#N/A</v>
          </cell>
          <cell r="V26" t="e">
            <v>#N/A</v>
          </cell>
          <cell r="W26" t="e">
            <v>#N/A</v>
          </cell>
          <cell r="X26" t="e">
            <v>#N/A</v>
          </cell>
          <cell r="Y26" t="e">
            <v>#N/A</v>
          </cell>
          <cell r="Z26" t="e">
            <v>#N/A</v>
          </cell>
          <cell r="AA26" t="e">
            <v>#N/A</v>
          </cell>
          <cell r="AB26" t="e">
            <v>#N/A</v>
          </cell>
          <cell r="AC26" t="e">
            <v>#N/A</v>
          </cell>
          <cell r="AD26" t="e">
            <v>#N/A</v>
          </cell>
          <cell r="AE26" t="e">
            <v>#N/A</v>
          </cell>
          <cell r="AF26" t="e">
            <v>#N/A</v>
          </cell>
          <cell r="AG26" t="e">
            <v>#N/A</v>
          </cell>
          <cell r="AH26" t="e">
            <v>#N/A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  <cell r="AN26" t="e">
            <v>#N/A</v>
          </cell>
          <cell r="AO26" t="e">
            <v>#N/A</v>
          </cell>
          <cell r="AP26" t="e">
            <v>#N/A</v>
          </cell>
          <cell r="AQ26" t="e">
            <v>#N/A</v>
          </cell>
          <cell r="AR26" t="e">
            <v>#N/A</v>
          </cell>
          <cell r="AS26" t="e">
            <v>#N/A</v>
          </cell>
          <cell r="AT26" t="e">
            <v>#N/A</v>
          </cell>
          <cell r="AU26" t="e">
            <v>#N/A</v>
          </cell>
          <cell r="AV26" t="e">
            <v>#N/A</v>
          </cell>
          <cell r="AW26" t="e">
            <v>#N/A</v>
          </cell>
          <cell r="AX26" t="e">
            <v>#N/A</v>
          </cell>
          <cell r="AY26" t="e">
            <v>#N/A</v>
          </cell>
          <cell r="AZ26" t="e">
            <v>#N/A</v>
          </cell>
          <cell r="BA26" t="e">
            <v>#N/A</v>
          </cell>
          <cell r="BB26" t="e">
            <v>#N/A</v>
          </cell>
          <cell r="BC26" t="e">
            <v>#N/A</v>
          </cell>
          <cell r="BD26" t="e">
            <v>#N/A</v>
          </cell>
          <cell r="BE26" t="e">
            <v>#N/A</v>
          </cell>
          <cell r="BF26" t="e">
            <v>#N/A</v>
          </cell>
          <cell r="BG26" t="e">
            <v>#N/A</v>
          </cell>
          <cell r="BH26" t="e">
            <v>#N/A</v>
          </cell>
          <cell r="BI26" t="e">
            <v>#N/A</v>
          </cell>
          <cell r="BJ26" t="e">
            <v>#N/A</v>
          </cell>
          <cell r="BK26" t="e">
            <v>#N/A</v>
          </cell>
          <cell r="BL26" t="e">
            <v>#N/A</v>
          </cell>
          <cell r="BM26" t="e">
            <v>#N/A</v>
          </cell>
          <cell r="BN26" t="e">
            <v>#N/A</v>
          </cell>
          <cell r="BO26" t="e">
            <v>#N/A</v>
          </cell>
          <cell r="BP26" t="e">
            <v>#N/A</v>
          </cell>
          <cell r="BQ26" t="e">
            <v>#N/A</v>
          </cell>
          <cell r="BR26" t="e">
            <v>#N/A</v>
          </cell>
          <cell r="BS26" t="e">
            <v>#N/A</v>
          </cell>
          <cell r="BT26" t="e">
            <v>#N/A</v>
          </cell>
          <cell r="BU26" t="e">
            <v>#N/A</v>
          </cell>
          <cell r="BV26" t="e">
            <v>#N/A</v>
          </cell>
          <cell r="BW26" t="e">
            <v>#N/A</v>
          </cell>
          <cell r="BX26" t="e">
            <v>#N/A</v>
          </cell>
          <cell r="BY26" t="e">
            <v>#N/A</v>
          </cell>
          <cell r="BZ26" t="e">
            <v>#N/A</v>
          </cell>
          <cell r="CA26" t="e">
            <v>#N/A</v>
          </cell>
          <cell r="CB26" t="e">
            <v>#N/A</v>
          </cell>
          <cell r="CC26" t="e">
            <v>#N/A</v>
          </cell>
          <cell r="CD26" t="e">
            <v>#N/A</v>
          </cell>
          <cell r="CE26" t="e">
            <v>#N/A</v>
          </cell>
          <cell r="CF26" t="e">
            <v>#N/A</v>
          </cell>
          <cell r="CG26" t="e">
            <v>#N/A</v>
          </cell>
          <cell r="CH26" t="e">
            <v>#N/A</v>
          </cell>
          <cell r="CI26" t="e">
            <v>#N/A</v>
          </cell>
          <cell r="CJ26" t="e">
            <v>#N/A</v>
          </cell>
          <cell r="CK26" t="e">
            <v>#N/A</v>
          </cell>
          <cell r="CL26" t="e">
            <v>#N/A</v>
          </cell>
          <cell r="CM26" t="e">
            <v>#N/A</v>
          </cell>
          <cell r="CN26" t="e">
            <v>#N/A</v>
          </cell>
          <cell r="CO26" t="e">
            <v>#N/A</v>
          </cell>
          <cell r="CP26" t="e">
            <v>#N/A</v>
          </cell>
          <cell r="CQ26">
            <v>0</v>
          </cell>
          <cell r="CR26" t="e">
            <v>#N/A</v>
          </cell>
          <cell r="CS26" t="e">
            <v>#N/A</v>
          </cell>
          <cell r="CT26" t="e">
            <v>#N/A</v>
          </cell>
          <cell r="CU26" t="e">
            <v>#N/A</v>
          </cell>
          <cell r="CV26" t="e">
            <v>#N/A</v>
          </cell>
          <cell r="CW26" t="e">
            <v>#N/A</v>
          </cell>
          <cell r="CX26" t="e">
            <v>#N/A</v>
          </cell>
          <cell r="CY26" t="e">
            <v>#N/A</v>
          </cell>
          <cell r="CZ26" t="e">
            <v>#N/A</v>
          </cell>
          <cell r="DA26" t="e">
            <v>#N/A</v>
          </cell>
          <cell r="DB26" t="e">
            <v>#N/A</v>
          </cell>
          <cell r="DC26" t="e">
            <v>#N/A</v>
          </cell>
          <cell r="DD26" t="e">
            <v>#N/A</v>
          </cell>
          <cell r="DE26" t="e">
            <v>#N/A</v>
          </cell>
          <cell r="DH26" t="str">
            <v>Đạt</v>
          </cell>
          <cell r="DI26" t="str">
            <v>Đạt</v>
          </cell>
          <cell r="DJ26" t="e">
            <v>#N/A</v>
          </cell>
          <cell r="DK26" t="str">
            <v>Khá</v>
          </cell>
          <cell r="DL26" t="str">
            <v>Quảng Nam</v>
          </cell>
          <cell r="DM26">
            <v>0</v>
          </cell>
        </row>
      </sheetData>
      <sheetData sheetId="6">
        <row r="6">
          <cell r="A6">
            <v>2220716604</v>
          </cell>
          <cell r="B6" t="str">
            <v>Phan</v>
          </cell>
          <cell r="C6" t="str">
            <v>Vũ Quỳnh</v>
          </cell>
          <cell r="D6" t="str">
            <v>Châu</v>
          </cell>
          <cell r="E6">
            <v>36144</v>
          </cell>
          <cell r="F6" t="str">
            <v>Nữ</v>
          </cell>
          <cell r="G6" t="str">
            <v>Đã Đăng Ký (chưa học xong)</v>
          </cell>
          <cell r="H6">
            <v>7.2</v>
          </cell>
          <cell r="I6">
            <v>7.6</v>
          </cell>
          <cell r="J6">
            <v>7.9</v>
          </cell>
          <cell r="K6">
            <v>5.9</v>
          </cell>
          <cell r="L6">
            <v>6.5</v>
          </cell>
          <cell r="M6">
            <v>6.2</v>
          </cell>
          <cell r="N6">
            <v>8.8000000000000007</v>
          </cell>
          <cell r="T6">
            <v>6.7</v>
          </cell>
          <cell r="U6">
            <v>4.0999999999999996</v>
          </cell>
          <cell r="V6">
            <v>8.5</v>
          </cell>
          <cell r="W6">
            <v>8.1999999999999993</v>
          </cell>
          <cell r="X6">
            <v>6.5</v>
          </cell>
          <cell r="Y6">
            <v>8.1</v>
          </cell>
          <cell r="Z6">
            <v>4.9000000000000004</v>
          </cell>
          <cell r="AA6">
            <v>6.4</v>
          </cell>
          <cell r="AB6">
            <v>6.6</v>
          </cell>
          <cell r="AC6">
            <v>6.4</v>
          </cell>
          <cell r="AD6">
            <v>7.8</v>
          </cell>
          <cell r="AE6">
            <v>6.5</v>
          </cell>
          <cell r="AF6">
            <v>5.8</v>
          </cell>
          <cell r="AG6">
            <v>7.4</v>
          </cell>
          <cell r="AH6">
            <v>7.5</v>
          </cell>
          <cell r="AI6">
            <v>6.8</v>
          </cell>
          <cell r="AJ6">
            <v>7.6</v>
          </cell>
          <cell r="AK6">
            <v>6</v>
          </cell>
          <cell r="AL6">
            <v>6.9</v>
          </cell>
          <cell r="AM6">
            <v>7.9</v>
          </cell>
          <cell r="AR6">
            <v>45</v>
          </cell>
          <cell r="AS6">
            <v>0</v>
          </cell>
          <cell r="AT6">
            <v>7</v>
          </cell>
          <cell r="AU6">
            <v>5.3</v>
          </cell>
          <cell r="BA6">
            <v>4.8</v>
          </cell>
          <cell r="BB6">
            <v>6.7</v>
          </cell>
          <cell r="BH6">
            <v>5.0999999999999996</v>
          </cell>
          <cell r="BI6">
            <v>5</v>
          </cell>
          <cell r="BJ6">
            <v>0</v>
          </cell>
          <cell r="BK6">
            <v>4.7</v>
          </cell>
          <cell r="BL6">
            <v>8.6999999999999993</v>
          </cell>
          <cell r="BM6">
            <v>6.4</v>
          </cell>
          <cell r="BN6">
            <v>7.1</v>
          </cell>
          <cell r="BO6">
            <v>6.8</v>
          </cell>
          <cell r="BP6">
            <v>6</v>
          </cell>
          <cell r="BQ6">
            <v>7.2</v>
          </cell>
          <cell r="BR6">
            <v>4.2</v>
          </cell>
          <cell r="BS6">
            <v>6</v>
          </cell>
          <cell r="BU6">
            <v>7.7</v>
          </cell>
          <cell r="BV6">
            <v>5.2</v>
          </cell>
          <cell r="BX6">
            <v>5.8</v>
          </cell>
          <cell r="BY6">
            <v>5.7</v>
          </cell>
          <cell r="BZ6">
            <v>5.2</v>
          </cell>
          <cell r="CA6">
            <v>7.7</v>
          </cell>
          <cell r="CB6">
            <v>7.3</v>
          </cell>
          <cell r="CC6">
            <v>42</v>
          </cell>
          <cell r="CD6">
            <v>0</v>
          </cell>
          <cell r="CE6">
            <v>6.8</v>
          </cell>
          <cell r="CG6">
            <v>7.9</v>
          </cell>
          <cell r="CI6">
            <v>6.5</v>
          </cell>
          <cell r="CJ6">
            <v>8.1</v>
          </cell>
          <cell r="CK6">
            <v>5.7</v>
          </cell>
          <cell r="CM6">
            <v>7.1</v>
          </cell>
          <cell r="CN6">
            <v>6.9</v>
          </cell>
          <cell r="CO6">
            <v>6.7</v>
          </cell>
          <cell r="CP6">
            <v>4.9000000000000004</v>
          </cell>
          <cell r="CQ6">
            <v>5.7</v>
          </cell>
          <cell r="CS6">
            <v>7.7</v>
          </cell>
          <cell r="CT6">
            <v>8.1</v>
          </cell>
          <cell r="CV6">
            <v>7.8</v>
          </cell>
          <cell r="CW6">
            <v>7.8</v>
          </cell>
          <cell r="DA6">
            <v>8.5</v>
          </cell>
          <cell r="DB6">
            <v>8.1999999999999993</v>
          </cell>
          <cell r="DC6">
            <v>7</v>
          </cell>
          <cell r="DD6">
            <v>37</v>
          </cell>
          <cell r="DE6">
            <v>0</v>
          </cell>
          <cell r="DF6">
            <v>6.9</v>
          </cell>
          <cell r="DH6">
            <v>5</v>
          </cell>
          <cell r="DI6">
            <v>0</v>
          </cell>
          <cell r="DJ6">
            <v>134</v>
          </cell>
          <cell r="DK6">
            <v>0</v>
          </cell>
          <cell r="DL6">
            <v>133</v>
          </cell>
          <cell r="DM6">
            <v>135</v>
          </cell>
          <cell r="DN6">
            <v>6.71</v>
          </cell>
          <cell r="DO6">
            <v>2.68</v>
          </cell>
          <cell r="DQ6" t="str">
            <v>Phan Vũ Quỳnh</v>
          </cell>
        </row>
        <row r="7">
          <cell r="A7">
            <v>2220348006</v>
          </cell>
          <cell r="B7" t="str">
            <v>Lê</v>
          </cell>
          <cell r="C7" t="str">
            <v>Thùy</v>
          </cell>
          <cell r="D7" t="str">
            <v>Duyên</v>
          </cell>
          <cell r="E7">
            <v>35815</v>
          </cell>
          <cell r="F7" t="str">
            <v>Nữ</v>
          </cell>
          <cell r="G7" t="str">
            <v>Đã Đăng Ký (chưa học xong)</v>
          </cell>
          <cell r="H7">
            <v>7</v>
          </cell>
          <cell r="I7">
            <v>7.4</v>
          </cell>
          <cell r="J7">
            <v>7.5</v>
          </cell>
          <cell r="K7">
            <v>6.6</v>
          </cell>
          <cell r="L7">
            <v>7</v>
          </cell>
          <cell r="M7">
            <v>5.2</v>
          </cell>
          <cell r="N7">
            <v>7.5</v>
          </cell>
          <cell r="T7">
            <v>7</v>
          </cell>
          <cell r="U7">
            <v>4.3</v>
          </cell>
          <cell r="V7">
            <v>6.2</v>
          </cell>
          <cell r="W7">
            <v>6.8</v>
          </cell>
          <cell r="X7">
            <v>6.1</v>
          </cell>
          <cell r="Y7">
            <v>7.2</v>
          </cell>
          <cell r="Z7">
            <v>5.6</v>
          </cell>
          <cell r="AA7">
            <v>5.6</v>
          </cell>
          <cell r="AB7">
            <v>5.4</v>
          </cell>
          <cell r="AC7">
            <v>7.2</v>
          </cell>
          <cell r="AD7">
            <v>6.7</v>
          </cell>
          <cell r="AE7">
            <v>7.9</v>
          </cell>
          <cell r="AF7">
            <v>5</v>
          </cell>
          <cell r="AG7">
            <v>9</v>
          </cell>
          <cell r="AH7">
            <v>4.3</v>
          </cell>
          <cell r="AI7">
            <v>6.5</v>
          </cell>
          <cell r="AJ7">
            <v>6.3</v>
          </cell>
          <cell r="AK7">
            <v>6.2</v>
          </cell>
          <cell r="AL7">
            <v>5</v>
          </cell>
          <cell r="AM7">
            <v>7.8</v>
          </cell>
          <cell r="AR7">
            <v>45</v>
          </cell>
          <cell r="AS7">
            <v>0</v>
          </cell>
          <cell r="AT7">
            <v>8.4</v>
          </cell>
          <cell r="AU7">
            <v>4.7</v>
          </cell>
          <cell r="AW7">
            <v>4.9000000000000004</v>
          </cell>
          <cell r="BC7">
            <v>6.6</v>
          </cell>
          <cell r="BH7">
            <v>5.2</v>
          </cell>
          <cell r="BI7">
            <v>5</v>
          </cell>
          <cell r="BJ7">
            <v>0</v>
          </cell>
          <cell r="BK7">
            <v>4.2</v>
          </cell>
          <cell r="BL7">
            <v>7.5</v>
          </cell>
          <cell r="BM7">
            <v>6.8</v>
          </cell>
          <cell r="BN7">
            <v>6.4</v>
          </cell>
          <cell r="BO7">
            <v>4</v>
          </cell>
          <cell r="BP7">
            <v>7.2</v>
          </cell>
          <cell r="BQ7">
            <v>7.2</v>
          </cell>
          <cell r="BR7">
            <v>6.5</v>
          </cell>
          <cell r="BS7">
            <v>5.6</v>
          </cell>
          <cell r="BT7">
            <v>8.3000000000000007</v>
          </cell>
          <cell r="BW7">
            <v>5.0999999999999996</v>
          </cell>
          <cell r="BX7">
            <v>5.7</v>
          </cell>
          <cell r="BY7">
            <v>7.4</v>
          </cell>
          <cell r="BZ7">
            <v>6.8</v>
          </cell>
          <cell r="CA7">
            <v>6.2</v>
          </cell>
          <cell r="CB7">
            <v>7.9</v>
          </cell>
          <cell r="CC7">
            <v>42</v>
          </cell>
          <cell r="CD7">
            <v>0</v>
          </cell>
          <cell r="CE7">
            <v>6.6</v>
          </cell>
          <cell r="CG7">
            <v>7.4</v>
          </cell>
          <cell r="CI7">
            <v>6.3</v>
          </cell>
          <cell r="CJ7">
            <v>4.9000000000000004</v>
          </cell>
          <cell r="CK7">
            <v>4</v>
          </cell>
          <cell r="CM7">
            <v>6.9</v>
          </cell>
          <cell r="CN7">
            <v>6.7</v>
          </cell>
          <cell r="CO7">
            <v>7.4</v>
          </cell>
          <cell r="CP7">
            <v>8.5</v>
          </cell>
          <cell r="CQ7">
            <v>6.2</v>
          </cell>
          <cell r="CS7">
            <v>7.6</v>
          </cell>
          <cell r="CT7">
            <v>8.3000000000000007</v>
          </cell>
          <cell r="CV7">
            <v>5.5</v>
          </cell>
          <cell r="CX7">
            <v>7</v>
          </cell>
          <cell r="CY7">
            <v>8.5</v>
          </cell>
          <cell r="CZ7">
            <v>8.1999999999999993</v>
          </cell>
          <cell r="DC7">
            <v>6.3</v>
          </cell>
          <cell r="DD7">
            <v>37</v>
          </cell>
          <cell r="DE7">
            <v>0</v>
          </cell>
          <cell r="DF7">
            <v>6.3</v>
          </cell>
          <cell r="DH7">
            <v>5</v>
          </cell>
          <cell r="DI7">
            <v>0</v>
          </cell>
          <cell r="DJ7">
            <v>134</v>
          </cell>
          <cell r="DK7">
            <v>0</v>
          </cell>
          <cell r="DL7">
            <v>133</v>
          </cell>
          <cell r="DM7">
            <v>134</v>
          </cell>
          <cell r="DN7">
            <v>6.46</v>
          </cell>
          <cell r="DO7">
            <v>2.52</v>
          </cell>
          <cell r="DQ7" t="str">
            <v>Lê Thùy</v>
          </cell>
        </row>
        <row r="8">
          <cell r="A8">
            <v>1910348750</v>
          </cell>
          <cell r="B8" t="str">
            <v>Nguyễn</v>
          </cell>
          <cell r="C8" t="str">
            <v>Thị Thu</v>
          </cell>
          <cell r="D8" t="str">
            <v>Hà</v>
          </cell>
          <cell r="E8">
            <v>34945</v>
          </cell>
          <cell r="F8" t="str">
            <v>Nữ</v>
          </cell>
          <cell r="G8" t="str">
            <v>Đang Học Lại</v>
          </cell>
          <cell r="H8">
            <v>6.9</v>
          </cell>
          <cell r="I8">
            <v>6.6</v>
          </cell>
          <cell r="J8">
            <v>7.2</v>
          </cell>
          <cell r="K8">
            <v>7.2</v>
          </cell>
          <cell r="L8">
            <v>5.2</v>
          </cell>
          <cell r="M8">
            <v>5.6</v>
          </cell>
          <cell r="O8">
            <v>6.5</v>
          </cell>
          <cell r="S8">
            <v>6.6</v>
          </cell>
          <cell r="T8">
            <v>7.8</v>
          </cell>
          <cell r="V8">
            <v>9.1</v>
          </cell>
          <cell r="W8">
            <v>8.6999999999999993</v>
          </cell>
          <cell r="X8">
            <v>6.2</v>
          </cell>
          <cell r="Y8">
            <v>6.3</v>
          </cell>
          <cell r="Z8">
            <v>7.7</v>
          </cell>
          <cell r="AA8">
            <v>8.6</v>
          </cell>
          <cell r="AB8">
            <v>6.9</v>
          </cell>
          <cell r="AC8">
            <v>5.6</v>
          </cell>
          <cell r="AD8">
            <v>5.8</v>
          </cell>
          <cell r="AE8">
            <v>6.6</v>
          </cell>
          <cell r="AF8">
            <v>5.6</v>
          </cell>
          <cell r="AG8">
            <v>8</v>
          </cell>
          <cell r="AH8">
            <v>5.8</v>
          </cell>
          <cell r="AI8">
            <v>5</v>
          </cell>
          <cell r="AJ8">
            <v>5.8</v>
          </cell>
          <cell r="AK8">
            <v>6.4</v>
          </cell>
          <cell r="AL8">
            <v>6.4</v>
          </cell>
          <cell r="AM8">
            <v>7.3</v>
          </cell>
          <cell r="AR8">
            <v>45</v>
          </cell>
          <cell r="AS8">
            <v>0</v>
          </cell>
          <cell r="AT8">
            <v>6.7</v>
          </cell>
          <cell r="AU8">
            <v>7.2</v>
          </cell>
          <cell r="AX8">
            <v>8.6999999999999993</v>
          </cell>
          <cell r="BD8">
            <v>7.9</v>
          </cell>
          <cell r="BH8">
            <v>8.4</v>
          </cell>
          <cell r="BI8">
            <v>5</v>
          </cell>
          <cell r="BJ8">
            <v>0</v>
          </cell>
          <cell r="BK8">
            <v>4</v>
          </cell>
          <cell r="BL8">
            <v>6.1</v>
          </cell>
          <cell r="BM8">
            <v>8.1999999999999993</v>
          </cell>
          <cell r="BN8">
            <v>6.5</v>
          </cell>
          <cell r="BO8">
            <v>7.2</v>
          </cell>
          <cell r="BP8">
            <v>7.7</v>
          </cell>
          <cell r="BQ8">
            <v>7.4</v>
          </cell>
          <cell r="BR8">
            <v>5.6</v>
          </cell>
          <cell r="BS8">
            <v>7.1</v>
          </cell>
          <cell r="BU8">
            <v>7.1</v>
          </cell>
          <cell r="BW8">
            <v>4</v>
          </cell>
          <cell r="BX8">
            <v>7.5</v>
          </cell>
          <cell r="BY8">
            <v>8.3000000000000007</v>
          </cell>
          <cell r="BZ8">
            <v>7.6</v>
          </cell>
          <cell r="CA8">
            <v>6.4</v>
          </cell>
          <cell r="CB8">
            <v>6.7</v>
          </cell>
          <cell r="CC8">
            <v>42</v>
          </cell>
          <cell r="CD8">
            <v>0</v>
          </cell>
          <cell r="CE8">
            <v>6.5</v>
          </cell>
          <cell r="CG8">
            <v>7</v>
          </cell>
          <cell r="CI8">
            <v>6.7</v>
          </cell>
          <cell r="CJ8">
            <v>7.9</v>
          </cell>
          <cell r="CK8">
            <v>6.6</v>
          </cell>
          <cell r="CM8">
            <v>9.5</v>
          </cell>
          <cell r="CN8">
            <v>9.1999999999999993</v>
          </cell>
          <cell r="CO8">
            <v>8.3000000000000007</v>
          </cell>
          <cell r="CP8">
            <v>8.9</v>
          </cell>
          <cell r="CQ8">
            <v>7.1</v>
          </cell>
          <cell r="CS8">
            <v>10</v>
          </cell>
          <cell r="CT8">
            <v>7.2</v>
          </cell>
          <cell r="CV8">
            <v>7</v>
          </cell>
          <cell r="CW8">
            <v>6.2</v>
          </cell>
          <cell r="CY8">
            <v>8.1</v>
          </cell>
          <cell r="DA8">
            <v>0</v>
          </cell>
          <cell r="DB8">
            <v>7.3</v>
          </cell>
          <cell r="DC8">
            <v>6.8</v>
          </cell>
          <cell r="DD8">
            <v>37</v>
          </cell>
          <cell r="DE8">
            <v>0</v>
          </cell>
          <cell r="DF8">
            <v>8.1999999999999993</v>
          </cell>
          <cell r="DH8">
            <v>5</v>
          </cell>
          <cell r="DI8">
            <v>0</v>
          </cell>
          <cell r="DJ8">
            <v>134</v>
          </cell>
          <cell r="DK8">
            <v>0</v>
          </cell>
          <cell r="DL8">
            <v>133</v>
          </cell>
          <cell r="DM8">
            <v>135</v>
          </cell>
          <cell r="DN8">
            <v>6.97</v>
          </cell>
          <cell r="DO8">
            <v>2.82</v>
          </cell>
          <cell r="DP8" t="str">
            <v>DTE-HSS 202; DTE-BA 202</v>
          </cell>
          <cell r="DQ8" t="str">
            <v>Nguyễn Thị Thu</v>
          </cell>
        </row>
        <row r="9">
          <cell r="A9">
            <v>2220268754</v>
          </cell>
          <cell r="B9" t="str">
            <v>Nguyễn</v>
          </cell>
          <cell r="C9" t="str">
            <v>Thị Mỹ</v>
          </cell>
          <cell r="D9" t="str">
            <v>Kiều</v>
          </cell>
          <cell r="E9">
            <v>36085</v>
          </cell>
          <cell r="F9" t="str">
            <v>Nữ</v>
          </cell>
          <cell r="G9" t="str">
            <v>Đã Học Xong</v>
          </cell>
          <cell r="H9">
            <v>6.4</v>
          </cell>
          <cell r="I9">
            <v>7.5</v>
          </cell>
          <cell r="J9">
            <v>7.2</v>
          </cell>
          <cell r="K9">
            <v>5.8</v>
          </cell>
          <cell r="L9">
            <v>7.6</v>
          </cell>
          <cell r="M9">
            <v>5.2</v>
          </cell>
          <cell r="O9">
            <v>7.7</v>
          </cell>
          <cell r="T9">
            <v>5.6</v>
          </cell>
          <cell r="U9">
            <v>5.9</v>
          </cell>
          <cell r="V9">
            <v>7.8</v>
          </cell>
          <cell r="W9">
            <v>8.3000000000000007</v>
          </cell>
          <cell r="X9">
            <v>8.3000000000000007</v>
          </cell>
          <cell r="Y9">
            <v>6.1</v>
          </cell>
          <cell r="Z9">
            <v>5.5</v>
          </cell>
          <cell r="AA9">
            <v>5.8</v>
          </cell>
          <cell r="AB9">
            <v>5.6</v>
          </cell>
          <cell r="AC9">
            <v>4.8</v>
          </cell>
          <cell r="AD9">
            <v>5.4</v>
          </cell>
          <cell r="AE9">
            <v>5.2</v>
          </cell>
          <cell r="AF9">
            <v>5.2</v>
          </cell>
          <cell r="AG9">
            <v>5.7</v>
          </cell>
          <cell r="AH9">
            <v>6</v>
          </cell>
          <cell r="AI9">
            <v>5</v>
          </cell>
          <cell r="AJ9">
            <v>5.4</v>
          </cell>
          <cell r="AK9">
            <v>5.7</v>
          </cell>
          <cell r="AL9">
            <v>5.4</v>
          </cell>
          <cell r="AM9">
            <v>7.5</v>
          </cell>
          <cell r="AR9">
            <v>45</v>
          </cell>
          <cell r="AS9">
            <v>0</v>
          </cell>
          <cell r="AT9">
            <v>6.6</v>
          </cell>
          <cell r="AU9">
            <v>5.7</v>
          </cell>
          <cell r="AW9">
            <v>6.8</v>
          </cell>
          <cell r="BC9">
            <v>5.8</v>
          </cell>
          <cell r="BH9">
            <v>8.6999999999999993</v>
          </cell>
          <cell r="BI9">
            <v>5</v>
          </cell>
          <cell r="BJ9">
            <v>0</v>
          </cell>
          <cell r="BK9">
            <v>4.9000000000000004</v>
          </cell>
          <cell r="BL9">
            <v>5.2</v>
          </cell>
          <cell r="BM9">
            <v>6.6</v>
          </cell>
          <cell r="BN9">
            <v>5.7</v>
          </cell>
          <cell r="BO9">
            <v>5.6</v>
          </cell>
          <cell r="BP9">
            <v>6.4</v>
          </cell>
          <cell r="BQ9">
            <v>8.1999999999999993</v>
          </cell>
          <cell r="BR9">
            <v>5.8</v>
          </cell>
          <cell r="BS9">
            <v>6.3</v>
          </cell>
          <cell r="BT9">
            <v>8.4</v>
          </cell>
          <cell r="BW9">
            <v>4.2</v>
          </cell>
          <cell r="BX9">
            <v>7.2</v>
          </cell>
          <cell r="BY9">
            <v>8.1</v>
          </cell>
          <cell r="BZ9">
            <v>6.1</v>
          </cell>
          <cell r="CA9">
            <v>7.2</v>
          </cell>
          <cell r="CB9">
            <v>8.6</v>
          </cell>
          <cell r="CC9">
            <v>42</v>
          </cell>
          <cell r="CD9">
            <v>0</v>
          </cell>
          <cell r="CE9">
            <v>6.8</v>
          </cell>
          <cell r="CG9">
            <v>6.9</v>
          </cell>
          <cell r="CI9">
            <v>6.6</v>
          </cell>
          <cell r="CJ9">
            <v>4.0999999999999996</v>
          </cell>
          <cell r="CK9">
            <v>6.8</v>
          </cell>
          <cell r="CM9">
            <v>6.1</v>
          </cell>
          <cell r="CN9">
            <v>6.4</v>
          </cell>
          <cell r="CO9">
            <v>6</v>
          </cell>
          <cell r="CP9">
            <v>7.4</v>
          </cell>
          <cell r="CQ9">
            <v>5.8</v>
          </cell>
          <cell r="CS9">
            <v>8.5</v>
          </cell>
          <cell r="CT9">
            <v>7.2</v>
          </cell>
          <cell r="CV9">
            <v>5.7</v>
          </cell>
          <cell r="CX9">
            <v>6.2</v>
          </cell>
          <cell r="CY9">
            <v>8</v>
          </cell>
          <cell r="CZ9">
            <v>8.1999999999999993</v>
          </cell>
          <cell r="DC9">
            <v>5.3</v>
          </cell>
          <cell r="DD9">
            <v>37</v>
          </cell>
          <cell r="DE9">
            <v>0</v>
          </cell>
          <cell r="DF9">
            <v>6.4</v>
          </cell>
          <cell r="DH9">
            <v>5</v>
          </cell>
          <cell r="DI9">
            <v>0</v>
          </cell>
          <cell r="DJ9">
            <v>134</v>
          </cell>
          <cell r="DK9">
            <v>0</v>
          </cell>
          <cell r="DL9">
            <v>133</v>
          </cell>
          <cell r="DM9">
            <v>134</v>
          </cell>
          <cell r="DN9">
            <v>6.37</v>
          </cell>
          <cell r="DO9">
            <v>2.44</v>
          </cell>
          <cell r="DQ9" t="str">
            <v>Nguyễn Thị Mỹ</v>
          </cell>
        </row>
        <row r="10">
          <cell r="A10">
            <v>2220718129</v>
          </cell>
          <cell r="B10" t="str">
            <v>Trần</v>
          </cell>
          <cell r="C10" t="str">
            <v>Khánh</v>
          </cell>
          <cell r="D10" t="str">
            <v>Linh</v>
          </cell>
          <cell r="E10">
            <v>35495</v>
          </cell>
          <cell r="F10" t="str">
            <v>Nữ</v>
          </cell>
          <cell r="G10" t="str">
            <v>Đã Đăng Ký (chưa học xong)</v>
          </cell>
          <cell r="H10">
            <v>7.6</v>
          </cell>
          <cell r="I10">
            <v>7.3</v>
          </cell>
          <cell r="J10">
            <v>5.7</v>
          </cell>
          <cell r="K10">
            <v>5.6</v>
          </cell>
          <cell r="L10">
            <v>6.9</v>
          </cell>
          <cell r="M10">
            <v>5.9</v>
          </cell>
          <cell r="O10">
            <v>6.9</v>
          </cell>
          <cell r="T10">
            <v>6.2</v>
          </cell>
          <cell r="U10">
            <v>7.3</v>
          </cell>
          <cell r="V10">
            <v>7.5</v>
          </cell>
          <cell r="W10">
            <v>7.2</v>
          </cell>
          <cell r="X10">
            <v>5.5</v>
          </cell>
          <cell r="Y10">
            <v>6.3</v>
          </cell>
          <cell r="Z10">
            <v>5.3</v>
          </cell>
          <cell r="AA10">
            <v>7</v>
          </cell>
          <cell r="AB10">
            <v>6.1</v>
          </cell>
          <cell r="AC10">
            <v>7</v>
          </cell>
          <cell r="AD10">
            <v>6.4</v>
          </cell>
          <cell r="AE10">
            <v>7.9</v>
          </cell>
          <cell r="AF10">
            <v>6.6</v>
          </cell>
          <cell r="AG10">
            <v>8.6999999999999993</v>
          </cell>
          <cell r="AH10">
            <v>6.5</v>
          </cell>
          <cell r="AI10">
            <v>8.1</v>
          </cell>
          <cell r="AJ10">
            <v>7.2</v>
          </cell>
          <cell r="AK10">
            <v>6.3</v>
          </cell>
          <cell r="AL10">
            <v>6.2</v>
          </cell>
          <cell r="AM10">
            <v>5.0999999999999996</v>
          </cell>
          <cell r="AR10">
            <v>45</v>
          </cell>
          <cell r="AS10">
            <v>0</v>
          </cell>
          <cell r="AT10">
            <v>6.2</v>
          </cell>
          <cell r="AU10">
            <v>5.7</v>
          </cell>
          <cell r="BA10">
            <v>7.6</v>
          </cell>
          <cell r="BG10">
            <v>6</v>
          </cell>
          <cell r="BH10">
            <v>6.6</v>
          </cell>
          <cell r="BI10">
            <v>5</v>
          </cell>
          <cell r="BJ10">
            <v>0</v>
          </cell>
          <cell r="BK10">
            <v>4.3</v>
          </cell>
          <cell r="BL10">
            <v>4.9000000000000004</v>
          </cell>
          <cell r="BM10">
            <v>6.5</v>
          </cell>
          <cell r="BN10">
            <v>5.5</v>
          </cell>
          <cell r="BO10">
            <v>4.9000000000000004</v>
          </cell>
          <cell r="BP10">
            <v>6.2</v>
          </cell>
          <cell r="BQ10">
            <v>6.2</v>
          </cell>
          <cell r="BR10">
            <v>4.9000000000000004</v>
          </cell>
          <cell r="BS10">
            <v>4.0999999999999996</v>
          </cell>
          <cell r="BU10">
            <v>7.9</v>
          </cell>
          <cell r="BV10">
            <v>6.8</v>
          </cell>
          <cell r="BX10">
            <v>6.2</v>
          </cell>
          <cell r="BY10">
            <v>6.3</v>
          </cell>
          <cell r="BZ10">
            <v>5.6</v>
          </cell>
          <cell r="CA10">
            <v>5.5</v>
          </cell>
          <cell r="CB10">
            <v>7.6</v>
          </cell>
          <cell r="CC10">
            <v>42</v>
          </cell>
          <cell r="CD10">
            <v>0</v>
          </cell>
          <cell r="CE10">
            <v>6.7</v>
          </cell>
          <cell r="CG10">
            <v>7.9</v>
          </cell>
          <cell r="CI10">
            <v>5.4</v>
          </cell>
          <cell r="CJ10">
            <v>6.4</v>
          </cell>
          <cell r="CK10">
            <v>7.1</v>
          </cell>
          <cell r="CM10">
            <v>5.0999999999999996</v>
          </cell>
          <cell r="CN10">
            <v>6.3</v>
          </cell>
          <cell r="CO10">
            <v>6.9</v>
          </cell>
          <cell r="CP10">
            <v>7.3</v>
          </cell>
          <cell r="CQ10">
            <v>5.3</v>
          </cell>
          <cell r="CS10">
            <v>6</v>
          </cell>
          <cell r="CT10">
            <v>5.7</v>
          </cell>
          <cell r="CV10">
            <v>8.3000000000000007</v>
          </cell>
          <cell r="CW10">
            <v>6.8</v>
          </cell>
          <cell r="CY10">
            <v>0</v>
          </cell>
          <cell r="DA10">
            <v>7.2</v>
          </cell>
          <cell r="DB10">
            <v>7</v>
          </cell>
          <cell r="DC10">
            <v>8.5</v>
          </cell>
          <cell r="DD10">
            <v>37</v>
          </cell>
          <cell r="DE10">
            <v>0</v>
          </cell>
          <cell r="DH10">
            <v>0</v>
          </cell>
          <cell r="DI10">
            <v>5</v>
          </cell>
          <cell r="DJ10">
            <v>129</v>
          </cell>
          <cell r="DK10">
            <v>5</v>
          </cell>
          <cell r="DL10">
            <v>133</v>
          </cell>
          <cell r="DM10">
            <v>130</v>
          </cell>
          <cell r="DN10">
            <v>6.2</v>
          </cell>
          <cell r="DO10">
            <v>2.35</v>
          </cell>
          <cell r="DQ10" t="str">
            <v>Trần Khánh</v>
          </cell>
        </row>
        <row r="11">
          <cell r="A11">
            <v>2220716822</v>
          </cell>
          <cell r="B11" t="str">
            <v>Nguyễn</v>
          </cell>
          <cell r="C11" t="str">
            <v>Thị Tuyết</v>
          </cell>
          <cell r="D11" t="str">
            <v>Loan</v>
          </cell>
          <cell r="E11">
            <v>35809</v>
          </cell>
          <cell r="F11" t="str">
            <v>Nữ</v>
          </cell>
          <cell r="G11" t="str">
            <v>Đã Đăng Ký (chưa học xong)</v>
          </cell>
          <cell r="H11">
            <v>7.8</v>
          </cell>
          <cell r="I11">
            <v>8.1</v>
          </cell>
          <cell r="J11">
            <v>4.2</v>
          </cell>
          <cell r="K11">
            <v>4.7</v>
          </cell>
          <cell r="L11">
            <v>6.7</v>
          </cell>
          <cell r="M11">
            <v>6.5</v>
          </cell>
          <cell r="O11">
            <v>8</v>
          </cell>
          <cell r="T11">
            <v>6.1</v>
          </cell>
          <cell r="U11">
            <v>6.2</v>
          </cell>
          <cell r="V11">
            <v>8.3000000000000007</v>
          </cell>
          <cell r="W11">
            <v>7.7</v>
          </cell>
          <cell r="X11">
            <v>7.4</v>
          </cell>
          <cell r="Y11">
            <v>7.7</v>
          </cell>
          <cell r="Z11">
            <v>5.5</v>
          </cell>
          <cell r="AA11">
            <v>8.3000000000000007</v>
          </cell>
          <cell r="AB11">
            <v>5.5</v>
          </cell>
          <cell r="AC11">
            <v>5.9</v>
          </cell>
          <cell r="AD11">
            <v>5</v>
          </cell>
          <cell r="AE11">
            <v>5.7</v>
          </cell>
          <cell r="AF11">
            <v>5.5</v>
          </cell>
          <cell r="AG11">
            <v>4.8</v>
          </cell>
          <cell r="AH11">
            <v>4.2</v>
          </cell>
          <cell r="AI11">
            <v>4.3</v>
          </cell>
          <cell r="AJ11">
            <v>5.0999999999999996</v>
          </cell>
          <cell r="AK11">
            <v>7.8</v>
          </cell>
          <cell r="AL11">
            <v>6.9</v>
          </cell>
          <cell r="AM11" t="str">
            <v>X</v>
          </cell>
          <cell r="AR11">
            <v>44</v>
          </cell>
          <cell r="AS11">
            <v>1</v>
          </cell>
          <cell r="AT11">
            <v>6.5</v>
          </cell>
          <cell r="AU11">
            <v>5.7</v>
          </cell>
          <cell r="AW11">
            <v>6.6</v>
          </cell>
          <cell r="BC11">
            <v>8.3000000000000007</v>
          </cell>
          <cell r="BH11">
            <v>5.6</v>
          </cell>
          <cell r="BI11">
            <v>5</v>
          </cell>
          <cell r="BJ11">
            <v>0</v>
          </cell>
          <cell r="BK11">
            <v>5.3</v>
          </cell>
          <cell r="BL11">
            <v>6.6</v>
          </cell>
          <cell r="BM11">
            <v>4.4000000000000004</v>
          </cell>
          <cell r="BN11">
            <v>7.2</v>
          </cell>
          <cell r="BO11">
            <v>5.2</v>
          </cell>
          <cell r="BP11">
            <v>7.5</v>
          </cell>
          <cell r="BQ11">
            <v>6.6</v>
          </cell>
          <cell r="BR11">
            <v>4.8</v>
          </cell>
          <cell r="BS11">
            <v>5.4</v>
          </cell>
          <cell r="BU11">
            <v>8.6999999999999993</v>
          </cell>
          <cell r="BV11">
            <v>7.1</v>
          </cell>
          <cell r="BX11">
            <v>7.6</v>
          </cell>
          <cell r="BY11">
            <v>6.7</v>
          </cell>
          <cell r="BZ11">
            <v>7.1</v>
          </cell>
          <cell r="CA11">
            <v>6.2</v>
          </cell>
          <cell r="CB11">
            <v>7.8</v>
          </cell>
          <cell r="CC11">
            <v>42</v>
          </cell>
          <cell r="CD11">
            <v>0</v>
          </cell>
          <cell r="CE11">
            <v>0</v>
          </cell>
          <cell r="CF11">
            <v>5.0999999999999996</v>
          </cell>
          <cell r="CG11">
            <v>7.1</v>
          </cell>
          <cell r="CI11">
            <v>5.6</v>
          </cell>
          <cell r="CJ11">
            <v>6.6</v>
          </cell>
          <cell r="CK11">
            <v>6.2</v>
          </cell>
          <cell r="CM11" t="str">
            <v>X</v>
          </cell>
          <cell r="CN11">
            <v>5.8</v>
          </cell>
          <cell r="CO11">
            <v>7.1</v>
          </cell>
          <cell r="CP11">
            <v>6.7</v>
          </cell>
          <cell r="CQ11">
            <v>6.3</v>
          </cell>
          <cell r="CS11" t="str">
            <v>X</v>
          </cell>
          <cell r="CT11">
            <v>4.7</v>
          </cell>
          <cell r="CV11">
            <v>8.1</v>
          </cell>
          <cell r="CW11" t="str">
            <v>X</v>
          </cell>
          <cell r="CY11">
            <v>7.6</v>
          </cell>
          <cell r="CZ11">
            <v>8.6</v>
          </cell>
          <cell r="DC11">
            <v>7.8</v>
          </cell>
          <cell r="DD11">
            <v>30</v>
          </cell>
          <cell r="DE11">
            <v>6</v>
          </cell>
          <cell r="DH11">
            <v>0</v>
          </cell>
          <cell r="DI11">
            <v>5</v>
          </cell>
          <cell r="DJ11">
            <v>121</v>
          </cell>
          <cell r="DK11">
            <v>12</v>
          </cell>
          <cell r="DL11">
            <v>133</v>
          </cell>
          <cell r="DM11">
            <v>124</v>
          </cell>
          <cell r="DN11">
            <v>6.23</v>
          </cell>
          <cell r="DO11">
            <v>2.4300000000000002</v>
          </cell>
          <cell r="DQ11" t="str">
            <v>Nguyễn Thị Tuyết</v>
          </cell>
        </row>
        <row r="12">
          <cell r="A12">
            <v>2220724281</v>
          </cell>
          <cell r="B12" t="str">
            <v>Phạm</v>
          </cell>
          <cell r="C12" t="str">
            <v>Thị Quỳnh</v>
          </cell>
          <cell r="D12" t="str">
            <v>Như</v>
          </cell>
          <cell r="E12">
            <v>35858</v>
          </cell>
          <cell r="F12" t="str">
            <v>Nữ</v>
          </cell>
          <cell r="G12" t="str">
            <v>Đã Đăng Ký (chưa học xong)</v>
          </cell>
          <cell r="H12">
            <v>8</v>
          </cell>
          <cell r="I12">
            <v>6.9</v>
          </cell>
          <cell r="J12">
            <v>4.4000000000000004</v>
          </cell>
          <cell r="K12">
            <v>6.8</v>
          </cell>
          <cell r="L12">
            <v>7.2</v>
          </cell>
          <cell r="M12">
            <v>5.8</v>
          </cell>
          <cell r="O12">
            <v>6.7</v>
          </cell>
          <cell r="S12">
            <v>8.8000000000000007</v>
          </cell>
          <cell r="U12">
            <v>5.2</v>
          </cell>
          <cell r="V12">
            <v>7.9</v>
          </cell>
          <cell r="W12">
            <v>7.3</v>
          </cell>
          <cell r="X12">
            <v>7.9</v>
          </cell>
          <cell r="Y12">
            <v>5.8</v>
          </cell>
          <cell r="Z12">
            <v>8.3000000000000007</v>
          </cell>
          <cell r="AA12">
            <v>5.7</v>
          </cell>
          <cell r="AB12">
            <v>6.6</v>
          </cell>
          <cell r="AC12">
            <v>5.8</v>
          </cell>
          <cell r="AD12">
            <v>5</v>
          </cell>
          <cell r="AE12">
            <v>8.3000000000000007</v>
          </cell>
          <cell r="AF12">
            <v>6.6</v>
          </cell>
          <cell r="AG12">
            <v>7.3</v>
          </cell>
          <cell r="AH12">
            <v>6.3</v>
          </cell>
          <cell r="AI12">
            <v>7.6</v>
          </cell>
          <cell r="AJ12">
            <v>7.4</v>
          </cell>
          <cell r="AK12">
            <v>6</v>
          </cell>
          <cell r="AL12">
            <v>6.8</v>
          </cell>
          <cell r="AM12">
            <v>6.6</v>
          </cell>
          <cell r="AR12">
            <v>45</v>
          </cell>
          <cell r="AS12">
            <v>0</v>
          </cell>
          <cell r="AT12" t="str">
            <v>X</v>
          </cell>
          <cell r="AU12">
            <v>5.7</v>
          </cell>
          <cell r="AV12">
            <v>5.6</v>
          </cell>
          <cell r="BB12">
            <v>5.5</v>
          </cell>
          <cell r="BH12">
            <v>5.9</v>
          </cell>
          <cell r="BI12">
            <v>4</v>
          </cell>
          <cell r="BJ12">
            <v>1</v>
          </cell>
          <cell r="BK12">
            <v>6.8</v>
          </cell>
          <cell r="BL12">
            <v>6.3</v>
          </cell>
          <cell r="BM12">
            <v>7.5</v>
          </cell>
          <cell r="BN12">
            <v>8.5</v>
          </cell>
          <cell r="BO12">
            <v>5.7</v>
          </cell>
          <cell r="BP12">
            <v>5.5</v>
          </cell>
          <cell r="BQ12">
            <v>7.5</v>
          </cell>
          <cell r="BR12">
            <v>7.1</v>
          </cell>
          <cell r="BS12">
            <v>6.8</v>
          </cell>
          <cell r="BT12">
            <v>6.4</v>
          </cell>
          <cell r="BV12">
            <v>5.0999999999999996</v>
          </cell>
          <cell r="BX12">
            <v>5</v>
          </cell>
          <cell r="BY12">
            <v>5.6</v>
          </cell>
          <cell r="BZ12">
            <v>4.5999999999999996</v>
          </cell>
          <cell r="CA12">
            <v>7.4</v>
          </cell>
          <cell r="CB12">
            <v>7.7</v>
          </cell>
          <cell r="CC12">
            <v>42</v>
          </cell>
          <cell r="CD12">
            <v>0</v>
          </cell>
          <cell r="CF12">
            <v>8.3000000000000007</v>
          </cell>
          <cell r="CG12">
            <v>8.1</v>
          </cell>
          <cell r="CI12">
            <v>6.4</v>
          </cell>
          <cell r="CJ12">
            <v>5</v>
          </cell>
          <cell r="CK12">
            <v>7.1</v>
          </cell>
          <cell r="CM12">
            <v>5.2</v>
          </cell>
          <cell r="CN12">
            <v>6.5</v>
          </cell>
          <cell r="CO12">
            <v>6</v>
          </cell>
          <cell r="CP12">
            <v>9.1</v>
          </cell>
          <cell r="CQ12">
            <v>5.0999999999999996</v>
          </cell>
          <cell r="CS12">
            <v>9.1999999999999993</v>
          </cell>
          <cell r="CT12">
            <v>5.9</v>
          </cell>
          <cell r="CV12">
            <v>6.6</v>
          </cell>
          <cell r="CW12">
            <v>7.6</v>
          </cell>
          <cell r="DA12">
            <v>0</v>
          </cell>
          <cell r="DB12">
            <v>8.6</v>
          </cell>
          <cell r="DC12">
            <v>9.6999999999999993</v>
          </cell>
          <cell r="DD12">
            <v>36</v>
          </cell>
          <cell r="DE12">
            <v>1</v>
          </cell>
          <cell r="DH12">
            <v>0</v>
          </cell>
          <cell r="DI12">
            <v>5</v>
          </cell>
          <cell r="DJ12">
            <v>127</v>
          </cell>
          <cell r="DK12">
            <v>7</v>
          </cell>
          <cell r="DL12">
            <v>133</v>
          </cell>
          <cell r="DM12">
            <v>128</v>
          </cell>
          <cell r="DN12">
            <v>6.72</v>
          </cell>
          <cell r="DO12">
            <v>2.68</v>
          </cell>
          <cell r="DQ12" t="str">
            <v>Phạm Thị Quỳnh</v>
          </cell>
        </row>
        <row r="13">
          <cell r="A13">
            <v>2220512751</v>
          </cell>
          <cell r="B13" t="str">
            <v>Dương</v>
          </cell>
          <cell r="C13" t="str">
            <v>Thị Bắc</v>
          </cell>
          <cell r="D13" t="str">
            <v>Phương</v>
          </cell>
          <cell r="E13">
            <v>35882</v>
          </cell>
          <cell r="F13" t="str">
            <v>Nữ</v>
          </cell>
          <cell r="G13" t="str">
            <v>Đã Đăng Ký (chưa học xong)</v>
          </cell>
          <cell r="H13">
            <v>4.7</v>
          </cell>
          <cell r="I13">
            <v>7.5</v>
          </cell>
          <cell r="J13">
            <v>4.2</v>
          </cell>
          <cell r="K13">
            <v>6.3</v>
          </cell>
          <cell r="L13">
            <v>8</v>
          </cell>
          <cell r="M13">
            <v>4.5</v>
          </cell>
          <cell r="O13">
            <v>6</v>
          </cell>
          <cell r="S13">
            <v>7.3</v>
          </cell>
          <cell r="T13">
            <v>6.7</v>
          </cell>
          <cell r="V13">
            <v>6.1</v>
          </cell>
          <cell r="W13">
            <v>7.6</v>
          </cell>
          <cell r="X13">
            <v>5.7</v>
          </cell>
          <cell r="Y13">
            <v>5.3</v>
          </cell>
          <cell r="Z13">
            <v>4.4000000000000004</v>
          </cell>
          <cell r="AA13">
            <v>8</v>
          </cell>
          <cell r="AB13">
            <v>5.7</v>
          </cell>
          <cell r="AC13">
            <v>4.0999999999999996</v>
          </cell>
          <cell r="AD13">
            <v>5.3</v>
          </cell>
          <cell r="AE13">
            <v>5.6</v>
          </cell>
          <cell r="AF13">
            <v>6.1</v>
          </cell>
          <cell r="AG13">
            <v>7.2</v>
          </cell>
          <cell r="AH13">
            <v>4.9000000000000004</v>
          </cell>
          <cell r="AI13">
            <v>6.5</v>
          </cell>
          <cell r="AJ13">
            <v>6</v>
          </cell>
          <cell r="AK13">
            <v>5.7</v>
          </cell>
          <cell r="AL13">
            <v>6</v>
          </cell>
          <cell r="AM13">
            <v>6.8</v>
          </cell>
          <cell r="AR13">
            <v>45</v>
          </cell>
          <cell r="AS13">
            <v>0</v>
          </cell>
          <cell r="AT13">
            <v>6.8</v>
          </cell>
          <cell r="AU13">
            <v>7.6</v>
          </cell>
          <cell r="AW13">
            <v>6.1</v>
          </cell>
          <cell r="BC13">
            <v>5.9</v>
          </cell>
          <cell r="BH13">
            <v>6.9</v>
          </cell>
          <cell r="BI13">
            <v>5</v>
          </cell>
          <cell r="BJ13">
            <v>0</v>
          </cell>
          <cell r="BK13">
            <v>4.2</v>
          </cell>
          <cell r="BL13">
            <v>5.9</v>
          </cell>
          <cell r="BM13">
            <v>7.1</v>
          </cell>
          <cell r="BN13">
            <v>6.2</v>
          </cell>
          <cell r="BO13">
            <v>4.0999999999999996</v>
          </cell>
          <cell r="BP13">
            <v>6.9</v>
          </cell>
          <cell r="BQ13">
            <v>7.1</v>
          </cell>
          <cell r="BR13">
            <v>5.8</v>
          </cell>
          <cell r="BS13">
            <v>6</v>
          </cell>
          <cell r="BU13">
            <v>6.7</v>
          </cell>
          <cell r="BW13">
            <v>5</v>
          </cell>
          <cell r="BX13">
            <v>7.2</v>
          </cell>
          <cell r="BY13">
            <v>5.7</v>
          </cell>
          <cell r="BZ13">
            <v>5.5</v>
          </cell>
          <cell r="CA13">
            <v>5.8</v>
          </cell>
          <cell r="CB13">
            <v>6.6</v>
          </cell>
          <cell r="CC13">
            <v>42</v>
          </cell>
          <cell r="CD13">
            <v>0</v>
          </cell>
          <cell r="CE13">
            <v>5.7</v>
          </cell>
          <cell r="CG13">
            <v>5.7</v>
          </cell>
          <cell r="CI13">
            <v>6</v>
          </cell>
          <cell r="CJ13">
            <v>5.4</v>
          </cell>
          <cell r="CK13">
            <v>5.5</v>
          </cell>
          <cell r="CM13">
            <v>6.4</v>
          </cell>
          <cell r="CN13">
            <v>7.8</v>
          </cell>
          <cell r="CO13">
            <v>7</v>
          </cell>
          <cell r="CP13">
            <v>6.9</v>
          </cell>
          <cell r="CQ13">
            <v>6.6</v>
          </cell>
          <cell r="CS13">
            <v>7</v>
          </cell>
          <cell r="CT13">
            <v>7</v>
          </cell>
          <cell r="CV13">
            <v>7</v>
          </cell>
          <cell r="CX13">
            <v>6.4</v>
          </cell>
          <cell r="CY13">
            <v>7</v>
          </cell>
          <cell r="CZ13">
            <v>8.1</v>
          </cell>
          <cell r="DC13">
            <v>8.1999999999999993</v>
          </cell>
          <cell r="DD13">
            <v>37</v>
          </cell>
          <cell r="DE13">
            <v>0</v>
          </cell>
          <cell r="DF13">
            <v>7.3</v>
          </cell>
          <cell r="DH13">
            <v>5</v>
          </cell>
          <cell r="DI13">
            <v>0</v>
          </cell>
          <cell r="DJ13">
            <v>134</v>
          </cell>
          <cell r="DK13">
            <v>0</v>
          </cell>
          <cell r="DL13">
            <v>133</v>
          </cell>
          <cell r="DM13">
            <v>134</v>
          </cell>
          <cell r="DN13">
            <v>6.18</v>
          </cell>
          <cell r="DO13">
            <v>2.35</v>
          </cell>
          <cell r="DQ13" t="str">
            <v>Dương Thị Bắc</v>
          </cell>
        </row>
        <row r="14">
          <cell r="A14">
            <v>2220717040</v>
          </cell>
          <cell r="B14" t="str">
            <v>Phạm</v>
          </cell>
          <cell r="C14" t="str">
            <v>Lê Thương</v>
          </cell>
          <cell r="D14" t="str">
            <v>Thương</v>
          </cell>
          <cell r="E14">
            <v>35835</v>
          </cell>
          <cell r="F14" t="str">
            <v>Nữ</v>
          </cell>
          <cell r="G14" t="str">
            <v>Đã Đăng Ký (chưa học xong)</v>
          </cell>
          <cell r="H14">
            <v>6.1</v>
          </cell>
          <cell r="I14">
            <v>8</v>
          </cell>
          <cell r="J14">
            <v>7.9</v>
          </cell>
          <cell r="K14">
            <v>7.3</v>
          </cell>
          <cell r="L14">
            <v>6.6</v>
          </cell>
          <cell r="M14">
            <v>6.7</v>
          </cell>
          <cell r="N14">
            <v>9.1999999999999993</v>
          </cell>
          <cell r="T14">
            <v>6.5</v>
          </cell>
          <cell r="U14">
            <v>5.7</v>
          </cell>
          <cell r="V14">
            <v>7.1</v>
          </cell>
          <cell r="W14">
            <v>8.4</v>
          </cell>
          <cell r="X14">
            <v>8.1</v>
          </cell>
          <cell r="Y14">
            <v>8.6</v>
          </cell>
          <cell r="Z14">
            <v>5.5</v>
          </cell>
          <cell r="AA14">
            <v>4.4000000000000004</v>
          </cell>
          <cell r="AB14">
            <v>8.3000000000000007</v>
          </cell>
          <cell r="AC14">
            <v>6.9</v>
          </cell>
          <cell r="AD14">
            <v>8.3000000000000007</v>
          </cell>
          <cell r="AE14">
            <v>7.9</v>
          </cell>
          <cell r="AF14">
            <v>7.2</v>
          </cell>
          <cell r="AG14">
            <v>8.1</v>
          </cell>
          <cell r="AH14">
            <v>6.8</v>
          </cell>
          <cell r="AI14">
            <v>7.9</v>
          </cell>
          <cell r="AJ14">
            <v>7.2</v>
          </cell>
          <cell r="AK14">
            <v>8.8000000000000007</v>
          </cell>
          <cell r="AL14">
            <v>7.5</v>
          </cell>
          <cell r="AM14">
            <v>9</v>
          </cell>
          <cell r="AR14">
            <v>45</v>
          </cell>
          <cell r="AS14">
            <v>0</v>
          </cell>
          <cell r="AT14">
            <v>5.7</v>
          </cell>
          <cell r="AU14">
            <v>6</v>
          </cell>
          <cell r="BA14">
            <v>4.3</v>
          </cell>
          <cell r="BB14">
            <v>6</v>
          </cell>
          <cell r="BH14">
            <v>6</v>
          </cell>
          <cell r="BI14">
            <v>5</v>
          </cell>
          <cell r="BJ14">
            <v>0</v>
          </cell>
          <cell r="BK14">
            <v>4.9000000000000004</v>
          </cell>
          <cell r="BL14">
            <v>9.1999999999999993</v>
          </cell>
          <cell r="BM14">
            <v>7.1</v>
          </cell>
          <cell r="BN14">
            <v>8.8000000000000007</v>
          </cell>
          <cell r="BO14">
            <v>6.6</v>
          </cell>
          <cell r="BP14">
            <v>6.3</v>
          </cell>
          <cell r="BQ14">
            <v>6.9</v>
          </cell>
          <cell r="BR14">
            <v>5.7</v>
          </cell>
          <cell r="BS14">
            <v>6.3</v>
          </cell>
          <cell r="BU14">
            <v>8.3000000000000007</v>
          </cell>
          <cell r="BV14">
            <v>5.9</v>
          </cell>
          <cell r="BX14">
            <v>7.2</v>
          </cell>
          <cell r="BY14">
            <v>7.5</v>
          </cell>
          <cell r="BZ14">
            <v>7.4</v>
          </cell>
          <cell r="CA14">
            <v>7.6</v>
          </cell>
          <cell r="CB14">
            <v>7.7</v>
          </cell>
          <cell r="CC14">
            <v>42</v>
          </cell>
          <cell r="CD14">
            <v>0</v>
          </cell>
          <cell r="CE14">
            <v>7.8</v>
          </cell>
          <cell r="CG14">
            <v>7</v>
          </cell>
          <cell r="CI14">
            <v>7.7</v>
          </cell>
          <cell r="CJ14">
            <v>7.6</v>
          </cell>
          <cell r="CK14">
            <v>7.5</v>
          </cell>
          <cell r="CM14">
            <v>7.6</v>
          </cell>
          <cell r="CN14">
            <v>6.7</v>
          </cell>
          <cell r="CO14">
            <v>6.6</v>
          </cell>
          <cell r="CP14">
            <v>8.6</v>
          </cell>
          <cell r="CQ14">
            <v>7</v>
          </cell>
          <cell r="CS14">
            <v>6.9</v>
          </cell>
          <cell r="CT14">
            <v>8.9</v>
          </cell>
          <cell r="CV14">
            <v>7.1</v>
          </cell>
          <cell r="CW14">
            <v>8.6999999999999993</v>
          </cell>
          <cell r="DA14">
            <v>9</v>
          </cell>
          <cell r="DB14">
            <v>8.1</v>
          </cell>
          <cell r="DC14">
            <v>7.5</v>
          </cell>
          <cell r="DD14">
            <v>37</v>
          </cell>
          <cell r="DE14">
            <v>0</v>
          </cell>
          <cell r="DF14">
            <v>7.8</v>
          </cell>
          <cell r="DH14">
            <v>5</v>
          </cell>
          <cell r="DI14">
            <v>0</v>
          </cell>
          <cell r="DJ14">
            <v>134</v>
          </cell>
          <cell r="DK14">
            <v>0</v>
          </cell>
          <cell r="DL14">
            <v>133</v>
          </cell>
          <cell r="DM14">
            <v>134</v>
          </cell>
          <cell r="DN14">
            <v>7.29</v>
          </cell>
          <cell r="DO14">
            <v>3.04</v>
          </cell>
          <cell r="DQ14" t="str">
            <v>Phạm Lê Thương</v>
          </cell>
        </row>
        <row r="15">
          <cell r="A15">
            <v>2220348029</v>
          </cell>
          <cell r="B15" t="str">
            <v>Nguyễn</v>
          </cell>
          <cell r="C15" t="str">
            <v>Thanh Quỳnh</v>
          </cell>
          <cell r="D15" t="str">
            <v>Tiên</v>
          </cell>
          <cell r="E15">
            <v>36012</v>
          </cell>
          <cell r="F15" t="str">
            <v>Nữ</v>
          </cell>
          <cell r="G15" t="str">
            <v>Đã Học Xong</v>
          </cell>
          <cell r="H15">
            <v>6.1</v>
          </cell>
          <cell r="I15">
            <v>5.6</v>
          </cell>
          <cell r="J15">
            <v>4.4000000000000004</v>
          </cell>
          <cell r="K15">
            <v>6.2</v>
          </cell>
          <cell r="L15">
            <v>5.0999999999999996</v>
          </cell>
          <cell r="M15">
            <v>6.8</v>
          </cell>
          <cell r="O15">
            <v>8</v>
          </cell>
          <cell r="T15">
            <v>7.2</v>
          </cell>
          <cell r="U15">
            <v>5.0999999999999996</v>
          </cell>
          <cell r="V15">
            <v>7.4</v>
          </cell>
          <cell r="W15">
            <v>8</v>
          </cell>
          <cell r="X15">
            <v>6.4</v>
          </cell>
          <cell r="Y15">
            <v>4.9000000000000004</v>
          </cell>
          <cell r="Z15">
            <v>4.2</v>
          </cell>
          <cell r="AA15">
            <v>5.0999999999999996</v>
          </cell>
          <cell r="AB15">
            <v>5.0999999999999996</v>
          </cell>
          <cell r="AC15">
            <v>6.4</v>
          </cell>
          <cell r="AD15">
            <v>6.6</v>
          </cell>
          <cell r="AE15">
            <v>6.6</v>
          </cell>
          <cell r="AF15">
            <v>5.6</v>
          </cell>
          <cell r="AG15">
            <v>5.9</v>
          </cell>
          <cell r="AH15">
            <v>5.8</v>
          </cell>
          <cell r="AI15">
            <v>6.2</v>
          </cell>
          <cell r="AJ15">
            <v>6.4</v>
          </cell>
          <cell r="AK15">
            <v>4.5</v>
          </cell>
          <cell r="AL15">
            <v>5.3</v>
          </cell>
          <cell r="AM15">
            <v>6.2</v>
          </cell>
          <cell r="AR15">
            <v>45</v>
          </cell>
          <cell r="AS15">
            <v>0</v>
          </cell>
          <cell r="AT15">
            <v>8</v>
          </cell>
          <cell r="AU15">
            <v>7.4</v>
          </cell>
          <cell r="AX15">
            <v>4.9000000000000004</v>
          </cell>
          <cell r="BD15">
            <v>7.9</v>
          </cell>
          <cell r="BH15">
            <v>7.2</v>
          </cell>
          <cell r="BI15">
            <v>5</v>
          </cell>
          <cell r="BJ15">
            <v>0</v>
          </cell>
          <cell r="BK15">
            <v>5.2</v>
          </cell>
          <cell r="BL15">
            <v>6.2</v>
          </cell>
          <cell r="BM15">
            <v>5.9</v>
          </cell>
          <cell r="BN15">
            <v>5.6</v>
          </cell>
          <cell r="BO15">
            <v>4.9000000000000004</v>
          </cell>
          <cell r="BP15">
            <v>7.4</v>
          </cell>
          <cell r="BQ15">
            <v>7.2</v>
          </cell>
          <cell r="BR15">
            <v>5.8</v>
          </cell>
          <cell r="BS15">
            <v>6.8</v>
          </cell>
          <cell r="BU15">
            <v>8.1999999999999993</v>
          </cell>
          <cell r="BW15">
            <v>4.8</v>
          </cell>
          <cell r="BX15">
            <v>5.6</v>
          </cell>
          <cell r="BY15">
            <v>6.2</v>
          </cell>
          <cell r="BZ15">
            <v>6.6</v>
          </cell>
          <cell r="CA15">
            <v>5.2</v>
          </cell>
          <cell r="CB15">
            <v>8.3000000000000007</v>
          </cell>
          <cell r="CC15">
            <v>42</v>
          </cell>
          <cell r="CD15">
            <v>0</v>
          </cell>
          <cell r="CE15">
            <v>5.2</v>
          </cell>
          <cell r="CG15">
            <v>7.4</v>
          </cell>
          <cell r="CI15">
            <v>6.7</v>
          </cell>
          <cell r="CJ15">
            <v>6.4</v>
          </cell>
          <cell r="CK15">
            <v>6.6</v>
          </cell>
          <cell r="CM15">
            <v>4.8</v>
          </cell>
          <cell r="CN15">
            <v>6</v>
          </cell>
          <cell r="CO15">
            <v>5.0999999999999996</v>
          </cell>
          <cell r="CP15">
            <v>7.9</v>
          </cell>
          <cell r="CQ15">
            <v>6.2</v>
          </cell>
          <cell r="CS15">
            <v>7.7</v>
          </cell>
          <cell r="CT15">
            <v>5.0999999999999996</v>
          </cell>
          <cell r="CV15">
            <v>7.9</v>
          </cell>
          <cell r="CX15">
            <v>6.8</v>
          </cell>
          <cell r="CY15">
            <v>8.9</v>
          </cell>
          <cell r="DB15">
            <v>7</v>
          </cell>
          <cell r="DC15">
            <v>7.3</v>
          </cell>
          <cell r="DD15">
            <v>37</v>
          </cell>
          <cell r="DE15">
            <v>0</v>
          </cell>
          <cell r="DF15">
            <v>6.9</v>
          </cell>
          <cell r="DH15">
            <v>5</v>
          </cell>
          <cell r="DI15">
            <v>0</v>
          </cell>
          <cell r="DJ15">
            <v>134</v>
          </cell>
          <cell r="DK15">
            <v>0</v>
          </cell>
          <cell r="DL15">
            <v>133</v>
          </cell>
          <cell r="DM15">
            <v>134</v>
          </cell>
          <cell r="DN15">
            <v>6.18</v>
          </cell>
          <cell r="DO15">
            <v>2.31</v>
          </cell>
          <cell r="DQ15" t="str">
            <v>Nguyễn Thanh Quỳnh</v>
          </cell>
        </row>
        <row r="16">
          <cell r="A16">
            <v>2221348032</v>
          </cell>
          <cell r="B16" t="str">
            <v>Huỳnh</v>
          </cell>
          <cell r="D16" t="str">
            <v>Tới</v>
          </cell>
          <cell r="E16">
            <v>36023</v>
          </cell>
          <cell r="F16" t="str">
            <v>Nam</v>
          </cell>
          <cell r="G16" t="str">
            <v>Đã Đăng Ký (chưa học xong)</v>
          </cell>
          <cell r="H16">
            <v>4.5</v>
          </cell>
          <cell r="I16">
            <v>7.2</v>
          </cell>
          <cell r="J16">
            <v>5.9</v>
          </cell>
          <cell r="K16">
            <v>8.6</v>
          </cell>
          <cell r="L16">
            <v>9.3000000000000007</v>
          </cell>
          <cell r="M16">
            <v>8.3000000000000007</v>
          </cell>
          <cell r="O16">
            <v>7.8</v>
          </cell>
          <cell r="T16">
            <v>6.7</v>
          </cell>
          <cell r="U16">
            <v>7.2</v>
          </cell>
          <cell r="V16">
            <v>7.2</v>
          </cell>
          <cell r="W16">
            <v>8</v>
          </cell>
          <cell r="X16">
            <v>5.7</v>
          </cell>
          <cell r="Y16">
            <v>5.5</v>
          </cell>
          <cell r="Z16">
            <v>5.5</v>
          </cell>
          <cell r="AA16">
            <v>4.8</v>
          </cell>
          <cell r="AB16">
            <v>7.8</v>
          </cell>
          <cell r="AC16">
            <v>8.9</v>
          </cell>
          <cell r="AD16">
            <v>9.3000000000000007</v>
          </cell>
          <cell r="AE16">
            <v>8.1</v>
          </cell>
          <cell r="AF16">
            <v>7.1</v>
          </cell>
          <cell r="AG16">
            <v>8.3000000000000007</v>
          </cell>
          <cell r="AH16">
            <v>8.6999999999999993</v>
          </cell>
          <cell r="AI16">
            <v>9.6999999999999993</v>
          </cell>
          <cell r="AJ16">
            <v>8.9</v>
          </cell>
          <cell r="AK16">
            <v>8.3000000000000007</v>
          </cell>
          <cell r="AL16">
            <v>9.4</v>
          </cell>
          <cell r="AM16">
            <v>6.7</v>
          </cell>
          <cell r="AR16">
            <v>45</v>
          </cell>
          <cell r="AS16">
            <v>0</v>
          </cell>
          <cell r="AT16">
            <v>7.1</v>
          </cell>
          <cell r="AU16">
            <v>6.3</v>
          </cell>
          <cell r="BA16">
            <v>7</v>
          </cell>
          <cell r="BG16">
            <v>6.6</v>
          </cell>
          <cell r="BH16">
            <v>5.2</v>
          </cell>
          <cell r="BI16">
            <v>5</v>
          </cell>
          <cell r="BJ16">
            <v>0</v>
          </cell>
          <cell r="BK16">
            <v>5.2</v>
          </cell>
          <cell r="BL16">
            <v>6.4</v>
          </cell>
          <cell r="BM16">
            <v>5.5</v>
          </cell>
          <cell r="BN16">
            <v>6.7</v>
          </cell>
          <cell r="BO16">
            <v>5.6</v>
          </cell>
          <cell r="BP16">
            <v>8.3000000000000007</v>
          </cell>
          <cell r="BQ16">
            <v>7.4</v>
          </cell>
          <cell r="BR16">
            <v>7.6</v>
          </cell>
          <cell r="BS16">
            <v>6.6</v>
          </cell>
          <cell r="BU16">
            <v>8</v>
          </cell>
          <cell r="BV16">
            <v>6</v>
          </cell>
          <cell r="BX16">
            <v>6.2</v>
          </cell>
          <cell r="BY16">
            <v>8.5</v>
          </cell>
          <cell r="BZ16">
            <v>6.9</v>
          </cell>
          <cell r="CA16">
            <v>8</v>
          </cell>
          <cell r="CB16">
            <v>7.6</v>
          </cell>
          <cell r="CC16">
            <v>42</v>
          </cell>
          <cell r="CD16">
            <v>0</v>
          </cell>
          <cell r="CF16">
            <v>7.1</v>
          </cell>
          <cell r="CG16">
            <v>7.6</v>
          </cell>
          <cell r="CI16">
            <v>5.7</v>
          </cell>
          <cell r="CJ16">
            <v>4.3</v>
          </cell>
          <cell r="CK16">
            <v>4.9000000000000004</v>
          </cell>
          <cell r="CM16">
            <v>7</v>
          </cell>
          <cell r="CN16">
            <v>7.5</v>
          </cell>
          <cell r="CO16">
            <v>8</v>
          </cell>
          <cell r="CP16">
            <v>8.4</v>
          </cell>
          <cell r="CQ16">
            <v>6.6</v>
          </cell>
          <cell r="CS16">
            <v>7.4</v>
          </cell>
          <cell r="CT16">
            <v>6.1</v>
          </cell>
          <cell r="CV16">
            <v>6.7</v>
          </cell>
          <cell r="CW16">
            <v>8.6999999999999993</v>
          </cell>
          <cell r="CZ16">
            <v>7.5</v>
          </cell>
          <cell r="DA16">
            <v>7.5</v>
          </cell>
          <cell r="DC16">
            <v>7.5</v>
          </cell>
          <cell r="DD16">
            <v>37</v>
          </cell>
          <cell r="DE16">
            <v>0</v>
          </cell>
          <cell r="DH16">
            <v>0</v>
          </cell>
          <cell r="DI16">
            <v>5</v>
          </cell>
          <cell r="DJ16">
            <v>129</v>
          </cell>
          <cell r="DK16">
            <v>5</v>
          </cell>
          <cell r="DL16">
            <v>133</v>
          </cell>
          <cell r="DM16">
            <v>129</v>
          </cell>
          <cell r="DN16">
            <v>6.99</v>
          </cell>
          <cell r="DO16">
            <v>2.86</v>
          </cell>
          <cell r="DQ16" t="str">
            <v xml:space="preserve">Huỳnh </v>
          </cell>
        </row>
        <row r="17">
          <cell r="A17">
            <v>2220265450</v>
          </cell>
          <cell r="B17" t="str">
            <v>Lê</v>
          </cell>
          <cell r="C17" t="str">
            <v>Huyền</v>
          </cell>
          <cell r="D17" t="str">
            <v>Trang</v>
          </cell>
          <cell r="E17">
            <v>36150</v>
          </cell>
          <cell r="F17" t="str">
            <v>Nữ</v>
          </cell>
          <cell r="G17" t="str">
            <v>Đã Đăng Ký (chưa học xong)</v>
          </cell>
          <cell r="H17">
            <v>7.2</v>
          </cell>
          <cell r="I17">
            <v>8</v>
          </cell>
          <cell r="J17">
            <v>7.6</v>
          </cell>
          <cell r="K17">
            <v>5.6</v>
          </cell>
          <cell r="L17">
            <v>7.4</v>
          </cell>
          <cell r="M17">
            <v>7.4</v>
          </cell>
          <cell r="O17">
            <v>7.2</v>
          </cell>
          <cell r="T17">
            <v>8</v>
          </cell>
          <cell r="U17">
            <v>6.1</v>
          </cell>
          <cell r="V17">
            <v>7.7</v>
          </cell>
          <cell r="W17">
            <v>8.5</v>
          </cell>
          <cell r="X17">
            <v>7.7</v>
          </cell>
          <cell r="Y17">
            <v>7.3</v>
          </cell>
          <cell r="Z17">
            <v>7.7</v>
          </cell>
          <cell r="AA17">
            <v>8</v>
          </cell>
          <cell r="AB17">
            <v>4.9000000000000004</v>
          </cell>
          <cell r="AC17">
            <v>5.5</v>
          </cell>
          <cell r="AD17">
            <v>5.4</v>
          </cell>
          <cell r="AE17">
            <v>8.1</v>
          </cell>
          <cell r="AF17">
            <v>4.8</v>
          </cell>
          <cell r="AG17">
            <v>5.0999999999999996</v>
          </cell>
          <cell r="AH17">
            <v>6.4</v>
          </cell>
          <cell r="AI17">
            <v>6.7</v>
          </cell>
          <cell r="AJ17">
            <v>5</v>
          </cell>
          <cell r="AK17">
            <v>5.4</v>
          </cell>
          <cell r="AL17">
            <v>4.8</v>
          </cell>
          <cell r="AM17">
            <v>8.4</v>
          </cell>
          <cell r="AR17">
            <v>45</v>
          </cell>
          <cell r="AS17">
            <v>0</v>
          </cell>
          <cell r="AT17">
            <v>6.4</v>
          </cell>
          <cell r="AU17">
            <v>7.3</v>
          </cell>
          <cell r="BA17">
            <v>6.1</v>
          </cell>
          <cell r="BG17">
            <v>6.4</v>
          </cell>
          <cell r="BH17">
            <v>7.3</v>
          </cell>
          <cell r="BI17">
            <v>5</v>
          </cell>
          <cell r="BJ17">
            <v>0</v>
          </cell>
          <cell r="BK17">
            <v>5.8</v>
          </cell>
          <cell r="BL17">
            <v>6.2</v>
          </cell>
          <cell r="BM17">
            <v>4.3</v>
          </cell>
          <cell r="BN17">
            <v>7.1</v>
          </cell>
          <cell r="BO17">
            <v>7</v>
          </cell>
          <cell r="BP17">
            <v>7.8</v>
          </cell>
          <cell r="BQ17">
            <v>8.1</v>
          </cell>
          <cell r="BR17">
            <v>7.9</v>
          </cell>
          <cell r="BS17">
            <v>7.6</v>
          </cell>
          <cell r="BU17">
            <v>8.5</v>
          </cell>
          <cell r="BV17">
            <v>6.6</v>
          </cell>
          <cell r="BX17">
            <v>8.1</v>
          </cell>
          <cell r="BY17">
            <v>8.9</v>
          </cell>
          <cell r="BZ17">
            <v>7</v>
          </cell>
          <cell r="CA17">
            <v>7.7</v>
          </cell>
          <cell r="CB17">
            <v>8.6</v>
          </cell>
          <cell r="CC17">
            <v>42</v>
          </cell>
          <cell r="CD17">
            <v>0</v>
          </cell>
          <cell r="CF17">
            <v>9</v>
          </cell>
          <cell r="CG17">
            <v>7.3</v>
          </cell>
          <cell r="CI17">
            <v>6.4</v>
          </cell>
          <cell r="CJ17">
            <v>6.1</v>
          </cell>
          <cell r="CK17">
            <v>6</v>
          </cell>
          <cell r="CM17">
            <v>8.4</v>
          </cell>
          <cell r="CN17">
            <v>7.4</v>
          </cell>
          <cell r="CO17">
            <v>6.3</v>
          </cell>
          <cell r="CP17">
            <v>8.6999999999999993</v>
          </cell>
          <cell r="CQ17">
            <v>7.3</v>
          </cell>
          <cell r="CS17">
            <v>8.6999999999999993</v>
          </cell>
          <cell r="CT17">
            <v>8.1999999999999993</v>
          </cell>
          <cell r="CV17">
            <v>8</v>
          </cell>
          <cell r="CW17">
            <v>8.3000000000000007</v>
          </cell>
          <cell r="CZ17">
            <v>9.1</v>
          </cell>
          <cell r="DA17">
            <v>8.8000000000000007</v>
          </cell>
          <cell r="DB17">
            <v>0</v>
          </cell>
          <cell r="DC17">
            <v>6.6</v>
          </cell>
          <cell r="DD17">
            <v>37</v>
          </cell>
          <cell r="DE17">
            <v>0</v>
          </cell>
          <cell r="DF17">
            <v>7.3</v>
          </cell>
          <cell r="DH17">
            <v>5</v>
          </cell>
          <cell r="DI17">
            <v>0</v>
          </cell>
          <cell r="DJ17">
            <v>134</v>
          </cell>
          <cell r="DK17">
            <v>0</v>
          </cell>
          <cell r="DL17">
            <v>133</v>
          </cell>
          <cell r="DM17">
            <v>135</v>
          </cell>
          <cell r="DN17">
            <v>7.17</v>
          </cell>
          <cell r="DO17">
            <v>2.99</v>
          </cell>
          <cell r="DQ17" t="str">
            <v>Lê Huyền</v>
          </cell>
        </row>
        <row r="18">
          <cell r="A18">
            <v>2220349360</v>
          </cell>
          <cell r="B18" t="str">
            <v>Trần</v>
          </cell>
          <cell r="C18" t="str">
            <v>Thị Quỳnh</v>
          </cell>
          <cell r="D18" t="str">
            <v>Trang</v>
          </cell>
          <cell r="E18">
            <v>35409</v>
          </cell>
          <cell r="F18" t="str">
            <v>Nữ</v>
          </cell>
          <cell r="G18" t="str">
            <v>Đã Học Xong</v>
          </cell>
          <cell r="H18">
            <v>7.5</v>
          </cell>
          <cell r="I18">
            <v>7.1</v>
          </cell>
          <cell r="J18">
            <v>8.1999999999999993</v>
          </cell>
          <cell r="K18">
            <v>7.3</v>
          </cell>
          <cell r="L18">
            <v>7.7</v>
          </cell>
          <cell r="M18">
            <v>4.3</v>
          </cell>
          <cell r="N18">
            <v>8</v>
          </cell>
          <cell r="T18">
            <v>8.8000000000000007</v>
          </cell>
          <cell r="U18">
            <v>6.5</v>
          </cell>
          <cell r="V18">
            <v>4.9000000000000004</v>
          </cell>
          <cell r="W18">
            <v>7.2</v>
          </cell>
          <cell r="X18">
            <v>6.9</v>
          </cell>
          <cell r="Y18">
            <v>8</v>
          </cell>
          <cell r="Z18">
            <v>4.5</v>
          </cell>
          <cell r="AA18">
            <v>7.8</v>
          </cell>
          <cell r="AB18">
            <v>6.1</v>
          </cell>
          <cell r="AC18">
            <v>5.0999999999999996</v>
          </cell>
          <cell r="AD18">
            <v>7.9</v>
          </cell>
          <cell r="AE18">
            <v>6</v>
          </cell>
          <cell r="AF18">
            <v>4.5</v>
          </cell>
          <cell r="AG18">
            <v>6.5</v>
          </cell>
          <cell r="AH18">
            <v>4.5</v>
          </cell>
          <cell r="AI18">
            <v>6.1</v>
          </cell>
          <cell r="AJ18">
            <v>6.9</v>
          </cell>
          <cell r="AK18">
            <v>4.9000000000000004</v>
          </cell>
          <cell r="AL18">
            <v>5.7</v>
          </cell>
          <cell r="AM18">
            <v>6.5</v>
          </cell>
          <cell r="AR18">
            <v>45</v>
          </cell>
          <cell r="AS18">
            <v>0</v>
          </cell>
          <cell r="AT18">
            <v>7.2</v>
          </cell>
          <cell r="AU18">
            <v>6</v>
          </cell>
          <cell r="AV18">
            <v>7.9</v>
          </cell>
          <cell r="BB18">
            <v>5.6</v>
          </cell>
          <cell r="BH18">
            <v>4.9000000000000004</v>
          </cell>
          <cell r="BI18">
            <v>5</v>
          </cell>
          <cell r="BJ18">
            <v>0</v>
          </cell>
          <cell r="BK18">
            <v>4.5999999999999996</v>
          </cell>
          <cell r="BL18">
            <v>6.1</v>
          </cell>
          <cell r="BM18">
            <v>6</v>
          </cell>
          <cell r="BN18">
            <v>6.1</v>
          </cell>
          <cell r="BO18">
            <v>6.1</v>
          </cell>
          <cell r="BP18">
            <v>7</v>
          </cell>
          <cell r="BQ18">
            <v>6.6</v>
          </cell>
          <cell r="BR18">
            <v>6.5</v>
          </cell>
          <cell r="BS18">
            <v>5.3</v>
          </cell>
          <cell r="BU18">
            <v>6.4</v>
          </cell>
          <cell r="BW18">
            <v>4.9000000000000004</v>
          </cell>
          <cell r="BX18">
            <v>5.3</v>
          </cell>
          <cell r="BY18">
            <v>5.9</v>
          </cell>
          <cell r="BZ18">
            <v>7.3</v>
          </cell>
          <cell r="CA18">
            <v>7</v>
          </cell>
          <cell r="CB18">
            <v>7.8</v>
          </cell>
          <cell r="CC18">
            <v>42</v>
          </cell>
          <cell r="CD18">
            <v>0</v>
          </cell>
          <cell r="CE18">
            <v>5.0999999999999996</v>
          </cell>
          <cell r="CG18">
            <v>6.8</v>
          </cell>
          <cell r="CI18">
            <v>6</v>
          </cell>
          <cell r="CJ18">
            <v>6.2</v>
          </cell>
          <cell r="CK18">
            <v>6.8</v>
          </cell>
          <cell r="CM18">
            <v>7.6</v>
          </cell>
          <cell r="CN18">
            <v>7.7</v>
          </cell>
          <cell r="CO18">
            <v>5.8</v>
          </cell>
          <cell r="CP18">
            <v>7.4</v>
          </cell>
          <cell r="CQ18">
            <v>6.6</v>
          </cell>
          <cell r="CS18">
            <v>7.1</v>
          </cell>
          <cell r="CT18">
            <v>5.8</v>
          </cell>
          <cell r="CV18">
            <v>8</v>
          </cell>
          <cell r="CW18">
            <v>8.4</v>
          </cell>
          <cell r="DA18">
            <v>7.7</v>
          </cell>
          <cell r="DB18">
            <v>8</v>
          </cell>
          <cell r="DC18">
            <v>7.4</v>
          </cell>
          <cell r="DD18">
            <v>37</v>
          </cell>
          <cell r="DE18">
            <v>0</v>
          </cell>
          <cell r="DF18">
            <v>8.1</v>
          </cell>
          <cell r="DH18">
            <v>5</v>
          </cell>
          <cell r="DI18">
            <v>0</v>
          </cell>
          <cell r="DJ18">
            <v>134</v>
          </cell>
          <cell r="DK18">
            <v>0</v>
          </cell>
          <cell r="DL18">
            <v>133</v>
          </cell>
          <cell r="DM18">
            <v>134</v>
          </cell>
          <cell r="DN18">
            <v>6.58</v>
          </cell>
          <cell r="DO18">
            <v>2.63</v>
          </cell>
          <cell r="DQ18" t="str">
            <v>Trần Thị Quỳnh</v>
          </cell>
        </row>
        <row r="19">
          <cell r="A19">
            <v>2220717137</v>
          </cell>
          <cell r="B19" t="str">
            <v>Ngô</v>
          </cell>
          <cell r="C19" t="str">
            <v>Phương</v>
          </cell>
          <cell r="D19" t="str">
            <v>Uyên</v>
          </cell>
          <cell r="E19">
            <v>36116</v>
          </cell>
          <cell r="F19" t="str">
            <v>Nữ</v>
          </cell>
          <cell r="G19" t="str">
            <v>Đã Đăng Ký (chưa học xong)</v>
          </cell>
          <cell r="H19">
            <v>7.1</v>
          </cell>
          <cell r="I19">
            <v>7.3</v>
          </cell>
          <cell r="J19">
            <v>7.7</v>
          </cell>
          <cell r="K19">
            <v>5.9</v>
          </cell>
          <cell r="L19">
            <v>7.8</v>
          </cell>
          <cell r="M19">
            <v>4.9000000000000004</v>
          </cell>
          <cell r="O19">
            <v>5.0999999999999996</v>
          </cell>
          <cell r="T19">
            <v>6.4</v>
          </cell>
          <cell r="U19">
            <v>7.8</v>
          </cell>
          <cell r="V19">
            <v>7.3</v>
          </cell>
          <cell r="W19">
            <v>8.3000000000000007</v>
          </cell>
          <cell r="X19">
            <v>6.3</v>
          </cell>
          <cell r="Y19">
            <v>6.4</v>
          </cell>
          <cell r="Z19">
            <v>6.9</v>
          </cell>
          <cell r="AA19">
            <v>7.6</v>
          </cell>
          <cell r="AB19">
            <v>7.1</v>
          </cell>
          <cell r="AC19">
            <v>5.9</v>
          </cell>
          <cell r="AD19">
            <v>8.1</v>
          </cell>
          <cell r="AE19">
            <v>8.1999999999999993</v>
          </cell>
          <cell r="AF19">
            <v>6.9</v>
          </cell>
          <cell r="AG19">
            <v>6.3</v>
          </cell>
          <cell r="AH19">
            <v>7.6</v>
          </cell>
          <cell r="AI19">
            <v>8.9</v>
          </cell>
          <cell r="AJ19">
            <v>5.9</v>
          </cell>
          <cell r="AK19">
            <v>7.2</v>
          </cell>
          <cell r="AL19">
            <v>7.4</v>
          </cell>
          <cell r="AM19">
            <v>5.6</v>
          </cell>
          <cell r="AR19">
            <v>45</v>
          </cell>
          <cell r="AS19">
            <v>0</v>
          </cell>
          <cell r="AT19">
            <v>5.8</v>
          </cell>
          <cell r="AU19">
            <v>5.0999999999999996</v>
          </cell>
          <cell r="BA19">
            <v>5.0999999999999996</v>
          </cell>
          <cell r="BB19" t="str">
            <v>X</v>
          </cell>
          <cell r="BG19">
            <v>5</v>
          </cell>
          <cell r="BH19">
            <v>5.2</v>
          </cell>
          <cell r="BI19">
            <v>5</v>
          </cell>
          <cell r="BJ19">
            <v>0</v>
          </cell>
          <cell r="BK19">
            <v>4.9000000000000004</v>
          </cell>
          <cell r="BL19">
            <v>4.8</v>
          </cell>
          <cell r="BM19">
            <v>4</v>
          </cell>
          <cell r="BN19">
            <v>5.8</v>
          </cell>
          <cell r="BO19">
            <v>5.8</v>
          </cell>
          <cell r="BP19">
            <v>7.2</v>
          </cell>
          <cell r="BQ19">
            <v>8.1999999999999993</v>
          </cell>
          <cell r="BR19">
            <v>5.3</v>
          </cell>
          <cell r="BS19">
            <v>6.2</v>
          </cell>
          <cell r="BU19">
            <v>8.3000000000000007</v>
          </cell>
          <cell r="BV19">
            <v>5</v>
          </cell>
          <cell r="BX19">
            <v>6.4</v>
          </cell>
          <cell r="BY19">
            <v>6.9</v>
          </cell>
          <cell r="BZ19">
            <v>6.3</v>
          </cell>
          <cell r="CA19">
            <v>5.9</v>
          </cell>
          <cell r="CB19">
            <v>8.3000000000000007</v>
          </cell>
          <cell r="CC19">
            <v>42</v>
          </cell>
          <cell r="CD19">
            <v>0</v>
          </cell>
          <cell r="CF19">
            <v>6.4</v>
          </cell>
          <cell r="CG19">
            <v>7.1</v>
          </cell>
          <cell r="CI19">
            <v>5.0999999999999996</v>
          </cell>
          <cell r="CJ19">
            <v>6</v>
          </cell>
          <cell r="CK19">
            <v>4.2</v>
          </cell>
          <cell r="CM19">
            <v>7.4</v>
          </cell>
          <cell r="CN19">
            <v>5.8</v>
          </cell>
          <cell r="CO19">
            <v>6.4</v>
          </cell>
          <cell r="CP19">
            <v>7.6</v>
          </cell>
          <cell r="CQ19">
            <v>4.4000000000000004</v>
          </cell>
          <cell r="CS19">
            <v>5.6</v>
          </cell>
          <cell r="CT19">
            <v>6.1</v>
          </cell>
          <cell r="CV19">
            <v>6.9</v>
          </cell>
          <cell r="CW19" t="str">
            <v>X</v>
          </cell>
          <cell r="CZ19">
            <v>7.5</v>
          </cell>
          <cell r="DA19">
            <v>7.5</v>
          </cell>
          <cell r="DC19">
            <v>7.1</v>
          </cell>
          <cell r="DD19">
            <v>35</v>
          </cell>
          <cell r="DE19">
            <v>2</v>
          </cell>
          <cell r="DH19">
            <v>0</v>
          </cell>
          <cell r="DI19">
            <v>5</v>
          </cell>
          <cell r="DJ19">
            <v>127</v>
          </cell>
          <cell r="DK19">
            <v>7</v>
          </cell>
          <cell r="DL19">
            <v>133</v>
          </cell>
          <cell r="DM19">
            <v>129</v>
          </cell>
          <cell r="DN19">
            <v>6.25</v>
          </cell>
          <cell r="DO19">
            <v>2.38</v>
          </cell>
          <cell r="DQ19" t="str">
            <v>Ngô Phương</v>
          </cell>
        </row>
        <row r="20">
          <cell r="A20">
            <v>2020340978</v>
          </cell>
          <cell r="B20" t="str">
            <v>Lê</v>
          </cell>
          <cell r="C20" t="str">
            <v>Thị Cẩm</v>
          </cell>
          <cell r="D20" t="str">
            <v>Vy</v>
          </cell>
          <cell r="E20">
            <v>35221</v>
          </cell>
          <cell r="F20" t="str">
            <v>Nữ</v>
          </cell>
          <cell r="G20" t="str">
            <v>Đang Học Lại</v>
          </cell>
          <cell r="H20">
            <v>9</v>
          </cell>
          <cell r="I20">
            <v>7.7</v>
          </cell>
          <cell r="J20">
            <v>7.8</v>
          </cell>
          <cell r="K20">
            <v>7.5</v>
          </cell>
          <cell r="L20">
            <v>7.5</v>
          </cell>
          <cell r="M20">
            <v>6.3</v>
          </cell>
          <cell r="N20">
            <v>8.9</v>
          </cell>
          <cell r="O20">
            <v>7.6</v>
          </cell>
          <cell r="T20">
            <v>5.7</v>
          </cell>
          <cell r="U20">
            <v>6</v>
          </cell>
          <cell r="V20">
            <v>7.5</v>
          </cell>
          <cell r="W20">
            <v>8.3000000000000007</v>
          </cell>
          <cell r="X20">
            <v>7</v>
          </cell>
          <cell r="Y20">
            <v>8.6</v>
          </cell>
          <cell r="Z20">
            <v>5.5</v>
          </cell>
          <cell r="AA20">
            <v>8.1</v>
          </cell>
          <cell r="AB20" t="str">
            <v>P (P/F)</v>
          </cell>
          <cell r="AC20">
            <v>6.1</v>
          </cell>
          <cell r="AD20">
            <v>6.9</v>
          </cell>
          <cell r="AE20">
            <v>7.1</v>
          </cell>
          <cell r="AF20">
            <v>4.3</v>
          </cell>
          <cell r="AG20">
            <v>4.7</v>
          </cell>
          <cell r="AH20">
            <v>5.8</v>
          </cell>
          <cell r="AI20">
            <v>6.1</v>
          </cell>
          <cell r="AJ20">
            <v>6</v>
          </cell>
          <cell r="AK20">
            <v>5.7</v>
          </cell>
          <cell r="AL20">
            <v>6.9</v>
          </cell>
          <cell r="AN20">
            <v>4.7</v>
          </cell>
          <cell r="AR20">
            <v>47</v>
          </cell>
          <cell r="AS20">
            <v>0</v>
          </cell>
          <cell r="AU20">
            <v>6.4</v>
          </cell>
          <cell r="AV20">
            <v>0</v>
          </cell>
          <cell r="BA20">
            <v>0</v>
          </cell>
          <cell r="BB20">
            <v>4.5999999999999996</v>
          </cell>
          <cell r="BH20">
            <v>6.2</v>
          </cell>
          <cell r="BI20">
            <v>3</v>
          </cell>
          <cell r="BJ20">
            <v>2</v>
          </cell>
          <cell r="BK20">
            <v>5.4</v>
          </cell>
          <cell r="BL20">
            <v>0</v>
          </cell>
          <cell r="BM20">
            <v>4.0999999999999996</v>
          </cell>
          <cell r="BN20">
            <v>0</v>
          </cell>
          <cell r="BO20">
            <v>6.4</v>
          </cell>
          <cell r="BP20">
            <v>7.6</v>
          </cell>
          <cell r="BQ20">
            <v>7.2</v>
          </cell>
          <cell r="BR20">
            <v>5.9</v>
          </cell>
          <cell r="BS20">
            <v>5.7</v>
          </cell>
          <cell r="BU20">
            <v>8.6</v>
          </cell>
          <cell r="BV20">
            <v>5.9</v>
          </cell>
          <cell r="BX20">
            <v>7.8</v>
          </cell>
          <cell r="BY20">
            <v>5.8</v>
          </cell>
          <cell r="BZ20">
            <v>5.0999999999999996</v>
          </cell>
          <cell r="CA20">
            <v>7.7</v>
          </cell>
          <cell r="CB20">
            <v>7.5</v>
          </cell>
          <cell r="CC20">
            <v>36</v>
          </cell>
          <cell r="CD20">
            <v>6</v>
          </cell>
          <cell r="CE20">
            <v>7</v>
          </cell>
          <cell r="CG20">
            <v>6.8</v>
          </cell>
          <cell r="CI20">
            <v>0</v>
          </cell>
          <cell r="CJ20">
            <v>7.8</v>
          </cell>
          <cell r="CK20">
            <v>6.8</v>
          </cell>
          <cell r="CM20">
            <v>7</v>
          </cell>
          <cell r="CN20">
            <v>6.9</v>
          </cell>
          <cell r="CO20">
            <v>6.7</v>
          </cell>
          <cell r="CP20">
            <v>8.8000000000000007</v>
          </cell>
          <cell r="CQ20">
            <v>5.8</v>
          </cell>
          <cell r="CS20">
            <v>7.8</v>
          </cell>
          <cell r="CT20">
            <v>6.9</v>
          </cell>
          <cell r="CV20">
            <v>7</v>
          </cell>
          <cell r="DA20">
            <v>8.6999999999999993</v>
          </cell>
          <cell r="DB20">
            <v>0</v>
          </cell>
          <cell r="DC20">
            <v>5.8</v>
          </cell>
          <cell r="DD20">
            <v>31</v>
          </cell>
          <cell r="DE20">
            <v>6</v>
          </cell>
          <cell r="DH20">
            <v>0</v>
          </cell>
          <cell r="DI20">
            <v>5</v>
          </cell>
          <cell r="DJ20">
            <v>117</v>
          </cell>
          <cell r="DK20">
            <v>19</v>
          </cell>
          <cell r="DL20">
            <v>133</v>
          </cell>
          <cell r="DM20">
            <v>127</v>
          </cell>
          <cell r="DN20">
            <v>6.24</v>
          </cell>
          <cell r="DO20">
            <v>2.5</v>
          </cell>
          <cell r="DQ20" t="str">
            <v>Lê Thị Cẩm</v>
          </cell>
        </row>
        <row r="21">
          <cell r="A21">
            <v>2220237917</v>
          </cell>
          <cell r="B21" t="str">
            <v>Đặng</v>
          </cell>
          <cell r="C21" t="str">
            <v>Thị Tường</v>
          </cell>
          <cell r="D21" t="str">
            <v>Vy</v>
          </cell>
          <cell r="E21">
            <v>34728</v>
          </cell>
          <cell r="F21" t="str">
            <v>Nữ</v>
          </cell>
          <cell r="G21" t="str">
            <v>Đã Học Xong</v>
          </cell>
          <cell r="H21">
            <v>8.1</v>
          </cell>
          <cell r="I21">
            <v>7.7</v>
          </cell>
          <cell r="J21">
            <v>8.3000000000000007</v>
          </cell>
          <cell r="K21">
            <v>8</v>
          </cell>
          <cell r="L21">
            <v>8.6999999999999993</v>
          </cell>
          <cell r="M21">
            <v>7.8</v>
          </cell>
          <cell r="N21">
            <v>6.4</v>
          </cell>
          <cell r="T21">
            <v>8.6999999999999993</v>
          </cell>
          <cell r="U21">
            <v>7.3</v>
          </cell>
          <cell r="V21">
            <v>5.7</v>
          </cell>
          <cell r="W21">
            <v>7.6</v>
          </cell>
          <cell r="X21">
            <v>5.7</v>
          </cell>
          <cell r="Y21">
            <v>7.9</v>
          </cell>
          <cell r="Z21">
            <v>6.2</v>
          </cell>
          <cell r="AA21">
            <v>8.6999999999999993</v>
          </cell>
          <cell r="AB21">
            <v>7.5</v>
          </cell>
          <cell r="AC21">
            <v>7.9</v>
          </cell>
          <cell r="AD21">
            <v>7.9</v>
          </cell>
          <cell r="AE21">
            <v>7.4</v>
          </cell>
          <cell r="AF21">
            <v>8.9</v>
          </cell>
          <cell r="AG21">
            <v>8.4</v>
          </cell>
          <cell r="AH21">
            <v>6.6</v>
          </cell>
          <cell r="AI21">
            <v>8</v>
          </cell>
          <cell r="AJ21">
            <v>8.4</v>
          </cell>
          <cell r="AK21">
            <v>6.8</v>
          </cell>
          <cell r="AL21">
            <v>8.6</v>
          </cell>
          <cell r="AM21">
            <v>9.5</v>
          </cell>
          <cell r="AR21">
            <v>45</v>
          </cell>
          <cell r="AS21">
            <v>0</v>
          </cell>
          <cell r="AT21">
            <v>7.3</v>
          </cell>
          <cell r="AU21">
            <v>6.7</v>
          </cell>
          <cell r="AV21">
            <v>7.9</v>
          </cell>
          <cell r="BB21">
            <v>5.5</v>
          </cell>
          <cell r="BH21">
            <v>8.1999999999999993</v>
          </cell>
          <cell r="BI21">
            <v>5</v>
          </cell>
          <cell r="BJ21">
            <v>0</v>
          </cell>
          <cell r="BK21">
            <v>6.4</v>
          </cell>
          <cell r="BL21">
            <v>7.2</v>
          </cell>
          <cell r="BM21">
            <v>7.2</v>
          </cell>
          <cell r="BN21">
            <v>7.5</v>
          </cell>
          <cell r="BO21">
            <v>6.4</v>
          </cell>
          <cell r="BP21">
            <v>7.1</v>
          </cell>
          <cell r="BQ21">
            <v>8.1999999999999993</v>
          </cell>
          <cell r="BR21">
            <v>6.5</v>
          </cell>
          <cell r="BS21">
            <v>8.3000000000000007</v>
          </cell>
          <cell r="BU21">
            <v>7.8</v>
          </cell>
          <cell r="BW21">
            <v>6.7</v>
          </cell>
          <cell r="BX21">
            <v>7.3</v>
          </cell>
          <cell r="BY21">
            <v>9.1</v>
          </cell>
          <cell r="BZ21">
            <v>5.9</v>
          </cell>
          <cell r="CA21">
            <v>7.8</v>
          </cell>
          <cell r="CB21">
            <v>8.4</v>
          </cell>
          <cell r="CC21">
            <v>42</v>
          </cell>
          <cell r="CD21">
            <v>0</v>
          </cell>
          <cell r="CE21">
            <v>7.9</v>
          </cell>
          <cell r="CG21">
            <v>7.1</v>
          </cell>
          <cell r="CI21">
            <v>7.9</v>
          </cell>
          <cell r="CJ21">
            <v>8.3000000000000007</v>
          </cell>
          <cell r="CK21">
            <v>6.8</v>
          </cell>
          <cell r="CM21">
            <v>7.8</v>
          </cell>
          <cell r="CN21">
            <v>8.8000000000000007</v>
          </cell>
          <cell r="CO21">
            <v>6.9</v>
          </cell>
          <cell r="CP21">
            <v>8.9</v>
          </cell>
          <cell r="CQ21">
            <v>8.5</v>
          </cell>
          <cell r="CS21">
            <v>9.1999999999999993</v>
          </cell>
          <cell r="CT21">
            <v>8.6</v>
          </cell>
          <cell r="CV21">
            <v>7.5</v>
          </cell>
          <cell r="CW21">
            <v>7.2</v>
          </cell>
          <cell r="DA21">
            <v>7.2</v>
          </cell>
          <cell r="DB21">
            <v>8</v>
          </cell>
          <cell r="DC21">
            <v>8</v>
          </cell>
          <cell r="DD21">
            <v>37</v>
          </cell>
          <cell r="DE21">
            <v>0</v>
          </cell>
          <cell r="DG21">
            <v>9.3000000000000007</v>
          </cell>
          <cell r="DH21">
            <v>5</v>
          </cell>
          <cell r="DI21">
            <v>0</v>
          </cell>
          <cell r="DJ21">
            <v>134</v>
          </cell>
          <cell r="DK21">
            <v>0</v>
          </cell>
          <cell r="DL21">
            <v>133</v>
          </cell>
          <cell r="DM21">
            <v>134</v>
          </cell>
          <cell r="DN21">
            <v>7.69</v>
          </cell>
          <cell r="DO21">
            <v>3.27</v>
          </cell>
          <cell r="DQ21" t="str">
            <v>Đặng Thị Tường</v>
          </cell>
        </row>
        <row r="22">
          <cell r="G22" t="str">
            <v>Hoàn tất</v>
          </cell>
          <cell r="AS22">
            <v>15</v>
          </cell>
          <cell r="BJ22">
            <v>14</v>
          </cell>
          <cell r="CD22">
            <v>15</v>
          </cell>
          <cell r="DE22">
            <v>12</v>
          </cell>
          <cell r="DI22">
            <v>10</v>
          </cell>
          <cell r="DK22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32" sqref="H32"/>
    </sheetView>
  </sheetViews>
  <sheetFormatPr defaultRowHeight="15"/>
  <cols>
    <col min="1" max="1" width="5.28515625" customWidth="1"/>
    <col min="2" max="2" width="12.28515625" customWidth="1"/>
    <col min="3" max="3" width="16.85546875" customWidth="1"/>
    <col min="6" max="6" width="10.140625" customWidth="1"/>
    <col min="8" max="8" width="6.7109375" customWidth="1"/>
    <col min="9" max="13" width="5" customWidth="1"/>
    <col min="14" max="17" width="7.140625" customWidth="1"/>
    <col min="20" max="20" width="11.5703125" customWidth="1"/>
  </cols>
  <sheetData>
    <row r="1" spans="1:22" s="1" customFormat="1" ht="15" customHeight="1">
      <c r="A1" s="35" t="s">
        <v>0</v>
      </c>
      <c r="B1" s="38" t="s">
        <v>1</v>
      </c>
      <c r="C1" s="41" t="s">
        <v>2</v>
      </c>
      <c r="D1" s="44" t="s">
        <v>3</v>
      </c>
      <c r="E1" s="47" t="s">
        <v>342</v>
      </c>
      <c r="F1" s="32" t="s">
        <v>343</v>
      </c>
      <c r="G1" s="21" t="s">
        <v>344</v>
      </c>
      <c r="H1" s="24" t="s">
        <v>345</v>
      </c>
      <c r="I1" s="29" t="s">
        <v>346</v>
      </c>
      <c r="J1" s="30"/>
      <c r="K1" s="30"/>
      <c r="L1" s="30"/>
      <c r="M1" s="31"/>
      <c r="N1" s="20" t="s">
        <v>4</v>
      </c>
      <c r="O1" s="20" t="s">
        <v>5</v>
      </c>
      <c r="P1" s="20" t="s">
        <v>6</v>
      </c>
      <c r="Q1" s="20" t="s">
        <v>7</v>
      </c>
      <c r="R1" s="14" t="s">
        <v>347</v>
      </c>
      <c r="S1" s="14" t="s">
        <v>348</v>
      </c>
      <c r="T1" s="17" t="s">
        <v>349</v>
      </c>
    </row>
    <row r="2" spans="1:22" s="1" customFormat="1" ht="21.75" customHeight="1">
      <c r="A2" s="36"/>
      <c r="B2" s="39"/>
      <c r="C2" s="42"/>
      <c r="D2" s="45"/>
      <c r="E2" s="48"/>
      <c r="F2" s="33"/>
      <c r="G2" s="22"/>
      <c r="H2" s="25"/>
      <c r="I2" s="18" t="s">
        <v>350</v>
      </c>
      <c r="J2" s="18" t="s">
        <v>351</v>
      </c>
      <c r="K2" s="27" t="s">
        <v>352</v>
      </c>
      <c r="L2" s="27" t="s">
        <v>8</v>
      </c>
      <c r="M2" s="27" t="s">
        <v>353</v>
      </c>
      <c r="N2" s="20" t="s">
        <v>4</v>
      </c>
      <c r="O2" s="20" t="s">
        <v>5</v>
      </c>
      <c r="P2" s="20" t="s">
        <v>6</v>
      </c>
      <c r="Q2" s="20" t="s">
        <v>7</v>
      </c>
      <c r="R2" s="15"/>
      <c r="S2" s="15"/>
      <c r="T2" s="17" t="s">
        <v>354</v>
      </c>
    </row>
    <row r="3" spans="1:22" s="1" customFormat="1" ht="37.5" customHeight="1">
      <c r="A3" s="37"/>
      <c r="B3" s="40"/>
      <c r="C3" s="43"/>
      <c r="D3" s="46"/>
      <c r="E3" s="49"/>
      <c r="F3" s="34"/>
      <c r="G3" s="23"/>
      <c r="H3" s="26"/>
      <c r="I3" s="19"/>
      <c r="J3" s="19"/>
      <c r="K3" s="28"/>
      <c r="L3" s="28"/>
      <c r="M3" s="28"/>
      <c r="N3" s="20"/>
      <c r="O3" s="20"/>
      <c r="P3" s="20"/>
      <c r="Q3" s="20"/>
      <c r="R3" s="16"/>
      <c r="S3" s="16"/>
      <c r="T3" s="17"/>
    </row>
    <row r="4" spans="1:22" s="1" customFormat="1" ht="23.45" customHeight="1">
      <c r="A4" s="2">
        <v>1</v>
      </c>
      <c r="B4" s="3">
        <v>2121866132</v>
      </c>
      <c r="C4" s="4" t="s">
        <v>355</v>
      </c>
      <c r="D4" s="5" t="s">
        <v>356</v>
      </c>
      <c r="E4" s="5" t="s">
        <v>357</v>
      </c>
      <c r="F4" s="6" t="s">
        <v>358</v>
      </c>
      <c r="G4" s="7" t="s">
        <v>42</v>
      </c>
      <c r="H4" s="8" t="s">
        <v>22</v>
      </c>
      <c r="I4" s="9">
        <v>7</v>
      </c>
      <c r="J4" s="9"/>
      <c r="K4" s="10">
        <v>5.5</v>
      </c>
      <c r="L4" s="10">
        <v>5.5</v>
      </c>
      <c r="M4" s="9">
        <v>5.5</v>
      </c>
      <c r="N4" s="11" t="s">
        <v>47</v>
      </c>
      <c r="O4" s="11" t="s">
        <v>47</v>
      </c>
      <c r="P4" s="11" t="s">
        <v>15</v>
      </c>
      <c r="Q4" s="11" t="s">
        <v>15</v>
      </c>
      <c r="R4" s="11" t="s">
        <v>38</v>
      </c>
      <c r="S4" s="6">
        <v>0</v>
      </c>
      <c r="T4" s="12" t="s">
        <v>359</v>
      </c>
      <c r="U4" s="13"/>
      <c r="V4" s="13"/>
    </row>
    <row r="5" spans="1:22" s="1" customFormat="1" ht="23.45" customHeight="1">
      <c r="A5" s="2">
        <f t="shared" ref="A5:A54" si="0">A4+1</f>
        <v>2</v>
      </c>
      <c r="B5" s="3">
        <v>2220865867</v>
      </c>
      <c r="C5" s="4" t="s">
        <v>360</v>
      </c>
      <c r="D5" s="5" t="s">
        <v>361</v>
      </c>
      <c r="E5" s="5" t="s">
        <v>362</v>
      </c>
      <c r="F5" s="6" t="s">
        <v>363</v>
      </c>
      <c r="G5" s="7" t="s">
        <v>42</v>
      </c>
      <c r="H5" s="8"/>
      <c r="I5" s="9">
        <v>8</v>
      </c>
      <c r="J5" s="9"/>
      <c r="K5" s="10">
        <v>5.5</v>
      </c>
      <c r="L5" s="10">
        <v>6</v>
      </c>
      <c r="M5" s="9">
        <v>5.8</v>
      </c>
      <c r="N5" s="11" t="s">
        <v>15</v>
      </c>
      <c r="O5" s="11" t="s">
        <v>15</v>
      </c>
      <c r="P5" s="11" t="s">
        <v>15</v>
      </c>
      <c r="Q5" s="11" t="s">
        <v>15</v>
      </c>
      <c r="R5" s="11" t="s">
        <v>16</v>
      </c>
      <c r="S5" s="6">
        <v>0</v>
      </c>
      <c r="T5" s="12" t="s">
        <v>368</v>
      </c>
      <c r="U5" s="13"/>
      <c r="V5" s="13"/>
    </row>
    <row r="6" spans="1:22" s="1" customFormat="1" ht="23.45" customHeight="1">
      <c r="A6" s="2">
        <f t="shared" si="0"/>
        <v>3</v>
      </c>
      <c r="B6" s="3">
        <v>2221868734</v>
      </c>
      <c r="C6" s="4" t="s">
        <v>364</v>
      </c>
      <c r="D6" s="5" t="s">
        <v>365</v>
      </c>
      <c r="E6" s="5" t="s">
        <v>362</v>
      </c>
      <c r="F6" s="6" t="s">
        <v>106</v>
      </c>
      <c r="G6" s="7" t="s">
        <v>29</v>
      </c>
      <c r="H6" s="8" t="s">
        <v>22</v>
      </c>
      <c r="I6" s="9">
        <v>4.5</v>
      </c>
      <c r="J6" s="9"/>
      <c r="K6" s="10">
        <v>5.5</v>
      </c>
      <c r="L6" s="10">
        <v>9.3000000000000007</v>
      </c>
      <c r="M6" s="9">
        <v>7.4</v>
      </c>
      <c r="N6" s="11">
        <v>0</v>
      </c>
      <c r="O6" s="11">
        <v>0</v>
      </c>
      <c r="P6" s="11" t="s">
        <v>15</v>
      </c>
      <c r="Q6" s="11" t="s">
        <v>15</v>
      </c>
      <c r="R6" s="11" t="s">
        <v>38</v>
      </c>
      <c r="S6" s="6">
        <v>0</v>
      </c>
      <c r="T6" s="12" t="s">
        <v>359</v>
      </c>
      <c r="U6" s="13"/>
      <c r="V6" s="13"/>
    </row>
    <row r="7" spans="1:22" s="1" customFormat="1" ht="23.45" customHeight="1">
      <c r="A7" s="2">
        <f t="shared" si="0"/>
        <v>4</v>
      </c>
      <c r="B7" s="3">
        <v>2221865879</v>
      </c>
      <c r="C7" s="4" t="s">
        <v>366</v>
      </c>
      <c r="D7" s="5" t="s">
        <v>365</v>
      </c>
      <c r="E7" s="5" t="s">
        <v>362</v>
      </c>
      <c r="F7" s="6" t="s">
        <v>367</v>
      </c>
      <c r="G7" s="7" t="s">
        <v>110</v>
      </c>
      <c r="H7" s="8" t="s">
        <v>22</v>
      </c>
      <c r="I7" s="9">
        <v>7.5</v>
      </c>
      <c r="J7" s="9"/>
      <c r="K7" s="10">
        <v>6.3</v>
      </c>
      <c r="L7" s="10">
        <v>6.5</v>
      </c>
      <c r="M7" s="9">
        <v>6.4</v>
      </c>
      <c r="N7" s="11" t="s">
        <v>15</v>
      </c>
      <c r="O7" s="11" t="s">
        <v>15</v>
      </c>
      <c r="P7" s="11" t="s">
        <v>15</v>
      </c>
      <c r="Q7" s="11" t="s">
        <v>15</v>
      </c>
      <c r="R7" s="11" t="s">
        <v>16</v>
      </c>
      <c r="S7" s="6">
        <v>0</v>
      </c>
      <c r="T7" s="12" t="s">
        <v>368</v>
      </c>
      <c r="U7" s="13"/>
      <c r="V7" s="13"/>
    </row>
    <row r="8" spans="1:22" s="1" customFormat="1" ht="23.45" customHeight="1">
      <c r="A8" s="2">
        <f t="shared" si="0"/>
        <v>5</v>
      </c>
      <c r="B8" s="3">
        <v>2220868118</v>
      </c>
      <c r="C8" s="4" t="s">
        <v>369</v>
      </c>
      <c r="D8" s="5" t="s">
        <v>370</v>
      </c>
      <c r="E8" s="5" t="s">
        <v>362</v>
      </c>
      <c r="F8" s="6" t="s">
        <v>371</v>
      </c>
      <c r="G8" s="7" t="s">
        <v>21</v>
      </c>
      <c r="H8" s="8" t="s">
        <v>14</v>
      </c>
      <c r="I8" s="9">
        <v>7.9</v>
      </c>
      <c r="J8" s="9"/>
      <c r="K8" s="10">
        <v>6.4</v>
      </c>
      <c r="L8" s="10">
        <v>8.6</v>
      </c>
      <c r="M8" s="9">
        <v>7.5</v>
      </c>
      <c r="N8" s="11" t="s">
        <v>15</v>
      </c>
      <c r="O8" s="11" t="s">
        <v>15</v>
      </c>
      <c r="P8" s="11" t="s">
        <v>15</v>
      </c>
      <c r="Q8" s="11" t="s">
        <v>15</v>
      </c>
      <c r="R8" s="11" t="s">
        <v>16</v>
      </c>
      <c r="S8" s="6">
        <v>0</v>
      </c>
      <c r="T8" s="12" t="s">
        <v>368</v>
      </c>
      <c r="U8" s="13"/>
      <c r="V8" s="13"/>
    </row>
    <row r="9" spans="1:22" s="1" customFormat="1" ht="23.45" customHeight="1">
      <c r="A9" s="2">
        <f t="shared" si="0"/>
        <v>6</v>
      </c>
      <c r="B9" s="3">
        <v>2220863809</v>
      </c>
      <c r="C9" s="4" t="s">
        <v>372</v>
      </c>
      <c r="D9" s="5" t="s">
        <v>315</v>
      </c>
      <c r="E9" s="5" t="s">
        <v>362</v>
      </c>
      <c r="F9" s="6" t="s">
        <v>338</v>
      </c>
      <c r="G9" s="7" t="s">
        <v>51</v>
      </c>
      <c r="H9" s="8" t="s">
        <v>14</v>
      </c>
      <c r="I9" s="9">
        <v>7.5</v>
      </c>
      <c r="J9" s="9"/>
      <c r="K9" s="10">
        <v>5.5</v>
      </c>
      <c r="L9" s="10">
        <v>8</v>
      </c>
      <c r="M9" s="9">
        <v>6.8</v>
      </c>
      <c r="N9" s="11" t="s">
        <v>15</v>
      </c>
      <c r="O9" s="11" t="s">
        <v>15</v>
      </c>
      <c r="P9" s="11" t="s">
        <v>15</v>
      </c>
      <c r="Q9" s="11" t="s">
        <v>15</v>
      </c>
      <c r="R9" s="11" t="s">
        <v>16</v>
      </c>
      <c r="S9" s="6">
        <v>0</v>
      </c>
      <c r="T9" s="12" t="s">
        <v>368</v>
      </c>
      <c r="U9" s="13"/>
      <c r="V9" s="13"/>
    </row>
    <row r="10" spans="1:22" s="1" customFormat="1" ht="23.45" customHeight="1">
      <c r="A10" s="2">
        <f t="shared" si="0"/>
        <v>7</v>
      </c>
      <c r="B10" s="3">
        <v>2221866035</v>
      </c>
      <c r="C10" s="4" t="s">
        <v>122</v>
      </c>
      <c r="D10" s="5" t="s">
        <v>373</v>
      </c>
      <c r="E10" s="5" t="s">
        <v>362</v>
      </c>
      <c r="F10" s="6" t="s">
        <v>374</v>
      </c>
      <c r="G10" s="7" t="s">
        <v>42</v>
      </c>
      <c r="H10" s="8" t="s">
        <v>22</v>
      </c>
      <c r="I10" s="9">
        <v>7.4</v>
      </c>
      <c r="J10" s="9"/>
      <c r="K10" s="10">
        <v>6.8</v>
      </c>
      <c r="L10" s="10">
        <v>8</v>
      </c>
      <c r="M10" s="9">
        <v>7.4</v>
      </c>
      <c r="N10" s="11" t="s">
        <v>15</v>
      </c>
      <c r="O10" s="11" t="s">
        <v>15</v>
      </c>
      <c r="P10" s="11" t="s">
        <v>15</v>
      </c>
      <c r="Q10" s="11" t="s">
        <v>15</v>
      </c>
      <c r="R10" s="11" t="s">
        <v>38</v>
      </c>
      <c r="S10" s="6">
        <v>0</v>
      </c>
      <c r="T10" s="12" t="s">
        <v>368</v>
      </c>
      <c r="U10" s="13"/>
      <c r="V10" s="13"/>
    </row>
    <row r="11" spans="1:22" s="1" customFormat="1" ht="23.45" customHeight="1">
      <c r="A11" s="2">
        <f t="shared" si="0"/>
        <v>8</v>
      </c>
      <c r="B11" s="3">
        <v>2221868503</v>
      </c>
      <c r="C11" s="4" t="s">
        <v>375</v>
      </c>
      <c r="D11" s="5" t="s">
        <v>376</v>
      </c>
      <c r="E11" s="5" t="s">
        <v>362</v>
      </c>
      <c r="F11" s="6" t="s">
        <v>377</v>
      </c>
      <c r="G11" s="7" t="s">
        <v>13</v>
      </c>
      <c r="H11" s="8" t="s">
        <v>22</v>
      </c>
      <c r="I11" s="9">
        <v>7.4</v>
      </c>
      <c r="J11" s="9"/>
      <c r="K11" s="10">
        <v>5.8</v>
      </c>
      <c r="L11" s="10">
        <v>6</v>
      </c>
      <c r="M11" s="9">
        <v>5.9</v>
      </c>
      <c r="N11" s="11" t="s">
        <v>15</v>
      </c>
      <c r="O11" s="11" t="s">
        <v>15</v>
      </c>
      <c r="P11" s="11" t="s">
        <v>15</v>
      </c>
      <c r="Q11" s="11" t="s">
        <v>15</v>
      </c>
      <c r="R11" s="11" t="s">
        <v>16</v>
      </c>
      <c r="S11" s="6">
        <v>0</v>
      </c>
      <c r="T11" s="12" t="s">
        <v>368</v>
      </c>
      <c r="U11" s="13"/>
      <c r="V11" s="13"/>
    </row>
    <row r="12" spans="1:22" s="1" customFormat="1" ht="23.45" customHeight="1">
      <c r="A12" s="2">
        <f t="shared" si="0"/>
        <v>9</v>
      </c>
      <c r="B12" s="3">
        <v>2220866076</v>
      </c>
      <c r="C12" s="4" t="s">
        <v>378</v>
      </c>
      <c r="D12" s="5" t="s">
        <v>65</v>
      </c>
      <c r="E12" s="5" t="s">
        <v>362</v>
      </c>
      <c r="F12" s="6" t="s">
        <v>84</v>
      </c>
      <c r="G12" s="7" t="s">
        <v>29</v>
      </c>
      <c r="H12" s="8" t="s">
        <v>14</v>
      </c>
      <c r="I12" s="9">
        <v>8.5</v>
      </c>
      <c r="J12" s="9"/>
      <c r="K12" s="10">
        <v>6.5</v>
      </c>
      <c r="L12" s="10">
        <v>5.5</v>
      </c>
      <c r="M12" s="9">
        <v>6</v>
      </c>
      <c r="N12" s="11" t="s">
        <v>15</v>
      </c>
      <c r="O12" s="11" t="s">
        <v>15</v>
      </c>
      <c r="P12" s="11" t="s">
        <v>15</v>
      </c>
      <c r="Q12" s="11" t="s">
        <v>15</v>
      </c>
      <c r="R12" s="11" t="s">
        <v>38</v>
      </c>
      <c r="S12" s="6">
        <v>0</v>
      </c>
      <c r="T12" s="12" t="s">
        <v>368</v>
      </c>
      <c r="U12" s="13"/>
      <c r="V12" s="13"/>
    </row>
    <row r="13" spans="1:22" s="1" customFormat="1" ht="23.45" customHeight="1">
      <c r="A13" s="2">
        <f t="shared" si="0"/>
        <v>10</v>
      </c>
      <c r="B13" s="3">
        <v>2220866133</v>
      </c>
      <c r="C13" s="4" t="s">
        <v>379</v>
      </c>
      <c r="D13" s="5" t="s">
        <v>40</v>
      </c>
      <c r="E13" s="5" t="s">
        <v>362</v>
      </c>
      <c r="F13" s="6" t="s">
        <v>84</v>
      </c>
      <c r="G13" s="7" t="s">
        <v>21</v>
      </c>
      <c r="H13" s="8" t="s">
        <v>14</v>
      </c>
      <c r="I13" s="9">
        <v>8.5</v>
      </c>
      <c r="J13" s="9"/>
      <c r="K13" s="10">
        <v>6.5</v>
      </c>
      <c r="L13" s="10">
        <v>7.8</v>
      </c>
      <c r="M13" s="9">
        <v>7.2</v>
      </c>
      <c r="N13" s="11" t="s">
        <v>15</v>
      </c>
      <c r="O13" s="11" t="s">
        <v>15</v>
      </c>
      <c r="P13" s="11">
        <v>0</v>
      </c>
      <c r="Q13" s="11" t="s">
        <v>15</v>
      </c>
      <c r="R13" s="11" t="s">
        <v>38</v>
      </c>
      <c r="S13" s="6">
        <v>0</v>
      </c>
      <c r="T13" s="12" t="s">
        <v>359</v>
      </c>
      <c r="U13" s="13"/>
      <c r="V13" s="13"/>
    </row>
    <row r="14" spans="1:22" s="1" customFormat="1" ht="23.45" customHeight="1">
      <c r="A14" s="2">
        <f t="shared" si="0"/>
        <v>11</v>
      </c>
      <c r="B14" s="3">
        <v>2220866155</v>
      </c>
      <c r="C14" s="4" t="s">
        <v>380</v>
      </c>
      <c r="D14" s="5" t="s">
        <v>381</v>
      </c>
      <c r="E14" s="5" t="s">
        <v>362</v>
      </c>
      <c r="F14" s="6" t="s">
        <v>382</v>
      </c>
      <c r="G14" s="7" t="s">
        <v>21</v>
      </c>
      <c r="H14" s="8" t="s">
        <v>14</v>
      </c>
      <c r="I14" s="9">
        <v>7.3</v>
      </c>
      <c r="J14" s="9"/>
      <c r="K14" s="10">
        <v>1.5</v>
      </c>
      <c r="L14" s="10">
        <v>8.5</v>
      </c>
      <c r="M14" s="9">
        <v>5</v>
      </c>
      <c r="N14" s="11" t="s">
        <v>15</v>
      </c>
      <c r="O14" s="11" t="s">
        <v>15</v>
      </c>
      <c r="P14" s="11" t="s">
        <v>15</v>
      </c>
      <c r="Q14" s="11" t="s">
        <v>15</v>
      </c>
      <c r="R14" s="11" t="s">
        <v>154</v>
      </c>
      <c r="S14" s="6">
        <v>0</v>
      </c>
      <c r="T14" s="12" t="s">
        <v>383</v>
      </c>
      <c r="U14" s="13"/>
      <c r="V14" s="13"/>
    </row>
    <row r="15" spans="1:22" s="1" customFormat="1" ht="23.45" customHeight="1">
      <c r="A15" s="2">
        <f t="shared" si="0"/>
        <v>12</v>
      </c>
      <c r="B15" s="3">
        <v>2120359807</v>
      </c>
      <c r="C15" s="4" t="s">
        <v>384</v>
      </c>
      <c r="D15" s="5" t="s">
        <v>385</v>
      </c>
      <c r="E15" s="5" t="s">
        <v>357</v>
      </c>
      <c r="F15" s="6" t="s">
        <v>386</v>
      </c>
      <c r="G15" s="7" t="s">
        <v>21</v>
      </c>
      <c r="H15" s="8" t="s">
        <v>14</v>
      </c>
      <c r="I15" s="9">
        <v>8.3000000000000007</v>
      </c>
      <c r="J15" s="9"/>
      <c r="K15" s="10">
        <v>5.5</v>
      </c>
      <c r="L15" s="10">
        <v>9.5</v>
      </c>
      <c r="M15" s="9">
        <v>7.5</v>
      </c>
      <c r="N15" s="11">
        <v>0</v>
      </c>
      <c r="O15" s="11" t="s">
        <v>15</v>
      </c>
      <c r="P15" s="11" t="s">
        <v>15</v>
      </c>
      <c r="Q15" s="11" t="s">
        <v>15</v>
      </c>
      <c r="R15" s="11" t="s">
        <v>38</v>
      </c>
      <c r="S15" s="6">
        <v>7.6923076923076927E-3</v>
      </c>
      <c r="T15" s="12" t="s">
        <v>359</v>
      </c>
      <c r="U15" s="13"/>
      <c r="V15" s="13"/>
    </row>
    <row r="16" spans="1:22" s="1" customFormat="1" ht="23.45" customHeight="1">
      <c r="A16" s="2">
        <f t="shared" si="0"/>
        <v>13</v>
      </c>
      <c r="B16" s="3">
        <v>2221868732</v>
      </c>
      <c r="C16" s="4" t="s">
        <v>387</v>
      </c>
      <c r="D16" s="5" t="s">
        <v>59</v>
      </c>
      <c r="E16" s="5" t="s">
        <v>362</v>
      </c>
      <c r="F16" s="6" t="s">
        <v>388</v>
      </c>
      <c r="G16" s="7" t="s">
        <v>125</v>
      </c>
      <c r="H16" s="8" t="s">
        <v>22</v>
      </c>
      <c r="I16" s="9">
        <v>7.8</v>
      </c>
      <c r="J16" s="9"/>
      <c r="K16" s="10">
        <v>5.5</v>
      </c>
      <c r="L16" s="10">
        <v>7</v>
      </c>
      <c r="M16" s="9">
        <v>6.3</v>
      </c>
      <c r="N16" s="11" t="s">
        <v>15</v>
      </c>
      <c r="O16" s="11" t="s">
        <v>15</v>
      </c>
      <c r="P16" s="11" t="s">
        <v>15</v>
      </c>
      <c r="Q16" s="11" t="s">
        <v>15</v>
      </c>
      <c r="R16" s="11" t="s">
        <v>154</v>
      </c>
      <c r="S16" s="6">
        <v>0</v>
      </c>
      <c r="T16" s="12" t="s">
        <v>368</v>
      </c>
      <c r="U16" s="13"/>
      <c r="V16" s="13"/>
    </row>
    <row r="17" spans="1:22" s="1" customFormat="1" ht="23.45" customHeight="1">
      <c r="A17" s="2">
        <f t="shared" si="0"/>
        <v>14</v>
      </c>
      <c r="B17" s="3">
        <v>2220863874</v>
      </c>
      <c r="C17" s="4" t="s">
        <v>389</v>
      </c>
      <c r="D17" s="5" t="s">
        <v>76</v>
      </c>
      <c r="E17" s="5" t="s">
        <v>362</v>
      </c>
      <c r="F17" s="6" t="s">
        <v>390</v>
      </c>
      <c r="G17" s="7" t="s">
        <v>42</v>
      </c>
      <c r="H17" s="8" t="s">
        <v>14</v>
      </c>
      <c r="I17" s="9">
        <v>8.3000000000000007</v>
      </c>
      <c r="J17" s="9"/>
      <c r="K17" s="10">
        <v>6.8</v>
      </c>
      <c r="L17" s="10">
        <v>7.1</v>
      </c>
      <c r="M17" s="9">
        <v>7</v>
      </c>
      <c r="N17" s="11">
        <v>0</v>
      </c>
      <c r="O17" s="11" t="s">
        <v>15</v>
      </c>
      <c r="P17" s="11" t="s">
        <v>15</v>
      </c>
      <c r="Q17" s="11" t="s">
        <v>15</v>
      </c>
      <c r="R17" s="11" t="s">
        <v>16</v>
      </c>
      <c r="S17" s="6">
        <v>7.8125E-3</v>
      </c>
      <c r="T17" s="12" t="s">
        <v>359</v>
      </c>
      <c r="U17" s="13"/>
      <c r="V17" s="13"/>
    </row>
    <row r="18" spans="1:22" s="1" customFormat="1" ht="23.45" customHeight="1">
      <c r="A18" s="2">
        <f t="shared" si="0"/>
        <v>15</v>
      </c>
      <c r="B18" s="3">
        <v>2120867598</v>
      </c>
      <c r="C18" s="4" t="s">
        <v>391</v>
      </c>
      <c r="D18" s="5" t="s">
        <v>392</v>
      </c>
      <c r="E18" s="5" t="s">
        <v>362</v>
      </c>
      <c r="F18" s="6" t="s">
        <v>63</v>
      </c>
      <c r="G18" s="7" t="s">
        <v>21</v>
      </c>
      <c r="H18" s="8" t="s">
        <v>14</v>
      </c>
      <c r="I18" s="9">
        <v>6.8</v>
      </c>
      <c r="J18" s="9"/>
      <c r="K18" s="10">
        <v>5.5</v>
      </c>
      <c r="L18" s="10">
        <v>8.8000000000000007</v>
      </c>
      <c r="M18" s="9">
        <v>7.2</v>
      </c>
      <c r="N18" s="11">
        <v>0</v>
      </c>
      <c r="O18" s="11" t="s">
        <v>15</v>
      </c>
      <c r="P18" s="11" t="s">
        <v>15</v>
      </c>
      <c r="Q18" s="11" t="s">
        <v>15</v>
      </c>
      <c r="R18" s="11" t="s">
        <v>16</v>
      </c>
      <c r="S18" s="6">
        <v>0</v>
      </c>
      <c r="T18" s="12" t="s">
        <v>359</v>
      </c>
      <c r="U18" s="13"/>
      <c r="V18" s="13"/>
    </row>
    <row r="19" spans="1:22" s="1" customFormat="1" ht="23.45" customHeight="1">
      <c r="A19" s="2">
        <f t="shared" si="0"/>
        <v>16</v>
      </c>
      <c r="B19" s="3">
        <v>2221348013</v>
      </c>
      <c r="C19" s="4" t="s">
        <v>393</v>
      </c>
      <c r="D19" s="5" t="s">
        <v>31</v>
      </c>
      <c r="E19" s="5" t="s">
        <v>362</v>
      </c>
      <c r="F19" s="6" t="s">
        <v>394</v>
      </c>
      <c r="G19" s="7" t="s">
        <v>29</v>
      </c>
      <c r="H19" s="8" t="s">
        <v>22</v>
      </c>
      <c r="I19" s="9">
        <v>7.8</v>
      </c>
      <c r="J19" s="9"/>
      <c r="K19" s="10">
        <v>5.5</v>
      </c>
      <c r="L19" s="10">
        <v>8.5</v>
      </c>
      <c r="M19" s="9">
        <v>7</v>
      </c>
      <c r="N19" s="11">
        <v>0</v>
      </c>
      <c r="O19" s="11" t="s">
        <v>15</v>
      </c>
      <c r="P19" s="11" t="s">
        <v>15</v>
      </c>
      <c r="Q19" s="11" t="s">
        <v>15</v>
      </c>
      <c r="R19" s="11" t="s">
        <v>38</v>
      </c>
      <c r="S19" s="6">
        <v>2.3255813953488372E-2</v>
      </c>
      <c r="T19" s="12" t="s">
        <v>359</v>
      </c>
      <c r="U19" s="13"/>
      <c r="V19" s="13"/>
    </row>
    <row r="20" spans="1:22" s="1" customFormat="1" ht="23.45" customHeight="1">
      <c r="A20" s="2">
        <f t="shared" si="0"/>
        <v>17</v>
      </c>
      <c r="B20" s="3">
        <v>2120869266</v>
      </c>
      <c r="C20" s="4" t="s">
        <v>395</v>
      </c>
      <c r="D20" s="5" t="s">
        <v>182</v>
      </c>
      <c r="E20" s="5" t="s">
        <v>362</v>
      </c>
      <c r="F20" s="6" t="s">
        <v>396</v>
      </c>
      <c r="G20" s="7" t="s">
        <v>246</v>
      </c>
      <c r="H20" s="8" t="s">
        <v>14</v>
      </c>
      <c r="I20" s="9">
        <v>7.6</v>
      </c>
      <c r="J20" s="9"/>
      <c r="K20" s="10">
        <v>1.8</v>
      </c>
      <c r="L20" s="10">
        <v>8.3000000000000007</v>
      </c>
      <c r="M20" s="9">
        <v>5.0999999999999996</v>
      </c>
      <c r="N20" s="11" t="s">
        <v>15</v>
      </c>
      <c r="O20" s="11" t="s">
        <v>15</v>
      </c>
      <c r="P20" s="11" t="s">
        <v>15</v>
      </c>
      <c r="Q20" s="11" t="s">
        <v>15</v>
      </c>
      <c r="R20" s="11">
        <v>0</v>
      </c>
      <c r="S20" s="6">
        <v>1.5625E-2</v>
      </c>
      <c r="T20" s="12" t="s">
        <v>383</v>
      </c>
      <c r="U20" s="13"/>
      <c r="V20" s="13"/>
    </row>
    <row r="21" spans="1:22" s="1" customFormat="1" ht="23.45" customHeight="1">
      <c r="A21" s="2">
        <f t="shared" si="0"/>
        <v>18</v>
      </c>
      <c r="B21" s="3">
        <v>2220866090</v>
      </c>
      <c r="C21" s="4" t="s">
        <v>397</v>
      </c>
      <c r="D21" s="5" t="s">
        <v>225</v>
      </c>
      <c r="E21" s="5" t="s">
        <v>362</v>
      </c>
      <c r="F21" s="6" t="s">
        <v>398</v>
      </c>
      <c r="G21" s="7" t="s">
        <v>125</v>
      </c>
      <c r="H21" s="8" t="s">
        <v>14</v>
      </c>
      <c r="I21" s="9">
        <v>7.9</v>
      </c>
      <c r="J21" s="9"/>
      <c r="K21" s="10">
        <v>1.5</v>
      </c>
      <c r="L21" s="10">
        <v>8</v>
      </c>
      <c r="M21" s="9">
        <v>4.8</v>
      </c>
      <c r="N21" s="11">
        <v>0</v>
      </c>
      <c r="O21" s="11">
        <v>0</v>
      </c>
      <c r="P21" s="11" t="s">
        <v>15</v>
      </c>
      <c r="Q21" s="11" t="s">
        <v>15</v>
      </c>
      <c r="R21" s="11" t="s">
        <v>38</v>
      </c>
      <c r="S21" s="6">
        <v>4.6875E-2</v>
      </c>
      <c r="T21" s="12" t="s">
        <v>383</v>
      </c>
      <c r="U21" s="13"/>
      <c r="V21" s="13"/>
    </row>
    <row r="22" spans="1:22" s="1" customFormat="1" ht="23.45" customHeight="1">
      <c r="A22" s="2">
        <f t="shared" si="0"/>
        <v>19</v>
      </c>
      <c r="B22" s="3">
        <v>2221866132</v>
      </c>
      <c r="C22" s="4" t="s">
        <v>399</v>
      </c>
      <c r="D22" s="5" t="s">
        <v>40</v>
      </c>
      <c r="E22" s="5" t="s">
        <v>362</v>
      </c>
      <c r="F22" s="6" t="s">
        <v>400</v>
      </c>
      <c r="G22" s="7" t="s">
        <v>29</v>
      </c>
      <c r="H22" s="8" t="s">
        <v>22</v>
      </c>
      <c r="I22" s="9">
        <v>7</v>
      </c>
      <c r="J22" s="9"/>
      <c r="K22" s="10">
        <v>6.1</v>
      </c>
      <c r="L22" s="10">
        <v>9.3000000000000007</v>
      </c>
      <c r="M22" s="9">
        <v>7.7</v>
      </c>
      <c r="N22" s="11">
        <v>0</v>
      </c>
      <c r="O22" s="11" t="s">
        <v>15</v>
      </c>
      <c r="P22" s="11" t="s">
        <v>15</v>
      </c>
      <c r="Q22" s="11" t="s">
        <v>15</v>
      </c>
      <c r="R22" s="11" t="s">
        <v>16</v>
      </c>
      <c r="S22" s="6">
        <v>7.8125E-3</v>
      </c>
      <c r="T22" s="12" t="s">
        <v>359</v>
      </c>
      <c r="U22" s="13"/>
      <c r="V22" s="13"/>
    </row>
    <row r="23" spans="1:22" s="1" customFormat="1" ht="23.45" customHeight="1">
      <c r="A23" s="2">
        <f t="shared" si="0"/>
        <v>20</v>
      </c>
      <c r="B23" s="3">
        <v>2220866136</v>
      </c>
      <c r="C23" s="4" t="s">
        <v>401</v>
      </c>
      <c r="D23" s="5" t="s">
        <v>150</v>
      </c>
      <c r="E23" s="5" t="s">
        <v>362</v>
      </c>
      <c r="F23" s="6" t="s">
        <v>374</v>
      </c>
      <c r="G23" s="7" t="s">
        <v>21</v>
      </c>
      <c r="H23" s="8" t="s">
        <v>14</v>
      </c>
      <c r="I23" s="9">
        <v>7</v>
      </c>
      <c r="J23" s="9"/>
      <c r="K23" s="10">
        <v>5.6</v>
      </c>
      <c r="L23" s="10">
        <v>8.8000000000000007</v>
      </c>
      <c r="M23" s="9">
        <v>7.2</v>
      </c>
      <c r="N23" s="11" t="s">
        <v>15</v>
      </c>
      <c r="O23" s="11" t="s">
        <v>15</v>
      </c>
      <c r="P23" s="11" t="s">
        <v>15</v>
      </c>
      <c r="Q23" s="11" t="s">
        <v>15</v>
      </c>
      <c r="R23" s="11" t="s">
        <v>38</v>
      </c>
      <c r="S23" s="6">
        <v>2.34375E-2</v>
      </c>
      <c r="T23" s="12" t="s">
        <v>359</v>
      </c>
      <c r="U23" s="13"/>
      <c r="V23" s="13"/>
    </row>
    <row r="24" spans="1:22" s="1" customFormat="1" ht="23.45" customHeight="1">
      <c r="A24" s="2">
        <f t="shared" si="0"/>
        <v>21</v>
      </c>
      <c r="B24" s="3">
        <v>2121867584</v>
      </c>
      <c r="C24" s="4" t="s">
        <v>402</v>
      </c>
      <c r="D24" s="5" t="s">
        <v>156</v>
      </c>
      <c r="E24" s="5" t="s">
        <v>362</v>
      </c>
      <c r="F24" s="6" t="s">
        <v>296</v>
      </c>
      <c r="G24" s="7" t="s">
        <v>403</v>
      </c>
      <c r="H24" s="8" t="s">
        <v>22</v>
      </c>
      <c r="I24" s="9">
        <v>7.5</v>
      </c>
      <c r="J24" s="9"/>
      <c r="K24" s="10">
        <v>6.9</v>
      </c>
      <c r="L24" s="10">
        <v>8</v>
      </c>
      <c r="M24" s="9">
        <v>7.5</v>
      </c>
      <c r="N24" s="11">
        <v>0</v>
      </c>
      <c r="O24" s="11">
        <v>0</v>
      </c>
      <c r="P24" s="11" t="s">
        <v>15</v>
      </c>
      <c r="Q24" s="11" t="s">
        <v>15</v>
      </c>
      <c r="R24" s="11" t="s">
        <v>38</v>
      </c>
      <c r="S24" s="6">
        <v>2.34375E-2</v>
      </c>
      <c r="T24" s="12" t="s">
        <v>359</v>
      </c>
      <c r="U24" s="13"/>
      <c r="V24" s="13"/>
    </row>
    <row r="25" spans="1:22" s="1" customFormat="1" ht="23.45" customHeight="1">
      <c r="A25" s="2">
        <f t="shared" si="0"/>
        <v>22</v>
      </c>
      <c r="B25" s="3">
        <v>2220866152</v>
      </c>
      <c r="C25" s="4" t="s">
        <v>404</v>
      </c>
      <c r="D25" s="5" t="s">
        <v>405</v>
      </c>
      <c r="E25" s="5" t="s">
        <v>362</v>
      </c>
      <c r="F25" s="6" t="s">
        <v>406</v>
      </c>
      <c r="G25" s="7" t="s">
        <v>51</v>
      </c>
      <c r="H25" s="8" t="s">
        <v>14</v>
      </c>
      <c r="I25" s="9">
        <v>7</v>
      </c>
      <c r="J25" s="9"/>
      <c r="K25" s="10">
        <v>5.8</v>
      </c>
      <c r="L25" s="10">
        <v>7.8</v>
      </c>
      <c r="M25" s="9">
        <v>6.8</v>
      </c>
      <c r="N25" s="11">
        <v>0</v>
      </c>
      <c r="O25" s="11">
        <v>0</v>
      </c>
      <c r="P25" s="11" t="s">
        <v>15</v>
      </c>
      <c r="Q25" s="11" t="s">
        <v>15</v>
      </c>
      <c r="R25" s="11" t="s">
        <v>38</v>
      </c>
      <c r="S25" s="6">
        <v>7.6923076923076927E-3</v>
      </c>
      <c r="T25" s="12" t="s">
        <v>359</v>
      </c>
      <c r="U25" s="13"/>
      <c r="V25" s="13"/>
    </row>
    <row r="26" spans="1:22" s="1" customFormat="1" ht="23.45" customHeight="1">
      <c r="A26" s="2">
        <f t="shared" si="0"/>
        <v>23</v>
      </c>
      <c r="B26" s="3">
        <v>2221868947</v>
      </c>
      <c r="C26" s="4" t="s">
        <v>407</v>
      </c>
      <c r="D26" s="5" t="s">
        <v>408</v>
      </c>
      <c r="E26" s="5" t="s">
        <v>362</v>
      </c>
      <c r="F26" s="6" t="s">
        <v>409</v>
      </c>
      <c r="G26" s="7" t="s">
        <v>33</v>
      </c>
      <c r="H26" s="8" t="s">
        <v>22</v>
      </c>
      <c r="I26" s="9">
        <v>7.5</v>
      </c>
      <c r="J26" s="9"/>
      <c r="K26" s="10">
        <v>5.5</v>
      </c>
      <c r="L26" s="10">
        <v>5.5</v>
      </c>
      <c r="M26" s="9">
        <v>5.5</v>
      </c>
      <c r="N26" s="11" t="s">
        <v>15</v>
      </c>
      <c r="O26" s="11" t="s">
        <v>15</v>
      </c>
      <c r="P26" s="11">
        <v>0</v>
      </c>
      <c r="Q26" s="11" t="s">
        <v>15</v>
      </c>
      <c r="R26" s="11" t="s">
        <v>38</v>
      </c>
      <c r="S26" s="6">
        <v>3.125E-2</v>
      </c>
      <c r="T26" s="12" t="s">
        <v>359</v>
      </c>
      <c r="U26" s="13"/>
      <c r="V26" s="13"/>
    </row>
    <row r="27" spans="1:22" s="1" customFormat="1" ht="23.45" customHeight="1">
      <c r="A27" s="2">
        <f t="shared" si="0"/>
        <v>24</v>
      </c>
      <c r="B27" s="3">
        <v>2120866739</v>
      </c>
      <c r="C27" s="4" t="s">
        <v>410</v>
      </c>
      <c r="D27" s="5" t="s">
        <v>411</v>
      </c>
      <c r="E27" s="5" t="s">
        <v>357</v>
      </c>
      <c r="F27" s="6" t="s">
        <v>412</v>
      </c>
      <c r="G27" s="7" t="s">
        <v>42</v>
      </c>
      <c r="H27" s="8" t="s">
        <v>14</v>
      </c>
      <c r="I27" s="9">
        <v>9.1</v>
      </c>
      <c r="J27" s="9"/>
      <c r="K27" s="10">
        <v>7.3</v>
      </c>
      <c r="L27" s="10">
        <v>9.4</v>
      </c>
      <c r="M27" s="9">
        <v>8.4</v>
      </c>
      <c r="N27" s="11">
        <v>0</v>
      </c>
      <c r="O27" s="11" t="s">
        <v>15</v>
      </c>
      <c r="P27" s="11" t="s">
        <v>15</v>
      </c>
      <c r="Q27" s="11" t="s">
        <v>15</v>
      </c>
      <c r="R27" s="11" t="s">
        <v>38</v>
      </c>
      <c r="S27" s="6">
        <v>0</v>
      </c>
      <c r="T27" s="12" t="s">
        <v>359</v>
      </c>
      <c r="U27" s="13"/>
      <c r="V27" s="13"/>
    </row>
    <row r="28" spans="1:22" s="1" customFormat="1" ht="23.45" customHeight="1">
      <c r="A28" s="2">
        <f t="shared" si="0"/>
        <v>25</v>
      </c>
      <c r="B28" s="3">
        <v>2120866199</v>
      </c>
      <c r="C28" s="4" t="s">
        <v>413</v>
      </c>
      <c r="D28" s="5" t="s">
        <v>142</v>
      </c>
      <c r="E28" s="5" t="s">
        <v>357</v>
      </c>
      <c r="F28" s="6" t="s">
        <v>414</v>
      </c>
      <c r="G28" s="7" t="s">
        <v>51</v>
      </c>
      <c r="H28" s="8" t="s">
        <v>14</v>
      </c>
      <c r="I28" s="9">
        <v>8</v>
      </c>
      <c r="J28" s="9"/>
      <c r="K28" s="10">
        <v>7.3</v>
      </c>
      <c r="L28" s="10">
        <v>7.3</v>
      </c>
      <c r="M28" s="9">
        <v>7.3</v>
      </c>
      <c r="N28" s="11" t="s">
        <v>47</v>
      </c>
      <c r="O28" s="11" t="s">
        <v>15</v>
      </c>
      <c r="P28" s="11" t="s">
        <v>15</v>
      </c>
      <c r="Q28" s="11" t="s">
        <v>15</v>
      </c>
      <c r="R28" s="11" t="s">
        <v>16</v>
      </c>
      <c r="S28" s="6">
        <v>0</v>
      </c>
      <c r="T28" s="12" t="s">
        <v>359</v>
      </c>
      <c r="U28" s="13"/>
      <c r="V28" s="13"/>
    </row>
    <row r="29" spans="1:22" s="1" customFormat="1" ht="23.45" customHeight="1">
      <c r="A29" s="2">
        <f t="shared" si="0"/>
        <v>26</v>
      </c>
      <c r="B29" s="3">
        <v>2121866102</v>
      </c>
      <c r="C29" s="4" t="s">
        <v>415</v>
      </c>
      <c r="D29" s="5" t="s">
        <v>416</v>
      </c>
      <c r="E29" s="5" t="s">
        <v>357</v>
      </c>
      <c r="F29" s="6" t="s">
        <v>417</v>
      </c>
      <c r="G29" s="7" t="s">
        <v>51</v>
      </c>
      <c r="H29" s="8" t="s">
        <v>22</v>
      </c>
      <c r="I29" s="9">
        <v>5</v>
      </c>
      <c r="J29" s="9"/>
      <c r="K29" s="10">
        <v>6.3</v>
      </c>
      <c r="L29" s="10">
        <v>5.6</v>
      </c>
      <c r="M29" s="9">
        <v>6</v>
      </c>
      <c r="N29" s="11" t="s">
        <v>15</v>
      </c>
      <c r="O29" s="11" t="s">
        <v>15</v>
      </c>
      <c r="P29" s="11" t="s">
        <v>15</v>
      </c>
      <c r="Q29" s="11" t="s">
        <v>15</v>
      </c>
      <c r="R29" s="11" t="s">
        <v>38</v>
      </c>
      <c r="S29" s="6">
        <v>0</v>
      </c>
      <c r="T29" s="12" t="s">
        <v>368</v>
      </c>
      <c r="U29" s="13"/>
      <c r="V29" s="13"/>
    </row>
    <row r="30" spans="1:22" s="1" customFormat="1" ht="23.45" customHeight="1">
      <c r="A30" s="2">
        <f t="shared" si="0"/>
        <v>27</v>
      </c>
      <c r="B30" s="3">
        <v>2220217464</v>
      </c>
      <c r="C30" s="4" t="s">
        <v>418</v>
      </c>
      <c r="D30" s="5" t="s">
        <v>290</v>
      </c>
      <c r="E30" s="5" t="s">
        <v>362</v>
      </c>
      <c r="F30" s="6" t="s">
        <v>394</v>
      </c>
      <c r="G30" s="7" t="s">
        <v>125</v>
      </c>
      <c r="H30" s="8" t="s">
        <v>14</v>
      </c>
      <c r="I30" s="9">
        <v>7</v>
      </c>
      <c r="J30" s="9"/>
      <c r="K30" s="10">
        <v>6</v>
      </c>
      <c r="L30" s="10">
        <v>6</v>
      </c>
      <c r="M30" s="9">
        <v>6</v>
      </c>
      <c r="N30" s="11" t="s">
        <v>15</v>
      </c>
      <c r="O30" s="11" t="s">
        <v>15</v>
      </c>
      <c r="P30" s="11" t="s">
        <v>15</v>
      </c>
      <c r="Q30" s="11" t="s">
        <v>15</v>
      </c>
      <c r="R30" s="11" t="s">
        <v>38</v>
      </c>
      <c r="S30" s="6">
        <v>0</v>
      </c>
      <c r="T30" s="12" t="s">
        <v>368</v>
      </c>
      <c r="U30" s="13"/>
      <c r="V30" s="13"/>
    </row>
    <row r="31" spans="1:22" s="1" customFormat="1" ht="23.45" customHeight="1">
      <c r="A31" s="2">
        <f t="shared" si="0"/>
        <v>28</v>
      </c>
      <c r="B31" s="3">
        <v>2220865882</v>
      </c>
      <c r="C31" s="4" t="s">
        <v>419</v>
      </c>
      <c r="D31" s="5" t="s">
        <v>93</v>
      </c>
      <c r="E31" s="5" t="s">
        <v>362</v>
      </c>
      <c r="F31" s="6" t="s">
        <v>420</v>
      </c>
      <c r="G31" s="7" t="s">
        <v>21</v>
      </c>
      <c r="H31" s="8" t="s">
        <v>14</v>
      </c>
      <c r="I31" s="9">
        <v>8.1</v>
      </c>
      <c r="J31" s="9"/>
      <c r="K31" s="10">
        <v>5.5</v>
      </c>
      <c r="L31" s="10">
        <v>5.5</v>
      </c>
      <c r="M31" s="9">
        <v>5.5</v>
      </c>
      <c r="N31" s="11" t="s">
        <v>15</v>
      </c>
      <c r="O31" s="11" t="s">
        <v>15</v>
      </c>
      <c r="P31" s="11" t="s">
        <v>15</v>
      </c>
      <c r="Q31" s="11" t="s">
        <v>15</v>
      </c>
      <c r="R31" s="11" t="s">
        <v>38</v>
      </c>
      <c r="S31" s="6">
        <v>0</v>
      </c>
      <c r="T31" s="12" t="s">
        <v>368</v>
      </c>
      <c r="U31" s="13"/>
      <c r="V31" s="13"/>
    </row>
    <row r="32" spans="1:22" s="1" customFormat="1" ht="23.45" customHeight="1">
      <c r="A32" s="2">
        <f t="shared" si="0"/>
        <v>29</v>
      </c>
      <c r="B32" s="3">
        <v>2221217488</v>
      </c>
      <c r="C32" s="4" t="s">
        <v>421</v>
      </c>
      <c r="D32" s="5" t="s">
        <v>170</v>
      </c>
      <c r="E32" s="5" t="s">
        <v>362</v>
      </c>
      <c r="F32" s="6" t="s">
        <v>363</v>
      </c>
      <c r="G32" s="7" t="s">
        <v>110</v>
      </c>
      <c r="H32" s="8"/>
      <c r="I32" s="9">
        <v>8.3000000000000007</v>
      </c>
      <c r="J32" s="9"/>
      <c r="K32" s="10">
        <v>7</v>
      </c>
      <c r="L32" s="10">
        <v>8.5</v>
      </c>
      <c r="M32" s="9">
        <v>7.8</v>
      </c>
      <c r="N32" s="11" t="s">
        <v>15</v>
      </c>
      <c r="O32" s="11" t="s">
        <v>15</v>
      </c>
      <c r="P32" s="11" t="s">
        <v>15</v>
      </c>
      <c r="Q32" s="11" t="s">
        <v>15</v>
      </c>
      <c r="R32" s="11" t="s">
        <v>38</v>
      </c>
      <c r="S32" s="6">
        <v>1.5151515151515152E-2</v>
      </c>
      <c r="T32" s="12" t="s">
        <v>359</v>
      </c>
      <c r="U32" s="13"/>
      <c r="V32" s="13"/>
    </row>
    <row r="33" spans="1:22" s="1" customFormat="1" ht="23.45" customHeight="1">
      <c r="A33" s="2">
        <f t="shared" si="0"/>
        <v>30</v>
      </c>
      <c r="B33" s="3">
        <v>2221865888</v>
      </c>
      <c r="C33" s="4" t="s">
        <v>422</v>
      </c>
      <c r="D33" s="5" t="s">
        <v>96</v>
      </c>
      <c r="E33" s="5" t="s">
        <v>362</v>
      </c>
      <c r="F33" s="6" t="s">
        <v>423</v>
      </c>
      <c r="G33" s="7" t="s">
        <v>33</v>
      </c>
      <c r="H33" s="8" t="s">
        <v>22</v>
      </c>
      <c r="I33" s="9">
        <v>7.7</v>
      </c>
      <c r="J33" s="9"/>
      <c r="K33" s="10">
        <v>5.5</v>
      </c>
      <c r="L33" s="10">
        <v>5.5</v>
      </c>
      <c r="M33" s="9">
        <v>5.5</v>
      </c>
      <c r="N33" s="11" t="s">
        <v>47</v>
      </c>
      <c r="O33" s="11" t="s">
        <v>15</v>
      </c>
      <c r="P33" s="11" t="s">
        <v>15</v>
      </c>
      <c r="Q33" s="11" t="s">
        <v>15</v>
      </c>
      <c r="R33" s="11" t="s">
        <v>38</v>
      </c>
      <c r="S33" s="6">
        <v>0</v>
      </c>
      <c r="T33" s="12" t="s">
        <v>359</v>
      </c>
      <c r="U33" s="13"/>
      <c r="V33" s="13"/>
    </row>
    <row r="34" spans="1:22" s="1" customFormat="1" ht="23.45" customHeight="1">
      <c r="A34" s="2">
        <f t="shared" si="0"/>
        <v>31</v>
      </c>
      <c r="B34" s="3">
        <v>2220865890</v>
      </c>
      <c r="C34" s="4" t="s">
        <v>369</v>
      </c>
      <c r="D34" s="5" t="s">
        <v>99</v>
      </c>
      <c r="E34" s="5" t="s">
        <v>362</v>
      </c>
      <c r="F34" s="6" t="s">
        <v>100</v>
      </c>
      <c r="G34" s="7" t="s">
        <v>13</v>
      </c>
      <c r="H34" s="8" t="s">
        <v>14</v>
      </c>
      <c r="I34" s="9">
        <v>8.8000000000000007</v>
      </c>
      <c r="J34" s="9"/>
      <c r="K34" s="10">
        <v>6</v>
      </c>
      <c r="L34" s="10">
        <v>5.5</v>
      </c>
      <c r="M34" s="9">
        <v>5.8</v>
      </c>
      <c r="N34" s="11" t="s">
        <v>15</v>
      </c>
      <c r="O34" s="11" t="s">
        <v>15</v>
      </c>
      <c r="P34" s="11" t="s">
        <v>15</v>
      </c>
      <c r="Q34" s="11" t="s">
        <v>15</v>
      </c>
      <c r="R34" s="11" t="s">
        <v>38</v>
      </c>
      <c r="S34" s="6">
        <v>0</v>
      </c>
      <c r="T34" s="12" t="s">
        <v>368</v>
      </c>
      <c r="U34" s="13"/>
      <c r="V34" s="13"/>
    </row>
    <row r="35" spans="1:22" s="1" customFormat="1" ht="23.45" customHeight="1">
      <c r="A35" s="2">
        <f t="shared" si="0"/>
        <v>32</v>
      </c>
      <c r="B35" s="3">
        <v>2220863764</v>
      </c>
      <c r="C35" s="4" t="s">
        <v>325</v>
      </c>
      <c r="D35" s="5" t="s">
        <v>99</v>
      </c>
      <c r="E35" s="5" t="s">
        <v>362</v>
      </c>
      <c r="F35" s="6" t="s">
        <v>424</v>
      </c>
      <c r="G35" s="7" t="s">
        <v>125</v>
      </c>
      <c r="H35" s="8" t="s">
        <v>14</v>
      </c>
      <c r="I35" s="9">
        <v>9.4</v>
      </c>
      <c r="J35" s="9"/>
      <c r="K35" s="10">
        <v>0</v>
      </c>
      <c r="L35" s="10">
        <v>0</v>
      </c>
      <c r="M35" s="9">
        <v>9</v>
      </c>
      <c r="N35" s="11" t="s">
        <v>47</v>
      </c>
      <c r="O35" s="11" t="s">
        <v>15</v>
      </c>
      <c r="P35" s="11" t="s">
        <v>15</v>
      </c>
      <c r="Q35" s="11" t="s">
        <v>15</v>
      </c>
      <c r="R35" s="11" t="s">
        <v>38</v>
      </c>
      <c r="S35" s="6">
        <v>0</v>
      </c>
      <c r="T35" s="12" t="s">
        <v>383</v>
      </c>
      <c r="U35" s="13"/>
      <c r="V35" s="13"/>
    </row>
    <row r="36" spans="1:22" s="1" customFormat="1" ht="23.45" customHeight="1">
      <c r="A36" s="2">
        <f t="shared" si="0"/>
        <v>33</v>
      </c>
      <c r="B36" s="3">
        <v>2220863827</v>
      </c>
      <c r="C36" s="4" t="s">
        <v>425</v>
      </c>
      <c r="D36" s="5" t="s">
        <v>426</v>
      </c>
      <c r="E36" s="5" t="s">
        <v>362</v>
      </c>
      <c r="F36" s="6" t="s">
        <v>427</v>
      </c>
      <c r="G36" s="7" t="s">
        <v>29</v>
      </c>
      <c r="H36" s="8" t="s">
        <v>14</v>
      </c>
      <c r="I36" s="9">
        <v>7.6</v>
      </c>
      <c r="J36" s="9"/>
      <c r="K36" s="10">
        <v>7.5</v>
      </c>
      <c r="L36" s="10">
        <v>6.5</v>
      </c>
      <c r="M36" s="9">
        <v>7</v>
      </c>
      <c r="N36" s="11" t="s">
        <v>15</v>
      </c>
      <c r="O36" s="11" t="s">
        <v>15</v>
      </c>
      <c r="P36" s="11" t="s">
        <v>15</v>
      </c>
      <c r="Q36" s="11" t="s">
        <v>15</v>
      </c>
      <c r="R36" s="11" t="s">
        <v>38</v>
      </c>
      <c r="S36" s="6">
        <v>0</v>
      </c>
      <c r="T36" s="12" t="s">
        <v>368</v>
      </c>
      <c r="U36" s="13"/>
      <c r="V36" s="13"/>
    </row>
    <row r="37" spans="1:22" s="1" customFormat="1" ht="23.45" customHeight="1">
      <c r="A37" s="2">
        <f t="shared" si="0"/>
        <v>34</v>
      </c>
      <c r="B37" s="3">
        <v>2220865905</v>
      </c>
      <c r="C37" s="4" t="s">
        <v>428</v>
      </c>
      <c r="D37" s="5" t="s">
        <v>62</v>
      </c>
      <c r="E37" s="5" t="s">
        <v>362</v>
      </c>
      <c r="F37" s="6" t="s">
        <v>429</v>
      </c>
      <c r="G37" s="7" t="s">
        <v>21</v>
      </c>
      <c r="H37" s="8" t="s">
        <v>14</v>
      </c>
      <c r="I37" s="9">
        <v>9.5</v>
      </c>
      <c r="J37" s="9"/>
      <c r="K37" s="10">
        <v>6.1</v>
      </c>
      <c r="L37" s="10">
        <v>5.5</v>
      </c>
      <c r="M37" s="9">
        <v>5.8</v>
      </c>
      <c r="N37" s="11" t="s">
        <v>15</v>
      </c>
      <c r="O37" s="11" t="s">
        <v>15</v>
      </c>
      <c r="P37" s="11" t="s">
        <v>15</v>
      </c>
      <c r="Q37" s="11" t="s">
        <v>15</v>
      </c>
      <c r="R37" s="11" t="s">
        <v>38</v>
      </c>
      <c r="S37" s="6">
        <v>0</v>
      </c>
      <c r="T37" s="12" t="s">
        <v>368</v>
      </c>
      <c r="U37" s="13"/>
      <c r="V37" s="13"/>
    </row>
    <row r="38" spans="1:22" s="1" customFormat="1" ht="23.45" customHeight="1">
      <c r="A38" s="2">
        <f t="shared" si="0"/>
        <v>35</v>
      </c>
      <c r="B38" s="3">
        <v>2220863804</v>
      </c>
      <c r="C38" s="4" t="s">
        <v>430</v>
      </c>
      <c r="D38" s="5" t="s">
        <v>278</v>
      </c>
      <c r="E38" s="5" t="s">
        <v>362</v>
      </c>
      <c r="F38" s="6" t="s">
        <v>431</v>
      </c>
      <c r="G38" s="7" t="s">
        <v>29</v>
      </c>
      <c r="H38" s="8" t="s">
        <v>14</v>
      </c>
      <c r="I38" s="9">
        <v>8.1</v>
      </c>
      <c r="J38" s="9"/>
      <c r="K38" s="10">
        <v>6.8</v>
      </c>
      <c r="L38" s="10">
        <v>5.8</v>
      </c>
      <c r="M38" s="9">
        <v>6.3</v>
      </c>
      <c r="N38" s="11" t="s">
        <v>15</v>
      </c>
      <c r="O38" s="11" t="s">
        <v>15</v>
      </c>
      <c r="P38" s="11" t="s">
        <v>15</v>
      </c>
      <c r="Q38" s="11" t="s">
        <v>15</v>
      </c>
      <c r="R38" s="11" t="s">
        <v>38</v>
      </c>
      <c r="S38" s="6">
        <v>0</v>
      </c>
      <c r="T38" s="12" t="s">
        <v>368</v>
      </c>
      <c r="U38" s="13"/>
      <c r="V38" s="13"/>
    </row>
    <row r="39" spans="1:22" s="1" customFormat="1" ht="23.45" customHeight="1">
      <c r="A39" s="2">
        <f t="shared" si="0"/>
        <v>36</v>
      </c>
      <c r="B39" s="3">
        <v>2220865913</v>
      </c>
      <c r="C39" s="4" t="s">
        <v>432</v>
      </c>
      <c r="D39" s="5" t="s">
        <v>298</v>
      </c>
      <c r="E39" s="5" t="s">
        <v>362</v>
      </c>
      <c r="F39" s="6" t="s">
        <v>433</v>
      </c>
      <c r="G39" s="7" t="s">
        <v>29</v>
      </c>
      <c r="H39" s="8" t="s">
        <v>14</v>
      </c>
      <c r="I39" s="9">
        <v>8.1999999999999993</v>
      </c>
      <c r="J39" s="9"/>
      <c r="K39" s="10">
        <v>7.8</v>
      </c>
      <c r="L39" s="10">
        <v>6.5</v>
      </c>
      <c r="M39" s="9">
        <v>7.2</v>
      </c>
      <c r="N39" s="11" t="s">
        <v>15</v>
      </c>
      <c r="O39" s="11" t="s">
        <v>15</v>
      </c>
      <c r="P39" s="11" t="s">
        <v>15</v>
      </c>
      <c r="Q39" s="11" t="s">
        <v>15</v>
      </c>
      <c r="R39" s="11" t="s">
        <v>16</v>
      </c>
      <c r="S39" s="6">
        <v>0</v>
      </c>
      <c r="T39" s="12" t="s">
        <v>368</v>
      </c>
      <c r="U39" s="13"/>
      <c r="V39" s="13"/>
    </row>
    <row r="40" spans="1:22" s="1" customFormat="1" ht="23.45" customHeight="1">
      <c r="A40" s="2">
        <f t="shared" si="0"/>
        <v>37</v>
      </c>
      <c r="B40" s="3">
        <v>2221865955</v>
      </c>
      <c r="C40" s="4" t="s">
        <v>434</v>
      </c>
      <c r="D40" s="5" t="s">
        <v>435</v>
      </c>
      <c r="E40" s="5" t="s">
        <v>362</v>
      </c>
      <c r="F40" s="6" t="s">
        <v>436</v>
      </c>
      <c r="G40" s="7" t="s">
        <v>246</v>
      </c>
      <c r="H40" s="8" t="s">
        <v>22</v>
      </c>
      <c r="I40" s="9">
        <v>9.5</v>
      </c>
      <c r="J40" s="9"/>
      <c r="K40" s="10">
        <v>5.6</v>
      </c>
      <c r="L40" s="10">
        <v>5.5</v>
      </c>
      <c r="M40" s="9">
        <v>5.6</v>
      </c>
      <c r="N40" s="11" t="s">
        <v>15</v>
      </c>
      <c r="O40" s="11" t="s">
        <v>15</v>
      </c>
      <c r="P40" s="11" t="s">
        <v>15</v>
      </c>
      <c r="Q40" s="11" t="s">
        <v>15</v>
      </c>
      <c r="R40" s="11" t="s">
        <v>154</v>
      </c>
      <c r="S40" s="6">
        <v>0</v>
      </c>
      <c r="T40" s="12" t="s">
        <v>368</v>
      </c>
      <c r="U40" s="13"/>
      <c r="V40" s="13"/>
    </row>
    <row r="41" spans="1:22" s="1" customFormat="1" ht="23.45" customHeight="1">
      <c r="A41" s="2">
        <f t="shared" si="0"/>
        <v>38</v>
      </c>
      <c r="B41" s="3">
        <v>2220865979</v>
      </c>
      <c r="C41" s="4" t="s">
        <v>88</v>
      </c>
      <c r="D41" s="5" t="s">
        <v>437</v>
      </c>
      <c r="E41" s="5" t="s">
        <v>362</v>
      </c>
      <c r="F41" s="6" t="s">
        <v>251</v>
      </c>
      <c r="G41" s="7" t="s">
        <v>51</v>
      </c>
      <c r="H41" s="8" t="s">
        <v>14</v>
      </c>
      <c r="I41" s="9">
        <v>8.1</v>
      </c>
      <c r="J41" s="9"/>
      <c r="K41" s="10">
        <v>5.5</v>
      </c>
      <c r="L41" s="10">
        <v>6</v>
      </c>
      <c r="M41" s="9">
        <v>5.8</v>
      </c>
      <c r="N41" s="11" t="s">
        <v>15</v>
      </c>
      <c r="O41" s="11" t="s">
        <v>15</v>
      </c>
      <c r="P41" s="11" t="s">
        <v>15</v>
      </c>
      <c r="Q41" s="11" t="s">
        <v>15</v>
      </c>
      <c r="R41" s="11" t="s">
        <v>16</v>
      </c>
      <c r="S41" s="6">
        <v>0</v>
      </c>
      <c r="T41" s="12" t="s">
        <v>368</v>
      </c>
      <c r="U41" s="13"/>
      <c r="V41" s="13"/>
    </row>
    <row r="42" spans="1:22" s="1" customFormat="1" ht="23.45" customHeight="1">
      <c r="A42" s="2">
        <f t="shared" si="0"/>
        <v>39</v>
      </c>
      <c r="B42" s="3">
        <v>2220868850</v>
      </c>
      <c r="C42" s="4" t="s">
        <v>309</v>
      </c>
      <c r="D42" s="5" t="s">
        <v>438</v>
      </c>
      <c r="E42" s="5" t="s">
        <v>362</v>
      </c>
      <c r="F42" s="6" t="s">
        <v>439</v>
      </c>
      <c r="G42" s="7" t="s">
        <v>125</v>
      </c>
      <c r="H42" s="8" t="s">
        <v>14</v>
      </c>
      <c r="I42" s="9">
        <v>9.5</v>
      </c>
      <c r="J42" s="9"/>
      <c r="K42" s="10">
        <v>0</v>
      </c>
      <c r="L42" s="10">
        <v>0</v>
      </c>
      <c r="M42" s="9">
        <v>9.5</v>
      </c>
      <c r="N42" s="11" t="s">
        <v>15</v>
      </c>
      <c r="O42" s="11" t="s">
        <v>15</v>
      </c>
      <c r="P42" s="11" t="s">
        <v>15</v>
      </c>
      <c r="Q42" s="11" t="s">
        <v>15</v>
      </c>
      <c r="R42" s="11" t="s">
        <v>38</v>
      </c>
      <c r="S42" s="6">
        <v>0</v>
      </c>
      <c r="T42" s="12" t="s">
        <v>383</v>
      </c>
      <c r="U42" s="13"/>
      <c r="V42" s="13"/>
    </row>
    <row r="43" spans="1:22" s="1" customFormat="1" ht="23.45" customHeight="1">
      <c r="A43" s="2">
        <f t="shared" si="0"/>
        <v>40</v>
      </c>
      <c r="B43" s="3">
        <v>2220868685</v>
      </c>
      <c r="C43" s="4" t="s">
        <v>440</v>
      </c>
      <c r="D43" s="5" t="s">
        <v>182</v>
      </c>
      <c r="E43" s="5" t="s">
        <v>362</v>
      </c>
      <c r="F43" s="6" t="s">
        <v>441</v>
      </c>
      <c r="G43" s="7" t="s">
        <v>46</v>
      </c>
      <c r="H43" s="8" t="s">
        <v>14</v>
      </c>
      <c r="I43" s="9">
        <v>8.5</v>
      </c>
      <c r="J43" s="9"/>
      <c r="K43" s="10">
        <v>6</v>
      </c>
      <c r="L43" s="10">
        <v>8</v>
      </c>
      <c r="M43" s="9">
        <v>7</v>
      </c>
      <c r="N43" s="11" t="s">
        <v>15</v>
      </c>
      <c r="O43" s="11" t="s">
        <v>15</v>
      </c>
      <c r="P43" s="11" t="s">
        <v>15</v>
      </c>
      <c r="Q43" s="11" t="s">
        <v>15</v>
      </c>
      <c r="R43" s="11" t="s">
        <v>38</v>
      </c>
      <c r="S43" s="6">
        <v>0</v>
      </c>
      <c r="T43" s="12" t="s">
        <v>368</v>
      </c>
      <c r="U43" s="13"/>
      <c r="V43" s="13"/>
    </row>
    <row r="44" spans="1:22" s="1" customFormat="1" ht="23.45" customHeight="1">
      <c r="A44" s="2">
        <f t="shared" si="0"/>
        <v>41</v>
      </c>
      <c r="B44" s="3">
        <v>2220866016</v>
      </c>
      <c r="C44" s="4" t="s">
        <v>88</v>
      </c>
      <c r="D44" s="5" t="s">
        <v>442</v>
      </c>
      <c r="E44" s="5" t="s">
        <v>362</v>
      </c>
      <c r="F44" s="6" t="s">
        <v>151</v>
      </c>
      <c r="G44" s="7" t="s">
        <v>216</v>
      </c>
      <c r="H44" s="8" t="s">
        <v>14</v>
      </c>
      <c r="I44" s="9">
        <v>8.5</v>
      </c>
      <c r="J44" s="9"/>
      <c r="K44" s="10">
        <v>7.8</v>
      </c>
      <c r="L44" s="10">
        <v>5.5</v>
      </c>
      <c r="M44" s="9">
        <v>6.7</v>
      </c>
      <c r="N44" s="11" t="s">
        <v>47</v>
      </c>
      <c r="O44" s="11" t="s">
        <v>15</v>
      </c>
      <c r="P44" s="11" t="s">
        <v>15</v>
      </c>
      <c r="Q44" s="11" t="s">
        <v>15</v>
      </c>
      <c r="R44" s="11" t="s">
        <v>38</v>
      </c>
      <c r="S44" s="6">
        <v>0</v>
      </c>
      <c r="T44" s="12" t="s">
        <v>359</v>
      </c>
      <c r="U44" s="13"/>
      <c r="V44" s="13"/>
    </row>
    <row r="45" spans="1:22" s="1" customFormat="1" ht="23.45" customHeight="1">
      <c r="A45" s="2">
        <f t="shared" si="0"/>
        <v>42</v>
      </c>
      <c r="B45" s="3">
        <v>2220866021</v>
      </c>
      <c r="C45" s="4" t="s">
        <v>443</v>
      </c>
      <c r="D45" s="5" t="s">
        <v>444</v>
      </c>
      <c r="E45" s="5" t="s">
        <v>362</v>
      </c>
      <c r="F45" s="6" t="s">
        <v>445</v>
      </c>
      <c r="G45" s="7" t="s">
        <v>42</v>
      </c>
      <c r="H45" s="8" t="s">
        <v>14</v>
      </c>
      <c r="I45" s="9">
        <v>7.8</v>
      </c>
      <c r="J45" s="9"/>
      <c r="K45" s="10">
        <v>7</v>
      </c>
      <c r="L45" s="10">
        <v>5.5</v>
      </c>
      <c r="M45" s="9">
        <v>6.3</v>
      </c>
      <c r="N45" s="11" t="s">
        <v>15</v>
      </c>
      <c r="O45" s="11" t="s">
        <v>15</v>
      </c>
      <c r="P45" s="11" t="s">
        <v>15</v>
      </c>
      <c r="Q45" s="11" t="s">
        <v>15</v>
      </c>
      <c r="R45" s="11" t="s">
        <v>16</v>
      </c>
      <c r="S45" s="6">
        <v>0</v>
      </c>
      <c r="T45" s="12" t="s">
        <v>368</v>
      </c>
      <c r="U45" s="13"/>
      <c r="V45" s="13"/>
    </row>
    <row r="46" spans="1:22" s="1" customFormat="1" ht="23.45" customHeight="1">
      <c r="A46" s="2">
        <f t="shared" si="0"/>
        <v>43</v>
      </c>
      <c r="B46" s="3">
        <v>2220866046</v>
      </c>
      <c r="C46" s="4" t="s">
        <v>446</v>
      </c>
      <c r="D46" s="5" t="s">
        <v>320</v>
      </c>
      <c r="E46" s="5" t="s">
        <v>362</v>
      </c>
      <c r="F46" s="6" t="s">
        <v>77</v>
      </c>
      <c r="G46" s="7" t="s">
        <v>33</v>
      </c>
      <c r="H46" s="8" t="s">
        <v>14</v>
      </c>
      <c r="I46" s="9">
        <v>8.8000000000000007</v>
      </c>
      <c r="J46" s="9"/>
      <c r="K46" s="10">
        <v>5.9</v>
      </c>
      <c r="L46" s="10">
        <v>7.5</v>
      </c>
      <c r="M46" s="9">
        <v>6.7</v>
      </c>
      <c r="N46" s="11" t="s">
        <v>15</v>
      </c>
      <c r="O46" s="11" t="s">
        <v>15</v>
      </c>
      <c r="P46" s="11" t="s">
        <v>15</v>
      </c>
      <c r="Q46" s="11" t="s">
        <v>15</v>
      </c>
      <c r="R46" s="11" t="s">
        <v>38</v>
      </c>
      <c r="S46" s="6">
        <v>0</v>
      </c>
      <c r="T46" s="12" t="s">
        <v>368</v>
      </c>
      <c r="U46" s="13"/>
      <c r="V46" s="13"/>
    </row>
    <row r="47" spans="1:22" s="1" customFormat="1" ht="23.45" customHeight="1">
      <c r="A47" s="2">
        <f t="shared" si="0"/>
        <v>44</v>
      </c>
      <c r="B47" s="3">
        <v>2221866072</v>
      </c>
      <c r="C47" s="4" t="s">
        <v>447</v>
      </c>
      <c r="D47" s="5" t="s">
        <v>448</v>
      </c>
      <c r="E47" s="5" t="s">
        <v>362</v>
      </c>
      <c r="F47" s="6" t="s">
        <v>449</v>
      </c>
      <c r="G47" s="7" t="s">
        <v>110</v>
      </c>
      <c r="H47" s="8" t="s">
        <v>22</v>
      </c>
      <c r="I47" s="9">
        <v>8</v>
      </c>
      <c r="J47" s="9"/>
      <c r="K47" s="10">
        <v>7.1</v>
      </c>
      <c r="L47" s="10">
        <v>7</v>
      </c>
      <c r="M47" s="9">
        <v>7.1</v>
      </c>
      <c r="N47" s="11" t="s">
        <v>15</v>
      </c>
      <c r="O47" s="11" t="s">
        <v>15</v>
      </c>
      <c r="P47" s="11" t="s">
        <v>15</v>
      </c>
      <c r="Q47" s="11" t="s">
        <v>15</v>
      </c>
      <c r="R47" s="11" t="s">
        <v>154</v>
      </c>
      <c r="S47" s="6">
        <v>0</v>
      </c>
      <c r="T47" s="12" t="s">
        <v>368</v>
      </c>
      <c r="U47" s="13"/>
      <c r="V47" s="13"/>
    </row>
    <row r="48" spans="1:22" s="1" customFormat="1" ht="23.45" customHeight="1">
      <c r="A48" s="2">
        <f t="shared" si="0"/>
        <v>45</v>
      </c>
      <c r="B48" s="3">
        <v>2220863834</v>
      </c>
      <c r="C48" s="4" t="s">
        <v>450</v>
      </c>
      <c r="D48" s="5" t="s">
        <v>451</v>
      </c>
      <c r="E48" s="5" t="s">
        <v>362</v>
      </c>
      <c r="F48" s="6" t="s">
        <v>452</v>
      </c>
      <c r="G48" s="7" t="s">
        <v>33</v>
      </c>
      <c r="H48" s="8" t="s">
        <v>14</v>
      </c>
      <c r="I48" s="9">
        <v>8</v>
      </c>
      <c r="J48" s="9"/>
      <c r="K48" s="10">
        <v>5.5</v>
      </c>
      <c r="L48" s="10">
        <v>5.5</v>
      </c>
      <c r="M48" s="9">
        <v>5.5</v>
      </c>
      <c r="N48" s="11" t="s">
        <v>15</v>
      </c>
      <c r="O48" s="11" t="s">
        <v>15</v>
      </c>
      <c r="P48" s="11" t="s">
        <v>15</v>
      </c>
      <c r="Q48" s="11" t="s">
        <v>15</v>
      </c>
      <c r="R48" s="11" t="s">
        <v>38</v>
      </c>
      <c r="S48" s="6">
        <v>0</v>
      </c>
      <c r="T48" s="12" t="s">
        <v>368</v>
      </c>
      <c r="U48" s="13"/>
      <c r="V48" s="13"/>
    </row>
    <row r="49" spans="1:22" s="1" customFormat="1" ht="23.45" customHeight="1">
      <c r="A49" s="2">
        <f t="shared" si="0"/>
        <v>46</v>
      </c>
      <c r="B49" s="3">
        <v>2220866074</v>
      </c>
      <c r="C49" s="4" t="s">
        <v>335</v>
      </c>
      <c r="D49" s="5" t="s">
        <v>65</v>
      </c>
      <c r="E49" s="5" t="s">
        <v>362</v>
      </c>
      <c r="F49" s="6" t="s">
        <v>453</v>
      </c>
      <c r="G49" s="7" t="s">
        <v>21</v>
      </c>
      <c r="H49" s="8" t="s">
        <v>14</v>
      </c>
      <c r="I49" s="9">
        <v>7.3</v>
      </c>
      <c r="J49" s="9"/>
      <c r="K49" s="10">
        <v>8</v>
      </c>
      <c r="L49" s="10">
        <v>7</v>
      </c>
      <c r="M49" s="9">
        <v>7.5</v>
      </c>
      <c r="N49" s="11" t="s">
        <v>15</v>
      </c>
      <c r="O49" s="11" t="s">
        <v>15</v>
      </c>
      <c r="P49" s="11" t="s">
        <v>15</v>
      </c>
      <c r="Q49" s="11" t="s">
        <v>15</v>
      </c>
      <c r="R49" s="11" t="s">
        <v>16</v>
      </c>
      <c r="S49" s="6">
        <v>0</v>
      </c>
      <c r="T49" s="12" t="s">
        <v>368</v>
      </c>
      <c r="U49" s="13"/>
      <c r="V49" s="13"/>
    </row>
    <row r="50" spans="1:22" s="1" customFormat="1" ht="23.45" customHeight="1">
      <c r="A50" s="2">
        <f t="shared" si="0"/>
        <v>47</v>
      </c>
      <c r="B50" s="3">
        <v>2220338003</v>
      </c>
      <c r="C50" s="4" t="s">
        <v>454</v>
      </c>
      <c r="D50" s="5" t="s">
        <v>150</v>
      </c>
      <c r="E50" s="5" t="s">
        <v>362</v>
      </c>
      <c r="F50" s="6" t="s">
        <v>455</v>
      </c>
      <c r="G50" s="7" t="s">
        <v>246</v>
      </c>
      <c r="H50" s="8" t="s">
        <v>14</v>
      </c>
      <c r="I50" s="9">
        <v>8.6</v>
      </c>
      <c r="J50" s="9"/>
      <c r="K50" s="10">
        <v>7.4</v>
      </c>
      <c r="L50" s="10">
        <v>5.5</v>
      </c>
      <c r="M50" s="9">
        <v>6.5</v>
      </c>
      <c r="N50" s="11" t="s">
        <v>15</v>
      </c>
      <c r="O50" s="11" t="s">
        <v>15</v>
      </c>
      <c r="P50" s="11" t="s">
        <v>15</v>
      </c>
      <c r="Q50" s="11" t="s">
        <v>15</v>
      </c>
      <c r="R50" s="11" t="s">
        <v>38</v>
      </c>
      <c r="S50" s="6">
        <v>0</v>
      </c>
      <c r="T50" s="12" t="s">
        <v>368</v>
      </c>
      <c r="U50" s="13"/>
      <c r="V50" s="13"/>
    </row>
    <row r="51" spans="1:22" s="1" customFormat="1" ht="23.45" customHeight="1">
      <c r="A51" s="2">
        <f t="shared" si="0"/>
        <v>48</v>
      </c>
      <c r="B51" s="3">
        <v>2220866138</v>
      </c>
      <c r="C51" s="4" t="s">
        <v>456</v>
      </c>
      <c r="D51" s="5" t="s">
        <v>150</v>
      </c>
      <c r="E51" s="5" t="s">
        <v>362</v>
      </c>
      <c r="F51" s="6" t="s">
        <v>457</v>
      </c>
      <c r="G51" s="7" t="s">
        <v>51</v>
      </c>
      <c r="H51" s="8" t="s">
        <v>14</v>
      </c>
      <c r="I51" s="9">
        <v>7.5</v>
      </c>
      <c r="J51" s="9"/>
      <c r="K51" s="10">
        <v>8.5</v>
      </c>
      <c r="L51" s="10">
        <v>6.5</v>
      </c>
      <c r="M51" s="9">
        <v>7.5</v>
      </c>
      <c r="N51" s="11" t="s">
        <v>15</v>
      </c>
      <c r="O51" s="11" t="s">
        <v>15</v>
      </c>
      <c r="P51" s="11" t="s">
        <v>15</v>
      </c>
      <c r="Q51" s="11" t="s">
        <v>15</v>
      </c>
      <c r="R51" s="11" t="s">
        <v>38</v>
      </c>
      <c r="S51" s="6">
        <v>0</v>
      </c>
      <c r="T51" s="12" t="s">
        <v>368</v>
      </c>
      <c r="U51" s="13"/>
      <c r="V51" s="13"/>
    </row>
    <row r="52" spans="1:22" s="1" customFormat="1" ht="23.45" customHeight="1">
      <c r="A52" s="2">
        <f t="shared" si="0"/>
        <v>49</v>
      </c>
      <c r="B52" s="3">
        <v>2220868165</v>
      </c>
      <c r="C52" s="4" t="s">
        <v>458</v>
      </c>
      <c r="D52" s="5" t="s">
        <v>281</v>
      </c>
      <c r="E52" s="5" t="s">
        <v>362</v>
      </c>
      <c r="F52" s="6" t="s">
        <v>84</v>
      </c>
      <c r="G52" s="7" t="s">
        <v>21</v>
      </c>
      <c r="H52" s="8" t="s">
        <v>14</v>
      </c>
      <c r="I52" s="9">
        <v>6.3</v>
      </c>
      <c r="J52" s="9"/>
      <c r="K52" s="10">
        <v>5.5</v>
      </c>
      <c r="L52" s="10">
        <v>6.8</v>
      </c>
      <c r="M52" s="9">
        <v>6.2</v>
      </c>
      <c r="N52" s="11" t="s">
        <v>15</v>
      </c>
      <c r="O52" s="11" t="s">
        <v>15</v>
      </c>
      <c r="P52" s="11" t="s">
        <v>15</v>
      </c>
      <c r="Q52" s="11" t="s">
        <v>15</v>
      </c>
      <c r="R52" s="11" t="s">
        <v>16</v>
      </c>
      <c r="S52" s="6">
        <v>0</v>
      </c>
      <c r="T52" s="12" t="s">
        <v>368</v>
      </c>
      <c r="U52" s="13"/>
      <c r="V52" s="13"/>
    </row>
    <row r="53" spans="1:22" s="1" customFormat="1" ht="23.45" customHeight="1">
      <c r="A53" s="2">
        <f t="shared" si="0"/>
        <v>50</v>
      </c>
      <c r="B53" s="3">
        <v>2220866159</v>
      </c>
      <c r="C53" s="4" t="s">
        <v>459</v>
      </c>
      <c r="D53" s="5" t="s">
        <v>235</v>
      </c>
      <c r="E53" s="5" t="s">
        <v>362</v>
      </c>
      <c r="F53" s="6" t="s">
        <v>460</v>
      </c>
      <c r="G53" s="7" t="s">
        <v>125</v>
      </c>
      <c r="H53" s="8" t="s">
        <v>14</v>
      </c>
      <c r="I53" s="9">
        <v>8.5</v>
      </c>
      <c r="J53" s="9"/>
      <c r="K53" s="10">
        <v>5.9</v>
      </c>
      <c r="L53" s="10">
        <v>7.5</v>
      </c>
      <c r="M53" s="9">
        <v>6.7</v>
      </c>
      <c r="N53" s="11" t="s">
        <v>15</v>
      </c>
      <c r="O53" s="11" t="s">
        <v>15</v>
      </c>
      <c r="P53" s="11" t="s">
        <v>15</v>
      </c>
      <c r="Q53" s="11" t="s">
        <v>15</v>
      </c>
      <c r="R53" s="11" t="s">
        <v>38</v>
      </c>
      <c r="S53" s="6">
        <v>0</v>
      </c>
      <c r="T53" s="12" t="s">
        <v>368</v>
      </c>
      <c r="U53" s="13"/>
      <c r="V53" s="13"/>
    </row>
    <row r="54" spans="1:22" s="1" customFormat="1" ht="23.45" customHeight="1">
      <c r="A54" s="2">
        <f t="shared" si="0"/>
        <v>51</v>
      </c>
      <c r="B54" s="3">
        <v>2220866160</v>
      </c>
      <c r="C54" s="4" t="s">
        <v>461</v>
      </c>
      <c r="D54" s="5" t="s">
        <v>235</v>
      </c>
      <c r="E54" s="5" t="s">
        <v>362</v>
      </c>
      <c r="F54" s="6" t="s">
        <v>462</v>
      </c>
      <c r="G54" s="7" t="s">
        <v>42</v>
      </c>
      <c r="H54" s="8" t="s">
        <v>14</v>
      </c>
      <c r="I54" s="9">
        <v>4.5</v>
      </c>
      <c r="J54" s="9"/>
      <c r="K54" s="10">
        <v>6.4</v>
      </c>
      <c r="L54" s="10">
        <v>6.5</v>
      </c>
      <c r="M54" s="9">
        <v>6.5</v>
      </c>
      <c r="N54" s="11" t="s">
        <v>15</v>
      </c>
      <c r="O54" s="11" t="s">
        <v>15</v>
      </c>
      <c r="P54" s="11" t="s">
        <v>15</v>
      </c>
      <c r="Q54" s="11" t="s">
        <v>15</v>
      </c>
      <c r="R54" s="11" t="s">
        <v>38</v>
      </c>
      <c r="S54" s="6">
        <v>0</v>
      </c>
      <c r="T54" s="12" t="s">
        <v>368</v>
      </c>
      <c r="U54" s="13"/>
      <c r="V54" s="13"/>
    </row>
  </sheetData>
  <autoFilter ref="A3:V54"/>
  <mergeCells count="21">
    <mergeCell ref="F1:F3"/>
    <mergeCell ref="A1:A3"/>
    <mergeCell ref="B1:B3"/>
    <mergeCell ref="C1:C3"/>
    <mergeCell ref="D1:D3"/>
    <mergeCell ref="E1:E3"/>
    <mergeCell ref="G1:G3"/>
    <mergeCell ref="H1:H3"/>
    <mergeCell ref="I2:I3"/>
    <mergeCell ref="K2:K3"/>
    <mergeCell ref="L2:L3"/>
    <mergeCell ref="I1:M1"/>
    <mergeCell ref="S1:S3"/>
    <mergeCell ref="T1:T3"/>
    <mergeCell ref="J2:J3"/>
    <mergeCell ref="O1:O3"/>
    <mergeCell ref="P1:P3"/>
    <mergeCell ref="Q1:Q3"/>
    <mergeCell ref="R1:R3"/>
    <mergeCell ref="N1:N3"/>
    <mergeCell ref="M2:M3"/>
  </mergeCells>
  <conditionalFormatting sqref="J4:M5">
    <cfRule type="cellIs" dxfId="24" priority="412" operator="lessThan">
      <formula>5.5</formula>
    </cfRule>
  </conditionalFormatting>
  <conditionalFormatting sqref="N4:R5">
    <cfRule type="cellIs" dxfId="23" priority="410" operator="equal">
      <formula>"Ko Đạt"</formula>
    </cfRule>
  </conditionalFormatting>
  <conditionalFormatting sqref="T4:T5">
    <cfRule type="cellIs" dxfId="22" priority="408" operator="greaterThan">
      <formula>"HOÃN CN"</formula>
    </cfRule>
    <cfRule type="cellIs" dxfId="21" priority="409" operator="greaterThan">
      <formula>"Hoãn CN"</formula>
    </cfRule>
  </conditionalFormatting>
  <conditionalFormatting sqref="T4:T5">
    <cfRule type="cellIs" dxfId="20" priority="407" operator="notEqual">
      <formula>"CNTN"</formula>
    </cfRule>
  </conditionalFormatting>
  <conditionalFormatting sqref="I4:I5">
    <cfRule type="cellIs" priority="387" operator="lessThan">
      <formula>4</formula>
    </cfRule>
  </conditionalFormatting>
  <conditionalFormatting sqref="J6:M54">
    <cfRule type="cellIs" dxfId="19" priority="7" operator="lessThan">
      <formula>5.5</formula>
    </cfRule>
  </conditionalFormatting>
  <conditionalFormatting sqref="N6:R54">
    <cfRule type="cellIs" dxfId="18" priority="5" operator="equal">
      <formula>"Ko Đạt"</formula>
    </cfRule>
  </conditionalFormatting>
  <conditionalFormatting sqref="T6:T54">
    <cfRule type="cellIs" dxfId="17" priority="3" operator="greaterThan">
      <formula>"HOÃN CN"</formula>
    </cfRule>
    <cfRule type="cellIs" dxfId="16" priority="4" operator="greaterThan">
      <formula>"Hoãn CN"</formula>
    </cfRule>
  </conditionalFormatting>
  <conditionalFormatting sqref="T6:T54">
    <cfRule type="cellIs" dxfId="15" priority="2" operator="notEqual">
      <formula>"CNTN"</formula>
    </cfRule>
  </conditionalFormatting>
  <conditionalFormatting sqref="I6:I54">
    <cfRule type="cellIs" priority="1" operator="lessThan">
      <formula>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1"/>
  <sheetViews>
    <sheetView tabSelected="1" zoomScale="85" zoomScaleNormal="85" workbookViewId="0">
      <pane xSplit="8" ySplit="3" topLeftCell="M4" activePane="bottomRight" state="frozen"/>
      <selection pane="topRight" activeCell="I1" sqref="I1"/>
      <selection pane="bottomLeft" activeCell="A4" sqref="A4"/>
      <selection pane="bottomRight" activeCell="U74" sqref="U74"/>
    </sheetView>
  </sheetViews>
  <sheetFormatPr defaultRowHeight="15"/>
  <cols>
    <col min="1" max="1" width="5.28515625" customWidth="1"/>
    <col min="2" max="2" width="12.28515625" customWidth="1"/>
    <col min="3" max="3" width="17.42578125" customWidth="1"/>
    <col min="6" max="6" width="10.140625" customWidth="1"/>
    <col min="8" max="8" width="6.7109375" customWidth="1"/>
    <col min="9" max="13" width="5" customWidth="1"/>
    <col min="14" max="17" width="7.140625" customWidth="1"/>
    <col min="20" max="20" width="11.5703125" customWidth="1"/>
  </cols>
  <sheetData>
    <row r="1" spans="1:22" s="1" customFormat="1" ht="15" customHeight="1">
      <c r="A1" s="35" t="s">
        <v>0</v>
      </c>
      <c r="B1" s="38" t="s">
        <v>1</v>
      </c>
      <c r="C1" s="41" t="s">
        <v>2</v>
      </c>
      <c r="D1" s="44" t="s">
        <v>3</v>
      </c>
      <c r="E1" s="47" t="s">
        <v>342</v>
      </c>
      <c r="F1" s="32" t="s">
        <v>343</v>
      </c>
      <c r="G1" s="21" t="s">
        <v>344</v>
      </c>
      <c r="H1" s="24" t="s">
        <v>345</v>
      </c>
      <c r="I1" s="29" t="s">
        <v>346</v>
      </c>
      <c r="J1" s="30"/>
      <c r="K1" s="30"/>
      <c r="L1" s="30"/>
      <c r="M1" s="31"/>
      <c r="N1" s="20" t="s">
        <v>4</v>
      </c>
      <c r="O1" s="20" t="s">
        <v>5</v>
      </c>
      <c r="P1" s="20" t="s">
        <v>6</v>
      </c>
      <c r="Q1" s="20" t="s">
        <v>7</v>
      </c>
      <c r="R1" s="14" t="s">
        <v>347</v>
      </c>
      <c r="S1" s="14" t="s">
        <v>348</v>
      </c>
      <c r="T1" s="17" t="s">
        <v>349</v>
      </c>
    </row>
    <row r="2" spans="1:22" s="1" customFormat="1" ht="21.75" customHeight="1">
      <c r="A2" s="36"/>
      <c r="B2" s="39"/>
      <c r="C2" s="42"/>
      <c r="D2" s="45"/>
      <c r="E2" s="48"/>
      <c r="F2" s="33"/>
      <c r="G2" s="22"/>
      <c r="H2" s="25"/>
      <c r="I2" s="18" t="s">
        <v>350</v>
      </c>
      <c r="J2" s="18" t="s">
        <v>351</v>
      </c>
      <c r="K2" s="27" t="s">
        <v>352</v>
      </c>
      <c r="L2" s="27" t="s">
        <v>8</v>
      </c>
      <c r="M2" s="27" t="s">
        <v>353</v>
      </c>
      <c r="N2" s="20" t="s">
        <v>4</v>
      </c>
      <c r="O2" s="20" t="s">
        <v>5</v>
      </c>
      <c r="P2" s="20" t="s">
        <v>6</v>
      </c>
      <c r="Q2" s="20" t="s">
        <v>7</v>
      </c>
      <c r="R2" s="15"/>
      <c r="S2" s="15"/>
      <c r="T2" s="17" t="s">
        <v>354</v>
      </c>
    </row>
    <row r="3" spans="1:22" s="1" customFormat="1" ht="37.5" customHeight="1">
      <c r="A3" s="37"/>
      <c r="B3" s="40"/>
      <c r="C3" s="43"/>
      <c r="D3" s="46"/>
      <c r="E3" s="49"/>
      <c r="F3" s="34"/>
      <c r="G3" s="23"/>
      <c r="H3" s="26"/>
      <c r="I3" s="19"/>
      <c r="J3" s="19"/>
      <c r="K3" s="28"/>
      <c r="L3" s="28"/>
      <c r="M3" s="28"/>
      <c r="N3" s="20"/>
      <c r="O3" s="20"/>
      <c r="P3" s="20"/>
      <c r="Q3" s="20"/>
      <c r="R3" s="16"/>
      <c r="S3" s="16"/>
      <c r="T3" s="17"/>
    </row>
    <row r="4" spans="1:22" s="1" customFormat="1" ht="23.45" customHeight="1">
      <c r="A4" s="2">
        <v>1</v>
      </c>
      <c r="B4" s="3">
        <v>2221247938</v>
      </c>
      <c r="C4" s="4" t="s">
        <v>205</v>
      </c>
      <c r="D4" s="5" t="s">
        <v>206</v>
      </c>
      <c r="E4" s="5" t="s">
        <v>207</v>
      </c>
      <c r="F4" s="6" t="s">
        <v>208</v>
      </c>
      <c r="G4" s="7" t="s">
        <v>33</v>
      </c>
      <c r="H4" s="8" t="s">
        <v>22</v>
      </c>
      <c r="I4" s="9"/>
      <c r="J4" s="9">
        <v>8</v>
      </c>
      <c r="K4" s="10"/>
      <c r="L4" s="10"/>
      <c r="M4" s="9">
        <v>8</v>
      </c>
      <c r="N4" s="11" t="s">
        <v>15</v>
      </c>
      <c r="O4" s="11" t="s">
        <v>15</v>
      </c>
      <c r="P4" s="11" t="s">
        <v>15</v>
      </c>
      <c r="Q4" s="11" t="s">
        <v>15</v>
      </c>
      <c r="R4" s="11" t="s">
        <v>38</v>
      </c>
      <c r="S4" s="6">
        <v>0</v>
      </c>
      <c r="T4" s="12" t="s">
        <v>368</v>
      </c>
      <c r="U4" s="13"/>
      <c r="V4" s="13"/>
    </row>
    <row r="5" spans="1:22" s="1" customFormat="1" ht="23.45" customHeight="1">
      <c r="A5" s="2">
        <f t="shared" ref="A5:A17" si="0">A4+1</f>
        <v>2</v>
      </c>
      <c r="B5" s="3">
        <v>2121239118</v>
      </c>
      <c r="C5" s="4" t="s">
        <v>209</v>
      </c>
      <c r="D5" s="5" t="s">
        <v>170</v>
      </c>
      <c r="E5" s="5" t="s">
        <v>207</v>
      </c>
      <c r="F5" s="6" t="s">
        <v>210</v>
      </c>
      <c r="G5" s="7" t="s">
        <v>74</v>
      </c>
      <c r="H5" s="8" t="s">
        <v>22</v>
      </c>
      <c r="I5" s="9"/>
      <c r="J5" s="9">
        <v>8.3000000000000007</v>
      </c>
      <c r="K5" s="10"/>
      <c r="L5" s="10"/>
      <c r="M5" s="9">
        <v>8.3000000000000007</v>
      </c>
      <c r="N5" s="11" t="s">
        <v>15</v>
      </c>
      <c r="O5" s="11" t="s">
        <v>15</v>
      </c>
      <c r="P5" s="11" t="s">
        <v>15</v>
      </c>
      <c r="Q5" s="11" t="s">
        <v>15</v>
      </c>
      <c r="R5" s="11" t="s">
        <v>16</v>
      </c>
      <c r="S5" s="6">
        <v>0</v>
      </c>
      <c r="T5" s="12" t="s">
        <v>368</v>
      </c>
      <c r="U5" s="13"/>
      <c r="V5" s="13"/>
    </row>
    <row r="6" spans="1:22" s="1" customFormat="1" ht="23.45" customHeight="1">
      <c r="A6" s="2">
        <f t="shared" si="0"/>
        <v>3</v>
      </c>
      <c r="B6" s="3">
        <v>2221248312</v>
      </c>
      <c r="C6" s="4" t="s">
        <v>211</v>
      </c>
      <c r="D6" s="5" t="s">
        <v>170</v>
      </c>
      <c r="E6" s="5" t="s">
        <v>207</v>
      </c>
      <c r="F6" s="6" t="s">
        <v>212</v>
      </c>
      <c r="G6" s="7" t="s">
        <v>21</v>
      </c>
      <c r="H6" s="8" t="s">
        <v>22</v>
      </c>
      <c r="I6" s="9"/>
      <c r="J6" s="9">
        <v>0</v>
      </c>
      <c r="K6" s="10"/>
      <c r="L6" s="10"/>
      <c r="M6" s="9">
        <v>0</v>
      </c>
      <c r="N6" s="11">
        <v>0</v>
      </c>
      <c r="O6" s="11" t="s">
        <v>47</v>
      </c>
      <c r="P6" s="11" t="s">
        <v>15</v>
      </c>
      <c r="Q6" s="11" t="s">
        <v>15</v>
      </c>
      <c r="R6" s="11" t="s">
        <v>154</v>
      </c>
      <c r="S6" s="6">
        <v>3.0534351145038167E-2</v>
      </c>
      <c r="T6" s="12" t="s">
        <v>383</v>
      </c>
      <c r="U6" s="13"/>
      <c r="V6" s="13"/>
    </row>
    <row r="7" spans="1:22" s="1" customFormat="1" ht="23.45" customHeight="1">
      <c r="A7" s="2">
        <f t="shared" si="0"/>
        <v>4</v>
      </c>
      <c r="B7" s="3">
        <v>2220523118</v>
      </c>
      <c r="C7" s="4" t="s">
        <v>463</v>
      </c>
      <c r="D7" s="5" t="s">
        <v>218</v>
      </c>
      <c r="E7" s="5" t="s">
        <v>207</v>
      </c>
      <c r="F7" s="6" t="s">
        <v>464</v>
      </c>
      <c r="G7" s="7" t="s">
        <v>81</v>
      </c>
      <c r="H7" s="8" t="s">
        <v>14</v>
      </c>
      <c r="I7" s="9"/>
      <c r="J7" s="9">
        <v>8.3000000000000007</v>
      </c>
      <c r="K7" s="10"/>
      <c r="L7" s="10"/>
      <c r="M7" s="9">
        <v>8.3000000000000007</v>
      </c>
      <c r="N7" s="11" t="s">
        <v>15</v>
      </c>
      <c r="O7" s="11" t="s">
        <v>15</v>
      </c>
      <c r="P7" s="11" t="s">
        <v>15</v>
      </c>
      <c r="Q7" s="11" t="s">
        <v>15</v>
      </c>
      <c r="R7" s="11" t="s">
        <v>38</v>
      </c>
      <c r="S7" s="6">
        <v>0</v>
      </c>
      <c r="T7" s="12" t="s">
        <v>368</v>
      </c>
      <c r="U7" s="13"/>
      <c r="V7" s="13"/>
    </row>
    <row r="8" spans="1:22" s="1" customFormat="1" ht="23.45" customHeight="1">
      <c r="A8" s="2">
        <f t="shared" si="0"/>
        <v>5</v>
      </c>
      <c r="B8" s="3">
        <v>2220277877</v>
      </c>
      <c r="C8" s="4" t="s">
        <v>234</v>
      </c>
      <c r="D8" s="5" t="s">
        <v>235</v>
      </c>
      <c r="E8" s="5" t="s">
        <v>236</v>
      </c>
      <c r="F8" s="6" t="s">
        <v>106</v>
      </c>
      <c r="G8" s="7" t="s">
        <v>13</v>
      </c>
      <c r="H8" s="8" t="s">
        <v>14</v>
      </c>
      <c r="I8" s="9"/>
      <c r="J8" s="9">
        <v>8.9</v>
      </c>
      <c r="K8" s="10"/>
      <c r="L8" s="10"/>
      <c r="M8" s="9">
        <v>8.9</v>
      </c>
      <c r="N8" s="11" t="s">
        <v>15</v>
      </c>
      <c r="O8" s="11" t="s">
        <v>15</v>
      </c>
      <c r="P8" s="11" t="s">
        <v>15</v>
      </c>
      <c r="Q8" s="11" t="s">
        <v>15</v>
      </c>
      <c r="R8" s="11" t="s">
        <v>16</v>
      </c>
      <c r="S8" s="6">
        <v>0</v>
      </c>
      <c r="T8" s="12" t="s">
        <v>368</v>
      </c>
      <c r="U8" s="13"/>
      <c r="V8" s="13"/>
    </row>
    <row r="9" spans="1:22" s="1" customFormat="1" ht="23.45" customHeight="1">
      <c r="A9" s="2">
        <f t="shared" si="0"/>
        <v>6</v>
      </c>
      <c r="B9" s="3">
        <v>2221274511</v>
      </c>
      <c r="C9" s="4" t="s">
        <v>237</v>
      </c>
      <c r="D9" s="5" t="s">
        <v>238</v>
      </c>
      <c r="E9" s="5" t="s">
        <v>236</v>
      </c>
      <c r="F9" s="6" t="s">
        <v>239</v>
      </c>
      <c r="G9" s="7" t="s">
        <v>13</v>
      </c>
      <c r="H9" s="8" t="s">
        <v>22</v>
      </c>
      <c r="I9" s="9"/>
      <c r="J9" s="9">
        <v>7.6</v>
      </c>
      <c r="K9" s="10"/>
      <c r="L9" s="10"/>
      <c r="M9" s="9">
        <v>7.6</v>
      </c>
      <c r="N9" s="11">
        <v>0</v>
      </c>
      <c r="O9" s="11" t="s">
        <v>15</v>
      </c>
      <c r="P9" s="11" t="s">
        <v>15</v>
      </c>
      <c r="Q9" s="11" t="s">
        <v>15</v>
      </c>
      <c r="R9" s="11" t="s">
        <v>16</v>
      </c>
      <c r="S9" s="6">
        <v>3.125E-2</v>
      </c>
      <c r="T9" s="12" t="s">
        <v>465</v>
      </c>
      <c r="U9" s="13"/>
      <c r="V9" s="13"/>
    </row>
    <row r="10" spans="1:22" s="1" customFormat="1" ht="23.45" customHeight="1">
      <c r="A10" s="2">
        <f t="shared" si="0"/>
        <v>7</v>
      </c>
      <c r="B10" s="3">
        <v>2020234504</v>
      </c>
      <c r="C10" s="4" t="s">
        <v>198</v>
      </c>
      <c r="D10" s="5" t="s">
        <v>199</v>
      </c>
      <c r="E10" s="5" t="s">
        <v>200</v>
      </c>
      <c r="F10" s="6" t="s">
        <v>201</v>
      </c>
      <c r="G10" s="7" t="s">
        <v>13</v>
      </c>
      <c r="H10" s="8" t="s">
        <v>14</v>
      </c>
      <c r="I10" s="9"/>
      <c r="J10" s="9">
        <v>8.3000000000000007</v>
      </c>
      <c r="K10" s="10"/>
      <c r="L10" s="10"/>
      <c r="M10" s="9">
        <v>8.3000000000000007</v>
      </c>
      <c r="N10" s="11" t="s">
        <v>15</v>
      </c>
      <c r="O10" s="11" t="s">
        <v>15</v>
      </c>
      <c r="P10" s="11" t="s">
        <v>15</v>
      </c>
      <c r="Q10" s="11" t="s">
        <v>15</v>
      </c>
      <c r="R10" s="11" t="s">
        <v>38</v>
      </c>
      <c r="S10" s="6">
        <v>0</v>
      </c>
      <c r="T10" s="12" t="s">
        <v>368</v>
      </c>
      <c r="U10" s="13"/>
      <c r="V10" s="13"/>
    </row>
    <row r="11" spans="1:22" s="1" customFormat="1" ht="23.45" customHeight="1">
      <c r="A11" s="2">
        <f t="shared" si="0"/>
        <v>8</v>
      </c>
      <c r="B11" s="3">
        <v>2111223064</v>
      </c>
      <c r="C11" s="4" t="s">
        <v>202</v>
      </c>
      <c r="D11" s="5" t="s">
        <v>196</v>
      </c>
      <c r="E11" s="5" t="s">
        <v>203</v>
      </c>
      <c r="F11" s="6" t="s">
        <v>204</v>
      </c>
      <c r="G11" s="7" t="s">
        <v>13</v>
      </c>
      <c r="H11" s="8" t="s">
        <v>22</v>
      </c>
      <c r="I11" s="9"/>
      <c r="J11" s="9">
        <v>8.6</v>
      </c>
      <c r="K11" s="10"/>
      <c r="L11" s="10"/>
      <c r="M11" s="9">
        <v>8.6</v>
      </c>
      <c r="N11" s="11" t="s">
        <v>15</v>
      </c>
      <c r="O11" s="11" t="s">
        <v>15</v>
      </c>
      <c r="P11" s="11" t="s">
        <v>15</v>
      </c>
      <c r="Q11" s="11" t="s">
        <v>15</v>
      </c>
      <c r="R11" s="11">
        <v>0</v>
      </c>
      <c r="S11" s="6">
        <v>2.3809523809523808E-2</v>
      </c>
      <c r="T11" s="12" t="s">
        <v>465</v>
      </c>
      <c r="U11" s="13"/>
      <c r="V11" s="13"/>
    </row>
    <row r="12" spans="1:22" s="1" customFormat="1" ht="23.45" customHeight="1">
      <c r="A12" s="2">
        <f t="shared" si="0"/>
        <v>9</v>
      </c>
      <c r="B12" s="3">
        <v>2020234278</v>
      </c>
      <c r="C12" s="4" t="s">
        <v>466</v>
      </c>
      <c r="D12" s="5" t="s">
        <v>11</v>
      </c>
      <c r="E12" s="5" t="s">
        <v>200</v>
      </c>
      <c r="F12" s="6" t="s">
        <v>467</v>
      </c>
      <c r="G12" s="7" t="s">
        <v>13</v>
      </c>
      <c r="H12" s="8" t="s">
        <v>14</v>
      </c>
      <c r="I12" s="9"/>
      <c r="J12" s="9">
        <v>7.4</v>
      </c>
      <c r="K12" s="10"/>
      <c r="L12" s="10"/>
      <c r="M12" s="9">
        <v>7.4</v>
      </c>
      <c r="N12" s="11" t="s">
        <v>15</v>
      </c>
      <c r="O12" s="11" t="s">
        <v>15</v>
      </c>
      <c r="P12" s="11" t="s">
        <v>15</v>
      </c>
      <c r="Q12" s="11" t="s">
        <v>15</v>
      </c>
      <c r="R12" s="11" t="s">
        <v>38</v>
      </c>
      <c r="S12" s="6">
        <v>0</v>
      </c>
      <c r="T12" s="12" t="s">
        <v>368</v>
      </c>
      <c r="U12" s="13"/>
      <c r="V12" s="13"/>
    </row>
    <row r="13" spans="1:22" s="1" customFormat="1" ht="23.45" customHeight="1">
      <c r="A13" s="2">
        <f t="shared" si="0"/>
        <v>10</v>
      </c>
      <c r="B13" s="3">
        <v>2220227760</v>
      </c>
      <c r="C13" s="4" t="s">
        <v>240</v>
      </c>
      <c r="D13" s="5" t="s">
        <v>72</v>
      </c>
      <c r="E13" s="5" t="s">
        <v>241</v>
      </c>
      <c r="F13" s="6" t="s">
        <v>242</v>
      </c>
      <c r="G13" s="7" t="s">
        <v>110</v>
      </c>
      <c r="H13" s="8" t="s">
        <v>14</v>
      </c>
      <c r="I13" s="9"/>
      <c r="J13" s="9">
        <v>7.8</v>
      </c>
      <c r="K13" s="10"/>
      <c r="L13" s="10"/>
      <c r="M13" s="9">
        <v>7.8</v>
      </c>
      <c r="N13" s="11" t="s">
        <v>15</v>
      </c>
      <c r="O13" s="11" t="s">
        <v>15</v>
      </c>
      <c r="P13" s="11" t="s">
        <v>15</v>
      </c>
      <c r="Q13" s="11" t="s">
        <v>15</v>
      </c>
      <c r="R13" s="11" t="s">
        <v>38</v>
      </c>
      <c r="S13" s="6">
        <v>0</v>
      </c>
      <c r="T13" s="12" t="s">
        <v>368</v>
      </c>
      <c r="U13" s="13"/>
      <c r="V13" s="13"/>
    </row>
    <row r="14" spans="1:22" s="1" customFormat="1" ht="23.45" customHeight="1">
      <c r="A14" s="2">
        <f t="shared" si="0"/>
        <v>11</v>
      </c>
      <c r="B14" s="3">
        <v>2221274507</v>
      </c>
      <c r="C14" s="4" t="s">
        <v>243</v>
      </c>
      <c r="D14" s="5" t="s">
        <v>244</v>
      </c>
      <c r="E14" s="5" t="s">
        <v>241</v>
      </c>
      <c r="F14" s="6" t="s">
        <v>245</v>
      </c>
      <c r="G14" s="7" t="s">
        <v>246</v>
      </c>
      <c r="H14" s="8" t="s">
        <v>22</v>
      </c>
      <c r="I14" s="9"/>
      <c r="J14" s="9">
        <v>8.3000000000000007</v>
      </c>
      <c r="K14" s="10"/>
      <c r="L14" s="10"/>
      <c r="M14" s="9">
        <v>8.3000000000000007</v>
      </c>
      <c r="N14" s="11" t="s">
        <v>15</v>
      </c>
      <c r="O14" s="11" t="s">
        <v>15</v>
      </c>
      <c r="P14" s="11" t="s">
        <v>15</v>
      </c>
      <c r="Q14" s="11" t="s">
        <v>15</v>
      </c>
      <c r="R14" s="11" t="s">
        <v>16</v>
      </c>
      <c r="S14" s="6">
        <v>0</v>
      </c>
      <c r="T14" s="12" t="s">
        <v>368</v>
      </c>
      <c r="U14" s="13"/>
      <c r="V14" s="13"/>
    </row>
    <row r="15" spans="1:22" s="1" customFormat="1" ht="23.45" customHeight="1">
      <c r="A15" s="2">
        <f t="shared" si="0"/>
        <v>12</v>
      </c>
      <c r="B15" s="3">
        <v>2220288132</v>
      </c>
      <c r="C15" s="4" t="s">
        <v>247</v>
      </c>
      <c r="D15" s="5" t="s">
        <v>248</v>
      </c>
      <c r="E15" s="5" t="s">
        <v>241</v>
      </c>
      <c r="F15" s="6" t="s">
        <v>131</v>
      </c>
      <c r="G15" s="7" t="s">
        <v>110</v>
      </c>
      <c r="H15" s="8" t="s">
        <v>14</v>
      </c>
      <c r="I15" s="9"/>
      <c r="J15" s="9">
        <v>8.3000000000000007</v>
      </c>
      <c r="K15" s="10"/>
      <c r="L15" s="10"/>
      <c r="M15" s="9">
        <v>8.3000000000000007</v>
      </c>
      <c r="N15" s="11" t="s">
        <v>15</v>
      </c>
      <c r="O15" s="11" t="s">
        <v>15</v>
      </c>
      <c r="P15" s="11" t="s">
        <v>15</v>
      </c>
      <c r="Q15" s="11" t="s">
        <v>15</v>
      </c>
      <c r="R15" s="11" t="s">
        <v>16</v>
      </c>
      <c r="S15" s="6">
        <v>0</v>
      </c>
      <c r="T15" s="12" t="s">
        <v>368</v>
      </c>
      <c r="U15" s="13"/>
      <c r="V15" s="13"/>
    </row>
    <row r="16" spans="1:22" s="1" customFormat="1" ht="23.45" customHeight="1">
      <c r="A16" s="2">
        <f t="shared" si="0"/>
        <v>13</v>
      </c>
      <c r="B16" s="3">
        <v>2220288089</v>
      </c>
      <c r="C16" s="4" t="s">
        <v>249</v>
      </c>
      <c r="D16" s="5" t="s">
        <v>250</v>
      </c>
      <c r="E16" s="5" t="s">
        <v>241</v>
      </c>
      <c r="F16" s="6" t="s">
        <v>251</v>
      </c>
      <c r="G16" s="7" t="s">
        <v>21</v>
      </c>
      <c r="H16" s="8" t="s">
        <v>14</v>
      </c>
      <c r="I16" s="9"/>
      <c r="J16" s="9">
        <v>8</v>
      </c>
      <c r="K16" s="10"/>
      <c r="L16" s="10"/>
      <c r="M16" s="9">
        <v>8</v>
      </c>
      <c r="N16" s="11" t="s">
        <v>15</v>
      </c>
      <c r="O16" s="11" t="s">
        <v>15</v>
      </c>
      <c r="P16" s="11" t="s">
        <v>15</v>
      </c>
      <c r="Q16" s="11" t="s">
        <v>15</v>
      </c>
      <c r="R16" s="11" t="s">
        <v>38</v>
      </c>
      <c r="S16" s="6">
        <v>0</v>
      </c>
      <c r="T16" s="12" t="s">
        <v>368</v>
      </c>
      <c r="U16" s="13"/>
      <c r="V16" s="13"/>
    </row>
    <row r="17" spans="1:22" s="1" customFormat="1" ht="23.45" customHeight="1">
      <c r="A17" s="2">
        <f t="shared" si="0"/>
        <v>14</v>
      </c>
      <c r="B17" s="3">
        <v>2221287886</v>
      </c>
      <c r="C17" s="4" t="s">
        <v>468</v>
      </c>
      <c r="D17" s="5" t="s">
        <v>315</v>
      </c>
      <c r="E17" s="5" t="s">
        <v>241</v>
      </c>
      <c r="F17" s="6" t="s">
        <v>469</v>
      </c>
      <c r="G17" s="7" t="s">
        <v>176</v>
      </c>
      <c r="H17" s="8" t="s">
        <v>22</v>
      </c>
      <c r="I17" s="9"/>
      <c r="J17" s="9">
        <v>7.3</v>
      </c>
      <c r="K17" s="10"/>
      <c r="L17" s="10"/>
      <c r="M17" s="9">
        <v>7.3</v>
      </c>
      <c r="N17" s="11" t="s">
        <v>15</v>
      </c>
      <c r="O17" s="11" t="s">
        <v>15</v>
      </c>
      <c r="P17" s="11" t="s">
        <v>15</v>
      </c>
      <c r="Q17" s="11" t="s">
        <v>15</v>
      </c>
      <c r="R17" s="11" t="s">
        <v>38</v>
      </c>
      <c r="S17" s="6">
        <v>0</v>
      </c>
      <c r="T17" s="12" t="s">
        <v>368</v>
      </c>
      <c r="U17" s="13"/>
      <c r="V17" s="13"/>
    </row>
    <row r="18" spans="1:22" s="1" customFormat="1" ht="23.45" customHeight="1">
      <c r="A18" s="2">
        <f t="shared" ref="A18:A81" si="1">A17+1</f>
        <v>15</v>
      </c>
      <c r="B18" s="3">
        <v>2220287880</v>
      </c>
      <c r="C18" s="4" t="s">
        <v>378</v>
      </c>
      <c r="D18" s="5" t="s">
        <v>470</v>
      </c>
      <c r="E18" s="5" t="s">
        <v>241</v>
      </c>
      <c r="F18" s="6" t="s">
        <v>471</v>
      </c>
      <c r="G18" s="7" t="s">
        <v>13</v>
      </c>
      <c r="H18" s="8" t="s">
        <v>14</v>
      </c>
      <c r="I18" s="9"/>
      <c r="J18" s="9">
        <v>8.3000000000000007</v>
      </c>
      <c r="K18" s="10"/>
      <c r="L18" s="10"/>
      <c r="M18" s="9">
        <v>8.3000000000000007</v>
      </c>
      <c r="N18" s="11" t="s">
        <v>15</v>
      </c>
      <c r="O18" s="11" t="s">
        <v>15</v>
      </c>
      <c r="P18" s="11" t="s">
        <v>15</v>
      </c>
      <c r="Q18" s="11" t="s">
        <v>15</v>
      </c>
      <c r="R18" s="11" t="s">
        <v>38</v>
      </c>
      <c r="S18" s="6">
        <v>0</v>
      </c>
      <c r="T18" s="12" t="s">
        <v>368</v>
      </c>
      <c r="U18" s="13"/>
      <c r="V18" s="13"/>
    </row>
    <row r="19" spans="1:22" s="1" customFormat="1" ht="23.45" customHeight="1">
      <c r="A19" s="2">
        <f t="shared" si="1"/>
        <v>16</v>
      </c>
      <c r="B19" s="3">
        <v>2220284515</v>
      </c>
      <c r="C19" s="4" t="s">
        <v>265</v>
      </c>
      <c r="D19" s="5" t="s">
        <v>310</v>
      </c>
      <c r="E19" s="5" t="s">
        <v>241</v>
      </c>
      <c r="F19" s="6" t="s">
        <v>472</v>
      </c>
      <c r="G19" s="7" t="s">
        <v>246</v>
      </c>
      <c r="H19" s="8" t="s">
        <v>14</v>
      </c>
      <c r="I19" s="9"/>
      <c r="J19" s="9">
        <v>7.8</v>
      </c>
      <c r="K19" s="10"/>
      <c r="L19" s="10"/>
      <c r="M19" s="9">
        <v>7.8</v>
      </c>
      <c r="N19" s="11" t="s">
        <v>15</v>
      </c>
      <c r="O19" s="11" t="s">
        <v>15</v>
      </c>
      <c r="P19" s="11" t="s">
        <v>15</v>
      </c>
      <c r="Q19" s="11" t="s">
        <v>15</v>
      </c>
      <c r="R19" s="11" t="s">
        <v>38</v>
      </c>
      <c r="S19" s="6">
        <v>0</v>
      </c>
      <c r="T19" s="12" t="s">
        <v>368</v>
      </c>
      <c r="U19" s="13"/>
      <c r="V19" s="13"/>
    </row>
    <row r="20" spans="1:22" s="1" customFormat="1" ht="23.45" customHeight="1">
      <c r="A20" s="2">
        <f t="shared" si="1"/>
        <v>17</v>
      </c>
      <c r="B20" s="3">
        <v>2220287897</v>
      </c>
      <c r="C20" s="4" t="s">
        <v>473</v>
      </c>
      <c r="D20" s="5" t="s">
        <v>474</v>
      </c>
      <c r="E20" s="5" t="s">
        <v>241</v>
      </c>
      <c r="F20" s="6" t="s">
        <v>475</v>
      </c>
      <c r="G20" s="7" t="s">
        <v>476</v>
      </c>
      <c r="H20" s="8" t="s">
        <v>14</v>
      </c>
      <c r="I20" s="9"/>
      <c r="J20" s="9">
        <v>8</v>
      </c>
      <c r="K20" s="10"/>
      <c r="L20" s="10"/>
      <c r="M20" s="9">
        <v>8</v>
      </c>
      <c r="N20" s="11" t="s">
        <v>15</v>
      </c>
      <c r="O20" s="11" t="s">
        <v>15</v>
      </c>
      <c r="P20" s="11" t="s">
        <v>15</v>
      </c>
      <c r="Q20" s="11" t="s">
        <v>15</v>
      </c>
      <c r="R20" s="11" t="s">
        <v>38</v>
      </c>
      <c r="S20" s="6">
        <v>0</v>
      </c>
      <c r="T20" s="12" t="s">
        <v>368</v>
      </c>
      <c r="U20" s="13"/>
      <c r="V20" s="13"/>
    </row>
    <row r="21" spans="1:22" s="1" customFormat="1" ht="23.45" customHeight="1">
      <c r="A21" s="2">
        <f t="shared" si="1"/>
        <v>18</v>
      </c>
      <c r="B21" s="3">
        <v>2220217656</v>
      </c>
      <c r="C21" s="4" t="s">
        <v>64</v>
      </c>
      <c r="D21" s="5" t="s">
        <v>65</v>
      </c>
      <c r="E21" s="5" t="s">
        <v>66</v>
      </c>
      <c r="F21" s="6" t="s">
        <v>67</v>
      </c>
      <c r="G21" s="7" t="s">
        <v>68</v>
      </c>
      <c r="H21" s="8" t="s">
        <v>14</v>
      </c>
      <c r="I21" s="9"/>
      <c r="J21" s="9">
        <v>8.8000000000000007</v>
      </c>
      <c r="K21" s="10"/>
      <c r="L21" s="10"/>
      <c r="M21" s="9">
        <v>8.8000000000000007</v>
      </c>
      <c r="N21" s="11" t="s">
        <v>15</v>
      </c>
      <c r="O21" s="11" t="s">
        <v>15</v>
      </c>
      <c r="P21" s="11" t="s">
        <v>15</v>
      </c>
      <c r="Q21" s="11" t="s">
        <v>15</v>
      </c>
      <c r="R21" s="11" t="s">
        <v>16</v>
      </c>
      <c r="S21" s="6">
        <v>0</v>
      </c>
      <c r="T21" s="12" t="s">
        <v>368</v>
      </c>
      <c r="U21" s="13"/>
      <c r="V21" s="13"/>
    </row>
    <row r="22" spans="1:22" s="1" customFormat="1" ht="23.45" customHeight="1">
      <c r="A22" s="2">
        <f t="shared" si="1"/>
        <v>19</v>
      </c>
      <c r="B22" s="3">
        <v>2121219885</v>
      </c>
      <c r="C22" s="4" t="s">
        <v>17</v>
      </c>
      <c r="D22" s="5" t="s">
        <v>18</v>
      </c>
      <c r="E22" s="5" t="s">
        <v>19</v>
      </c>
      <c r="F22" s="6" t="s">
        <v>20</v>
      </c>
      <c r="G22" s="7" t="s">
        <v>21</v>
      </c>
      <c r="H22" s="8" t="s">
        <v>22</v>
      </c>
      <c r="I22" s="9">
        <v>8.8000000000000007</v>
      </c>
      <c r="J22" s="9"/>
      <c r="K22" s="10">
        <v>6.8</v>
      </c>
      <c r="L22" s="10">
        <v>5.5</v>
      </c>
      <c r="M22" s="9">
        <v>7.1</v>
      </c>
      <c r="N22" s="11">
        <v>0</v>
      </c>
      <c r="O22" s="11" t="s">
        <v>15</v>
      </c>
      <c r="P22" s="11">
        <v>0</v>
      </c>
      <c r="Q22" s="11">
        <v>0</v>
      </c>
      <c r="R22" s="11">
        <v>0</v>
      </c>
      <c r="S22" s="6">
        <v>0</v>
      </c>
      <c r="T22" s="12" t="s">
        <v>465</v>
      </c>
      <c r="U22" s="13"/>
      <c r="V22" s="13"/>
    </row>
    <row r="23" spans="1:22" s="1" customFormat="1" ht="23.45" customHeight="1">
      <c r="A23" s="2">
        <f t="shared" si="1"/>
        <v>20</v>
      </c>
      <c r="B23" s="3">
        <v>2020214548</v>
      </c>
      <c r="C23" s="4" t="s">
        <v>23</v>
      </c>
      <c r="D23" s="5" t="s">
        <v>24</v>
      </c>
      <c r="E23" s="5" t="s">
        <v>19</v>
      </c>
      <c r="F23" s="6" t="s">
        <v>25</v>
      </c>
      <c r="G23" s="7" t="s">
        <v>13</v>
      </c>
      <c r="H23" s="8" t="s">
        <v>14</v>
      </c>
      <c r="I23" s="9">
        <v>8.6999999999999993</v>
      </c>
      <c r="J23" s="9"/>
      <c r="K23" s="10">
        <v>5.6</v>
      </c>
      <c r="L23" s="10">
        <v>5.5</v>
      </c>
      <c r="M23" s="9">
        <v>6.8</v>
      </c>
      <c r="N23" s="11" t="s">
        <v>15</v>
      </c>
      <c r="O23" s="11" t="s">
        <v>15</v>
      </c>
      <c r="P23" s="11" t="s">
        <v>15</v>
      </c>
      <c r="Q23" s="11" t="s">
        <v>15</v>
      </c>
      <c r="R23" s="11">
        <v>0</v>
      </c>
      <c r="S23" s="6">
        <v>0</v>
      </c>
      <c r="T23" s="12" t="s">
        <v>368</v>
      </c>
      <c r="U23" s="13"/>
      <c r="V23" s="13"/>
    </row>
    <row r="24" spans="1:22" s="1" customFormat="1" ht="23.45" customHeight="1">
      <c r="A24" s="2">
        <f t="shared" si="1"/>
        <v>21</v>
      </c>
      <c r="B24" s="3">
        <v>1911619376</v>
      </c>
      <c r="C24" s="4" t="s">
        <v>26</v>
      </c>
      <c r="D24" s="5" t="s">
        <v>27</v>
      </c>
      <c r="E24" s="5" t="s">
        <v>19</v>
      </c>
      <c r="F24" s="6" t="s">
        <v>28</v>
      </c>
      <c r="G24" s="7" t="s">
        <v>29</v>
      </c>
      <c r="H24" s="8" t="s">
        <v>22</v>
      </c>
      <c r="I24" s="9">
        <v>7.6</v>
      </c>
      <c r="J24" s="9"/>
      <c r="K24" s="10">
        <v>5.5</v>
      </c>
      <c r="L24" s="10">
        <v>6.1</v>
      </c>
      <c r="M24" s="9">
        <v>6.6</v>
      </c>
      <c r="N24" s="11" t="s">
        <v>15</v>
      </c>
      <c r="O24" s="11" t="s">
        <v>15</v>
      </c>
      <c r="P24" s="11" t="s">
        <v>15</v>
      </c>
      <c r="Q24" s="11">
        <v>0</v>
      </c>
      <c r="R24" s="11" t="s">
        <v>477</v>
      </c>
      <c r="S24" s="6">
        <v>0</v>
      </c>
      <c r="T24" s="12" t="s">
        <v>465</v>
      </c>
      <c r="U24" s="13"/>
      <c r="V24" s="13"/>
    </row>
    <row r="25" spans="1:22" s="73" customFormat="1" ht="23.45" customHeight="1">
      <c r="A25" s="63">
        <f t="shared" si="1"/>
        <v>22</v>
      </c>
      <c r="B25" s="3">
        <v>2121217932</v>
      </c>
      <c r="C25" s="64" t="s">
        <v>30</v>
      </c>
      <c r="D25" s="65" t="s">
        <v>31</v>
      </c>
      <c r="E25" s="65" t="s">
        <v>19</v>
      </c>
      <c r="F25" s="66" t="s">
        <v>32</v>
      </c>
      <c r="G25" s="67" t="s">
        <v>33</v>
      </c>
      <c r="H25" s="68" t="s">
        <v>22</v>
      </c>
      <c r="I25" s="69">
        <v>7.8</v>
      </c>
      <c r="J25" s="69"/>
      <c r="K25" s="70">
        <v>6.5</v>
      </c>
      <c r="L25" s="70">
        <v>5.5</v>
      </c>
      <c r="M25" s="69">
        <v>6.6</v>
      </c>
      <c r="N25" s="71" t="s">
        <v>15</v>
      </c>
      <c r="O25" s="71" t="s">
        <v>15</v>
      </c>
      <c r="P25" s="71" t="s">
        <v>15</v>
      </c>
      <c r="Q25" s="71" t="s">
        <v>15</v>
      </c>
      <c r="R25" s="71">
        <v>0</v>
      </c>
      <c r="S25" s="66">
        <v>0</v>
      </c>
      <c r="T25" s="72" t="s">
        <v>368</v>
      </c>
      <c r="U25" s="13"/>
      <c r="V25" s="13"/>
    </row>
    <row r="26" spans="1:22" s="1" customFormat="1" ht="23.45" customHeight="1">
      <c r="A26" s="2">
        <f t="shared" si="1"/>
        <v>23</v>
      </c>
      <c r="B26" s="3">
        <v>2121715714</v>
      </c>
      <c r="C26" s="4" t="s">
        <v>30</v>
      </c>
      <c r="D26" s="5" t="s">
        <v>22</v>
      </c>
      <c r="E26" s="5" t="s">
        <v>19</v>
      </c>
      <c r="F26" s="6" t="s">
        <v>34</v>
      </c>
      <c r="G26" s="7" t="s">
        <v>13</v>
      </c>
      <c r="H26" s="8" t="s">
        <v>22</v>
      </c>
      <c r="I26" s="9">
        <v>8.3000000000000007</v>
      </c>
      <c r="J26" s="9"/>
      <c r="K26" s="10">
        <v>5.5</v>
      </c>
      <c r="L26" s="10">
        <v>4.0999999999999996</v>
      </c>
      <c r="M26" s="9">
        <v>6.1</v>
      </c>
      <c r="N26" s="11" t="s">
        <v>15</v>
      </c>
      <c r="O26" s="11" t="s">
        <v>15</v>
      </c>
      <c r="P26" s="11" t="s">
        <v>15</v>
      </c>
      <c r="Q26" s="11" t="s">
        <v>15</v>
      </c>
      <c r="R26" s="11" t="s">
        <v>16</v>
      </c>
      <c r="S26" s="6">
        <v>0</v>
      </c>
      <c r="T26" s="12" t="s">
        <v>383</v>
      </c>
      <c r="U26" s="13"/>
      <c r="V26" s="13"/>
    </row>
    <row r="27" spans="1:22" s="1" customFormat="1" ht="23.45" customHeight="1">
      <c r="A27" s="2">
        <f t="shared" si="1"/>
        <v>24</v>
      </c>
      <c r="B27" s="3">
        <v>2120213454</v>
      </c>
      <c r="C27" s="4" t="s">
        <v>35</v>
      </c>
      <c r="D27" s="5" t="s">
        <v>36</v>
      </c>
      <c r="E27" s="5" t="s">
        <v>19</v>
      </c>
      <c r="F27" s="6" t="s">
        <v>37</v>
      </c>
      <c r="G27" s="7" t="s">
        <v>13</v>
      </c>
      <c r="H27" s="8" t="s">
        <v>14</v>
      </c>
      <c r="I27" s="9">
        <v>8.6999999999999993</v>
      </c>
      <c r="J27" s="9"/>
      <c r="K27" s="10">
        <v>4</v>
      </c>
      <c r="L27" s="10">
        <v>6.4</v>
      </c>
      <c r="M27" s="9">
        <v>6.8</v>
      </c>
      <c r="N27" s="11" t="s">
        <v>15</v>
      </c>
      <c r="O27" s="11" t="s">
        <v>15</v>
      </c>
      <c r="P27" s="11" t="s">
        <v>15</v>
      </c>
      <c r="Q27" s="11" t="s">
        <v>15</v>
      </c>
      <c r="R27" s="11" t="s">
        <v>38</v>
      </c>
      <c r="S27" s="6">
        <v>0</v>
      </c>
      <c r="T27" s="12" t="s">
        <v>383</v>
      </c>
      <c r="U27" s="13"/>
      <c r="V27" s="13"/>
    </row>
    <row r="28" spans="1:22" s="1" customFormat="1" ht="23.45" customHeight="1">
      <c r="A28" s="2">
        <f t="shared" si="1"/>
        <v>25</v>
      </c>
      <c r="B28" s="3">
        <v>2120719194</v>
      </c>
      <c r="C28" s="4" t="s">
        <v>39</v>
      </c>
      <c r="D28" s="5" t="s">
        <v>40</v>
      </c>
      <c r="E28" s="5" t="s">
        <v>19</v>
      </c>
      <c r="F28" s="6" t="s">
        <v>41</v>
      </c>
      <c r="G28" s="7" t="s">
        <v>42</v>
      </c>
      <c r="H28" s="8" t="s">
        <v>14</v>
      </c>
      <c r="I28" s="9">
        <v>8.1</v>
      </c>
      <c r="J28" s="9"/>
      <c r="K28" s="10">
        <v>5.8</v>
      </c>
      <c r="L28" s="10">
        <v>3</v>
      </c>
      <c r="M28" s="9">
        <v>5.6</v>
      </c>
      <c r="N28" s="11" t="s">
        <v>15</v>
      </c>
      <c r="O28" s="11">
        <v>0</v>
      </c>
      <c r="P28" s="11" t="s">
        <v>15</v>
      </c>
      <c r="Q28" s="11" t="s">
        <v>15</v>
      </c>
      <c r="R28" s="11" t="s">
        <v>38</v>
      </c>
      <c r="S28" s="6">
        <v>0</v>
      </c>
      <c r="T28" s="12" t="s">
        <v>383</v>
      </c>
      <c r="U28" s="13"/>
      <c r="V28" s="13"/>
    </row>
    <row r="29" spans="1:22" s="1" customFormat="1" ht="23.45" customHeight="1">
      <c r="A29" s="2">
        <f t="shared" si="1"/>
        <v>26</v>
      </c>
      <c r="B29" s="3">
        <v>2120218328</v>
      </c>
      <c r="C29" s="4" t="s">
        <v>43</v>
      </c>
      <c r="D29" s="5" t="s">
        <v>44</v>
      </c>
      <c r="E29" s="5" t="s">
        <v>19</v>
      </c>
      <c r="F29" s="6" t="s">
        <v>45</v>
      </c>
      <c r="G29" s="7" t="s">
        <v>46</v>
      </c>
      <c r="H29" s="8" t="s">
        <v>14</v>
      </c>
      <c r="I29" s="9">
        <v>8.6</v>
      </c>
      <c r="J29" s="9"/>
      <c r="K29" s="10">
        <v>8.5</v>
      </c>
      <c r="L29" s="10">
        <v>6.1</v>
      </c>
      <c r="M29" s="9">
        <v>7.6</v>
      </c>
      <c r="N29" s="11" t="s">
        <v>15</v>
      </c>
      <c r="O29" s="11" t="s">
        <v>15</v>
      </c>
      <c r="P29" s="11" t="s">
        <v>15</v>
      </c>
      <c r="Q29" s="11" t="s">
        <v>15</v>
      </c>
      <c r="R29" s="11" t="s">
        <v>38</v>
      </c>
      <c r="S29" s="6">
        <v>0</v>
      </c>
      <c r="T29" s="12" t="s">
        <v>368</v>
      </c>
      <c r="U29" s="13"/>
      <c r="V29" s="13"/>
    </row>
    <row r="30" spans="1:22" s="1" customFormat="1" ht="23.45" customHeight="1">
      <c r="A30" s="2">
        <f t="shared" si="1"/>
        <v>27</v>
      </c>
      <c r="B30" s="3">
        <v>2121215434</v>
      </c>
      <c r="C30" s="4" t="s">
        <v>48</v>
      </c>
      <c r="D30" s="5" t="s">
        <v>49</v>
      </c>
      <c r="E30" s="5" t="s">
        <v>19</v>
      </c>
      <c r="F30" s="6" t="s">
        <v>50</v>
      </c>
      <c r="G30" s="7" t="s">
        <v>51</v>
      </c>
      <c r="H30" s="8" t="s">
        <v>22</v>
      </c>
      <c r="I30" s="9">
        <v>7.8</v>
      </c>
      <c r="J30" s="9"/>
      <c r="K30" s="10">
        <v>5.5</v>
      </c>
      <c r="L30" s="10">
        <v>5.5</v>
      </c>
      <c r="M30" s="9">
        <v>6.4</v>
      </c>
      <c r="N30" s="11" t="s">
        <v>15</v>
      </c>
      <c r="O30" s="11" t="s">
        <v>15</v>
      </c>
      <c r="P30" s="11" t="s">
        <v>15</v>
      </c>
      <c r="Q30" s="11" t="s">
        <v>15</v>
      </c>
      <c r="R30" s="11" t="s">
        <v>38</v>
      </c>
      <c r="S30" s="6">
        <v>0</v>
      </c>
      <c r="T30" s="12" t="s">
        <v>368</v>
      </c>
      <c r="U30" s="13"/>
      <c r="V30" s="13"/>
    </row>
    <row r="31" spans="1:22" s="1" customFormat="1" ht="23.45" customHeight="1">
      <c r="A31" s="2">
        <f t="shared" si="1"/>
        <v>28</v>
      </c>
      <c r="B31" s="3">
        <v>2120218330</v>
      </c>
      <c r="C31" s="4" t="s">
        <v>52</v>
      </c>
      <c r="D31" s="5" t="s">
        <v>53</v>
      </c>
      <c r="E31" s="5" t="s">
        <v>19</v>
      </c>
      <c r="F31" s="6" t="s">
        <v>54</v>
      </c>
      <c r="G31" s="7" t="s">
        <v>21</v>
      </c>
      <c r="H31" s="8" t="s">
        <v>14</v>
      </c>
      <c r="I31" s="9">
        <v>7.1</v>
      </c>
      <c r="J31" s="9"/>
      <c r="K31" s="10">
        <v>5.5</v>
      </c>
      <c r="L31" s="10">
        <v>5.5</v>
      </c>
      <c r="M31" s="9">
        <v>6.1</v>
      </c>
      <c r="N31" s="11" t="s">
        <v>15</v>
      </c>
      <c r="O31" s="11" t="s">
        <v>47</v>
      </c>
      <c r="P31" s="11" t="s">
        <v>15</v>
      </c>
      <c r="Q31" s="11" t="s">
        <v>15</v>
      </c>
      <c r="R31" s="11" t="s">
        <v>16</v>
      </c>
      <c r="S31" s="6">
        <v>0</v>
      </c>
      <c r="T31" s="12" t="s">
        <v>465</v>
      </c>
      <c r="U31" s="13"/>
      <c r="V31" s="13"/>
    </row>
    <row r="32" spans="1:22" s="1" customFormat="1" ht="23.45" customHeight="1">
      <c r="A32" s="2">
        <f t="shared" si="1"/>
        <v>29</v>
      </c>
      <c r="B32" s="3">
        <v>2120218508</v>
      </c>
      <c r="C32" s="4" t="s">
        <v>55</v>
      </c>
      <c r="D32" s="5" t="s">
        <v>56</v>
      </c>
      <c r="E32" s="5" t="s">
        <v>19</v>
      </c>
      <c r="F32" s="6" t="s">
        <v>57</v>
      </c>
      <c r="G32" s="7" t="s">
        <v>13</v>
      </c>
      <c r="H32" s="8" t="s">
        <v>14</v>
      </c>
      <c r="I32" s="9">
        <v>6.6</v>
      </c>
      <c r="J32" s="9"/>
      <c r="K32" s="10">
        <v>5.5</v>
      </c>
      <c r="L32" s="10">
        <v>3.9</v>
      </c>
      <c r="M32" s="9">
        <v>5.3</v>
      </c>
      <c r="N32" s="11" t="s">
        <v>15</v>
      </c>
      <c r="O32" s="11" t="s">
        <v>15</v>
      </c>
      <c r="P32" s="11" t="s">
        <v>15</v>
      </c>
      <c r="Q32" s="11" t="s">
        <v>15</v>
      </c>
      <c r="R32" s="11" t="s">
        <v>16</v>
      </c>
      <c r="S32" s="6">
        <v>0</v>
      </c>
      <c r="T32" s="12" t="s">
        <v>383</v>
      </c>
      <c r="U32" s="13"/>
      <c r="V32" s="13"/>
    </row>
    <row r="33" spans="1:22" s="1" customFormat="1" ht="23.45" customHeight="1">
      <c r="A33" s="2">
        <f t="shared" si="1"/>
        <v>30</v>
      </c>
      <c r="B33" s="3">
        <v>2220218793</v>
      </c>
      <c r="C33" s="4" t="s">
        <v>69</v>
      </c>
      <c r="D33" s="5" t="s">
        <v>59</v>
      </c>
      <c r="E33" s="5" t="s">
        <v>66</v>
      </c>
      <c r="F33" s="6" t="s">
        <v>70</v>
      </c>
      <c r="G33" s="7" t="s">
        <v>29</v>
      </c>
      <c r="H33" s="8" t="s">
        <v>14</v>
      </c>
      <c r="I33" s="9">
        <v>8.6</v>
      </c>
      <c r="J33" s="9"/>
      <c r="K33" s="10">
        <v>5.5</v>
      </c>
      <c r="L33" s="10">
        <v>6.8</v>
      </c>
      <c r="M33" s="9">
        <v>7.3</v>
      </c>
      <c r="N33" s="11" t="s">
        <v>15</v>
      </c>
      <c r="O33" s="11" t="s">
        <v>15</v>
      </c>
      <c r="P33" s="11" t="s">
        <v>15</v>
      </c>
      <c r="Q33" s="11" t="s">
        <v>15</v>
      </c>
      <c r="R33" s="11" t="s">
        <v>16</v>
      </c>
      <c r="S33" s="6">
        <v>0</v>
      </c>
      <c r="T33" s="12" t="s">
        <v>368</v>
      </c>
      <c r="U33" s="13"/>
      <c r="V33" s="13"/>
    </row>
    <row r="34" spans="1:22" s="1" customFormat="1" ht="23.45" customHeight="1">
      <c r="A34" s="2">
        <f t="shared" si="1"/>
        <v>31</v>
      </c>
      <c r="B34" s="3">
        <v>2221217460</v>
      </c>
      <c r="C34" s="4" t="s">
        <v>71</v>
      </c>
      <c r="D34" s="5" t="s">
        <v>72</v>
      </c>
      <c r="E34" s="5" t="s">
        <v>66</v>
      </c>
      <c r="F34" s="6" t="s">
        <v>73</v>
      </c>
      <c r="G34" s="7" t="s">
        <v>74</v>
      </c>
      <c r="H34" s="8" t="s">
        <v>22</v>
      </c>
      <c r="I34" s="9">
        <v>7</v>
      </c>
      <c r="J34" s="9"/>
      <c r="K34" s="10">
        <v>5.5</v>
      </c>
      <c r="L34" s="10">
        <v>6.6</v>
      </c>
      <c r="M34" s="9">
        <v>6.5</v>
      </c>
      <c r="N34" s="11" t="s">
        <v>15</v>
      </c>
      <c r="O34" s="11" t="s">
        <v>15</v>
      </c>
      <c r="P34" s="11" t="s">
        <v>15</v>
      </c>
      <c r="Q34" s="11" t="s">
        <v>15</v>
      </c>
      <c r="R34" s="11" t="s">
        <v>16</v>
      </c>
      <c r="S34" s="6">
        <v>0</v>
      </c>
      <c r="T34" s="12" t="s">
        <v>368</v>
      </c>
      <c r="U34" s="13"/>
      <c r="V34" s="13"/>
    </row>
    <row r="35" spans="1:22" s="1" customFormat="1" ht="23.45" customHeight="1">
      <c r="A35" s="2">
        <f t="shared" si="1"/>
        <v>32</v>
      </c>
      <c r="B35" s="3">
        <v>2220217468</v>
      </c>
      <c r="C35" s="4" t="s">
        <v>75</v>
      </c>
      <c r="D35" s="5" t="s">
        <v>76</v>
      </c>
      <c r="E35" s="5" t="s">
        <v>66</v>
      </c>
      <c r="F35" s="6" t="s">
        <v>77</v>
      </c>
      <c r="G35" s="7" t="s">
        <v>29</v>
      </c>
      <c r="H35" s="8" t="s">
        <v>14</v>
      </c>
      <c r="I35" s="9">
        <v>7.9</v>
      </c>
      <c r="J35" s="9"/>
      <c r="K35" s="10">
        <v>3</v>
      </c>
      <c r="L35" s="10">
        <v>1.9</v>
      </c>
      <c r="M35" s="9">
        <v>4.5</v>
      </c>
      <c r="N35" s="11">
        <v>0</v>
      </c>
      <c r="O35" s="11" t="s">
        <v>15</v>
      </c>
      <c r="P35" s="11" t="s">
        <v>15</v>
      </c>
      <c r="Q35" s="11" t="s">
        <v>15</v>
      </c>
      <c r="R35" s="11" t="s">
        <v>38</v>
      </c>
      <c r="S35" s="6">
        <v>0</v>
      </c>
      <c r="T35" s="12" t="s">
        <v>383</v>
      </c>
      <c r="U35" s="13"/>
      <c r="V35" s="13"/>
    </row>
    <row r="36" spans="1:22" s="1" customFormat="1" ht="23.45" customHeight="1">
      <c r="A36" s="2">
        <f t="shared" si="1"/>
        <v>33</v>
      </c>
      <c r="B36" s="3">
        <v>2221247921</v>
      </c>
      <c r="C36" s="4" t="s">
        <v>78</v>
      </c>
      <c r="D36" s="5" t="s">
        <v>79</v>
      </c>
      <c r="E36" s="5" t="s">
        <v>66</v>
      </c>
      <c r="F36" s="6" t="s">
        <v>80</v>
      </c>
      <c r="G36" s="7" t="s">
        <v>81</v>
      </c>
      <c r="H36" s="8" t="s">
        <v>22</v>
      </c>
      <c r="I36" s="9">
        <v>7.7</v>
      </c>
      <c r="J36" s="9"/>
      <c r="K36" s="10">
        <v>5.9</v>
      </c>
      <c r="L36" s="10">
        <v>4.0999999999999996</v>
      </c>
      <c r="M36" s="9">
        <v>5.9</v>
      </c>
      <c r="N36" s="11" t="s">
        <v>15</v>
      </c>
      <c r="O36" s="11" t="s">
        <v>15</v>
      </c>
      <c r="P36" s="11" t="s">
        <v>15</v>
      </c>
      <c r="Q36" s="11" t="s">
        <v>15</v>
      </c>
      <c r="R36" s="11" t="s">
        <v>38</v>
      </c>
      <c r="S36" s="6">
        <v>0</v>
      </c>
      <c r="T36" s="12" t="s">
        <v>383</v>
      </c>
      <c r="U36" s="13"/>
      <c r="V36" s="13"/>
    </row>
    <row r="37" spans="1:22" s="1" customFormat="1" ht="23.45" customHeight="1">
      <c r="A37" s="2">
        <f t="shared" si="1"/>
        <v>34</v>
      </c>
      <c r="B37" s="3">
        <v>2221247922</v>
      </c>
      <c r="C37" s="4" t="s">
        <v>82</v>
      </c>
      <c r="D37" s="5" t="s">
        <v>83</v>
      </c>
      <c r="E37" s="5" t="s">
        <v>66</v>
      </c>
      <c r="F37" s="6" t="s">
        <v>84</v>
      </c>
      <c r="G37" s="7" t="s">
        <v>13</v>
      </c>
      <c r="H37" s="8" t="s">
        <v>22</v>
      </c>
      <c r="I37" s="9">
        <v>8.4</v>
      </c>
      <c r="J37" s="9"/>
      <c r="K37" s="10">
        <v>6.9</v>
      </c>
      <c r="L37" s="10">
        <v>8.3000000000000007</v>
      </c>
      <c r="M37" s="9">
        <v>8.1</v>
      </c>
      <c r="N37" s="11" t="s">
        <v>15</v>
      </c>
      <c r="O37" s="11" t="s">
        <v>15</v>
      </c>
      <c r="P37" s="11" t="s">
        <v>15</v>
      </c>
      <c r="Q37" s="11" t="s">
        <v>15</v>
      </c>
      <c r="R37" s="11" t="s">
        <v>38</v>
      </c>
      <c r="S37" s="6">
        <v>0</v>
      </c>
      <c r="T37" s="12" t="s">
        <v>368</v>
      </c>
      <c r="U37" s="13"/>
      <c r="V37" s="13"/>
    </row>
    <row r="38" spans="1:22" s="1" customFormat="1" ht="23.45" customHeight="1">
      <c r="A38" s="2">
        <f t="shared" si="1"/>
        <v>35</v>
      </c>
      <c r="B38" s="3">
        <v>2221514983</v>
      </c>
      <c r="C38" s="4" t="s">
        <v>85</v>
      </c>
      <c r="D38" s="5" t="s">
        <v>86</v>
      </c>
      <c r="E38" s="5" t="s">
        <v>66</v>
      </c>
      <c r="F38" s="6" t="s">
        <v>87</v>
      </c>
      <c r="G38" s="7" t="s">
        <v>29</v>
      </c>
      <c r="H38" s="8" t="s">
        <v>22</v>
      </c>
      <c r="I38" s="9">
        <v>8.4</v>
      </c>
      <c r="J38" s="9"/>
      <c r="K38" s="10">
        <v>5.8</v>
      </c>
      <c r="L38" s="10">
        <v>4.5</v>
      </c>
      <c r="M38" s="9">
        <v>6.3</v>
      </c>
      <c r="N38" s="11" t="s">
        <v>15</v>
      </c>
      <c r="O38" s="11" t="s">
        <v>15</v>
      </c>
      <c r="P38" s="11" t="s">
        <v>15</v>
      </c>
      <c r="Q38" s="11" t="s">
        <v>15</v>
      </c>
      <c r="R38" s="11" t="s">
        <v>38</v>
      </c>
      <c r="S38" s="6">
        <v>0</v>
      </c>
      <c r="T38" s="12" t="s">
        <v>383</v>
      </c>
      <c r="U38" s="13"/>
      <c r="V38" s="13"/>
    </row>
    <row r="39" spans="1:22" s="1" customFormat="1" ht="23.45" customHeight="1">
      <c r="A39" s="2">
        <f t="shared" si="1"/>
        <v>36</v>
      </c>
      <c r="B39" s="3">
        <v>2220219677</v>
      </c>
      <c r="C39" s="4" t="s">
        <v>88</v>
      </c>
      <c r="D39" s="5" t="s">
        <v>89</v>
      </c>
      <c r="E39" s="5" t="s">
        <v>66</v>
      </c>
      <c r="F39" s="6" t="s">
        <v>90</v>
      </c>
      <c r="G39" s="7" t="s">
        <v>21</v>
      </c>
      <c r="H39" s="8" t="s">
        <v>14</v>
      </c>
      <c r="I39" s="9">
        <v>8.9</v>
      </c>
      <c r="J39" s="9"/>
      <c r="K39" s="10">
        <v>1.8</v>
      </c>
      <c r="L39" s="10">
        <v>4.5999999999999996</v>
      </c>
      <c r="M39" s="9">
        <v>5.8</v>
      </c>
      <c r="N39" s="11">
        <v>0</v>
      </c>
      <c r="O39" s="11">
        <v>0</v>
      </c>
      <c r="P39" s="11" t="s">
        <v>15</v>
      </c>
      <c r="Q39" s="11" t="s">
        <v>15</v>
      </c>
      <c r="R39" s="11" t="s">
        <v>91</v>
      </c>
      <c r="S39" s="6">
        <v>0</v>
      </c>
      <c r="T39" s="12" t="s">
        <v>383</v>
      </c>
      <c r="U39" s="13"/>
      <c r="V39" s="13"/>
    </row>
    <row r="40" spans="1:22" s="1" customFormat="1" ht="23.45" customHeight="1">
      <c r="A40" s="2">
        <f t="shared" si="1"/>
        <v>37</v>
      </c>
      <c r="B40" s="3">
        <v>2220217487</v>
      </c>
      <c r="C40" s="4" t="s">
        <v>92</v>
      </c>
      <c r="D40" s="5" t="s">
        <v>93</v>
      </c>
      <c r="E40" s="5" t="s">
        <v>66</v>
      </c>
      <c r="F40" s="6" t="s">
        <v>94</v>
      </c>
      <c r="G40" s="7" t="s">
        <v>42</v>
      </c>
      <c r="H40" s="8" t="s">
        <v>14</v>
      </c>
      <c r="I40" s="9">
        <v>8.1999999999999993</v>
      </c>
      <c r="J40" s="9"/>
      <c r="K40" s="10">
        <v>3.3</v>
      </c>
      <c r="L40" s="10">
        <v>4</v>
      </c>
      <c r="M40" s="9">
        <v>5.5</v>
      </c>
      <c r="N40" s="11" t="s">
        <v>15</v>
      </c>
      <c r="O40" s="11" t="s">
        <v>15</v>
      </c>
      <c r="P40" s="11" t="s">
        <v>15</v>
      </c>
      <c r="Q40" s="11" t="s">
        <v>15</v>
      </c>
      <c r="R40" s="11" t="s">
        <v>38</v>
      </c>
      <c r="S40" s="6">
        <v>0</v>
      </c>
      <c r="T40" s="12" t="s">
        <v>383</v>
      </c>
      <c r="U40" s="13"/>
      <c r="V40" s="13"/>
    </row>
    <row r="41" spans="1:22" s="1" customFormat="1" ht="23.45" customHeight="1">
      <c r="A41" s="2">
        <f t="shared" si="1"/>
        <v>38</v>
      </c>
      <c r="B41" s="3">
        <v>2221218208</v>
      </c>
      <c r="C41" s="4" t="s">
        <v>95</v>
      </c>
      <c r="D41" s="5" t="s">
        <v>96</v>
      </c>
      <c r="E41" s="5" t="s">
        <v>66</v>
      </c>
      <c r="F41" s="6" t="s">
        <v>97</v>
      </c>
      <c r="G41" s="7" t="s">
        <v>33</v>
      </c>
      <c r="H41" s="8" t="s">
        <v>22</v>
      </c>
      <c r="I41" s="9">
        <v>8.1999999999999993</v>
      </c>
      <c r="J41" s="9"/>
      <c r="K41" s="10">
        <v>5.5</v>
      </c>
      <c r="L41" s="10">
        <v>6.9</v>
      </c>
      <c r="M41" s="9">
        <v>7.1</v>
      </c>
      <c r="N41" s="11" t="s">
        <v>15</v>
      </c>
      <c r="O41" s="11" t="s">
        <v>15</v>
      </c>
      <c r="P41" s="11" t="s">
        <v>15</v>
      </c>
      <c r="Q41" s="11" t="s">
        <v>15</v>
      </c>
      <c r="R41" s="11" t="s">
        <v>16</v>
      </c>
      <c r="S41" s="6">
        <v>0</v>
      </c>
      <c r="T41" s="12" t="s">
        <v>368</v>
      </c>
      <c r="U41" s="13"/>
      <c r="V41" s="13"/>
    </row>
    <row r="42" spans="1:22" s="1" customFormat="1" ht="23.45" customHeight="1">
      <c r="A42" s="2">
        <f t="shared" si="1"/>
        <v>39</v>
      </c>
      <c r="B42" s="3">
        <v>2220219370</v>
      </c>
      <c r="C42" s="4" t="s">
        <v>98</v>
      </c>
      <c r="D42" s="5" t="s">
        <v>99</v>
      </c>
      <c r="E42" s="5" t="s">
        <v>66</v>
      </c>
      <c r="F42" s="6" t="s">
        <v>100</v>
      </c>
      <c r="G42" s="7" t="s">
        <v>21</v>
      </c>
      <c r="H42" s="8" t="s">
        <v>14</v>
      </c>
      <c r="I42" s="9">
        <v>8.6</v>
      </c>
      <c r="J42" s="9"/>
      <c r="K42" s="10">
        <v>5.5</v>
      </c>
      <c r="L42" s="10">
        <v>5.5</v>
      </c>
      <c r="M42" s="9">
        <v>6.7</v>
      </c>
      <c r="N42" s="11" t="s">
        <v>15</v>
      </c>
      <c r="O42" s="11" t="s">
        <v>15</v>
      </c>
      <c r="P42" s="11" t="s">
        <v>15</v>
      </c>
      <c r="Q42" s="11" t="s">
        <v>15</v>
      </c>
      <c r="R42" s="11" t="s">
        <v>38</v>
      </c>
      <c r="S42" s="6">
        <v>0</v>
      </c>
      <c r="T42" s="12" t="s">
        <v>368</v>
      </c>
      <c r="U42" s="13"/>
      <c r="V42" s="13"/>
    </row>
    <row r="43" spans="1:22" s="1" customFormat="1" ht="23.45" customHeight="1">
      <c r="A43" s="2">
        <f t="shared" si="1"/>
        <v>40</v>
      </c>
      <c r="B43" s="3">
        <v>2220218647</v>
      </c>
      <c r="C43" s="4" t="s">
        <v>101</v>
      </c>
      <c r="D43" s="5" t="s">
        <v>102</v>
      </c>
      <c r="E43" s="5" t="s">
        <v>66</v>
      </c>
      <c r="F43" s="6" t="s">
        <v>103</v>
      </c>
      <c r="G43" s="7" t="s">
        <v>29</v>
      </c>
      <c r="H43" s="8" t="s">
        <v>14</v>
      </c>
      <c r="I43" s="9">
        <v>7.3</v>
      </c>
      <c r="J43" s="9"/>
      <c r="K43" s="10">
        <v>6</v>
      </c>
      <c r="L43" s="10">
        <v>5.5</v>
      </c>
      <c r="M43" s="9">
        <v>6.3</v>
      </c>
      <c r="N43" s="11" t="s">
        <v>15</v>
      </c>
      <c r="O43" s="11" t="s">
        <v>15</v>
      </c>
      <c r="P43" s="11" t="s">
        <v>15</v>
      </c>
      <c r="Q43" s="11" t="s">
        <v>15</v>
      </c>
      <c r="R43" s="11" t="s">
        <v>16</v>
      </c>
      <c r="S43" s="6">
        <v>0</v>
      </c>
      <c r="T43" s="12" t="s">
        <v>368</v>
      </c>
      <c r="U43" s="13"/>
      <c r="V43" s="13"/>
    </row>
    <row r="44" spans="1:22" s="1" customFormat="1" ht="23.45" customHeight="1">
      <c r="A44" s="2">
        <f t="shared" si="1"/>
        <v>41</v>
      </c>
      <c r="B44" s="3">
        <v>2220217523</v>
      </c>
      <c r="C44" s="4" t="s">
        <v>104</v>
      </c>
      <c r="D44" s="5" t="s">
        <v>105</v>
      </c>
      <c r="E44" s="5" t="s">
        <v>66</v>
      </c>
      <c r="F44" s="6" t="s">
        <v>106</v>
      </c>
      <c r="G44" s="7" t="s">
        <v>81</v>
      </c>
      <c r="H44" s="8" t="s">
        <v>14</v>
      </c>
      <c r="I44" s="9">
        <v>8.8000000000000007</v>
      </c>
      <c r="J44" s="9"/>
      <c r="K44" s="10">
        <v>5.9</v>
      </c>
      <c r="L44" s="10">
        <v>5.5</v>
      </c>
      <c r="M44" s="9">
        <v>6.9</v>
      </c>
      <c r="N44" s="11" t="s">
        <v>15</v>
      </c>
      <c r="O44" s="11" t="s">
        <v>15</v>
      </c>
      <c r="P44" s="11" t="s">
        <v>15</v>
      </c>
      <c r="Q44" s="11" t="s">
        <v>15</v>
      </c>
      <c r="R44" s="11" t="s">
        <v>38</v>
      </c>
      <c r="S44" s="6">
        <v>0</v>
      </c>
      <c r="T44" s="12" t="s">
        <v>368</v>
      </c>
      <c r="U44" s="13"/>
      <c r="V44" s="13"/>
    </row>
    <row r="45" spans="1:22" s="1" customFormat="1" ht="23.45" customHeight="1">
      <c r="A45" s="2">
        <f t="shared" si="1"/>
        <v>42</v>
      </c>
      <c r="B45" s="3">
        <v>2221217528</v>
      </c>
      <c r="C45" s="4" t="s">
        <v>107</v>
      </c>
      <c r="D45" s="5" t="s">
        <v>108</v>
      </c>
      <c r="E45" s="5" t="s">
        <v>66</v>
      </c>
      <c r="F45" s="6" t="s">
        <v>109</v>
      </c>
      <c r="G45" s="7" t="s">
        <v>110</v>
      </c>
      <c r="H45" s="8" t="s">
        <v>22</v>
      </c>
      <c r="I45" s="9">
        <v>8.3000000000000007</v>
      </c>
      <c r="J45" s="9"/>
      <c r="K45" s="10">
        <v>6</v>
      </c>
      <c r="L45" s="10">
        <v>5.8</v>
      </c>
      <c r="M45" s="9">
        <v>6.8</v>
      </c>
      <c r="N45" s="11" t="s">
        <v>15</v>
      </c>
      <c r="O45" s="11" t="s">
        <v>15</v>
      </c>
      <c r="P45" s="11" t="s">
        <v>15</v>
      </c>
      <c r="Q45" s="11" t="s">
        <v>15</v>
      </c>
      <c r="R45" s="11" t="s">
        <v>16</v>
      </c>
      <c r="S45" s="6">
        <v>0</v>
      </c>
      <c r="T45" s="12" t="s">
        <v>368</v>
      </c>
      <c r="U45" s="13"/>
      <c r="V45" s="13"/>
    </row>
    <row r="46" spans="1:22" s="1" customFormat="1" ht="23.45" customHeight="1">
      <c r="A46" s="2">
        <f t="shared" si="1"/>
        <v>43</v>
      </c>
      <c r="B46" s="3">
        <v>2221123581</v>
      </c>
      <c r="C46" s="4" t="s">
        <v>111</v>
      </c>
      <c r="D46" s="5" t="s">
        <v>112</v>
      </c>
      <c r="E46" s="5" t="s">
        <v>66</v>
      </c>
      <c r="F46" s="6" t="s">
        <v>113</v>
      </c>
      <c r="G46" s="7" t="s">
        <v>21</v>
      </c>
      <c r="H46" s="8" t="s">
        <v>22</v>
      </c>
      <c r="I46" s="9">
        <v>7.6</v>
      </c>
      <c r="J46" s="9"/>
      <c r="K46" s="10">
        <v>3.3</v>
      </c>
      <c r="L46" s="10">
        <v>5.6</v>
      </c>
      <c r="M46" s="9">
        <v>5.9</v>
      </c>
      <c r="N46" s="11">
        <v>0</v>
      </c>
      <c r="O46" s="11" t="s">
        <v>15</v>
      </c>
      <c r="P46" s="11" t="s">
        <v>15</v>
      </c>
      <c r="Q46" s="11" t="s">
        <v>15</v>
      </c>
      <c r="R46" s="11">
        <v>0</v>
      </c>
      <c r="S46" s="6">
        <v>0</v>
      </c>
      <c r="T46" s="12" t="s">
        <v>383</v>
      </c>
      <c r="U46" s="13"/>
      <c r="V46" s="13"/>
    </row>
    <row r="47" spans="1:22" s="62" customFormat="1" ht="23.45" customHeight="1">
      <c r="A47" s="50">
        <f t="shared" si="1"/>
        <v>44</v>
      </c>
      <c r="B47" s="51">
        <v>2221218430</v>
      </c>
      <c r="C47" s="52" t="s">
        <v>114</v>
      </c>
      <c r="D47" s="53" t="s">
        <v>115</v>
      </c>
      <c r="E47" s="53" t="s">
        <v>66</v>
      </c>
      <c r="F47" s="54" t="s">
        <v>116</v>
      </c>
      <c r="G47" s="55" t="s">
        <v>110</v>
      </c>
      <c r="H47" s="56" t="s">
        <v>22</v>
      </c>
      <c r="I47" s="57">
        <v>7.7</v>
      </c>
      <c r="J47" s="57"/>
      <c r="K47" s="58">
        <v>2.5</v>
      </c>
      <c r="L47" s="58">
        <v>5.5</v>
      </c>
      <c r="M47" s="57">
        <v>5.8</v>
      </c>
      <c r="N47" s="59" t="s">
        <v>15</v>
      </c>
      <c r="O47" s="59" t="s">
        <v>15</v>
      </c>
      <c r="P47" s="59" t="s">
        <v>15</v>
      </c>
      <c r="Q47" s="59" t="s">
        <v>15</v>
      </c>
      <c r="R47" s="59">
        <v>0</v>
      </c>
      <c r="S47" s="54">
        <v>0</v>
      </c>
      <c r="T47" s="60" t="s">
        <v>383</v>
      </c>
      <c r="U47" s="61" t="s">
        <v>516</v>
      </c>
      <c r="V47" s="61"/>
    </row>
    <row r="48" spans="1:22" s="1" customFormat="1" ht="23.45" customHeight="1">
      <c r="A48" s="2">
        <f t="shared" si="1"/>
        <v>45</v>
      </c>
      <c r="B48" s="3">
        <v>2121867595</v>
      </c>
      <c r="C48" s="4" t="s">
        <v>117</v>
      </c>
      <c r="D48" s="5" t="s">
        <v>27</v>
      </c>
      <c r="E48" s="5" t="s">
        <v>66</v>
      </c>
      <c r="F48" s="6" t="s">
        <v>118</v>
      </c>
      <c r="G48" s="7" t="s">
        <v>13</v>
      </c>
      <c r="H48" s="8" t="s">
        <v>22</v>
      </c>
      <c r="I48" s="9">
        <v>7.5</v>
      </c>
      <c r="J48" s="9"/>
      <c r="K48" s="10">
        <v>6.4</v>
      </c>
      <c r="L48" s="10">
        <v>5.6</v>
      </c>
      <c r="M48" s="9">
        <v>6.5</v>
      </c>
      <c r="N48" s="11" t="s">
        <v>15</v>
      </c>
      <c r="O48" s="11" t="s">
        <v>15</v>
      </c>
      <c r="P48" s="11" t="s">
        <v>15</v>
      </c>
      <c r="Q48" s="11">
        <v>0</v>
      </c>
      <c r="R48" s="11" t="s">
        <v>91</v>
      </c>
      <c r="S48" s="6">
        <v>0</v>
      </c>
      <c r="T48" s="12" t="s">
        <v>465</v>
      </c>
      <c r="U48" s="13"/>
      <c r="V48" s="13"/>
    </row>
    <row r="49" spans="1:22" s="1" customFormat="1" ht="23.45" customHeight="1">
      <c r="A49" s="2">
        <f t="shared" si="1"/>
        <v>46</v>
      </c>
      <c r="B49" s="3">
        <v>2221869244</v>
      </c>
      <c r="C49" s="4" t="s">
        <v>119</v>
      </c>
      <c r="D49" s="5" t="s">
        <v>31</v>
      </c>
      <c r="E49" s="5" t="s">
        <v>66</v>
      </c>
      <c r="F49" s="6" t="s">
        <v>120</v>
      </c>
      <c r="G49" s="7" t="s">
        <v>121</v>
      </c>
      <c r="H49" s="8" t="s">
        <v>22</v>
      </c>
      <c r="I49" s="9">
        <v>8.6</v>
      </c>
      <c r="J49" s="9"/>
      <c r="K49" s="10">
        <v>3.8</v>
      </c>
      <c r="L49" s="10">
        <v>3.9</v>
      </c>
      <c r="M49" s="9">
        <v>5.8</v>
      </c>
      <c r="N49" s="11" t="s">
        <v>15</v>
      </c>
      <c r="O49" s="11" t="s">
        <v>15</v>
      </c>
      <c r="P49" s="11" t="s">
        <v>15</v>
      </c>
      <c r="Q49" s="11" t="s">
        <v>15</v>
      </c>
      <c r="R49" s="11" t="s">
        <v>38</v>
      </c>
      <c r="S49" s="6">
        <v>0</v>
      </c>
      <c r="T49" s="12" t="s">
        <v>383</v>
      </c>
      <c r="U49" s="13"/>
      <c r="V49" s="13"/>
    </row>
    <row r="50" spans="1:22" s="1" customFormat="1" ht="23.45" customHeight="1">
      <c r="A50" s="2">
        <f t="shared" si="1"/>
        <v>47</v>
      </c>
      <c r="B50" s="3">
        <v>2221217575</v>
      </c>
      <c r="C50" s="4" t="s">
        <v>122</v>
      </c>
      <c r="D50" s="5" t="s">
        <v>123</v>
      </c>
      <c r="E50" s="5" t="s">
        <v>66</v>
      </c>
      <c r="F50" s="6" t="s">
        <v>124</v>
      </c>
      <c r="G50" s="7" t="s">
        <v>125</v>
      </c>
      <c r="H50" s="8" t="s">
        <v>22</v>
      </c>
      <c r="I50" s="9">
        <v>8.1</v>
      </c>
      <c r="J50" s="9"/>
      <c r="K50" s="10">
        <v>5.5</v>
      </c>
      <c r="L50" s="10">
        <v>3.5</v>
      </c>
      <c r="M50" s="9">
        <v>5.7</v>
      </c>
      <c r="N50" s="11" t="s">
        <v>15</v>
      </c>
      <c r="O50" s="11" t="s">
        <v>15</v>
      </c>
      <c r="P50" s="11" t="s">
        <v>15</v>
      </c>
      <c r="Q50" s="11" t="s">
        <v>15</v>
      </c>
      <c r="R50" s="11" t="s">
        <v>16</v>
      </c>
      <c r="S50" s="6">
        <v>0</v>
      </c>
      <c r="T50" s="12" t="s">
        <v>383</v>
      </c>
      <c r="U50" s="13"/>
      <c r="V50" s="13"/>
    </row>
    <row r="51" spans="1:22" s="1" customFormat="1" ht="23.45" customHeight="1">
      <c r="A51" s="2">
        <f t="shared" si="1"/>
        <v>48</v>
      </c>
      <c r="B51" s="3">
        <v>2221219672</v>
      </c>
      <c r="C51" s="4" t="s">
        <v>126</v>
      </c>
      <c r="D51" s="5" t="s">
        <v>127</v>
      </c>
      <c r="E51" s="5" t="s">
        <v>66</v>
      </c>
      <c r="F51" s="6" t="s">
        <v>128</v>
      </c>
      <c r="G51" s="7" t="s">
        <v>21</v>
      </c>
      <c r="H51" s="8" t="s">
        <v>22</v>
      </c>
      <c r="I51" s="9">
        <v>8.6</v>
      </c>
      <c r="J51" s="9"/>
      <c r="K51" s="10">
        <v>3.3</v>
      </c>
      <c r="L51" s="10">
        <v>6.4</v>
      </c>
      <c r="M51" s="9">
        <v>6.7</v>
      </c>
      <c r="N51" s="11" t="s">
        <v>15</v>
      </c>
      <c r="O51" s="11" t="s">
        <v>15</v>
      </c>
      <c r="P51" s="11" t="s">
        <v>15</v>
      </c>
      <c r="Q51" s="11" t="s">
        <v>15</v>
      </c>
      <c r="R51" s="11" t="s">
        <v>16</v>
      </c>
      <c r="S51" s="6">
        <v>0</v>
      </c>
      <c r="T51" s="12" t="s">
        <v>383</v>
      </c>
      <c r="U51" s="13"/>
      <c r="V51" s="13"/>
    </row>
    <row r="52" spans="1:22" s="1" customFormat="1" ht="23.45" customHeight="1">
      <c r="A52" s="2">
        <f t="shared" si="1"/>
        <v>49</v>
      </c>
      <c r="B52" s="3">
        <v>2220219091</v>
      </c>
      <c r="C52" s="4" t="s">
        <v>129</v>
      </c>
      <c r="D52" s="5" t="s">
        <v>130</v>
      </c>
      <c r="E52" s="5" t="s">
        <v>66</v>
      </c>
      <c r="F52" s="6" t="s">
        <v>131</v>
      </c>
      <c r="G52" s="7" t="s">
        <v>13</v>
      </c>
      <c r="H52" s="8" t="s">
        <v>14</v>
      </c>
      <c r="I52" s="9">
        <v>8.1999999999999993</v>
      </c>
      <c r="J52" s="9"/>
      <c r="K52" s="10">
        <v>5.9</v>
      </c>
      <c r="L52" s="10">
        <v>5.8</v>
      </c>
      <c r="M52" s="9">
        <v>6.8</v>
      </c>
      <c r="N52" s="11" t="s">
        <v>15</v>
      </c>
      <c r="O52" s="11" t="s">
        <v>15</v>
      </c>
      <c r="P52" s="11" t="s">
        <v>15</v>
      </c>
      <c r="Q52" s="11" t="s">
        <v>15</v>
      </c>
      <c r="R52" s="11" t="s">
        <v>38</v>
      </c>
      <c r="S52" s="6">
        <v>0</v>
      </c>
      <c r="T52" s="12" t="s">
        <v>368</v>
      </c>
      <c r="U52" s="13"/>
      <c r="V52" s="13"/>
    </row>
    <row r="53" spans="1:22" s="1" customFormat="1" ht="23.45" customHeight="1">
      <c r="A53" s="2">
        <f t="shared" si="1"/>
        <v>50</v>
      </c>
      <c r="B53" s="3">
        <v>2220718297</v>
      </c>
      <c r="C53" s="4" t="s">
        <v>132</v>
      </c>
      <c r="D53" s="5" t="s">
        <v>133</v>
      </c>
      <c r="E53" s="5" t="s">
        <v>66</v>
      </c>
      <c r="F53" s="6" t="s">
        <v>134</v>
      </c>
      <c r="G53" s="7" t="s">
        <v>21</v>
      </c>
      <c r="H53" s="8" t="s">
        <v>14</v>
      </c>
      <c r="I53" s="9">
        <v>8.1</v>
      </c>
      <c r="J53" s="9"/>
      <c r="K53" s="10">
        <v>6</v>
      </c>
      <c r="L53" s="10">
        <v>3.8</v>
      </c>
      <c r="M53" s="9">
        <v>6</v>
      </c>
      <c r="N53" s="11" t="s">
        <v>15</v>
      </c>
      <c r="O53" s="11" t="s">
        <v>15</v>
      </c>
      <c r="P53" s="11" t="s">
        <v>15</v>
      </c>
      <c r="Q53" s="11" t="s">
        <v>15</v>
      </c>
      <c r="R53" s="11" t="s">
        <v>38</v>
      </c>
      <c r="S53" s="6">
        <v>0</v>
      </c>
      <c r="T53" s="12" t="s">
        <v>383</v>
      </c>
      <c r="U53" s="13"/>
      <c r="V53" s="13"/>
    </row>
    <row r="54" spans="1:22" s="1" customFormat="1" ht="23.45" customHeight="1">
      <c r="A54" s="2">
        <f t="shared" si="1"/>
        <v>51</v>
      </c>
      <c r="B54" s="3">
        <v>2121215478</v>
      </c>
      <c r="C54" s="4" t="s">
        <v>135</v>
      </c>
      <c r="D54" s="5" t="s">
        <v>136</v>
      </c>
      <c r="E54" s="5" t="s">
        <v>66</v>
      </c>
      <c r="F54" s="6" t="s">
        <v>137</v>
      </c>
      <c r="G54" s="7" t="s">
        <v>13</v>
      </c>
      <c r="H54" s="8" t="s">
        <v>22</v>
      </c>
      <c r="I54" s="9">
        <v>8.1999999999999993</v>
      </c>
      <c r="J54" s="9"/>
      <c r="K54" s="10">
        <v>0</v>
      </c>
      <c r="L54" s="10">
        <v>0</v>
      </c>
      <c r="M54" s="9">
        <v>3.3</v>
      </c>
      <c r="N54" s="11" t="s">
        <v>15</v>
      </c>
      <c r="O54" s="11" t="s">
        <v>15</v>
      </c>
      <c r="P54" s="11" t="s">
        <v>15</v>
      </c>
      <c r="Q54" s="11" t="s">
        <v>15</v>
      </c>
      <c r="R54" s="11" t="s">
        <v>16</v>
      </c>
      <c r="S54" s="6">
        <v>0</v>
      </c>
      <c r="T54" s="12" t="s">
        <v>383</v>
      </c>
      <c r="U54" s="13"/>
      <c r="V54" s="13"/>
    </row>
    <row r="55" spans="1:22" s="1" customFormat="1" ht="23.45" customHeight="1">
      <c r="A55" s="2">
        <f t="shared" si="1"/>
        <v>52</v>
      </c>
      <c r="B55" s="3">
        <v>2221217633</v>
      </c>
      <c r="C55" s="4" t="s">
        <v>138</v>
      </c>
      <c r="D55" s="5" t="s">
        <v>139</v>
      </c>
      <c r="E55" s="5" t="s">
        <v>66</v>
      </c>
      <c r="F55" s="6" t="s">
        <v>140</v>
      </c>
      <c r="G55" s="7" t="s">
        <v>21</v>
      </c>
      <c r="H55" s="8" t="s">
        <v>22</v>
      </c>
      <c r="I55" s="9">
        <v>7.7</v>
      </c>
      <c r="J55" s="9"/>
      <c r="K55" s="10">
        <v>1.8</v>
      </c>
      <c r="L55" s="10">
        <v>1.8</v>
      </c>
      <c r="M55" s="9">
        <v>4.2</v>
      </c>
      <c r="N55" s="11" t="s">
        <v>15</v>
      </c>
      <c r="O55" s="11" t="s">
        <v>15</v>
      </c>
      <c r="P55" s="11" t="s">
        <v>15</v>
      </c>
      <c r="Q55" s="11" t="s">
        <v>15</v>
      </c>
      <c r="R55" s="11" t="s">
        <v>38</v>
      </c>
      <c r="S55" s="6">
        <v>0</v>
      </c>
      <c r="T55" s="12" t="s">
        <v>383</v>
      </c>
      <c r="U55" s="13"/>
      <c r="V55" s="13"/>
    </row>
    <row r="56" spans="1:22" s="1" customFormat="1" ht="23.45" customHeight="1">
      <c r="A56" s="2">
        <f t="shared" si="1"/>
        <v>53</v>
      </c>
      <c r="B56" s="3">
        <v>2220214428</v>
      </c>
      <c r="C56" s="4" t="s">
        <v>141</v>
      </c>
      <c r="D56" s="5" t="s">
        <v>142</v>
      </c>
      <c r="E56" s="5" t="s">
        <v>66</v>
      </c>
      <c r="F56" s="6" t="s">
        <v>143</v>
      </c>
      <c r="G56" s="7" t="s">
        <v>110</v>
      </c>
      <c r="H56" s="8" t="s">
        <v>14</v>
      </c>
      <c r="I56" s="9">
        <v>8.1</v>
      </c>
      <c r="J56" s="9"/>
      <c r="K56" s="10">
        <v>3.3</v>
      </c>
      <c r="L56" s="10">
        <v>3.4</v>
      </c>
      <c r="M56" s="9">
        <v>5.3</v>
      </c>
      <c r="N56" s="11">
        <v>0</v>
      </c>
      <c r="O56" s="11" t="s">
        <v>15</v>
      </c>
      <c r="P56" s="11" t="s">
        <v>15</v>
      </c>
      <c r="Q56" s="11" t="s">
        <v>15</v>
      </c>
      <c r="R56" s="11">
        <v>0</v>
      </c>
      <c r="S56" s="6">
        <v>0</v>
      </c>
      <c r="T56" s="12" t="s">
        <v>383</v>
      </c>
      <c r="U56" s="13"/>
      <c r="V56" s="13"/>
    </row>
    <row r="57" spans="1:22" s="1" customFormat="1" ht="23.45" customHeight="1">
      <c r="A57" s="2">
        <f t="shared" si="1"/>
        <v>54</v>
      </c>
      <c r="B57" s="3">
        <v>2220214546</v>
      </c>
      <c r="C57" s="4" t="s">
        <v>144</v>
      </c>
      <c r="D57" s="5" t="s">
        <v>65</v>
      </c>
      <c r="E57" s="5" t="s">
        <v>66</v>
      </c>
      <c r="F57" s="6" t="s">
        <v>145</v>
      </c>
      <c r="G57" s="7" t="s">
        <v>51</v>
      </c>
      <c r="H57" s="8" t="s">
        <v>14</v>
      </c>
      <c r="I57" s="9">
        <v>8.8000000000000007</v>
      </c>
      <c r="J57" s="9"/>
      <c r="K57" s="10">
        <v>5.8</v>
      </c>
      <c r="L57" s="10">
        <v>6</v>
      </c>
      <c r="M57" s="9">
        <v>7.1</v>
      </c>
      <c r="N57" s="11" t="s">
        <v>15</v>
      </c>
      <c r="O57" s="11" t="s">
        <v>15</v>
      </c>
      <c r="P57" s="11" t="s">
        <v>15</v>
      </c>
      <c r="Q57" s="11" t="s">
        <v>15</v>
      </c>
      <c r="R57" s="11" t="s">
        <v>38</v>
      </c>
      <c r="S57" s="6">
        <v>0</v>
      </c>
      <c r="T57" s="12" t="s">
        <v>368</v>
      </c>
      <c r="U57" s="13"/>
      <c r="V57" s="13"/>
    </row>
    <row r="58" spans="1:22" s="1" customFormat="1" ht="23.45" customHeight="1">
      <c r="A58" s="2">
        <f t="shared" si="1"/>
        <v>55</v>
      </c>
      <c r="B58" s="3">
        <v>2221217699</v>
      </c>
      <c r="C58" s="4" t="s">
        <v>146</v>
      </c>
      <c r="D58" s="5" t="s">
        <v>147</v>
      </c>
      <c r="E58" s="5" t="s">
        <v>66</v>
      </c>
      <c r="F58" s="6" t="s">
        <v>148</v>
      </c>
      <c r="G58" s="7" t="s">
        <v>51</v>
      </c>
      <c r="H58" s="8" t="s">
        <v>22</v>
      </c>
      <c r="I58" s="9">
        <v>8.6</v>
      </c>
      <c r="J58" s="9"/>
      <c r="K58" s="10">
        <v>3.6</v>
      </c>
      <c r="L58" s="10">
        <v>3</v>
      </c>
      <c r="M58" s="9">
        <v>5.4</v>
      </c>
      <c r="N58" s="11" t="s">
        <v>15</v>
      </c>
      <c r="O58" s="11" t="s">
        <v>15</v>
      </c>
      <c r="P58" s="11">
        <v>0</v>
      </c>
      <c r="Q58" s="11" t="s">
        <v>15</v>
      </c>
      <c r="R58" s="11" t="s">
        <v>16</v>
      </c>
      <c r="S58" s="6">
        <v>0</v>
      </c>
      <c r="T58" s="12" t="s">
        <v>383</v>
      </c>
      <c r="U58" s="13"/>
      <c r="V58" s="13"/>
    </row>
    <row r="59" spans="1:22" s="1" customFormat="1" ht="23.45" customHeight="1">
      <c r="A59" s="2">
        <f t="shared" si="1"/>
        <v>56</v>
      </c>
      <c r="B59" s="3">
        <v>2220714107</v>
      </c>
      <c r="C59" s="4" t="s">
        <v>149</v>
      </c>
      <c r="D59" s="5" t="s">
        <v>150</v>
      </c>
      <c r="E59" s="5" t="s">
        <v>66</v>
      </c>
      <c r="F59" s="6" t="s">
        <v>151</v>
      </c>
      <c r="G59" s="7" t="s">
        <v>74</v>
      </c>
      <c r="H59" s="8" t="s">
        <v>14</v>
      </c>
      <c r="I59" s="9">
        <v>8.1</v>
      </c>
      <c r="J59" s="9"/>
      <c r="K59" s="10">
        <v>5.5</v>
      </c>
      <c r="L59" s="10">
        <v>5.5</v>
      </c>
      <c r="M59" s="9">
        <v>6.5</v>
      </c>
      <c r="N59" s="11" t="s">
        <v>15</v>
      </c>
      <c r="O59" s="11" t="s">
        <v>15</v>
      </c>
      <c r="P59" s="11" t="s">
        <v>15</v>
      </c>
      <c r="Q59" s="11" t="s">
        <v>15</v>
      </c>
      <c r="R59" s="11" t="s">
        <v>38</v>
      </c>
      <c r="S59" s="6">
        <v>0</v>
      </c>
      <c r="T59" s="12" t="s">
        <v>368</v>
      </c>
      <c r="U59" s="13"/>
      <c r="V59" s="13"/>
    </row>
    <row r="60" spans="1:22" s="1" customFormat="1" ht="23.45" customHeight="1">
      <c r="A60" s="2">
        <f t="shared" si="1"/>
        <v>57</v>
      </c>
      <c r="B60" s="3">
        <v>2220214541</v>
      </c>
      <c r="C60" s="4" t="s">
        <v>152</v>
      </c>
      <c r="D60" s="5" t="s">
        <v>53</v>
      </c>
      <c r="E60" s="5" t="s">
        <v>66</v>
      </c>
      <c r="F60" s="6" t="s">
        <v>153</v>
      </c>
      <c r="G60" s="7" t="s">
        <v>13</v>
      </c>
      <c r="H60" s="8" t="s">
        <v>14</v>
      </c>
      <c r="I60" s="9">
        <v>7.9</v>
      </c>
      <c r="J60" s="9"/>
      <c r="K60" s="10">
        <v>5.8</v>
      </c>
      <c r="L60" s="10">
        <v>4.3</v>
      </c>
      <c r="M60" s="9">
        <v>6</v>
      </c>
      <c r="N60" s="11" t="s">
        <v>15</v>
      </c>
      <c r="O60" s="11" t="s">
        <v>15</v>
      </c>
      <c r="P60" s="11" t="s">
        <v>15</v>
      </c>
      <c r="Q60" s="11" t="s">
        <v>15</v>
      </c>
      <c r="R60" s="11" t="s">
        <v>154</v>
      </c>
      <c r="S60" s="6">
        <v>0</v>
      </c>
      <c r="T60" s="12" t="s">
        <v>383</v>
      </c>
      <c r="U60" s="13"/>
      <c r="V60" s="13"/>
    </row>
    <row r="61" spans="1:22" s="1" customFormat="1" ht="23.45" customHeight="1">
      <c r="A61" s="2">
        <f t="shared" si="1"/>
        <v>58</v>
      </c>
      <c r="B61" s="3">
        <v>2220217719</v>
      </c>
      <c r="C61" s="4" t="s">
        <v>155</v>
      </c>
      <c r="D61" s="5" t="s">
        <v>156</v>
      </c>
      <c r="E61" s="5" t="s">
        <v>66</v>
      </c>
      <c r="F61" s="6" t="s">
        <v>157</v>
      </c>
      <c r="G61" s="7" t="s">
        <v>21</v>
      </c>
      <c r="H61" s="8" t="s">
        <v>14</v>
      </c>
      <c r="I61" s="9">
        <v>7.9</v>
      </c>
      <c r="J61" s="9"/>
      <c r="K61" s="10">
        <v>2.2999999999999998</v>
      </c>
      <c r="L61" s="10">
        <v>3.1</v>
      </c>
      <c r="M61" s="9">
        <v>4.9000000000000004</v>
      </c>
      <c r="N61" s="11" t="s">
        <v>15</v>
      </c>
      <c r="O61" s="11" t="s">
        <v>15</v>
      </c>
      <c r="P61" s="11" t="s">
        <v>15</v>
      </c>
      <c r="Q61" s="11" t="s">
        <v>15</v>
      </c>
      <c r="R61" s="11" t="s">
        <v>38</v>
      </c>
      <c r="S61" s="6">
        <v>0</v>
      </c>
      <c r="T61" s="12" t="s">
        <v>383</v>
      </c>
      <c r="U61" s="13"/>
      <c r="V61" s="13"/>
    </row>
    <row r="62" spans="1:22" s="1" customFormat="1" ht="23.45" customHeight="1">
      <c r="A62" s="2">
        <f t="shared" si="1"/>
        <v>59</v>
      </c>
      <c r="B62" s="3">
        <v>2221326476</v>
      </c>
      <c r="C62" s="4" t="s">
        <v>158</v>
      </c>
      <c r="D62" s="5" t="s">
        <v>159</v>
      </c>
      <c r="E62" s="5" t="s">
        <v>66</v>
      </c>
      <c r="F62" s="6" t="s">
        <v>160</v>
      </c>
      <c r="G62" s="7" t="s">
        <v>51</v>
      </c>
      <c r="H62" s="8" t="s">
        <v>22</v>
      </c>
      <c r="I62" s="9">
        <v>6.3</v>
      </c>
      <c r="J62" s="9"/>
      <c r="K62" s="10">
        <v>2</v>
      </c>
      <c r="L62" s="10">
        <v>3.5</v>
      </c>
      <c r="M62" s="9">
        <v>4.3</v>
      </c>
      <c r="N62" s="11" t="s">
        <v>15</v>
      </c>
      <c r="O62" s="11" t="s">
        <v>15</v>
      </c>
      <c r="P62" s="11" t="s">
        <v>15</v>
      </c>
      <c r="Q62" s="11" t="s">
        <v>15</v>
      </c>
      <c r="R62" s="11" t="s">
        <v>38</v>
      </c>
      <c r="S62" s="6">
        <v>0</v>
      </c>
      <c r="T62" s="12" t="s">
        <v>383</v>
      </c>
      <c r="U62" s="13"/>
      <c r="V62" s="13"/>
    </row>
    <row r="63" spans="1:22" s="1" customFormat="1" ht="23.45" customHeight="1">
      <c r="A63" s="2">
        <f t="shared" si="1"/>
        <v>60</v>
      </c>
      <c r="B63" s="3">
        <v>2226211590</v>
      </c>
      <c r="C63" s="4" t="s">
        <v>10</v>
      </c>
      <c r="D63" s="5" t="s">
        <v>11</v>
      </c>
      <c r="E63" s="5" t="s">
        <v>9</v>
      </c>
      <c r="F63" s="6" t="s">
        <v>12</v>
      </c>
      <c r="G63" s="7" t="s">
        <v>13</v>
      </c>
      <c r="H63" s="8" t="s">
        <v>14</v>
      </c>
      <c r="I63" s="9">
        <v>7</v>
      </c>
      <c r="J63" s="9"/>
      <c r="K63" s="10">
        <v>6</v>
      </c>
      <c r="L63" s="10">
        <v>3.5</v>
      </c>
      <c r="M63" s="9">
        <v>5.4</v>
      </c>
      <c r="N63" s="11" t="s">
        <v>15</v>
      </c>
      <c r="O63" s="11" t="s">
        <v>15</v>
      </c>
      <c r="P63" s="11" t="s">
        <v>15</v>
      </c>
      <c r="Q63" s="11" t="s">
        <v>15</v>
      </c>
      <c r="R63" s="11" t="s">
        <v>16</v>
      </c>
      <c r="S63" s="6">
        <v>0</v>
      </c>
      <c r="T63" s="12" t="s">
        <v>383</v>
      </c>
      <c r="U63" s="13"/>
      <c r="V63" s="13"/>
    </row>
    <row r="64" spans="1:22" s="1" customFormat="1" ht="23.45" customHeight="1">
      <c r="A64" s="2">
        <f t="shared" si="1"/>
        <v>61</v>
      </c>
      <c r="B64" s="3">
        <v>2120217641</v>
      </c>
      <c r="C64" s="4" t="s">
        <v>58</v>
      </c>
      <c r="D64" s="5" t="s">
        <v>59</v>
      </c>
      <c r="E64" s="5" t="s">
        <v>19</v>
      </c>
      <c r="F64" s="6" t="s">
        <v>60</v>
      </c>
      <c r="G64" s="7" t="s">
        <v>13</v>
      </c>
      <c r="H64" s="8" t="s">
        <v>14</v>
      </c>
      <c r="I64" s="9">
        <v>8.5</v>
      </c>
      <c r="J64" s="9"/>
      <c r="K64" s="10">
        <v>5.5</v>
      </c>
      <c r="L64" s="10">
        <v>6.6</v>
      </c>
      <c r="M64" s="9">
        <v>7.1</v>
      </c>
      <c r="N64" s="11" t="s">
        <v>15</v>
      </c>
      <c r="O64" s="11" t="s">
        <v>15</v>
      </c>
      <c r="P64" s="11">
        <v>0</v>
      </c>
      <c r="Q64" s="11" t="s">
        <v>15</v>
      </c>
      <c r="R64" s="11" t="s">
        <v>477</v>
      </c>
      <c r="S64" s="6">
        <v>8.0000000000000002E-3</v>
      </c>
      <c r="T64" s="12" t="s">
        <v>465</v>
      </c>
      <c r="U64" s="13"/>
      <c r="V64" s="13"/>
    </row>
    <row r="65" spans="1:22" s="1" customFormat="1" ht="23.45" customHeight="1">
      <c r="A65" s="2">
        <f t="shared" si="1"/>
        <v>62</v>
      </c>
      <c r="B65" s="3">
        <v>2121514879</v>
      </c>
      <c r="C65" s="4" t="s">
        <v>61</v>
      </c>
      <c r="D65" s="5" t="s">
        <v>62</v>
      </c>
      <c r="E65" s="5" t="s">
        <v>19</v>
      </c>
      <c r="F65" s="6" t="s">
        <v>63</v>
      </c>
      <c r="G65" s="7" t="s">
        <v>42</v>
      </c>
      <c r="H65" s="8" t="s">
        <v>22</v>
      </c>
      <c r="I65" s="9">
        <v>8</v>
      </c>
      <c r="J65" s="9"/>
      <c r="K65" s="10">
        <v>5.5</v>
      </c>
      <c r="L65" s="10">
        <v>7.5</v>
      </c>
      <c r="M65" s="9">
        <v>7.3</v>
      </c>
      <c r="N65" s="11" t="s">
        <v>15</v>
      </c>
      <c r="O65" s="11" t="s">
        <v>15</v>
      </c>
      <c r="P65" s="11" t="s">
        <v>15</v>
      </c>
      <c r="Q65" s="11" t="s">
        <v>15</v>
      </c>
      <c r="R65" s="11" t="s">
        <v>38</v>
      </c>
      <c r="S65" s="6">
        <v>8.0000000000000002E-3</v>
      </c>
      <c r="T65" s="12" t="s">
        <v>465</v>
      </c>
      <c r="U65" s="13"/>
      <c r="V65" s="13"/>
    </row>
    <row r="66" spans="1:22" s="1" customFormat="1" ht="23.45" customHeight="1">
      <c r="A66" s="2">
        <f t="shared" si="1"/>
        <v>63</v>
      </c>
      <c r="B66" s="3">
        <v>2221218621</v>
      </c>
      <c r="C66" s="4" t="s">
        <v>122</v>
      </c>
      <c r="D66" s="5" t="s">
        <v>161</v>
      </c>
      <c r="E66" s="5" t="s">
        <v>66</v>
      </c>
      <c r="F66" s="6" t="s">
        <v>162</v>
      </c>
      <c r="G66" s="7" t="s">
        <v>21</v>
      </c>
      <c r="H66" s="8" t="s">
        <v>22</v>
      </c>
      <c r="I66" s="9">
        <v>7.8</v>
      </c>
      <c r="J66" s="9"/>
      <c r="K66" s="10">
        <v>0</v>
      </c>
      <c r="L66" s="10">
        <v>0</v>
      </c>
      <c r="M66" s="9">
        <v>3.1</v>
      </c>
      <c r="N66" s="11">
        <v>0</v>
      </c>
      <c r="O66" s="11" t="s">
        <v>15</v>
      </c>
      <c r="P66" s="11" t="s">
        <v>15</v>
      </c>
      <c r="Q66" s="11" t="s">
        <v>15</v>
      </c>
      <c r="R66" s="11" t="s">
        <v>91</v>
      </c>
      <c r="S66" s="6">
        <v>2.4E-2</v>
      </c>
      <c r="T66" s="12" t="s">
        <v>383</v>
      </c>
      <c r="U66" s="13"/>
      <c r="V66" s="13"/>
    </row>
    <row r="67" spans="1:22" s="1" customFormat="1" ht="23.45" customHeight="1">
      <c r="A67" s="2">
        <f t="shared" si="1"/>
        <v>64</v>
      </c>
      <c r="B67" s="3">
        <v>2221248744</v>
      </c>
      <c r="C67" s="4" t="s">
        <v>158</v>
      </c>
      <c r="D67" s="5" t="s">
        <v>163</v>
      </c>
      <c r="E67" s="5" t="s">
        <v>66</v>
      </c>
      <c r="F67" s="6" t="s">
        <v>164</v>
      </c>
      <c r="G67" s="7" t="s">
        <v>110</v>
      </c>
      <c r="H67" s="8" t="s">
        <v>22</v>
      </c>
      <c r="I67" s="9">
        <v>8.4</v>
      </c>
      <c r="J67" s="9"/>
      <c r="K67" s="10">
        <v>6.1</v>
      </c>
      <c r="L67" s="10">
        <v>6</v>
      </c>
      <c r="M67" s="9">
        <v>7</v>
      </c>
      <c r="N67" s="11">
        <v>0</v>
      </c>
      <c r="O67" s="11" t="s">
        <v>15</v>
      </c>
      <c r="P67" s="11" t="s">
        <v>15</v>
      </c>
      <c r="Q67" s="11" t="s">
        <v>15</v>
      </c>
      <c r="R67" s="11" t="s">
        <v>38</v>
      </c>
      <c r="S67" s="6">
        <v>1.5748031496062992E-2</v>
      </c>
      <c r="T67" s="12" t="s">
        <v>465</v>
      </c>
      <c r="U67" s="13"/>
      <c r="V67" s="13"/>
    </row>
    <row r="68" spans="1:22" s="1" customFormat="1" ht="23.45" customHeight="1">
      <c r="A68" s="2">
        <f t="shared" si="1"/>
        <v>65</v>
      </c>
      <c r="B68" s="3">
        <v>2121213427</v>
      </c>
      <c r="C68" s="4" t="s">
        <v>165</v>
      </c>
      <c r="D68" s="5" t="s">
        <v>79</v>
      </c>
      <c r="E68" s="5" t="s">
        <v>66</v>
      </c>
      <c r="F68" s="6" t="s">
        <v>166</v>
      </c>
      <c r="G68" s="7" t="s">
        <v>29</v>
      </c>
      <c r="H68" s="8" t="s">
        <v>22</v>
      </c>
      <c r="I68" s="9">
        <v>9.1</v>
      </c>
      <c r="J68" s="9"/>
      <c r="K68" s="10">
        <v>5.5</v>
      </c>
      <c r="L68" s="10">
        <v>7.4</v>
      </c>
      <c r="M68" s="9">
        <v>7.7</v>
      </c>
      <c r="N68" s="11" t="s">
        <v>15</v>
      </c>
      <c r="O68" s="11" t="s">
        <v>15</v>
      </c>
      <c r="P68" s="11">
        <v>0</v>
      </c>
      <c r="Q68" s="11" t="s">
        <v>15</v>
      </c>
      <c r="R68" s="11" t="s">
        <v>16</v>
      </c>
      <c r="S68" s="6">
        <v>4.7244094488188976E-2</v>
      </c>
      <c r="T68" s="12" t="s">
        <v>465</v>
      </c>
      <c r="U68" s="13"/>
      <c r="V68" s="13"/>
    </row>
    <row r="69" spans="1:22" s="1" customFormat="1" ht="23.45" customHeight="1">
      <c r="A69" s="2">
        <f t="shared" si="1"/>
        <v>66</v>
      </c>
      <c r="B69" s="3">
        <v>2221244570</v>
      </c>
      <c r="C69" s="4" t="s">
        <v>167</v>
      </c>
      <c r="D69" s="5" t="s">
        <v>15</v>
      </c>
      <c r="E69" s="5" t="s">
        <v>66</v>
      </c>
      <c r="F69" s="6" t="s">
        <v>168</v>
      </c>
      <c r="G69" s="7" t="s">
        <v>125</v>
      </c>
      <c r="H69" s="8" t="s">
        <v>22</v>
      </c>
      <c r="I69" s="9">
        <v>7</v>
      </c>
      <c r="J69" s="9"/>
      <c r="K69" s="10">
        <v>2.6</v>
      </c>
      <c r="L69" s="10">
        <v>5.5</v>
      </c>
      <c r="M69" s="9">
        <v>5.5</v>
      </c>
      <c r="N69" s="11" t="s">
        <v>15</v>
      </c>
      <c r="O69" s="11" t="s">
        <v>15</v>
      </c>
      <c r="P69" s="11" t="s">
        <v>15</v>
      </c>
      <c r="Q69" s="11" t="s">
        <v>15</v>
      </c>
      <c r="R69" s="11" t="s">
        <v>38</v>
      </c>
      <c r="S69" s="6">
        <v>7.9365079365079361E-3</v>
      </c>
      <c r="T69" s="12" t="s">
        <v>383</v>
      </c>
      <c r="U69" s="13"/>
      <c r="V69" s="13"/>
    </row>
    <row r="70" spans="1:22" s="1" customFormat="1" ht="23.45" customHeight="1">
      <c r="A70" s="2">
        <f t="shared" si="1"/>
        <v>67</v>
      </c>
      <c r="B70" s="3">
        <v>2221217489</v>
      </c>
      <c r="C70" s="4" t="s">
        <v>169</v>
      </c>
      <c r="D70" s="5" t="s">
        <v>170</v>
      </c>
      <c r="E70" s="5" t="s">
        <v>66</v>
      </c>
      <c r="F70" s="6" t="s">
        <v>171</v>
      </c>
      <c r="G70" s="7" t="s">
        <v>13</v>
      </c>
      <c r="H70" s="8" t="s">
        <v>22</v>
      </c>
      <c r="I70" s="9">
        <v>7.6</v>
      </c>
      <c r="J70" s="9"/>
      <c r="K70" s="10">
        <v>5.8</v>
      </c>
      <c r="L70" s="10">
        <v>3.8</v>
      </c>
      <c r="M70" s="9">
        <v>5.7</v>
      </c>
      <c r="N70" s="11" t="s">
        <v>15</v>
      </c>
      <c r="O70" s="11" t="s">
        <v>15</v>
      </c>
      <c r="P70" s="11" t="s">
        <v>15</v>
      </c>
      <c r="Q70" s="11" t="s">
        <v>15</v>
      </c>
      <c r="R70" s="11" t="s">
        <v>38</v>
      </c>
      <c r="S70" s="6">
        <v>7.9365079365079361E-3</v>
      </c>
      <c r="T70" s="12" t="s">
        <v>383</v>
      </c>
      <c r="U70" s="13"/>
      <c r="V70" s="13"/>
    </row>
    <row r="71" spans="1:22" s="1" customFormat="1" ht="23.45" customHeight="1">
      <c r="A71" s="2">
        <f t="shared" si="1"/>
        <v>68</v>
      </c>
      <c r="B71" s="3">
        <v>2221217506</v>
      </c>
      <c r="C71" s="4" t="s">
        <v>172</v>
      </c>
      <c r="D71" s="5" t="s">
        <v>62</v>
      </c>
      <c r="E71" s="5" t="s">
        <v>66</v>
      </c>
      <c r="F71" s="6" t="s">
        <v>173</v>
      </c>
      <c r="G71" s="7" t="s">
        <v>13</v>
      </c>
      <c r="H71" s="8" t="s">
        <v>22</v>
      </c>
      <c r="I71" s="9">
        <v>7.6</v>
      </c>
      <c r="J71" s="9"/>
      <c r="K71" s="10">
        <v>5.5</v>
      </c>
      <c r="L71" s="10">
        <v>5.8</v>
      </c>
      <c r="M71" s="9">
        <v>6.5</v>
      </c>
      <c r="N71" s="11" t="s">
        <v>15</v>
      </c>
      <c r="O71" s="11" t="s">
        <v>15</v>
      </c>
      <c r="P71" s="11" t="s">
        <v>15</v>
      </c>
      <c r="Q71" s="11" t="s">
        <v>15</v>
      </c>
      <c r="R71" s="11" t="s">
        <v>38</v>
      </c>
      <c r="S71" s="6">
        <v>7.9365079365079361E-3</v>
      </c>
      <c r="T71" s="12" t="s">
        <v>465</v>
      </c>
      <c r="U71" s="13"/>
      <c r="V71" s="13"/>
    </row>
    <row r="72" spans="1:22" s="1" customFormat="1" ht="23.45" customHeight="1">
      <c r="A72" s="2">
        <f t="shared" si="1"/>
        <v>69</v>
      </c>
      <c r="B72" s="3">
        <v>2221219682</v>
      </c>
      <c r="C72" s="4" t="s">
        <v>174</v>
      </c>
      <c r="D72" s="5" t="s">
        <v>112</v>
      </c>
      <c r="E72" s="5" t="s">
        <v>66</v>
      </c>
      <c r="F72" s="6" t="s">
        <v>175</v>
      </c>
      <c r="G72" s="7" t="s">
        <v>176</v>
      </c>
      <c r="H72" s="8" t="s">
        <v>22</v>
      </c>
      <c r="I72" s="9">
        <v>8.4</v>
      </c>
      <c r="J72" s="9"/>
      <c r="K72" s="10">
        <v>3.4</v>
      </c>
      <c r="L72" s="10">
        <v>1.8</v>
      </c>
      <c r="M72" s="9">
        <v>4.8</v>
      </c>
      <c r="N72" s="11">
        <v>0</v>
      </c>
      <c r="O72" s="11" t="s">
        <v>15</v>
      </c>
      <c r="P72" s="11">
        <v>0</v>
      </c>
      <c r="Q72" s="11">
        <v>0</v>
      </c>
      <c r="R72" s="11" t="s">
        <v>91</v>
      </c>
      <c r="S72" s="6">
        <v>0</v>
      </c>
      <c r="T72" s="12" t="s">
        <v>383</v>
      </c>
      <c r="U72" s="13"/>
      <c r="V72" s="13"/>
    </row>
    <row r="73" spans="1:22" s="1" customFormat="1" ht="23.45" customHeight="1">
      <c r="A73" s="2">
        <f t="shared" si="1"/>
        <v>70</v>
      </c>
      <c r="B73" s="3">
        <v>2121213411</v>
      </c>
      <c r="C73" s="4" t="s">
        <v>122</v>
      </c>
      <c r="D73" s="5" t="s">
        <v>177</v>
      </c>
      <c r="E73" s="5" t="s">
        <v>66</v>
      </c>
      <c r="F73" s="6" t="s">
        <v>178</v>
      </c>
      <c r="G73" s="7" t="s">
        <v>33</v>
      </c>
      <c r="H73" s="8" t="s">
        <v>22</v>
      </c>
      <c r="I73" s="9">
        <v>8.8000000000000007</v>
      </c>
      <c r="J73" s="9"/>
      <c r="K73" s="10">
        <v>3.3</v>
      </c>
      <c r="L73" s="10">
        <v>5.5</v>
      </c>
      <c r="M73" s="9">
        <v>6.4</v>
      </c>
      <c r="N73" s="11" t="s">
        <v>15</v>
      </c>
      <c r="O73" s="11" t="s">
        <v>15</v>
      </c>
      <c r="P73" s="11" t="s">
        <v>15</v>
      </c>
      <c r="Q73" s="11" t="s">
        <v>15</v>
      </c>
      <c r="R73" s="11" t="s">
        <v>16</v>
      </c>
      <c r="S73" s="6">
        <v>2.3622047244094488E-2</v>
      </c>
      <c r="T73" s="12" t="s">
        <v>383</v>
      </c>
      <c r="U73" s="13"/>
      <c r="V73" s="13"/>
    </row>
    <row r="74" spans="1:22" s="62" customFormat="1" ht="23.45" customHeight="1">
      <c r="A74" s="50">
        <f t="shared" si="1"/>
        <v>71</v>
      </c>
      <c r="B74" s="51">
        <v>2220214377</v>
      </c>
      <c r="C74" s="52" t="s">
        <v>64</v>
      </c>
      <c r="D74" s="53" t="s">
        <v>179</v>
      </c>
      <c r="E74" s="53" t="s">
        <v>66</v>
      </c>
      <c r="F74" s="54" t="s">
        <v>180</v>
      </c>
      <c r="G74" s="55" t="s">
        <v>13</v>
      </c>
      <c r="H74" s="56" t="s">
        <v>14</v>
      </c>
      <c r="I74" s="57">
        <v>8.1</v>
      </c>
      <c r="J74" s="57"/>
      <c r="K74" s="58">
        <v>0</v>
      </c>
      <c r="L74" s="58">
        <v>0</v>
      </c>
      <c r="M74" s="57">
        <v>3.2</v>
      </c>
      <c r="N74" s="59">
        <v>0</v>
      </c>
      <c r="O74" s="59">
        <v>0</v>
      </c>
      <c r="P74" s="59" t="s">
        <v>15</v>
      </c>
      <c r="Q74" s="59" t="s">
        <v>15</v>
      </c>
      <c r="R74" s="59">
        <v>0</v>
      </c>
      <c r="S74" s="54">
        <v>1.5873015873015872E-2</v>
      </c>
      <c r="T74" s="60" t="s">
        <v>383</v>
      </c>
      <c r="U74" s="61" t="s">
        <v>516</v>
      </c>
      <c r="V74" s="61"/>
    </row>
    <row r="75" spans="1:22" s="1" customFormat="1" ht="23.45" customHeight="1">
      <c r="A75" s="2">
        <f t="shared" si="1"/>
        <v>72</v>
      </c>
      <c r="B75" s="3">
        <v>2221217598</v>
      </c>
      <c r="C75" s="4" t="s">
        <v>181</v>
      </c>
      <c r="D75" s="5" t="s">
        <v>182</v>
      </c>
      <c r="E75" s="5" t="s">
        <v>66</v>
      </c>
      <c r="F75" s="6" t="s">
        <v>183</v>
      </c>
      <c r="G75" s="7" t="s">
        <v>13</v>
      </c>
      <c r="H75" s="8" t="s">
        <v>22</v>
      </c>
      <c r="I75" s="9">
        <v>8</v>
      </c>
      <c r="J75" s="9"/>
      <c r="K75" s="10">
        <v>5.6</v>
      </c>
      <c r="L75" s="10">
        <v>5.8</v>
      </c>
      <c r="M75" s="9">
        <v>6.6</v>
      </c>
      <c r="N75" s="11" t="s">
        <v>15</v>
      </c>
      <c r="O75" s="11" t="s">
        <v>15</v>
      </c>
      <c r="P75" s="11" t="s">
        <v>15</v>
      </c>
      <c r="Q75" s="11" t="s">
        <v>15</v>
      </c>
      <c r="R75" s="11" t="s">
        <v>38</v>
      </c>
      <c r="S75" s="6">
        <v>0</v>
      </c>
      <c r="T75" s="12" t="s">
        <v>368</v>
      </c>
      <c r="U75" s="13"/>
      <c r="V75" s="13"/>
    </row>
    <row r="76" spans="1:22" s="1" customFormat="1" ht="23.45" customHeight="1">
      <c r="A76" s="2">
        <f t="shared" si="1"/>
        <v>73</v>
      </c>
      <c r="B76" s="3">
        <v>2221217596</v>
      </c>
      <c r="C76" s="4" t="s">
        <v>82</v>
      </c>
      <c r="D76" s="5" t="s">
        <v>182</v>
      </c>
      <c r="E76" s="5" t="s">
        <v>66</v>
      </c>
      <c r="F76" s="6" t="s">
        <v>184</v>
      </c>
      <c r="G76" s="7" t="s">
        <v>42</v>
      </c>
      <c r="H76" s="8" t="s">
        <v>22</v>
      </c>
      <c r="I76" s="9">
        <v>8.5</v>
      </c>
      <c r="J76" s="9"/>
      <c r="K76" s="10">
        <v>2</v>
      </c>
      <c r="L76" s="10">
        <v>2.2999999999999998</v>
      </c>
      <c r="M76" s="9">
        <v>4.7</v>
      </c>
      <c r="N76" s="11">
        <v>0</v>
      </c>
      <c r="O76" s="11" t="s">
        <v>15</v>
      </c>
      <c r="P76" s="11" t="s">
        <v>15</v>
      </c>
      <c r="Q76" s="11" t="s">
        <v>15</v>
      </c>
      <c r="R76" s="11" t="s">
        <v>38</v>
      </c>
      <c r="S76" s="6">
        <v>2.3809523809523808E-2</v>
      </c>
      <c r="T76" s="12" t="s">
        <v>383</v>
      </c>
      <c r="U76" s="13"/>
      <c r="V76" s="13"/>
    </row>
    <row r="77" spans="1:22" s="1" customFormat="1" ht="23.45" customHeight="1">
      <c r="A77" s="2">
        <f t="shared" si="1"/>
        <v>74</v>
      </c>
      <c r="B77" s="3">
        <v>2220214391</v>
      </c>
      <c r="C77" s="4" t="s">
        <v>185</v>
      </c>
      <c r="D77" s="5" t="s">
        <v>142</v>
      </c>
      <c r="E77" s="5" t="s">
        <v>66</v>
      </c>
      <c r="F77" s="6" t="s">
        <v>186</v>
      </c>
      <c r="G77" s="7" t="s">
        <v>33</v>
      </c>
      <c r="H77" s="8" t="s">
        <v>14</v>
      </c>
      <c r="I77" s="9">
        <v>8.6</v>
      </c>
      <c r="J77" s="9"/>
      <c r="K77" s="10">
        <v>3.4</v>
      </c>
      <c r="L77" s="10">
        <v>5.5</v>
      </c>
      <c r="M77" s="9">
        <v>6.3</v>
      </c>
      <c r="N77" s="11" t="s">
        <v>15</v>
      </c>
      <c r="O77" s="11" t="s">
        <v>15</v>
      </c>
      <c r="P77" s="11" t="s">
        <v>15</v>
      </c>
      <c r="Q77" s="11" t="s">
        <v>15</v>
      </c>
      <c r="R77" s="11" t="s">
        <v>16</v>
      </c>
      <c r="S77" s="6">
        <v>7.9365079365079361E-3</v>
      </c>
      <c r="T77" s="12" t="s">
        <v>383</v>
      </c>
      <c r="U77" s="13"/>
      <c r="V77" s="13"/>
    </row>
    <row r="78" spans="1:22" s="1" customFormat="1" ht="23.45" customHeight="1">
      <c r="A78" s="2">
        <f t="shared" si="1"/>
        <v>75</v>
      </c>
      <c r="B78" s="3">
        <v>2220217635</v>
      </c>
      <c r="C78" s="4" t="s">
        <v>187</v>
      </c>
      <c r="D78" s="5" t="s">
        <v>142</v>
      </c>
      <c r="E78" s="5" t="s">
        <v>66</v>
      </c>
      <c r="F78" s="6" t="s">
        <v>188</v>
      </c>
      <c r="G78" s="7" t="s">
        <v>13</v>
      </c>
      <c r="H78" s="8" t="s">
        <v>14</v>
      </c>
      <c r="I78" s="9">
        <v>8.1999999999999993</v>
      </c>
      <c r="J78" s="9"/>
      <c r="K78" s="10">
        <v>5.6</v>
      </c>
      <c r="L78" s="10">
        <v>7</v>
      </c>
      <c r="M78" s="9">
        <v>7.2</v>
      </c>
      <c r="N78" s="11" t="s">
        <v>15</v>
      </c>
      <c r="O78" s="11" t="s">
        <v>15</v>
      </c>
      <c r="P78" s="11" t="s">
        <v>15</v>
      </c>
      <c r="Q78" s="11" t="s">
        <v>15</v>
      </c>
      <c r="R78" s="11" t="s">
        <v>38</v>
      </c>
      <c r="S78" s="6">
        <v>0</v>
      </c>
      <c r="T78" s="12" t="s">
        <v>368</v>
      </c>
      <c r="U78" s="13"/>
      <c r="V78" s="13"/>
    </row>
    <row r="79" spans="1:22" s="1" customFormat="1" ht="23.45" customHeight="1">
      <c r="A79" s="2">
        <f t="shared" si="1"/>
        <v>76</v>
      </c>
      <c r="B79" s="3">
        <v>2221218950</v>
      </c>
      <c r="C79" s="4" t="s">
        <v>189</v>
      </c>
      <c r="D79" s="5" t="s">
        <v>190</v>
      </c>
      <c r="E79" s="5" t="s">
        <v>66</v>
      </c>
      <c r="F79" s="6" t="s">
        <v>191</v>
      </c>
      <c r="G79" s="7" t="s">
        <v>13</v>
      </c>
      <c r="H79" s="8" t="s">
        <v>22</v>
      </c>
      <c r="I79" s="9">
        <v>8.1999999999999993</v>
      </c>
      <c r="J79" s="9"/>
      <c r="K79" s="10">
        <v>3.5</v>
      </c>
      <c r="L79" s="10">
        <v>5.6</v>
      </c>
      <c r="M79" s="9">
        <v>6.2</v>
      </c>
      <c r="N79" s="11" t="s">
        <v>15</v>
      </c>
      <c r="O79" s="11" t="s">
        <v>15</v>
      </c>
      <c r="P79" s="11" t="s">
        <v>15</v>
      </c>
      <c r="Q79" s="11" t="s">
        <v>15</v>
      </c>
      <c r="R79" s="11" t="s">
        <v>38</v>
      </c>
      <c r="S79" s="6">
        <v>0</v>
      </c>
      <c r="T79" s="12" t="s">
        <v>383</v>
      </c>
      <c r="U79" s="13"/>
      <c r="V79" s="13"/>
    </row>
    <row r="80" spans="1:22" s="1" customFormat="1" ht="23.45" customHeight="1">
      <c r="A80" s="2">
        <f t="shared" si="1"/>
        <v>77</v>
      </c>
      <c r="B80" s="3">
        <v>2120219270</v>
      </c>
      <c r="C80" s="4" t="s">
        <v>192</v>
      </c>
      <c r="D80" s="5" t="s">
        <v>193</v>
      </c>
      <c r="E80" s="5" t="s">
        <v>66</v>
      </c>
      <c r="F80" s="6" t="s">
        <v>194</v>
      </c>
      <c r="G80" s="7" t="s">
        <v>176</v>
      </c>
      <c r="H80" s="8" t="s">
        <v>14</v>
      </c>
      <c r="I80" s="9">
        <v>8.1999999999999993</v>
      </c>
      <c r="J80" s="9"/>
      <c r="K80" s="10">
        <v>6.5</v>
      </c>
      <c r="L80" s="10">
        <v>6.9</v>
      </c>
      <c r="M80" s="9">
        <v>7.3</v>
      </c>
      <c r="N80" s="11" t="s">
        <v>15</v>
      </c>
      <c r="O80" s="11" t="s">
        <v>15</v>
      </c>
      <c r="P80" s="11" t="s">
        <v>15</v>
      </c>
      <c r="Q80" s="11" t="s">
        <v>15</v>
      </c>
      <c r="R80" s="11" t="s">
        <v>16</v>
      </c>
      <c r="S80" s="6">
        <v>7.874015748031496E-3</v>
      </c>
      <c r="T80" s="12" t="s">
        <v>465</v>
      </c>
      <c r="U80" s="13"/>
      <c r="V80" s="13"/>
    </row>
    <row r="81" spans="1:22" s="1" customFormat="1" ht="23.45" customHeight="1">
      <c r="A81" s="2">
        <f t="shared" si="1"/>
        <v>78</v>
      </c>
      <c r="B81" s="3">
        <v>2121117106</v>
      </c>
      <c r="C81" s="4" t="s">
        <v>195</v>
      </c>
      <c r="D81" s="5" t="s">
        <v>196</v>
      </c>
      <c r="E81" s="5" t="s">
        <v>66</v>
      </c>
      <c r="F81" s="6" t="s">
        <v>197</v>
      </c>
      <c r="G81" s="7" t="s">
        <v>21</v>
      </c>
      <c r="H81" s="8" t="s">
        <v>22</v>
      </c>
      <c r="I81" s="9">
        <v>8.8000000000000007</v>
      </c>
      <c r="J81" s="9"/>
      <c r="K81" s="10">
        <v>5.5</v>
      </c>
      <c r="L81" s="10">
        <v>4.3</v>
      </c>
      <c r="M81" s="9">
        <v>6.3</v>
      </c>
      <c r="N81" s="11" t="s">
        <v>15</v>
      </c>
      <c r="O81" s="11">
        <v>0</v>
      </c>
      <c r="P81" s="11" t="s">
        <v>15</v>
      </c>
      <c r="Q81" s="11" t="s">
        <v>15</v>
      </c>
      <c r="R81" s="11" t="s">
        <v>91</v>
      </c>
      <c r="S81" s="6">
        <v>1.5873015873015872E-2</v>
      </c>
      <c r="T81" s="12" t="s">
        <v>383</v>
      </c>
      <c r="U81" s="13"/>
      <c r="V81" s="13"/>
    </row>
    <row r="82" spans="1:22" s="1" customFormat="1" ht="23.45" customHeight="1">
      <c r="A82" s="2">
        <f t="shared" ref="A82:A101" si="2">A81+1</f>
        <v>79</v>
      </c>
      <c r="B82" s="3">
        <v>2226211588</v>
      </c>
      <c r="C82" s="4" t="s">
        <v>478</v>
      </c>
      <c r="D82" s="5" t="s">
        <v>479</v>
      </c>
      <c r="E82" s="5" t="s">
        <v>9</v>
      </c>
      <c r="F82" s="6" t="s">
        <v>480</v>
      </c>
      <c r="G82" s="7" t="s">
        <v>13</v>
      </c>
      <c r="H82" s="8" t="s">
        <v>14</v>
      </c>
      <c r="I82" s="9">
        <v>7.7</v>
      </c>
      <c r="J82" s="9"/>
      <c r="K82" s="10">
        <v>5.5</v>
      </c>
      <c r="L82" s="10">
        <v>6</v>
      </c>
      <c r="M82" s="9">
        <v>6.6</v>
      </c>
      <c r="N82" s="11" t="s">
        <v>15</v>
      </c>
      <c r="O82" s="11" t="s">
        <v>15</v>
      </c>
      <c r="P82" s="11" t="s">
        <v>15</v>
      </c>
      <c r="Q82" s="11" t="s">
        <v>15</v>
      </c>
      <c r="R82" s="11" t="s">
        <v>38</v>
      </c>
      <c r="S82" s="6">
        <v>0</v>
      </c>
      <c r="T82" s="12" t="s">
        <v>368</v>
      </c>
      <c r="U82" s="13"/>
      <c r="V82" s="13"/>
    </row>
    <row r="83" spans="1:22" s="1" customFormat="1" ht="23.45" customHeight="1">
      <c r="A83" s="2">
        <f t="shared" si="2"/>
        <v>80</v>
      </c>
      <c r="B83" s="3">
        <v>2221214406</v>
      </c>
      <c r="C83" s="4" t="s">
        <v>481</v>
      </c>
      <c r="D83" s="5" t="s">
        <v>190</v>
      </c>
      <c r="E83" s="5" t="s">
        <v>66</v>
      </c>
      <c r="F83" s="6" t="s">
        <v>482</v>
      </c>
      <c r="G83" s="7" t="s">
        <v>21</v>
      </c>
      <c r="H83" s="8" t="s">
        <v>22</v>
      </c>
      <c r="I83" s="9">
        <v>7.9</v>
      </c>
      <c r="J83" s="9"/>
      <c r="K83" s="10">
        <v>6.1</v>
      </c>
      <c r="L83" s="10">
        <v>6</v>
      </c>
      <c r="M83" s="9">
        <v>6.8</v>
      </c>
      <c r="N83" s="11" t="s">
        <v>15</v>
      </c>
      <c r="O83" s="11" t="s">
        <v>15</v>
      </c>
      <c r="P83" s="11" t="s">
        <v>15</v>
      </c>
      <c r="Q83" s="11" t="s">
        <v>15</v>
      </c>
      <c r="R83" s="11" t="s">
        <v>38</v>
      </c>
      <c r="S83" s="6">
        <v>0</v>
      </c>
      <c r="T83" s="12" t="s">
        <v>368</v>
      </c>
      <c r="U83" s="13"/>
      <c r="V83" s="13"/>
    </row>
    <row r="84" spans="1:22" s="1" customFormat="1" ht="23.45" customHeight="1">
      <c r="A84" s="2">
        <f t="shared" si="2"/>
        <v>81</v>
      </c>
      <c r="B84" s="3">
        <v>2120213326</v>
      </c>
      <c r="C84" s="4" t="s">
        <v>483</v>
      </c>
      <c r="D84" s="5" t="s">
        <v>426</v>
      </c>
      <c r="E84" s="5" t="s">
        <v>66</v>
      </c>
      <c r="F84" s="6" t="s">
        <v>484</v>
      </c>
      <c r="G84" s="7" t="s">
        <v>21</v>
      </c>
      <c r="H84" s="8" t="s">
        <v>14</v>
      </c>
      <c r="I84" s="9">
        <v>8.5</v>
      </c>
      <c r="J84" s="9"/>
      <c r="K84" s="10">
        <v>6.4</v>
      </c>
      <c r="L84" s="10">
        <v>5.9</v>
      </c>
      <c r="M84" s="9">
        <v>7</v>
      </c>
      <c r="N84" s="11" t="s">
        <v>47</v>
      </c>
      <c r="O84" s="11" t="s">
        <v>15</v>
      </c>
      <c r="P84" s="11" t="s">
        <v>15</v>
      </c>
      <c r="Q84" s="11" t="s">
        <v>15</v>
      </c>
      <c r="R84" s="11" t="s">
        <v>38</v>
      </c>
      <c r="S84" s="6">
        <v>0</v>
      </c>
      <c r="T84" s="12" t="s">
        <v>465</v>
      </c>
      <c r="U84" s="13"/>
      <c r="V84" s="13"/>
    </row>
    <row r="85" spans="1:22" s="1" customFormat="1" ht="23.45" customHeight="1">
      <c r="A85" s="2">
        <f t="shared" si="2"/>
        <v>82</v>
      </c>
      <c r="B85" s="3">
        <v>2221217567</v>
      </c>
      <c r="C85" s="4" t="s">
        <v>375</v>
      </c>
      <c r="D85" s="5" t="s">
        <v>31</v>
      </c>
      <c r="E85" s="5" t="s">
        <v>66</v>
      </c>
      <c r="F85" s="6" t="s">
        <v>485</v>
      </c>
      <c r="G85" s="7" t="s">
        <v>13</v>
      </c>
      <c r="H85" s="8" t="s">
        <v>22</v>
      </c>
      <c r="I85" s="9">
        <v>7.1</v>
      </c>
      <c r="J85" s="9"/>
      <c r="K85" s="10">
        <v>5.5</v>
      </c>
      <c r="L85" s="10">
        <v>8.1</v>
      </c>
      <c r="M85" s="9">
        <v>7.2</v>
      </c>
      <c r="N85" s="11" t="s">
        <v>15</v>
      </c>
      <c r="O85" s="11" t="s">
        <v>15</v>
      </c>
      <c r="P85" s="11" t="s">
        <v>15</v>
      </c>
      <c r="Q85" s="11" t="s">
        <v>15</v>
      </c>
      <c r="R85" s="11" t="s">
        <v>38</v>
      </c>
      <c r="S85" s="6">
        <v>0</v>
      </c>
      <c r="T85" s="12" t="s">
        <v>368</v>
      </c>
      <c r="U85" s="13"/>
      <c r="V85" s="13"/>
    </row>
    <row r="86" spans="1:22" s="1" customFormat="1" ht="23.45" customHeight="1">
      <c r="A86" s="2">
        <f t="shared" si="2"/>
        <v>83</v>
      </c>
      <c r="B86" s="3">
        <v>2220218855</v>
      </c>
      <c r="C86" s="4" t="s">
        <v>486</v>
      </c>
      <c r="D86" s="5" t="s">
        <v>72</v>
      </c>
      <c r="E86" s="5" t="s">
        <v>66</v>
      </c>
      <c r="F86" s="6" t="s">
        <v>487</v>
      </c>
      <c r="G86" s="7" t="s">
        <v>488</v>
      </c>
      <c r="H86" s="8" t="s">
        <v>14</v>
      </c>
      <c r="I86" s="9">
        <v>8.4</v>
      </c>
      <c r="J86" s="9"/>
      <c r="K86" s="10">
        <v>5.5</v>
      </c>
      <c r="L86" s="10">
        <v>8.5</v>
      </c>
      <c r="M86" s="9">
        <v>7.9</v>
      </c>
      <c r="N86" s="11" t="s">
        <v>15</v>
      </c>
      <c r="O86" s="11" t="s">
        <v>15</v>
      </c>
      <c r="P86" s="11" t="s">
        <v>15</v>
      </c>
      <c r="Q86" s="11" t="s">
        <v>15</v>
      </c>
      <c r="R86" s="11" t="s">
        <v>38</v>
      </c>
      <c r="S86" s="6">
        <v>0</v>
      </c>
      <c r="T86" s="12" t="s">
        <v>368</v>
      </c>
      <c r="U86" s="13"/>
      <c r="V86" s="13"/>
    </row>
    <row r="87" spans="1:22" s="1" customFormat="1" ht="23.45" customHeight="1">
      <c r="A87" s="2">
        <f t="shared" si="2"/>
        <v>84</v>
      </c>
      <c r="B87" s="3">
        <v>2221217605</v>
      </c>
      <c r="C87" s="4" t="s">
        <v>122</v>
      </c>
      <c r="D87" s="5" t="s">
        <v>489</v>
      </c>
      <c r="E87" s="5" t="s">
        <v>66</v>
      </c>
      <c r="F87" s="6" t="s">
        <v>490</v>
      </c>
      <c r="G87" s="7" t="s">
        <v>13</v>
      </c>
      <c r="H87" s="8" t="s">
        <v>22</v>
      </c>
      <c r="I87" s="9">
        <v>7.3</v>
      </c>
      <c r="J87" s="9"/>
      <c r="K87" s="10">
        <v>5.5</v>
      </c>
      <c r="L87" s="10">
        <v>6</v>
      </c>
      <c r="M87" s="9">
        <v>6.4</v>
      </c>
      <c r="N87" s="11" t="s">
        <v>15</v>
      </c>
      <c r="O87" s="11" t="s">
        <v>15</v>
      </c>
      <c r="P87" s="11" t="s">
        <v>15</v>
      </c>
      <c r="Q87" s="11" t="s">
        <v>15</v>
      </c>
      <c r="R87" s="11" t="s">
        <v>16</v>
      </c>
      <c r="S87" s="6">
        <v>0</v>
      </c>
      <c r="T87" s="12" t="s">
        <v>368</v>
      </c>
      <c r="U87" s="13"/>
      <c r="V87" s="13"/>
    </row>
    <row r="88" spans="1:22" s="1" customFormat="1" ht="23.45" customHeight="1">
      <c r="A88" s="2">
        <f t="shared" si="2"/>
        <v>85</v>
      </c>
      <c r="B88" s="3">
        <v>2220214522</v>
      </c>
      <c r="C88" s="4" t="s">
        <v>491</v>
      </c>
      <c r="D88" s="5" t="s">
        <v>492</v>
      </c>
      <c r="E88" s="5" t="s">
        <v>66</v>
      </c>
      <c r="F88" s="6" t="s">
        <v>493</v>
      </c>
      <c r="G88" s="7" t="s">
        <v>29</v>
      </c>
      <c r="H88" s="8" t="s">
        <v>14</v>
      </c>
      <c r="I88" s="9">
        <v>8.6</v>
      </c>
      <c r="J88" s="9"/>
      <c r="K88" s="10">
        <v>6.9</v>
      </c>
      <c r="L88" s="10">
        <v>8.4</v>
      </c>
      <c r="M88" s="9">
        <v>8.1999999999999993</v>
      </c>
      <c r="N88" s="11" t="s">
        <v>15</v>
      </c>
      <c r="O88" s="11" t="s">
        <v>15</v>
      </c>
      <c r="P88" s="11" t="s">
        <v>15</v>
      </c>
      <c r="Q88" s="11" t="s">
        <v>15</v>
      </c>
      <c r="R88" s="11" t="s">
        <v>16</v>
      </c>
      <c r="S88" s="6">
        <v>0</v>
      </c>
      <c r="T88" s="12" t="s">
        <v>368</v>
      </c>
      <c r="U88" s="13"/>
      <c r="V88" s="13"/>
    </row>
    <row r="89" spans="1:22" s="1" customFormat="1" ht="23.45" customHeight="1">
      <c r="A89" s="2">
        <f t="shared" si="2"/>
        <v>86</v>
      </c>
      <c r="B89" s="3">
        <v>2220217472</v>
      </c>
      <c r="C89" s="4" t="s">
        <v>494</v>
      </c>
      <c r="D89" s="5" t="s">
        <v>495</v>
      </c>
      <c r="E89" s="5" t="s">
        <v>66</v>
      </c>
      <c r="F89" s="6" t="s">
        <v>496</v>
      </c>
      <c r="G89" s="7" t="s">
        <v>13</v>
      </c>
      <c r="H89" s="8" t="s">
        <v>14</v>
      </c>
      <c r="I89" s="9">
        <v>7.6</v>
      </c>
      <c r="J89" s="9"/>
      <c r="K89" s="10">
        <v>5.5</v>
      </c>
      <c r="L89" s="10">
        <v>6.5</v>
      </c>
      <c r="M89" s="9">
        <v>6.7</v>
      </c>
      <c r="N89" s="11">
        <v>0</v>
      </c>
      <c r="O89" s="11" t="s">
        <v>15</v>
      </c>
      <c r="P89" s="11" t="s">
        <v>15</v>
      </c>
      <c r="Q89" s="11" t="s">
        <v>15</v>
      </c>
      <c r="R89" s="11" t="s">
        <v>38</v>
      </c>
      <c r="S89" s="6">
        <v>0</v>
      </c>
      <c r="T89" s="12" t="s">
        <v>465</v>
      </c>
      <c r="U89" s="13"/>
      <c r="V89" s="13"/>
    </row>
    <row r="90" spans="1:22" s="1" customFormat="1" ht="23.45" customHeight="1">
      <c r="A90" s="2">
        <f t="shared" si="2"/>
        <v>87</v>
      </c>
      <c r="B90" s="3">
        <v>2220227804</v>
      </c>
      <c r="C90" s="4" t="s">
        <v>217</v>
      </c>
      <c r="D90" s="5" t="s">
        <v>218</v>
      </c>
      <c r="E90" s="5" t="s">
        <v>219</v>
      </c>
      <c r="F90" s="6" t="s">
        <v>220</v>
      </c>
      <c r="G90" s="7" t="s">
        <v>21</v>
      </c>
      <c r="H90" s="8" t="s">
        <v>14</v>
      </c>
      <c r="I90" s="9"/>
      <c r="J90" s="9">
        <v>8.5</v>
      </c>
      <c r="K90" s="10"/>
      <c r="L90" s="10"/>
      <c r="M90" s="9">
        <v>8.5</v>
      </c>
      <c r="N90" s="11" t="s">
        <v>15</v>
      </c>
      <c r="O90" s="11" t="s">
        <v>15</v>
      </c>
      <c r="P90" s="11" t="s">
        <v>15</v>
      </c>
      <c r="Q90" s="11" t="s">
        <v>15</v>
      </c>
      <c r="R90" s="11" t="s">
        <v>38</v>
      </c>
      <c r="S90" s="6">
        <v>0</v>
      </c>
      <c r="T90" s="12" t="s">
        <v>368</v>
      </c>
      <c r="U90" s="13"/>
      <c r="V90" s="13"/>
    </row>
    <row r="91" spans="1:22" s="1" customFormat="1" ht="23.45" customHeight="1">
      <c r="A91" s="2">
        <f t="shared" si="2"/>
        <v>88</v>
      </c>
      <c r="B91" s="3">
        <v>2120217492</v>
      </c>
      <c r="C91" s="4" t="s">
        <v>213</v>
      </c>
      <c r="D91" s="5" t="s">
        <v>72</v>
      </c>
      <c r="E91" s="5" t="s">
        <v>214</v>
      </c>
      <c r="F91" s="6" t="s">
        <v>215</v>
      </c>
      <c r="G91" s="7" t="s">
        <v>216</v>
      </c>
      <c r="H91" s="8" t="s">
        <v>14</v>
      </c>
      <c r="I91" s="9"/>
      <c r="J91" s="9">
        <v>8.1999999999999993</v>
      </c>
      <c r="K91" s="10"/>
      <c r="L91" s="10"/>
      <c r="M91" s="9">
        <v>8.1999999999999993</v>
      </c>
      <c r="N91" s="11" t="s">
        <v>15</v>
      </c>
      <c r="O91" s="11" t="s">
        <v>15</v>
      </c>
      <c r="P91" s="11" t="s">
        <v>15</v>
      </c>
      <c r="Q91" s="11" t="s">
        <v>15</v>
      </c>
      <c r="R91" s="11" t="s">
        <v>16</v>
      </c>
      <c r="S91" s="6">
        <v>0</v>
      </c>
      <c r="T91" s="12" t="s">
        <v>368</v>
      </c>
      <c r="U91" s="13"/>
      <c r="V91" s="13"/>
    </row>
    <row r="92" spans="1:22" s="1" customFormat="1" ht="23.45" customHeight="1">
      <c r="A92" s="2">
        <f t="shared" si="2"/>
        <v>89</v>
      </c>
      <c r="B92" s="3">
        <v>2221227802</v>
      </c>
      <c r="C92" s="4" t="s">
        <v>221</v>
      </c>
      <c r="D92" s="5" t="s">
        <v>222</v>
      </c>
      <c r="E92" s="5" t="s">
        <v>219</v>
      </c>
      <c r="F92" s="6" t="s">
        <v>223</v>
      </c>
      <c r="G92" s="7" t="s">
        <v>125</v>
      </c>
      <c r="H92" s="8" t="s">
        <v>22</v>
      </c>
      <c r="I92" s="9"/>
      <c r="J92" s="9">
        <v>8</v>
      </c>
      <c r="K92" s="10"/>
      <c r="L92" s="10"/>
      <c r="M92" s="9">
        <v>8</v>
      </c>
      <c r="N92" s="11" t="s">
        <v>15</v>
      </c>
      <c r="O92" s="11" t="s">
        <v>15</v>
      </c>
      <c r="P92" s="11" t="s">
        <v>15</v>
      </c>
      <c r="Q92" s="11" t="s">
        <v>15</v>
      </c>
      <c r="R92" s="11" t="s">
        <v>38</v>
      </c>
      <c r="S92" s="6">
        <v>0</v>
      </c>
      <c r="T92" s="12" t="s">
        <v>368</v>
      </c>
      <c r="U92" s="13"/>
      <c r="V92" s="13"/>
    </row>
    <row r="93" spans="1:22" s="1" customFormat="1" ht="23.45" customHeight="1">
      <c r="A93" s="2">
        <f t="shared" si="2"/>
        <v>90</v>
      </c>
      <c r="B93" s="3">
        <v>2220229398</v>
      </c>
      <c r="C93" s="4" t="s">
        <v>224</v>
      </c>
      <c r="D93" s="5" t="s">
        <v>225</v>
      </c>
      <c r="E93" s="5" t="s">
        <v>219</v>
      </c>
      <c r="F93" s="6" t="s">
        <v>226</v>
      </c>
      <c r="G93" s="7" t="s">
        <v>125</v>
      </c>
      <c r="H93" s="8" t="s">
        <v>14</v>
      </c>
      <c r="I93" s="9"/>
      <c r="J93" s="9">
        <v>8.1999999999999993</v>
      </c>
      <c r="K93" s="10"/>
      <c r="L93" s="10"/>
      <c r="M93" s="9">
        <v>8.1999999999999993</v>
      </c>
      <c r="N93" s="11" t="s">
        <v>15</v>
      </c>
      <c r="O93" s="11" t="s">
        <v>15</v>
      </c>
      <c r="P93" s="11" t="s">
        <v>15</v>
      </c>
      <c r="Q93" s="11" t="s">
        <v>15</v>
      </c>
      <c r="R93" s="11" t="s">
        <v>38</v>
      </c>
      <c r="S93" s="6">
        <v>0</v>
      </c>
      <c r="T93" s="12" t="s">
        <v>368</v>
      </c>
      <c r="U93" s="13"/>
      <c r="V93" s="13"/>
    </row>
    <row r="94" spans="1:22" s="1" customFormat="1" ht="23.45" customHeight="1">
      <c r="A94" s="2">
        <f t="shared" si="2"/>
        <v>91</v>
      </c>
      <c r="B94" s="3">
        <v>2121114111</v>
      </c>
      <c r="C94" s="4" t="s">
        <v>227</v>
      </c>
      <c r="D94" s="5" t="s">
        <v>228</v>
      </c>
      <c r="E94" s="5" t="s">
        <v>219</v>
      </c>
      <c r="F94" s="6" t="s">
        <v>229</v>
      </c>
      <c r="G94" s="7">
        <v>0</v>
      </c>
      <c r="H94" s="8" t="s">
        <v>22</v>
      </c>
      <c r="I94" s="9"/>
      <c r="J94" s="9">
        <v>6.8</v>
      </c>
      <c r="K94" s="10"/>
      <c r="L94" s="10"/>
      <c r="M94" s="9">
        <v>6.8</v>
      </c>
      <c r="N94" s="11" t="s">
        <v>15</v>
      </c>
      <c r="O94" s="11" t="s">
        <v>47</v>
      </c>
      <c r="P94" s="11" t="s">
        <v>15</v>
      </c>
      <c r="Q94" s="11" t="s">
        <v>15</v>
      </c>
      <c r="R94" s="11" t="s">
        <v>16</v>
      </c>
      <c r="S94" s="6">
        <v>0</v>
      </c>
      <c r="T94" s="12" t="s">
        <v>465</v>
      </c>
      <c r="U94" s="13"/>
      <c r="V94" s="13"/>
    </row>
    <row r="95" spans="1:22" s="1" customFormat="1" ht="23.45" customHeight="1">
      <c r="A95" s="2">
        <f t="shared" si="2"/>
        <v>92</v>
      </c>
      <c r="B95" s="3">
        <v>2220717103</v>
      </c>
      <c r="C95" s="4" t="s">
        <v>230</v>
      </c>
      <c r="D95" s="5" t="s">
        <v>199</v>
      </c>
      <c r="E95" s="5" t="s">
        <v>219</v>
      </c>
      <c r="F95" s="6" t="s">
        <v>231</v>
      </c>
      <c r="G95" s="7" t="s">
        <v>13</v>
      </c>
      <c r="H95" s="8" t="s">
        <v>14</v>
      </c>
      <c r="I95" s="9"/>
      <c r="J95" s="9">
        <v>7.5</v>
      </c>
      <c r="K95" s="10"/>
      <c r="L95" s="10"/>
      <c r="M95" s="9">
        <v>7.5</v>
      </c>
      <c r="N95" s="11" t="s">
        <v>15</v>
      </c>
      <c r="O95" s="11" t="s">
        <v>47</v>
      </c>
      <c r="P95" s="11" t="s">
        <v>15</v>
      </c>
      <c r="Q95" s="11" t="s">
        <v>15</v>
      </c>
      <c r="R95" s="11" t="s">
        <v>38</v>
      </c>
      <c r="S95" s="6">
        <v>0</v>
      </c>
      <c r="T95" s="12" t="s">
        <v>465</v>
      </c>
      <c r="U95" s="13"/>
      <c r="V95" s="13"/>
    </row>
    <row r="96" spans="1:22" s="1" customFormat="1" ht="23.45" customHeight="1">
      <c r="A96" s="2">
        <f t="shared" si="2"/>
        <v>93</v>
      </c>
      <c r="B96" s="3">
        <v>2220227836</v>
      </c>
      <c r="C96" s="4" t="s">
        <v>232</v>
      </c>
      <c r="D96" s="5" t="s">
        <v>44</v>
      </c>
      <c r="E96" s="5" t="s">
        <v>219</v>
      </c>
      <c r="F96" s="6" t="s">
        <v>233</v>
      </c>
      <c r="G96" s="7" t="s">
        <v>29</v>
      </c>
      <c r="H96" s="8" t="s">
        <v>14</v>
      </c>
      <c r="I96" s="9"/>
      <c r="J96" s="9">
        <v>7</v>
      </c>
      <c r="K96" s="10"/>
      <c r="L96" s="10"/>
      <c r="M96" s="9">
        <v>7</v>
      </c>
      <c r="N96" s="11" t="s">
        <v>47</v>
      </c>
      <c r="O96" s="11" t="s">
        <v>15</v>
      </c>
      <c r="P96" s="11" t="s">
        <v>15</v>
      </c>
      <c r="Q96" s="11" t="s">
        <v>15</v>
      </c>
      <c r="R96" s="11" t="s">
        <v>38</v>
      </c>
      <c r="S96" s="6">
        <v>7.874015748031496E-3</v>
      </c>
      <c r="T96" s="12" t="s">
        <v>465</v>
      </c>
      <c r="U96" s="13"/>
      <c r="V96" s="13"/>
    </row>
    <row r="97" spans="1:22" s="1" customFormat="1" ht="23.45" customHeight="1">
      <c r="A97" s="2">
        <f t="shared" si="2"/>
        <v>94</v>
      </c>
      <c r="B97" s="3">
        <v>2010233169</v>
      </c>
      <c r="C97" s="4" t="s">
        <v>497</v>
      </c>
      <c r="D97" s="5" t="s">
        <v>408</v>
      </c>
      <c r="E97" s="5" t="s">
        <v>214</v>
      </c>
      <c r="F97" s="6" t="s">
        <v>194</v>
      </c>
      <c r="G97" s="7" t="s">
        <v>13</v>
      </c>
      <c r="H97" s="8" t="s">
        <v>22</v>
      </c>
      <c r="I97" s="9"/>
      <c r="J97" s="9">
        <v>7.6</v>
      </c>
      <c r="K97" s="10"/>
      <c r="L97" s="10"/>
      <c r="M97" s="9">
        <v>7.6</v>
      </c>
      <c r="N97" s="11" t="s">
        <v>15</v>
      </c>
      <c r="O97" s="11" t="s">
        <v>15</v>
      </c>
      <c r="P97" s="11" t="s">
        <v>15</v>
      </c>
      <c r="Q97" s="11" t="s">
        <v>15</v>
      </c>
      <c r="R97" s="11" t="s">
        <v>16</v>
      </c>
      <c r="S97" s="6">
        <v>0</v>
      </c>
      <c r="T97" s="12" t="s">
        <v>368</v>
      </c>
      <c r="U97" s="13"/>
      <c r="V97" s="13"/>
    </row>
    <row r="98" spans="1:22" s="1" customFormat="1" ht="23.45" customHeight="1">
      <c r="A98" s="2">
        <f t="shared" si="2"/>
        <v>95</v>
      </c>
      <c r="B98" s="3">
        <v>2220228407</v>
      </c>
      <c r="C98" s="4" t="s">
        <v>498</v>
      </c>
      <c r="D98" s="5" t="s">
        <v>315</v>
      </c>
      <c r="E98" s="5" t="s">
        <v>219</v>
      </c>
      <c r="F98" s="6" t="s">
        <v>499</v>
      </c>
      <c r="G98" s="7" t="s">
        <v>33</v>
      </c>
      <c r="H98" s="8" t="s">
        <v>14</v>
      </c>
      <c r="I98" s="9"/>
      <c r="J98" s="9">
        <v>7.4</v>
      </c>
      <c r="K98" s="10"/>
      <c r="L98" s="10"/>
      <c r="M98" s="9">
        <v>7.4</v>
      </c>
      <c r="N98" s="11" t="s">
        <v>15</v>
      </c>
      <c r="O98" s="11" t="s">
        <v>15</v>
      </c>
      <c r="P98" s="11" t="s">
        <v>15</v>
      </c>
      <c r="Q98" s="11" t="s">
        <v>15</v>
      </c>
      <c r="R98" s="11" t="s">
        <v>38</v>
      </c>
      <c r="S98" s="6">
        <v>0</v>
      </c>
      <c r="T98" s="12" t="s">
        <v>368</v>
      </c>
      <c r="U98" s="13"/>
      <c r="V98" s="13"/>
    </row>
    <row r="99" spans="1:22" s="1" customFormat="1" ht="23.45" customHeight="1">
      <c r="A99" s="2">
        <f t="shared" si="2"/>
        <v>96</v>
      </c>
      <c r="B99" s="3">
        <v>2220228471</v>
      </c>
      <c r="C99" s="4" t="s">
        <v>247</v>
      </c>
      <c r="D99" s="5" t="s">
        <v>500</v>
      </c>
      <c r="E99" s="5" t="s">
        <v>219</v>
      </c>
      <c r="F99" s="6" t="s">
        <v>501</v>
      </c>
      <c r="G99" s="7" t="s">
        <v>21</v>
      </c>
      <c r="H99" s="8" t="s">
        <v>14</v>
      </c>
      <c r="I99" s="9"/>
      <c r="J99" s="9">
        <v>7.9</v>
      </c>
      <c r="K99" s="10"/>
      <c r="L99" s="10"/>
      <c r="M99" s="9">
        <v>7.9</v>
      </c>
      <c r="N99" s="11" t="s">
        <v>15</v>
      </c>
      <c r="O99" s="11" t="s">
        <v>15</v>
      </c>
      <c r="P99" s="11" t="s">
        <v>15</v>
      </c>
      <c r="Q99" s="11" t="s">
        <v>15</v>
      </c>
      <c r="R99" s="11" t="s">
        <v>154</v>
      </c>
      <c r="S99" s="6">
        <v>0</v>
      </c>
      <c r="T99" s="12" t="s">
        <v>368</v>
      </c>
      <c r="U99" s="13"/>
      <c r="V99" s="13"/>
    </row>
    <row r="100" spans="1:22" s="1" customFormat="1" ht="23.45" customHeight="1">
      <c r="A100" s="2">
        <f t="shared" si="2"/>
        <v>97</v>
      </c>
      <c r="B100" s="3">
        <v>2221227820</v>
      </c>
      <c r="C100" s="4" t="s">
        <v>364</v>
      </c>
      <c r="D100" s="5" t="s">
        <v>502</v>
      </c>
      <c r="E100" s="5" t="s">
        <v>219</v>
      </c>
      <c r="F100" s="6" t="s">
        <v>503</v>
      </c>
      <c r="G100" s="7" t="s">
        <v>29</v>
      </c>
      <c r="H100" s="8" t="s">
        <v>22</v>
      </c>
      <c r="I100" s="9"/>
      <c r="J100" s="9">
        <v>8.1999999999999993</v>
      </c>
      <c r="K100" s="10"/>
      <c r="L100" s="10"/>
      <c r="M100" s="9">
        <v>8.1999999999999993</v>
      </c>
      <c r="N100" s="11" t="s">
        <v>15</v>
      </c>
      <c r="O100" s="11" t="s">
        <v>15</v>
      </c>
      <c r="P100" s="11" t="s">
        <v>15</v>
      </c>
      <c r="Q100" s="11" t="s">
        <v>15</v>
      </c>
      <c r="R100" s="11" t="s">
        <v>16</v>
      </c>
      <c r="S100" s="6">
        <v>0</v>
      </c>
      <c r="T100" s="12" t="s">
        <v>368</v>
      </c>
      <c r="U100" s="13"/>
      <c r="V100" s="13"/>
    </row>
    <row r="101" spans="1:22" s="1" customFormat="1" ht="23.45" customHeight="1">
      <c r="A101" s="2">
        <f t="shared" si="2"/>
        <v>98</v>
      </c>
      <c r="B101" s="3">
        <v>2211234755</v>
      </c>
      <c r="C101" s="4" t="s">
        <v>513</v>
      </c>
      <c r="D101" s="5" t="s">
        <v>514</v>
      </c>
      <c r="E101" s="5" t="s">
        <v>515</v>
      </c>
      <c r="F101" s="6" t="s">
        <v>420</v>
      </c>
      <c r="G101" s="7" t="s">
        <v>176</v>
      </c>
      <c r="H101" s="8" t="s">
        <v>22</v>
      </c>
      <c r="I101" s="9">
        <v>7.6</v>
      </c>
      <c r="J101" s="9"/>
      <c r="K101" s="10">
        <v>7.6</v>
      </c>
      <c r="L101" s="10"/>
      <c r="M101" s="9">
        <v>7.6</v>
      </c>
      <c r="N101" s="11" t="s">
        <v>15</v>
      </c>
      <c r="O101" s="11" t="s">
        <v>15</v>
      </c>
      <c r="P101" s="11"/>
      <c r="Q101" s="11"/>
      <c r="R101" s="11">
        <v>0</v>
      </c>
      <c r="S101" s="6">
        <v>0</v>
      </c>
      <c r="T101" s="12" t="s">
        <v>368</v>
      </c>
      <c r="U101" s="13"/>
      <c r="V101" s="13"/>
    </row>
  </sheetData>
  <autoFilter ref="A3:V101"/>
  <mergeCells count="21">
    <mergeCell ref="F1:F3"/>
    <mergeCell ref="A1:A3"/>
    <mergeCell ref="B1:B3"/>
    <mergeCell ref="C1:C3"/>
    <mergeCell ref="D1:D3"/>
    <mergeCell ref="E1:E3"/>
    <mergeCell ref="G1:G3"/>
    <mergeCell ref="H1:H3"/>
    <mergeCell ref="I1:M1"/>
    <mergeCell ref="N1:N3"/>
    <mergeCell ref="O1:O3"/>
    <mergeCell ref="Q1:Q3"/>
    <mergeCell ref="R1:R3"/>
    <mergeCell ref="S1:S3"/>
    <mergeCell ref="T1:T3"/>
    <mergeCell ref="I2:I3"/>
    <mergeCell ref="J2:J3"/>
    <mergeCell ref="K2:K3"/>
    <mergeCell ref="L2:L3"/>
    <mergeCell ref="M2:M3"/>
    <mergeCell ref="P1:P3"/>
  </mergeCells>
  <conditionalFormatting sqref="J4:M100">
    <cfRule type="cellIs" dxfId="14" priority="18" operator="lessThan">
      <formula>5.5</formula>
    </cfRule>
  </conditionalFormatting>
  <conditionalFormatting sqref="N4:R100">
    <cfRule type="cellIs" dxfId="13" priority="17" operator="equal">
      <formula>"Ko Đạt"</formula>
    </cfRule>
  </conditionalFormatting>
  <conditionalFormatting sqref="T4:T100">
    <cfRule type="cellIs" dxfId="12" priority="15" operator="greaterThan">
      <formula>"HOÃN CN"</formula>
    </cfRule>
    <cfRule type="cellIs" dxfId="11" priority="16" operator="greaterThan">
      <formula>"Hoãn CN"</formula>
    </cfRule>
  </conditionalFormatting>
  <conditionalFormatting sqref="T4:T100">
    <cfRule type="cellIs" dxfId="10" priority="14" operator="notEqual">
      <formula>"CNTN"</formula>
    </cfRule>
  </conditionalFormatting>
  <conditionalFormatting sqref="I4:I100">
    <cfRule type="cellIs" priority="13" operator="lessThan">
      <formula>4</formula>
    </cfRule>
  </conditionalFormatting>
  <conditionalFormatting sqref="J101:M101">
    <cfRule type="cellIs" dxfId="9" priority="6" operator="lessThan">
      <formula>5.5</formula>
    </cfRule>
  </conditionalFormatting>
  <conditionalFormatting sqref="N101:R101">
    <cfRule type="cellIs" dxfId="8" priority="5" operator="equal">
      <formula>"Ko Đạt"</formula>
    </cfRule>
  </conditionalFormatting>
  <conditionalFormatting sqref="T101">
    <cfRule type="cellIs" dxfId="7" priority="3" operator="greaterThan">
      <formula>"HOÃN CN"</formula>
    </cfRule>
    <cfRule type="cellIs" dxfId="6" priority="4" operator="greaterThan">
      <formula>"Hoãn CN"</formula>
    </cfRule>
  </conditionalFormatting>
  <conditionalFormatting sqref="T101">
    <cfRule type="cellIs" dxfId="5" priority="2" operator="notEqual">
      <formula>"CNTN"</formula>
    </cfRule>
  </conditionalFormatting>
  <conditionalFormatting sqref="I101">
    <cfRule type="cellIs" priority="1" operator="lessThan">
      <formula>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opLeftCell="A34" zoomScale="90" zoomScaleNormal="90" workbookViewId="0">
      <selection activeCell="B1" sqref="B1:B3"/>
    </sheetView>
  </sheetViews>
  <sheetFormatPr defaultRowHeight="15"/>
  <cols>
    <col min="1" max="1" width="5.28515625" customWidth="1"/>
    <col min="2" max="2" width="12.28515625" customWidth="1"/>
    <col min="3" max="3" width="17.28515625" customWidth="1"/>
    <col min="6" max="6" width="10.140625" customWidth="1"/>
    <col min="8" max="8" width="6.7109375" customWidth="1"/>
    <col min="9" max="13" width="5" customWidth="1"/>
    <col min="14" max="17" width="7.140625" customWidth="1"/>
    <col min="20" max="20" width="11.5703125" customWidth="1"/>
  </cols>
  <sheetData>
    <row r="1" spans="1:22" s="1" customFormat="1" ht="15" customHeight="1">
      <c r="A1" s="35" t="s">
        <v>0</v>
      </c>
      <c r="B1" s="38" t="s">
        <v>1</v>
      </c>
      <c r="C1" s="41" t="s">
        <v>2</v>
      </c>
      <c r="D1" s="44" t="s">
        <v>3</v>
      </c>
      <c r="E1" s="47" t="s">
        <v>342</v>
      </c>
      <c r="F1" s="32" t="s">
        <v>343</v>
      </c>
      <c r="G1" s="21" t="s">
        <v>344</v>
      </c>
      <c r="H1" s="24" t="s">
        <v>345</v>
      </c>
      <c r="I1" s="29" t="s">
        <v>346</v>
      </c>
      <c r="J1" s="30"/>
      <c r="K1" s="30"/>
      <c r="L1" s="30"/>
      <c r="M1" s="31"/>
      <c r="N1" s="20" t="s">
        <v>4</v>
      </c>
      <c r="O1" s="20" t="s">
        <v>5</v>
      </c>
      <c r="P1" s="20" t="s">
        <v>6</v>
      </c>
      <c r="Q1" s="20" t="s">
        <v>7</v>
      </c>
      <c r="R1" s="14" t="s">
        <v>347</v>
      </c>
      <c r="S1" s="14" t="s">
        <v>348</v>
      </c>
      <c r="T1" s="17" t="s">
        <v>349</v>
      </c>
    </row>
    <row r="2" spans="1:22" s="1" customFormat="1" ht="21.75" customHeight="1">
      <c r="A2" s="36"/>
      <c r="B2" s="39"/>
      <c r="C2" s="42"/>
      <c r="D2" s="45"/>
      <c r="E2" s="48"/>
      <c r="F2" s="33"/>
      <c r="G2" s="22"/>
      <c r="H2" s="25"/>
      <c r="I2" s="18" t="s">
        <v>350</v>
      </c>
      <c r="J2" s="18" t="s">
        <v>351</v>
      </c>
      <c r="K2" s="27" t="s">
        <v>352</v>
      </c>
      <c r="L2" s="27" t="s">
        <v>8</v>
      </c>
      <c r="M2" s="27" t="s">
        <v>353</v>
      </c>
      <c r="N2" s="20" t="s">
        <v>4</v>
      </c>
      <c r="O2" s="20" t="s">
        <v>5</v>
      </c>
      <c r="P2" s="20" t="s">
        <v>6</v>
      </c>
      <c r="Q2" s="20" t="s">
        <v>7</v>
      </c>
      <c r="R2" s="15"/>
      <c r="S2" s="15"/>
      <c r="T2" s="17" t="s">
        <v>354</v>
      </c>
    </row>
    <row r="3" spans="1:22" s="1" customFormat="1" ht="37.5" customHeight="1">
      <c r="A3" s="37"/>
      <c r="B3" s="40"/>
      <c r="C3" s="43"/>
      <c r="D3" s="46"/>
      <c r="E3" s="49"/>
      <c r="F3" s="34"/>
      <c r="G3" s="23"/>
      <c r="H3" s="26"/>
      <c r="I3" s="19"/>
      <c r="J3" s="19"/>
      <c r="K3" s="28"/>
      <c r="L3" s="28"/>
      <c r="M3" s="28"/>
      <c r="N3" s="20"/>
      <c r="O3" s="20"/>
      <c r="P3" s="20"/>
      <c r="Q3" s="20"/>
      <c r="R3" s="16"/>
      <c r="S3" s="16"/>
      <c r="T3" s="17"/>
    </row>
    <row r="4" spans="1:22" s="1" customFormat="1" ht="23.45" customHeight="1">
      <c r="A4" s="2">
        <v>1</v>
      </c>
      <c r="B4" s="3">
        <v>2220337977</v>
      </c>
      <c r="C4" s="4" t="s">
        <v>265</v>
      </c>
      <c r="D4" s="5" t="s">
        <v>93</v>
      </c>
      <c r="E4" s="5" t="s">
        <v>266</v>
      </c>
      <c r="F4" s="6" t="s">
        <v>267</v>
      </c>
      <c r="G4" s="7" t="s">
        <v>125</v>
      </c>
      <c r="H4" s="8" t="s">
        <v>14</v>
      </c>
      <c r="I4" s="9"/>
      <c r="J4" s="9">
        <v>9.3000000000000007</v>
      </c>
      <c r="K4" s="10"/>
      <c r="L4" s="10"/>
      <c r="M4" s="9">
        <v>9.3000000000000007</v>
      </c>
      <c r="N4" s="11" t="s">
        <v>15</v>
      </c>
      <c r="O4" s="11" t="s">
        <v>15</v>
      </c>
      <c r="P4" s="11" t="s">
        <v>15</v>
      </c>
      <c r="Q4" s="11" t="s">
        <v>15</v>
      </c>
      <c r="R4" s="11" t="s">
        <v>154</v>
      </c>
      <c r="S4" s="6">
        <v>0</v>
      </c>
      <c r="T4" s="12" t="s">
        <v>368</v>
      </c>
      <c r="U4" s="13"/>
      <c r="V4" s="13"/>
    </row>
    <row r="5" spans="1:22" s="1" customFormat="1" ht="23.45" customHeight="1">
      <c r="A5" s="2">
        <f t="shared" ref="A5:A48" si="0">A4+1</f>
        <v>2</v>
      </c>
      <c r="B5" s="3">
        <v>2220337972</v>
      </c>
      <c r="C5" s="4" t="s">
        <v>268</v>
      </c>
      <c r="D5" s="5" t="s">
        <v>59</v>
      </c>
      <c r="E5" s="5" t="s">
        <v>266</v>
      </c>
      <c r="F5" s="6" t="s">
        <v>269</v>
      </c>
      <c r="G5" s="7" t="s">
        <v>262</v>
      </c>
      <c r="H5" s="8" t="s">
        <v>14</v>
      </c>
      <c r="I5" s="9">
        <v>8.3000000000000007</v>
      </c>
      <c r="J5" s="9"/>
      <c r="K5" s="10">
        <v>8</v>
      </c>
      <c r="L5" s="10">
        <v>5.5</v>
      </c>
      <c r="M5" s="9">
        <v>7.1</v>
      </c>
      <c r="N5" s="11" t="s">
        <v>47</v>
      </c>
      <c r="O5" s="11" t="s">
        <v>15</v>
      </c>
      <c r="P5" s="11" t="s">
        <v>15</v>
      </c>
      <c r="Q5" s="11" t="s">
        <v>15</v>
      </c>
      <c r="R5" s="11" t="s">
        <v>38</v>
      </c>
      <c r="S5" s="6">
        <v>0</v>
      </c>
      <c r="T5" s="12" t="s">
        <v>359</v>
      </c>
      <c r="U5" s="13"/>
      <c r="V5" s="13"/>
    </row>
    <row r="6" spans="1:22" s="1" customFormat="1" ht="23.45" customHeight="1">
      <c r="A6" s="2">
        <f t="shared" si="0"/>
        <v>3</v>
      </c>
      <c r="B6" s="3">
        <v>2220337993</v>
      </c>
      <c r="C6" s="4" t="s">
        <v>270</v>
      </c>
      <c r="D6" s="5" t="s">
        <v>271</v>
      </c>
      <c r="E6" s="5" t="s">
        <v>266</v>
      </c>
      <c r="F6" s="6" t="s">
        <v>272</v>
      </c>
      <c r="G6" s="7" t="s">
        <v>81</v>
      </c>
      <c r="H6" s="8" t="s">
        <v>14</v>
      </c>
      <c r="I6" s="9">
        <v>8.5</v>
      </c>
      <c r="J6" s="9"/>
      <c r="K6" s="10">
        <v>7</v>
      </c>
      <c r="L6" s="10">
        <v>6.5</v>
      </c>
      <c r="M6" s="9">
        <v>7.4</v>
      </c>
      <c r="N6" s="11" t="s">
        <v>15</v>
      </c>
      <c r="O6" s="11" t="s">
        <v>15</v>
      </c>
      <c r="P6" s="11">
        <v>0</v>
      </c>
      <c r="Q6" s="11" t="s">
        <v>15</v>
      </c>
      <c r="R6" s="11" t="s">
        <v>38</v>
      </c>
      <c r="S6" s="6">
        <v>0</v>
      </c>
      <c r="T6" s="12" t="s">
        <v>359</v>
      </c>
      <c r="U6" s="13"/>
      <c r="V6" s="13"/>
    </row>
    <row r="7" spans="1:22" s="1" customFormat="1" ht="23.45" customHeight="1">
      <c r="A7" s="2">
        <f t="shared" si="0"/>
        <v>4</v>
      </c>
      <c r="B7" s="3">
        <v>2221227831</v>
      </c>
      <c r="C7" s="4" t="s">
        <v>273</v>
      </c>
      <c r="D7" s="5" t="s">
        <v>274</v>
      </c>
      <c r="E7" s="5" t="s">
        <v>266</v>
      </c>
      <c r="F7" s="6" t="s">
        <v>226</v>
      </c>
      <c r="G7" s="7" t="s">
        <v>42</v>
      </c>
      <c r="H7" s="8" t="s">
        <v>22</v>
      </c>
      <c r="I7" s="9">
        <v>8.3000000000000007</v>
      </c>
      <c r="J7" s="9"/>
      <c r="K7" s="10">
        <v>6</v>
      </c>
      <c r="L7" s="10">
        <v>5.5</v>
      </c>
      <c r="M7" s="9">
        <v>6.7</v>
      </c>
      <c r="N7" s="11" t="s">
        <v>15</v>
      </c>
      <c r="O7" s="11" t="s">
        <v>15</v>
      </c>
      <c r="P7" s="11" t="s">
        <v>15</v>
      </c>
      <c r="Q7" s="11" t="s">
        <v>15</v>
      </c>
      <c r="R7" s="11" t="s">
        <v>38</v>
      </c>
      <c r="S7" s="6">
        <v>0</v>
      </c>
      <c r="T7" s="12" t="s">
        <v>368</v>
      </c>
      <c r="U7" s="13"/>
      <c r="V7" s="13"/>
    </row>
    <row r="8" spans="1:22" s="1" customFormat="1" ht="23.45" customHeight="1">
      <c r="A8" s="2">
        <f t="shared" si="0"/>
        <v>5</v>
      </c>
      <c r="B8" s="3">
        <v>2221338001</v>
      </c>
      <c r="C8" s="4" t="s">
        <v>275</v>
      </c>
      <c r="D8" s="5" t="s">
        <v>147</v>
      </c>
      <c r="E8" s="5" t="s">
        <v>266</v>
      </c>
      <c r="F8" s="6" t="s">
        <v>276</v>
      </c>
      <c r="G8" s="7" t="s">
        <v>51</v>
      </c>
      <c r="H8" s="8" t="s">
        <v>22</v>
      </c>
      <c r="I8" s="9">
        <v>9.9</v>
      </c>
      <c r="J8" s="9"/>
      <c r="K8" s="10">
        <v>9.1</v>
      </c>
      <c r="L8" s="10">
        <v>7.4</v>
      </c>
      <c r="M8" s="9">
        <v>8.6999999999999993</v>
      </c>
      <c r="N8" s="11" t="s">
        <v>15</v>
      </c>
      <c r="O8" s="11" t="s">
        <v>15</v>
      </c>
      <c r="P8" s="11" t="s">
        <v>15</v>
      </c>
      <c r="Q8" s="11" t="s">
        <v>15</v>
      </c>
      <c r="R8" s="11" t="s">
        <v>154</v>
      </c>
      <c r="S8" s="6">
        <v>0</v>
      </c>
      <c r="T8" s="12" t="s">
        <v>368</v>
      </c>
      <c r="U8" s="13"/>
      <c r="V8" s="13"/>
    </row>
    <row r="9" spans="1:22" s="1" customFormat="1" ht="23.45" customHeight="1">
      <c r="A9" s="2">
        <f t="shared" si="0"/>
        <v>6</v>
      </c>
      <c r="B9" s="3">
        <v>2220339446</v>
      </c>
      <c r="C9" s="4" t="s">
        <v>277</v>
      </c>
      <c r="D9" s="5" t="s">
        <v>278</v>
      </c>
      <c r="E9" s="5" t="s">
        <v>266</v>
      </c>
      <c r="F9" s="6" t="s">
        <v>279</v>
      </c>
      <c r="G9" s="7" t="s">
        <v>13</v>
      </c>
      <c r="H9" s="8" t="s">
        <v>14</v>
      </c>
      <c r="I9" s="9">
        <v>6.5</v>
      </c>
      <c r="J9" s="9"/>
      <c r="K9" s="10">
        <v>8.9</v>
      </c>
      <c r="L9" s="10">
        <v>7.5</v>
      </c>
      <c r="M9" s="9">
        <v>7.4</v>
      </c>
      <c r="N9" s="11" t="s">
        <v>15</v>
      </c>
      <c r="O9" s="11" t="s">
        <v>47</v>
      </c>
      <c r="P9" s="11" t="s">
        <v>15</v>
      </c>
      <c r="Q9" s="11" t="s">
        <v>15</v>
      </c>
      <c r="R9" s="11" t="s">
        <v>154</v>
      </c>
      <c r="S9" s="6">
        <v>2.3809523809523808E-2</v>
      </c>
      <c r="T9" s="12" t="s">
        <v>359</v>
      </c>
      <c r="U9" s="13"/>
      <c r="V9" s="13"/>
    </row>
    <row r="10" spans="1:22" s="1" customFormat="1" ht="23.45" customHeight="1">
      <c r="A10" s="2">
        <f t="shared" si="0"/>
        <v>7</v>
      </c>
      <c r="B10" s="3">
        <v>2120337506</v>
      </c>
      <c r="C10" s="4" t="s">
        <v>280</v>
      </c>
      <c r="D10" s="5" t="s">
        <v>281</v>
      </c>
      <c r="E10" s="5" t="s">
        <v>266</v>
      </c>
      <c r="F10" s="6" t="s">
        <v>282</v>
      </c>
      <c r="G10" s="7" t="s">
        <v>21</v>
      </c>
      <c r="H10" s="8" t="s">
        <v>14</v>
      </c>
      <c r="I10" s="9">
        <v>8</v>
      </c>
      <c r="J10" s="9"/>
      <c r="K10" s="10">
        <v>8.1</v>
      </c>
      <c r="L10" s="10">
        <v>8.4</v>
      </c>
      <c r="M10" s="9">
        <v>8.1999999999999993</v>
      </c>
      <c r="N10" s="11" t="s">
        <v>15</v>
      </c>
      <c r="O10" s="11" t="s">
        <v>15</v>
      </c>
      <c r="P10" s="11" t="s">
        <v>15</v>
      </c>
      <c r="Q10" s="11" t="s">
        <v>15</v>
      </c>
      <c r="R10" s="11" t="s">
        <v>16</v>
      </c>
      <c r="S10" s="6">
        <v>2.3622047244094488E-2</v>
      </c>
      <c r="T10" s="12" t="s">
        <v>359</v>
      </c>
      <c r="U10" s="13"/>
      <c r="V10" s="13"/>
    </row>
    <row r="11" spans="1:22" s="1" customFormat="1" ht="23.45" customHeight="1">
      <c r="A11" s="2">
        <f t="shared" si="0"/>
        <v>8</v>
      </c>
      <c r="B11" s="3">
        <v>2221334589</v>
      </c>
      <c r="C11" s="4" t="s">
        <v>504</v>
      </c>
      <c r="D11" s="5" t="s">
        <v>505</v>
      </c>
      <c r="E11" s="5" t="s">
        <v>266</v>
      </c>
      <c r="F11" s="6" t="s">
        <v>506</v>
      </c>
      <c r="G11" s="7" t="s">
        <v>21</v>
      </c>
      <c r="H11" s="8" t="s">
        <v>22</v>
      </c>
      <c r="I11" s="9">
        <v>9.3000000000000007</v>
      </c>
      <c r="J11" s="9"/>
      <c r="K11" s="10">
        <v>7.6</v>
      </c>
      <c r="L11" s="10">
        <v>6.5</v>
      </c>
      <c r="M11" s="9">
        <v>7.8</v>
      </c>
      <c r="N11" s="11" t="s">
        <v>15</v>
      </c>
      <c r="O11" s="11" t="s">
        <v>15</v>
      </c>
      <c r="P11" s="11" t="s">
        <v>15</v>
      </c>
      <c r="Q11" s="11" t="s">
        <v>15</v>
      </c>
      <c r="R11" s="11" t="s">
        <v>38</v>
      </c>
      <c r="S11" s="6">
        <v>0</v>
      </c>
      <c r="T11" s="12" t="s">
        <v>368</v>
      </c>
      <c r="U11" s="13"/>
      <c r="V11" s="13"/>
    </row>
    <row r="12" spans="1:22" s="1" customFormat="1" ht="23.45" customHeight="1">
      <c r="A12" s="2">
        <f t="shared" si="0"/>
        <v>9</v>
      </c>
      <c r="B12" s="3">
        <v>2220337989</v>
      </c>
      <c r="C12" s="4" t="s">
        <v>507</v>
      </c>
      <c r="D12" s="5" t="s">
        <v>182</v>
      </c>
      <c r="E12" s="5" t="s">
        <v>266</v>
      </c>
      <c r="F12" s="6" t="s">
        <v>400</v>
      </c>
      <c r="G12" s="7" t="s">
        <v>33</v>
      </c>
      <c r="H12" s="8" t="s">
        <v>14</v>
      </c>
      <c r="I12" s="9">
        <v>8.3000000000000007</v>
      </c>
      <c r="J12" s="9"/>
      <c r="K12" s="10">
        <v>5.6</v>
      </c>
      <c r="L12" s="10">
        <v>6</v>
      </c>
      <c r="M12" s="9">
        <v>6.8</v>
      </c>
      <c r="N12" s="11" t="s">
        <v>15</v>
      </c>
      <c r="O12" s="11" t="s">
        <v>15</v>
      </c>
      <c r="P12" s="11" t="s">
        <v>15</v>
      </c>
      <c r="Q12" s="11" t="s">
        <v>15</v>
      </c>
      <c r="R12" s="11" t="s">
        <v>38</v>
      </c>
      <c r="S12" s="6">
        <v>0</v>
      </c>
      <c r="T12" s="12" t="s">
        <v>368</v>
      </c>
      <c r="U12" s="13"/>
      <c r="V12" s="13"/>
    </row>
    <row r="13" spans="1:22" s="1" customFormat="1" ht="23.45" customHeight="1">
      <c r="A13" s="2">
        <f t="shared" si="0"/>
        <v>10</v>
      </c>
      <c r="B13" s="3">
        <v>2220716604</v>
      </c>
      <c r="C13" s="4" t="s">
        <v>283</v>
      </c>
      <c r="D13" s="5" t="s">
        <v>76</v>
      </c>
      <c r="E13" s="5" t="s">
        <v>284</v>
      </c>
      <c r="F13" s="6" t="s">
        <v>285</v>
      </c>
      <c r="G13" s="7" t="s">
        <v>13</v>
      </c>
      <c r="H13" s="8" t="s">
        <v>14</v>
      </c>
      <c r="I13" s="9">
        <v>8.5</v>
      </c>
      <c r="J13" s="9"/>
      <c r="K13" s="10">
        <v>6.5</v>
      </c>
      <c r="L13" s="10">
        <v>5.5</v>
      </c>
      <c r="M13" s="9">
        <v>6.9</v>
      </c>
      <c r="N13" s="11" t="s">
        <v>15</v>
      </c>
      <c r="O13" s="11" t="s">
        <v>15</v>
      </c>
      <c r="P13" s="11" t="s">
        <v>15</v>
      </c>
      <c r="Q13" s="11" t="s">
        <v>15</v>
      </c>
      <c r="R13" s="11" t="s">
        <v>38</v>
      </c>
      <c r="S13" s="6">
        <v>0</v>
      </c>
      <c r="T13" s="12" t="s">
        <v>368</v>
      </c>
      <c r="U13" s="13"/>
      <c r="V13" s="13"/>
    </row>
    <row r="14" spans="1:22" s="1" customFormat="1" ht="23.45" customHeight="1">
      <c r="A14" s="2">
        <f t="shared" si="0"/>
        <v>11</v>
      </c>
      <c r="B14" s="3">
        <v>2220717040</v>
      </c>
      <c r="C14" s="4" t="s">
        <v>286</v>
      </c>
      <c r="D14" s="5" t="s">
        <v>287</v>
      </c>
      <c r="E14" s="5" t="s">
        <v>284</v>
      </c>
      <c r="F14" s="6" t="s">
        <v>288</v>
      </c>
      <c r="G14" s="7" t="s">
        <v>42</v>
      </c>
      <c r="H14" s="8" t="s">
        <v>14</v>
      </c>
      <c r="I14" s="9">
        <v>8.5</v>
      </c>
      <c r="J14" s="9"/>
      <c r="K14" s="10">
        <v>9.5</v>
      </c>
      <c r="L14" s="10">
        <v>6.3</v>
      </c>
      <c r="M14" s="9">
        <v>7.8</v>
      </c>
      <c r="N14" s="11" t="s">
        <v>15</v>
      </c>
      <c r="O14" s="11" t="s">
        <v>15</v>
      </c>
      <c r="P14" s="11" t="s">
        <v>15</v>
      </c>
      <c r="Q14" s="11" t="s">
        <v>15</v>
      </c>
      <c r="R14" s="11" t="s">
        <v>38</v>
      </c>
      <c r="S14" s="6">
        <v>0</v>
      </c>
      <c r="T14" s="12" t="s">
        <v>368</v>
      </c>
      <c r="U14" s="13"/>
      <c r="V14" s="13"/>
    </row>
    <row r="15" spans="1:22" s="1" customFormat="1" ht="23.45" customHeight="1">
      <c r="A15" s="2">
        <f t="shared" si="0"/>
        <v>12</v>
      </c>
      <c r="B15" s="3">
        <v>2220265450</v>
      </c>
      <c r="C15" s="4" t="str">
        <f>VLOOKUP($B15,[1]Mydtu!$A$6:$DQ$23,121,0)</f>
        <v>Lê Huyền</v>
      </c>
      <c r="D15" s="5" t="str">
        <f>VLOOKUP($B15,[1]Mydtu!$A$6:$DQ$23,4,0)</f>
        <v>Trang</v>
      </c>
      <c r="E15" s="5" t="s">
        <v>284</v>
      </c>
      <c r="F15" s="6" t="str">
        <f>TEXT(VLOOKUP($B15,[1]Mydtu!$A$6:$DQ$23,5,0),"dd/mm/yyyy")</f>
        <v>21/12/1998</v>
      </c>
      <c r="G15" s="7" t="str">
        <f>VLOOKUP($B15,[1]K22VHD!$A$7:$DR$26,116,0)</f>
        <v>Thanh Hóa</v>
      </c>
      <c r="H15" s="8" t="str">
        <f>VLOOKUP($B15,[1]Mydtu!$A$6:$DQ$23,6,0)</f>
        <v>Nữ</v>
      </c>
      <c r="I15" s="9">
        <f>VLOOKUP($B15,[1]K22VHD!$A$7:$DR$26,118,0)</f>
        <v>7.8</v>
      </c>
      <c r="J15" s="9"/>
      <c r="K15" s="10">
        <f>VLOOKUP($B15,[1]K22VHD!$A$7:$DR$26,119,0)</f>
        <v>7.3</v>
      </c>
      <c r="L15" s="10">
        <f>VLOOKUP($B15,[1]K22VHD!$A$7:$DR$26,120,0)</f>
        <v>6.8</v>
      </c>
      <c r="M15" s="9">
        <f>VLOOKUP($B15,[1]K22VHD!$A$7:$DR$26,117,0)</f>
        <v>7.3</v>
      </c>
      <c r="N15" s="11" t="str">
        <f>VLOOKUP($B15,[1]K22VHD!$A$7:$DR$26,110,0)</f>
        <v>Đạt</v>
      </c>
      <c r="O15" s="11" t="str">
        <f>VLOOKUP($B15,[1]K22VHD!$A$7:$DR$26,111,0)</f>
        <v>Đạt</v>
      </c>
      <c r="P15" s="11" t="str">
        <f>VLOOKUP($B15,[1]K22VHD!$A$7:$DR$26,112,0)</f>
        <v>Đạt</v>
      </c>
      <c r="Q15" s="11" t="str">
        <f>VLOOKUP($B15,[1]K22VHD!$A$7:$DR$26,113,0)</f>
        <v>Đạt</v>
      </c>
      <c r="R15" s="11" t="str">
        <f>VLOOKUP($B15,[1]K22VHD!$A$7:$DR$26,115,0)</f>
        <v>Tốt</v>
      </c>
      <c r="S15" s="6">
        <f>VLOOKUP($B15,[1]K22VHD!$A$7:$DR$26,96,0)</f>
        <v>0</v>
      </c>
      <c r="T15" s="12" t="str">
        <f>IF(OR(I15&lt;5.5,K15&lt;5.5,L15&lt;5.5),"HỎNG",IF(OR(N15&lt;&gt;"đạt",O15&lt;&gt;"đạt",P15&lt;&gt;"đạt",Q15&lt;&gt;"đạt",S15&gt;0,U15=FALSE),"HOÃN CN","CNTN"))</f>
        <v>HOÃN CN</v>
      </c>
      <c r="U15" s="13"/>
      <c r="V15" s="13"/>
    </row>
    <row r="16" spans="1:22" s="1" customFormat="1" ht="23.45" customHeight="1">
      <c r="A16" s="2">
        <f t="shared" si="0"/>
        <v>13</v>
      </c>
      <c r="B16" s="3">
        <v>2220512751</v>
      </c>
      <c r="C16" s="4" t="str">
        <f>VLOOKUP($B16,[1]Mydtu!$A$6:$DQ$23,121,0)</f>
        <v>Dương Thị Bắc</v>
      </c>
      <c r="D16" s="5" t="str">
        <f>VLOOKUP($B16,[1]Mydtu!$A$6:$DQ$23,4,0)</f>
        <v>Phương</v>
      </c>
      <c r="E16" s="5" t="s">
        <v>284</v>
      </c>
      <c r="F16" s="6" t="str">
        <f>TEXT(VLOOKUP($B16,[1]Mydtu!$A$6:$DQ$23,5,0),"dd/mm/yyyy")</f>
        <v>28/03/1998</v>
      </c>
      <c r="G16" s="7" t="str">
        <f>VLOOKUP($B16,[1]K22VHD!$A$7:$DR$26,116,0)</f>
        <v>Gia Lai</v>
      </c>
      <c r="H16" s="8" t="str">
        <f>VLOOKUP($B16,[1]Mydtu!$A$6:$DQ$23,6,0)</f>
        <v>Nữ</v>
      </c>
      <c r="I16" s="9">
        <f>VLOOKUP($B16,[1]K22VHD!$A$7:$DR$26,118,0)</f>
        <v>8</v>
      </c>
      <c r="J16" s="9"/>
      <c r="K16" s="10">
        <f>VLOOKUP($B16,[1]K22VHD!$A$7:$DR$26,119,0)</f>
        <v>8.3000000000000007</v>
      </c>
      <c r="L16" s="10">
        <f>VLOOKUP($B16,[1]K22VHD!$A$7:$DR$26,120,0)</f>
        <v>6</v>
      </c>
      <c r="M16" s="9">
        <f>VLOOKUP($B16,[1]K22VHD!$A$7:$DR$26,117,0)</f>
        <v>7.3</v>
      </c>
      <c r="N16" s="11" t="str">
        <f>VLOOKUP($B16,[1]K22VHD!$A$7:$DR$26,110,0)</f>
        <v>Đạt</v>
      </c>
      <c r="O16" s="11" t="str">
        <f>VLOOKUP($B16,[1]K22VHD!$A$7:$DR$26,111,0)</f>
        <v>Đạt</v>
      </c>
      <c r="P16" s="11" t="str">
        <f>VLOOKUP($B16,[1]K22VHD!$A$7:$DR$26,112,0)</f>
        <v>Đạt</v>
      </c>
      <c r="Q16" s="11" t="str">
        <f>VLOOKUP($B16,[1]K22VHD!$A$7:$DR$26,113,0)</f>
        <v>Đạt</v>
      </c>
      <c r="R16" s="11" t="str">
        <f>VLOOKUP($B16,[1]K22VHD!$A$7:$DR$26,115,0)</f>
        <v>Khá</v>
      </c>
      <c r="S16" s="6">
        <f>VLOOKUP($B16,[1]K22VHD!$A$7:$DR$26,96,0)</f>
        <v>0</v>
      </c>
      <c r="T16" s="12" t="str">
        <f>IF(OR(I16&lt;5.5,K16&lt;5.5,L16&lt;5.5),"HỎNG",IF(OR(N16&lt;&gt;"đạt",O16&lt;&gt;"đạt",P16&lt;&gt;"đạt",Q16&lt;&gt;"đạt",S16&gt;0,U16=FALSE),"HOÃN CN","CNTN"))</f>
        <v>HOÃN CN</v>
      </c>
      <c r="U16" s="13"/>
      <c r="V16" s="13"/>
    </row>
    <row r="17" spans="1:22" s="1" customFormat="1" ht="23.45" customHeight="1">
      <c r="A17" s="2">
        <f t="shared" si="0"/>
        <v>14</v>
      </c>
      <c r="B17" s="3">
        <v>2220348006</v>
      </c>
      <c r="C17" s="4" t="str">
        <f>VLOOKUP($B17,[1]Mydtu!$A$6:$DQ$23,121,0)</f>
        <v>Lê Thùy</v>
      </c>
      <c r="D17" s="5" t="str">
        <f>VLOOKUP($B17,[1]Mydtu!$A$6:$DQ$23,4,0)</f>
        <v>Duyên</v>
      </c>
      <c r="E17" s="5" t="s">
        <v>284</v>
      </c>
      <c r="F17" s="6" t="str">
        <f>TEXT(VLOOKUP($B17,[1]Mydtu!$A$6:$DQ$23,5,0),"dd/mm/yyyy")</f>
        <v>20/01/1998</v>
      </c>
      <c r="G17" s="7" t="str">
        <f>VLOOKUP($B17,[1]K22VHD!$A$7:$DR$26,116,0)</f>
        <v>DakLak</v>
      </c>
      <c r="H17" s="8" t="str">
        <f>VLOOKUP($B17,[1]Mydtu!$A$6:$DQ$23,6,0)</f>
        <v>Nữ</v>
      </c>
      <c r="I17" s="9">
        <f>VLOOKUP($B17,[1]K22VHD!$A$7:$DR$26,118,0)</f>
        <v>7.3</v>
      </c>
      <c r="J17" s="9"/>
      <c r="K17" s="10">
        <f>VLOOKUP($B17,[1]K22VHD!$A$7:$DR$26,119,0)</f>
        <v>6</v>
      </c>
      <c r="L17" s="10">
        <f>VLOOKUP($B17,[1]K22VHD!$A$7:$DR$26,120,0)</f>
        <v>5.5</v>
      </c>
      <c r="M17" s="9">
        <f>VLOOKUP($B17,[1]K22VHD!$A$7:$DR$26,117,0)</f>
        <v>6.3</v>
      </c>
      <c r="N17" s="11" t="str">
        <f>VLOOKUP($B17,[1]K22VHD!$A$7:$DR$26,110,0)</f>
        <v>Đạt</v>
      </c>
      <c r="O17" s="11" t="str">
        <f>VLOOKUP($B17,[1]K22VHD!$A$7:$DR$26,111,0)</f>
        <v>Đạt</v>
      </c>
      <c r="P17" s="11" t="str">
        <f>VLOOKUP($B17,[1]K22VHD!$A$7:$DR$26,112,0)</f>
        <v>Đạt</v>
      </c>
      <c r="Q17" s="11" t="str">
        <f>VLOOKUP($B17,[1]K22VHD!$A$7:$DR$26,113,0)</f>
        <v>Đạt</v>
      </c>
      <c r="R17" s="11" t="str">
        <f>VLOOKUP($B17,[1]K22VHD!$A$7:$DR$26,115,0)</f>
        <v>Tốt</v>
      </c>
      <c r="S17" s="6">
        <f>VLOOKUP($B17,[1]K22VHD!$A$7:$DR$26,96,0)</f>
        <v>0</v>
      </c>
      <c r="T17" s="12" t="str">
        <f>IF(OR(I17&lt;5.5,K17&lt;5.5,L17&lt;5.5),"HỎNG",IF(OR(N17&lt;&gt;"đạt",O17&lt;&gt;"đạt",P17&lt;&gt;"đạt",Q17&lt;&gt;"đạt",S17&gt;0,U17=FALSE),"HOÃN CN","CNTN"))</f>
        <v>HOÃN CN</v>
      </c>
      <c r="U17" s="13"/>
      <c r="V17" s="13"/>
    </row>
    <row r="18" spans="1:22" s="1" customFormat="1" ht="23.45" customHeight="1">
      <c r="A18" s="2">
        <f t="shared" si="0"/>
        <v>15</v>
      </c>
      <c r="B18" s="3">
        <v>2220356482</v>
      </c>
      <c r="C18" s="4" t="s">
        <v>289</v>
      </c>
      <c r="D18" s="5" t="s">
        <v>290</v>
      </c>
      <c r="E18" s="5" t="s">
        <v>291</v>
      </c>
      <c r="F18" s="6" t="s">
        <v>292</v>
      </c>
      <c r="G18" s="7" t="s">
        <v>13</v>
      </c>
      <c r="H18" s="8" t="s">
        <v>14</v>
      </c>
      <c r="I18" s="9"/>
      <c r="J18" s="9">
        <v>8.4</v>
      </c>
      <c r="K18" s="10"/>
      <c r="L18" s="10"/>
      <c r="M18" s="9">
        <v>8.4</v>
      </c>
      <c r="N18" s="11">
        <v>0</v>
      </c>
      <c r="O18" s="11">
        <v>0</v>
      </c>
      <c r="P18" s="11" t="s">
        <v>15</v>
      </c>
      <c r="Q18" s="11" t="s">
        <v>15</v>
      </c>
      <c r="R18" s="11">
        <v>0</v>
      </c>
      <c r="S18" s="6">
        <v>0</v>
      </c>
      <c r="T18" s="12" t="s">
        <v>359</v>
      </c>
      <c r="U18" s="13"/>
      <c r="V18" s="13"/>
    </row>
    <row r="19" spans="1:22" s="1" customFormat="1" ht="23.45" customHeight="1">
      <c r="A19" s="2">
        <f t="shared" si="0"/>
        <v>16</v>
      </c>
      <c r="B19" s="3">
        <v>2220358389</v>
      </c>
      <c r="C19" s="4" t="s">
        <v>293</v>
      </c>
      <c r="D19" s="5" t="s">
        <v>99</v>
      </c>
      <c r="E19" s="5" t="s">
        <v>291</v>
      </c>
      <c r="F19" s="6" t="s">
        <v>294</v>
      </c>
      <c r="G19" s="7" t="s">
        <v>21</v>
      </c>
      <c r="H19" s="8" t="s">
        <v>14</v>
      </c>
      <c r="I19" s="9"/>
      <c r="J19" s="9">
        <v>8.6999999999999993</v>
      </c>
      <c r="K19" s="10"/>
      <c r="L19" s="10"/>
      <c r="M19" s="9">
        <v>8.6999999999999993</v>
      </c>
      <c r="N19" s="11" t="s">
        <v>15</v>
      </c>
      <c r="O19" s="11" t="s">
        <v>15</v>
      </c>
      <c r="P19" s="11" t="s">
        <v>15</v>
      </c>
      <c r="Q19" s="11" t="s">
        <v>15</v>
      </c>
      <c r="R19" s="11">
        <v>0</v>
      </c>
      <c r="S19" s="6">
        <v>0</v>
      </c>
      <c r="T19" s="12" t="s">
        <v>368</v>
      </c>
      <c r="U19" s="13"/>
      <c r="V19" s="13"/>
    </row>
    <row r="20" spans="1:22" s="1" customFormat="1" ht="23.45" customHeight="1">
      <c r="A20" s="2">
        <f t="shared" si="0"/>
        <v>17</v>
      </c>
      <c r="B20" s="3">
        <v>2220324001</v>
      </c>
      <c r="C20" s="4" t="s">
        <v>295</v>
      </c>
      <c r="D20" s="5" t="s">
        <v>99</v>
      </c>
      <c r="E20" s="5" t="s">
        <v>291</v>
      </c>
      <c r="F20" s="6" t="s">
        <v>296</v>
      </c>
      <c r="G20" s="7" t="s">
        <v>51</v>
      </c>
      <c r="H20" s="8" t="s">
        <v>14</v>
      </c>
      <c r="I20" s="9"/>
      <c r="J20" s="9">
        <v>9.1999999999999993</v>
      </c>
      <c r="K20" s="10"/>
      <c r="L20" s="10"/>
      <c r="M20" s="9">
        <v>9.1999999999999993</v>
      </c>
      <c r="N20" s="11" t="s">
        <v>15</v>
      </c>
      <c r="O20" s="11" t="s">
        <v>15</v>
      </c>
      <c r="P20" s="11" t="s">
        <v>15</v>
      </c>
      <c r="Q20" s="11" t="s">
        <v>15</v>
      </c>
      <c r="R20" s="11">
        <v>0</v>
      </c>
      <c r="S20" s="6">
        <v>0</v>
      </c>
      <c r="T20" s="12" t="s">
        <v>368</v>
      </c>
      <c r="U20" s="13"/>
      <c r="V20" s="13"/>
    </row>
    <row r="21" spans="1:22" s="1" customFormat="1" ht="23.45" customHeight="1">
      <c r="A21" s="2">
        <f t="shared" si="0"/>
        <v>18</v>
      </c>
      <c r="B21" s="3">
        <v>2220356486</v>
      </c>
      <c r="C21" s="4" t="s">
        <v>297</v>
      </c>
      <c r="D21" s="5" t="s">
        <v>298</v>
      </c>
      <c r="E21" s="5" t="s">
        <v>291</v>
      </c>
      <c r="F21" s="6" t="s">
        <v>299</v>
      </c>
      <c r="G21" s="7" t="s">
        <v>51</v>
      </c>
      <c r="H21" s="8" t="s">
        <v>14</v>
      </c>
      <c r="I21" s="9"/>
      <c r="J21" s="9">
        <v>9</v>
      </c>
      <c r="K21" s="10"/>
      <c r="L21" s="10"/>
      <c r="M21" s="9">
        <v>9</v>
      </c>
      <c r="N21" s="11" t="s">
        <v>15</v>
      </c>
      <c r="O21" s="11" t="s">
        <v>15</v>
      </c>
      <c r="P21" s="11" t="s">
        <v>15</v>
      </c>
      <c r="Q21" s="11" t="s">
        <v>15</v>
      </c>
      <c r="R21" s="11">
        <v>0</v>
      </c>
      <c r="S21" s="6">
        <v>0</v>
      </c>
      <c r="T21" s="12" t="s">
        <v>368</v>
      </c>
      <c r="U21" s="13"/>
      <c r="V21" s="13"/>
    </row>
    <row r="22" spans="1:22" s="1" customFormat="1" ht="23.45" customHeight="1">
      <c r="A22" s="2">
        <f t="shared" si="0"/>
        <v>19</v>
      </c>
      <c r="B22" s="3">
        <v>2220324002</v>
      </c>
      <c r="C22" s="4" t="s">
        <v>300</v>
      </c>
      <c r="D22" s="5" t="s">
        <v>177</v>
      </c>
      <c r="E22" s="5" t="s">
        <v>291</v>
      </c>
      <c r="F22" s="6" t="s">
        <v>301</v>
      </c>
      <c r="G22" s="7" t="s">
        <v>216</v>
      </c>
      <c r="H22" s="8" t="s">
        <v>14</v>
      </c>
      <c r="I22" s="9"/>
      <c r="J22" s="9">
        <v>9</v>
      </c>
      <c r="K22" s="10"/>
      <c r="L22" s="10"/>
      <c r="M22" s="9">
        <v>9</v>
      </c>
      <c r="N22" s="11" t="s">
        <v>15</v>
      </c>
      <c r="O22" s="11" t="s">
        <v>15</v>
      </c>
      <c r="P22" s="11" t="s">
        <v>15</v>
      </c>
      <c r="Q22" s="11" t="s">
        <v>15</v>
      </c>
      <c r="R22" s="11">
        <v>0</v>
      </c>
      <c r="S22" s="6">
        <v>0</v>
      </c>
      <c r="T22" s="12" t="s">
        <v>368</v>
      </c>
      <c r="U22" s="13"/>
      <c r="V22" s="13"/>
    </row>
    <row r="23" spans="1:22" s="1" customFormat="1" ht="23.45" customHeight="1">
      <c r="A23" s="2">
        <f t="shared" si="0"/>
        <v>20</v>
      </c>
      <c r="B23" s="3">
        <v>2220354031</v>
      </c>
      <c r="C23" s="4" t="s">
        <v>270</v>
      </c>
      <c r="D23" s="5" t="s">
        <v>302</v>
      </c>
      <c r="E23" s="5" t="s">
        <v>291</v>
      </c>
      <c r="F23" s="6" t="s">
        <v>303</v>
      </c>
      <c r="G23" s="7" t="s">
        <v>13</v>
      </c>
      <c r="H23" s="8" t="s">
        <v>14</v>
      </c>
      <c r="I23" s="9"/>
      <c r="J23" s="9">
        <v>8.5</v>
      </c>
      <c r="K23" s="10"/>
      <c r="L23" s="10"/>
      <c r="M23" s="9">
        <v>8.5</v>
      </c>
      <c r="N23" s="11" t="s">
        <v>15</v>
      </c>
      <c r="O23" s="11">
        <v>0</v>
      </c>
      <c r="P23" s="11" t="s">
        <v>15</v>
      </c>
      <c r="Q23" s="11" t="s">
        <v>15</v>
      </c>
      <c r="R23" s="11">
        <v>0</v>
      </c>
      <c r="S23" s="6">
        <v>0</v>
      </c>
      <c r="T23" s="12" t="s">
        <v>359</v>
      </c>
      <c r="U23" s="13"/>
      <c r="V23" s="13"/>
    </row>
    <row r="24" spans="1:22" s="1" customFormat="1" ht="23.45" customHeight="1">
      <c r="A24" s="2">
        <f t="shared" si="0"/>
        <v>21</v>
      </c>
      <c r="B24" s="3">
        <v>2220356497</v>
      </c>
      <c r="C24" s="4" t="s">
        <v>304</v>
      </c>
      <c r="D24" s="5" t="s">
        <v>302</v>
      </c>
      <c r="E24" s="5" t="s">
        <v>291</v>
      </c>
      <c r="F24" s="6" t="s">
        <v>171</v>
      </c>
      <c r="G24" s="7" t="s">
        <v>13</v>
      </c>
      <c r="H24" s="8" t="s">
        <v>14</v>
      </c>
      <c r="I24" s="9"/>
      <c r="J24" s="9">
        <v>8.4</v>
      </c>
      <c r="K24" s="10"/>
      <c r="L24" s="10"/>
      <c r="M24" s="9">
        <v>8.4</v>
      </c>
      <c r="N24" s="11">
        <v>0</v>
      </c>
      <c r="O24" s="11">
        <v>0</v>
      </c>
      <c r="P24" s="11" t="s">
        <v>15</v>
      </c>
      <c r="Q24" s="11" t="s">
        <v>15</v>
      </c>
      <c r="R24" s="11">
        <v>0</v>
      </c>
      <c r="S24" s="6">
        <v>0</v>
      </c>
      <c r="T24" s="12" t="s">
        <v>359</v>
      </c>
      <c r="U24" s="13"/>
      <c r="V24" s="13"/>
    </row>
    <row r="25" spans="1:22" s="1" customFormat="1" ht="23.45" customHeight="1">
      <c r="A25" s="2">
        <f t="shared" si="0"/>
        <v>22</v>
      </c>
      <c r="B25" s="3">
        <v>2220337998</v>
      </c>
      <c r="C25" s="4" t="s">
        <v>305</v>
      </c>
      <c r="D25" s="5" t="s">
        <v>225</v>
      </c>
      <c r="E25" s="5" t="s">
        <v>291</v>
      </c>
      <c r="F25" s="6" t="s">
        <v>306</v>
      </c>
      <c r="G25" s="7" t="s">
        <v>13</v>
      </c>
      <c r="H25" s="8" t="s">
        <v>14</v>
      </c>
      <c r="I25" s="9"/>
      <c r="J25" s="9">
        <v>8.3000000000000007</v>
      </c>
      <c r="K25" s="10"/>
      <c r="L25" s="10"/>
      <c r="M25" s="9">
        <v>8.3000000000000007</v>
      </c>
      <c r="N25" s="11">
        <v>0</v>
      </c>
      <c r="O25" s="11">
        <v>0</v>
      </c>
      <c r="P25" s="11" t="s">
        <v>15</v>
      </c>
      <c r="Q25" s="11" t="s">
        <v>15</v>
      </c>
      <c r="R25" s="11">
        <v>0</v>
      </c>
      <c r="S25" s="6">
        <v>0</v>
      </c>
      <c r="T25" s="12" t="s">
        <v>359</v>
      </c>
      <c r="U25" s="13"/>
      <c r="V25" s="13"/>
    </row>
    <row r="26" spans="1:22" s="1" customFormat="1" ht="23.45" customHeight="1">
      <c r="A26" s="2">
        <f t="shared" si="0"/>
        <v>23</v>
      </c>
      <c r="B26" s="3">
        <v>2020345467</v>
      </c>
      <c r="C26" s="4" t="s">
        <v>252</v>
      </c>
      <c r="D26" s="5" t="s">
        <v>65</v>
      </c>
      <c r="E26" s="5" t="s">
        <v>253</v>
      </c>
      <c r="F26" s="6" t="s">
        <v>254</v>
      </c>
      <c r="G26" s="7" t="s">
        <v>51</v>
      </c>
      <c r="H26" s="8" t="s">
        <v>14</v>
      </c>
      <c r="I26" s="9">
        <v>8.3000000000000007</v>
      </c>
      <c r="J26" s="9"/>
      <c r="K26" s="10">
        <v>5.5</v>
      </c>
      <c r="L26" s="10">
        <v>5.5</v>
      </c>
      <c r="M26" s="9">
        <v>6.6</v>
      </c>
      <c r="N26" s="11" t="s">
        <v>15</v>
      </c>
      <c r="O26" s="11" t="s">
        <v>15</v>
      </c>
      <c r="P26" s="11" t="s">
        <v>15</v>
      </c>
      <c r="Q26" s="11" t="s">
        <v>15</v>
      </c>
      <c r="R26" s="11" t="s">
        <v>16</v>
      </c>
      <c r="S26" s="6">
        <v>0</v>
      </c>
      <c r="T26" s="12" t="s">
        <v>368</v>
      </c>
      <c r="U26" s="13"/>
      <c r="V26" s="13"/>
    </row>
    <row r="27" spans="1:22" s="1" customFormat="1" ht="23.45" customHeight="1">
      <c r="A27" s="2">
        <f t="shared" si="0"/>
        <v>24</v>
      </c>
      <c r="B27" s="3">
        <v>2020355523</v>
      </c>
      <c r="C27" s="4" t="s">
        <v>255</v>
      </c>
      <c r="D27" s="5" t="s">
        <v>65</v>
      </c>
      <c r="E27" s="5" t="s">
        <v>253</v>
      </c>
      <c r="F27" s="6" t="s">
        <v>256</v>
      </c>
      <c r="G27" s="7" t="s">
        <v>13</v>
      </c>
      <c r="H27" s="8" t="s">
        <v>14</v>
      </c>
      <c r="I27" s="9">
        <v>7</v>
      </c>
      <c r="J27" s="9"/>
      <c r="K27" s="10">
        <v>7</v>
      </c>
      <c r="L27" s="10">
        <v>8</v>
      </c>
      <c r="M27" s="9">
        <v>7.4</v>
      </c>
      <c r="N27" s="11" t="s">
        <v>15</v>
      </c>
      <c r="O27" s="11">
        <v>0</v>
      </c>
      <c r="P27" s="11" t="s">
        <v>15</v>
      </c>
      <c r="Q27" s="11" t="s">
        <v>15</v>
      </c>
      <c r="R27" s="11" t="s">
        <v>16</v>
      </c>
      <c r="S27" s="6">
        <v>0</v>
      </c>
      <c r="T27" s="12" t="s">
        <v>359</v>
      </c>
      <c r="U27" s="13"/>
      <c r="V27" s="13"/>
    </row>
    <row r="28" spans="1:22" s="1" customFormat="1" ht="23.45" customHeight="1">
      <c r="A28" s="2">
        <f t="shared" si="0"/>
        <v>25</v>
      </c>
      <c r="B28" s="3">
        <v>2021713799</v>
      </c>
      <c r="C28" s="4" t="s">
        <v>257</v>
      </c>
      <c r="D28" s="5" t="s">
        <v>161</v>
      </c>
      <c r="E28" s="5" t="s">
        <v>258</v>
      </c>
      <c r="F28" s="6" t="s">
        <v>259</v>
      </c>
      <c r="G28" s="7" t="s">
        <v>13</v>
      </c>
      <c r="H28" s="8" t="s">
        <v>22</v>
      </c>
      <c r="I28" s="9">
        <v>7.5</v>
      </c>
      <c r="J28" s="9"/>
      <c r="K28" s="10">
        <v>6.5</v>
      </c>
      <c r="L28" s="10">
        <v>7.5</v>
      </c>
      <c r="M28" s="9">
        <v>7.3</v>
      </c>
      <c r="N28" s="11" t="s">
        <v>15</v>
      </c>
      <c r="O28" s="11" t="s">
        <v>15</v>
      </c>
      <c r="P28" s="11" t="s">
        <v>15</v>
      </c>
      <c r="Q28" s="11" t="s">
        <v>15</v>
      </c>
      <c r="R28" s="11" t="s">
        <v>38</v>
      </c>
      <c r="S28" s="6">
        <v>0</v>
      </c>
      <c r="T28" s="12" t="s">
        <v>368</v>
      </c>
      <c r="U28" s="13"/>
      <c r="V28" s="13"/>
    </row>
    <row r="29" spans="1:22" s="1" customFormat="1" ht="23.45" customHeight="1">
      <c r="A29" s="2">
        <f t="shared" si="0"/>
        <v>26</v>
      </c>
      <c r="B29" s="3">
        <v>2120357850</v>
      </c>
      <c r="C29" s="4" t="s">
        <v>260</v>
      </c>
      <c r="D29" s="5" t="s">
        <v>93</v>
      </c>
      <c r="E29" s="5" t="s">
        <v>258</v>
      </c>
      <c r="F29" s="6" t="s">
        <v>261</v>
      </c>
      <c r="G29" s="7" t="s">
        <v>262</v>
      </c>
      <c r="H29" s="8" t="s">
        <v>14</v>
      </c>
      <c r="I29" s="9">
        <v>6.3</v>
      </c>
      <c r="J29" s="9"/>
      <c r="K29" s="10">
        <v>6</v>
      </c>
      <c r="L29" s="10">
        <v>6.5</v>
      </c>
      <c r="M29" s="9">
        <v>6.3</v>
      </c>
      <c r="N29" s="11" t="s">
        <v>15</v>
      </c>
      <c r="O29" s="11" t="s">
        <v>15</v>
      </c>
      <c r="P29" s="11">
        <v>0</v>
      </c>
      <c r="Q29" s="11" t="s">
        <v>15</v>
      </c>
      <c r="R29" s="11" t="s">
        <v>16</v>
      </c>
      <c r="S29" s="6">
        <v>0</v>
      </c>
      <c r="T29" s="12" t="s">
        <v>359</v>
      </c>
      <c r="U29" s="13"/>
      <c r="V29" s="13"/>
    </row>
    <row r="30" spans="1:22" s="1" customFormat="1" ht="23.45" customHeight="1">
      <c r="A30" s="2">
        <f t="shared" si="0"/>
        <v>27</v>
      </c>
      <c r="B30" s="3">
        <v>2120357848</v>
      </c>
      <c r="C30" s="4" t="s">
        <v>263</v>
      </c>
      <c r="D30" s="5" t="s">
        <v>235</v>
      </c>
      <c r="E30" s="5" t="s">
        <v>258</v>
      </c>
      <c r="F30" s="6" t="s">
        <v>264</v>
      </c>
      <c r="G30" s="7" t="s">
        <v>42</v>
      </c>
      <c r="H30" s="8" t="s">
        <v>14</v>
      </c>
      <c r="I30" s="9">
        <v>7.5</v>
      </c>
      <c r="J30" s="9"/>
      <c r="K30" s="10">
        <v>5.5</v>
      </c>
      <c r="L30" s="10">
        <v>7.5</v>
      </c>
      <c r="M30" s="9">
        <v>7.1</v>
      </c>
      <c r="N30" s="11" t="s">
        <v>15</v>
      </c>
      <c r="O30" s="11">
        <v>0</v>
      </c>
      <c r="P30" s="11" t="s">
        <v>15</v>
      </c>
      <c r="Q30" s="11" t="s">
        <v>15</v>
      </c>
      <c r="R30" s="11" t="s">
        <v>38</v>
      </c>
      <c r="S30" s="6">
        <v>0</v>
      </c>
      <c r="T30" s="12" t="s">
        <v>359</v>
      </c>
      <c r="U30" s="13"/>
      <c r="V30" s="13"/>
    </row>
    <row r="31" spans="1:22" s="1" customFormat="1" ht="23.45" customHeight="1">
      <c r="A31" s="2">
        <f t="shared" si="0"/>
        <v>28</v>
      </c>
      <c r="B31" s="3">
        <v>2221316165</v>
      </c>
      <c r="C31" s="4" t="s">
        <v>307</v>
      </c>
      <c r="D31" s="5" t="s">
        <v>59</v>
      </c>
      <c r="E31" s="5" t="s">
        <v>291</v>
      </c>
      <c r="F31" s="6" t="s">
        <v>308</v>
      </c>
      <c r="G31" s="7" t="s">
        <v>21</v>
      </c>
      <c r="H31" s="8" t="s">
        <v>22</v>
      </c>
      <c r="I31" s="9">
        <v>7</v>
      </c>
      <c r="J31" s="9"/>
      <c r="K31" s="10">
        <v>6</v>
      </c>
      <c r="L31" s="10">
        <v>6.8</v>
      </c>
      <c r="M31" s="9">
        <v>6.7</v>
      </c>
      <c r="N31" s="11" t="s">
        <v>15</v>
      </c>
      <c r="O31" s="11" t="s">
        <v>15</v>
      </c>
      <c r="P31" s="11" t="s">
        <v>15</v>
      </c>
      <c r="Q31" s="11" t="s">
        <v>15</v>
      </c>
      <c r="R31" s="11">
        <v>0</v>
      </c>
      <c r="S31" s="6">
        <v>0</v>
      </c>
      <c r="T31" s="12" t="s">
        <v>368</v>
      </c>
      <c r="U31" s="13"/>
      <c r="V31" s="13"/>
    </row>
    <row r="32" spans="1:22" s="1" customFormat="1" ht="23.45" customHeight="1">
      <c r="A32" s="2">
        <f t="shared" si="0"/>
        <v>29</v>
      </c>
      <c r="B32" s="3">
        <v>2220316201</v>
      </c>
      <c r="C32" s="4" t="s">
        <v>309</v>
      </c>
      <c r="D32" s="5" t="s">
        <v>310</v>
      </c>
      <c r="E32" s="5" t="s">
        <v>291</v>
      </c>
      <c r="F32" s="6" t="s">
        <v>311</v>
      </c>
      <c r="G32" s="7" t="s">
        <v>21</v>
      </c>
      <c r="H32" s="8" t="s">
        <v>14</v>
      </c>
      <c r="I32" s="9">
        <v>8.3000000000000007</v>
      </c>
      <c r="J32" s="9"/>
      <c r="K32" s="10">
        <v>5.5</v>
      </c>
      <c r="L32" s="10">
        <v>7</v>
      </c>
      <c r="M32" s="9">
        <v>7.2</v>
      </c>
      <c r="N32" s="11" t="s">
        <v>15</v>
      </c>
      <c r="O32" s="11" t="s">
        <v>15</v>
      </c>
      <c r="P32" s="11" t="s">
        <v>15</v>
      </c>
      <c r="Q32" s="11" t="s">
        <v>15</v>
      </c>
      <c r="R32" s="11">
        <v>0</v>
      </c>
      <c r="S32" s="6">
        <v>0</v>
      </c>
      <c r="T32" s="12" t="s">
        <v>368</v>
      </c>
      <c r="U32" s="13"/>
      <c r="V32" s="13"/>
    </row>
    <row r="33" spans="1:22" s="1" customFormat="1" ht="23.45" customHeight="1">
      <c r="A33" s="2">
        <f t="shared" si="0"/>
        <v>30</v>
      </c>
      <c r="B33" s="3">
        <v>2220326399</v>
      </c>
      <c r="C33" s="4" t="s">
        <v>312</v>
      </c>
      <c r="D33" s="5" t="s">
        <v>313</v>
      </c>
      <c r="E33" s="5" t="s">
        <v>291</v>
      </c>
      <c r="F33" s="6" t="s">
        <v>314</v>
      </c>
      <c r="G33" s="7" t="s">
        <v>21</v>
      </c>
      <c r="H33" s="8" t="s">
        <v>14</v>
      </c>
      <c r="I33" s="9">
        <v>7.3</v>
      </c>
      <c r="J33" s="9"/>
      <c r="K33" s="10">
        <v>7.5</v>
      </c>
      <c r="L33" s="10">
        <v>8.3000000000000007</v>
      </c>
      <c r="M33" s="9">
        <v>7.7</v>
      </c>
      <c r="N33" s="11" t="s">
        <v>15</v>
      </c>
      <c r="O33" s="11" t="s">
        <v>15</v>
      </c>
      <c r="P33" s="11" t="s">
        <v>15</v>
      </c>
      <c r="Q33" s="11" t="s">
        <v>15</v>
      </c>
      <c r="R33" s="11">
        <v>0</v>
      </c>
      <c r="S33" s="6">
        <v>0</v>
      </c>
      <c r="T33" s="12" t="s">
        <v>368</v>
      </c>
      <c r="U33" s="13"/>
      <c r="V33" s="13"/>
    </row>
    <row r="34" spans="1:22" s="1" customFormat="1" ht="23.45" customHeight="1">
      <c r="A34" s="2">
        <f t="shared" si="0"/>
        <v>31</v>
      </c>
      <c r="B34" s="3">
        <v>2220724228</v>
      </c>
      <c r="C34" s="4" t="s">
        <v>88</v>
      </c>
      <c r="D34" s="5" t="s">
        <v>315</v>
      </c>
      <c r="E34" s="5" t="s">
        <v>291</v>
      </c>
      <c r="F34" s="6" t="s">
        <v>316</v>
      </c>
      <c r="G34" s="7" t="s">
        <v>74</v>
      </c>
      <c r="H34" s="8" t="s">
        <v>14</v>
      </c>
      <c r="I34" s="9">
        <v>9</v>
      </c>
      <c r="J34" s="9"/>
      <c r="K34" s="10">
        <v>7.5</v>
      </c>
      <c r="L34" s="10">
        <v>8.8000000000000007</v>
      </c>
      <c r="M34" s="9">
        <v>8.6</v>
      </c>
      <c r="N34" s="11" t="s">
        <v>15</v>
      </c>
      <c r="O34" s="11" t="s">
        <v>15</v>
      </c>
      <c r="P34" s="11" t="s">
        <v>15</v>
      </c>
      <c r="Q34" s="11" t="s">
        <v>15</v>
      </c>
      <c r="R34" s="11">
        <v>0</v>
      </c>
      <c r="S34" s="6">
        <v>0</v>
      </c>
      <c r="T34" s="12" t="s">
        <v>368</v>
      </c>
      <c r="U34" s="13"/>
      <c r="V34" s="13"/>
    </row>
    <row r="35" spans="1:22" s="1" customFormat="1" ht="23.45" customHeight="1">
      <c r="A35" s="2">
        <f t="shared" si="0"/>
        <v>32</v>
      </c>
      <c r="B35" s="3">
        <v>2220356498</v>
      </c>
      <c r="C35" s="4" t="s">
        <v>317</v>
      </c>
      <c r="D35" s="5" t="s">
        <v>182</v>
      </c>
      <c r="E35" s="5" t="s">
        <v>291</v>
      </c>
      <c r="F35" s="6" t="s">
        <v>318</v>
      </c>
      <c r="G35" s="7" t="s">
        <v>21</v>
      </c>
      <c r="H35" s="8" t="s">
        <v>14</v>
      </c>
      <c r="I35" s="9">
        <v>8.3000000000000007</v>
      </c>
      <c r="J35" s="9"/>
      <c r="K35" s="10">
        <v>4</v>
      </c>
      <c r="L35" s="10">
        <v>6</v>
      </c>
      <c r="M35" s="9">
        <v>6.5</v>
      </c>
      <c r="N35" s="11" t="s">
        <v>15</v>
      </c>
      <c r="O35" s="11" t="s">
        <v>15</v>
      </c>
      <c r="P35" s="11" t="s">
        <v>15</v>
      </c>
      <c r="Q35" s="11" t="s">
        <v>15</v>
      </c>
      <c r="R35" s="11">
        <v>0</v>
      </c>
      <c r="S35" s="6">
        <v>0</v>
      </c>
      <c r="T35" s="12" t="s">
        <v>383</v>
      </c>
      <c r="U35" s="13"/>
      <c r="V35" s="13"/>
    </row>
    <row r="36" spans="1:22" s="1" customFormat="1" ht="23.45" customHeight="1">
      <c r="A36" s="2">
        <f t="shared" si="0"/>
        <v>33</v>
      </c>
      <c r="B36" s="3">
        <v>2220356503</v>
      </c>
      <c r="C36" s="4" t="s">
        <v>319</v>
      </c>
      <c r="D36" s="5" t="s">
        <v>320</v>
      </c>
      <c r="E36" s="5" t="s">
        <v>291</v>
      </c>
      <c r="F36" s="6" t="s">
        <v>321</v>
      </c>
      <c r="G36" s="7" t="s">
        <v>13</v>
      </c>
      <c r="H36" s="8" t="s">
        <v>14</v>
      </c>
      <c r="I36" s="9">
        <v>8.3000000000000007</v>
      </c>
      <c r="J36" s="9"/>
      <c r="K36" s="10">
        <v>6</v>
      </c>
      <c r="L36" s="10">
        <v>4.3</v>
      </c>
      <c r="M36" s="9">
        <v>6.2</v>
      </c>
      <c r="N36" s="11" t="s">
        <v>15</v>
      </c>
      <c r="O36" s="11" t="s">
        <v>15</v>
      </c>
      <c r="P36" s="11" t="s">
        <v>15</v>
      </c>
      <c r="Q36" s="11" t="s">
        <v>15</v>
      </c>
      <c r="R36" s="11">
        <v>0</v>
      </c>
      <c r="S36" s="6">
        <v>0</v>
      </c>
      <c r="T36" s="12" t="s">
        <v>383</v>
      </c>
      <c r="U36" s="13"/>
      <c r="V36" s="13"/>
    </row>
    <row r="37" spans="1:22" s="1" customFormat="1" ht="23.45" customHeight="1">
      <c r="A37" s="2">
        <f t="shared" si="0"/>
        <v>34</v>
      </c>
      <c r="B37" s="3">
        <v>2220714058</v>
      </c>
      <c r="C37" s="4" t="s">
        <v>322</v>
      </c>
      <c r="D37" s="5" t="s">
        <v>193</v>
      </c>
      <c r="E37" s="5" t="s">
        <v>291</v>
      </c>
      <c r="F37" s="6" t="s">
        <v>323</v>
      </c>
      <c r="G37" s="7" t="s">
        <v>13</v>
      </c>
      <c r="H37" s="8" t="s">
        <v>14</v>
      </c>
      <c r="I37" s="9">
        <v>7.8</v>
      </c>
      <c r="J37" s="9"/>
      <c r="K37" s="10">
        <v>7.5</v>
      </c>
      <c r="L37" s="10">
        <v>5.5</v>
      </c>
      <c r="M37" s="9">
        <v>6.8</v>
      </c>
      <c r="N37" s="11" t="s">
        <v>15</v>
      </c>
      <c r="O37" s="11" t="s">
        <v>15</v>
      </c>
      <c r="P37" s="11" t="s">
        <v>15</v>
      </c>
      <c r="Q37" s="11" t="s">
        <v>15</v>
      </c>
      <c r="R37" s="11">
        <v>0</v>
      </c>
      <c r="S37" s="6">
        <v>0</v>
      </c>
      <c r="T37" s="12" t="s">
        <v>368</v>
      </c>
      <c r="U37" s="13"/>
      <c r="V37" s="13"/>
    </row>
    <row r="38" spans="1:22" s="1" customFormat="1" ht="23.45" customHeight="1">
      <c r="A38" s="2">
        <f t="shared" si="0"/>
        <v>35</v>
      </c>
      <c r="B38" s="3">
        <v>2220356517</v>
      </c>
      <c r="C38" s="4" t="s">
        <v>195</v>
      </c>
      <c r="D38" s="5" t="s">
        <v>40</v>
      </c>
      <c r="E38" s="5" t="s">
        <v>291</v>
      </c>
      <c r="F38" s="6" t="s">
        <v>324</v>
      </c>
      <c r="G38" s="7" t="s">
        <v>13</v>
      </c>
      <c r="H38" s="8" t="s">
        <v>14</v>
      </c>
      <c r="I38" s="9">
        <v>8</v>
      </c>
      <c r="J38" s="9"/>
      <c r="K38" s="10">
        <v>8</v>
      </c>
      <c r="L38" s="10">
        <v>8.8000000000000007</v>
      </c>
      <c r="M38" s="9">
        <v>8.3000000000000007</v>
      </c>
      <c r="N38" s="11" t="s">
        <v>15</v>
      </c>
      <c r="O38" s="11" t="s">
        <v>15</v>
      </c>
      <c r="P38" s="11" t="s">
        <v>15</v>
      </c>
      <c r="Q38" s="11" t="s">
        <v>15</v>
      </c>
      <c r="R38" s="11">
        <v>0</v>
      </c>
      <c r="S38" s="6">
        <v>0</v>
      </c>
      <c r="T38" s="12" t="s">
        <v>368</v>
      </c>
      <c r="U38" s="13"/>
      <c r="V38" s="13"/>
    </row>
    <row r="39" spans="1:22" s="1" customFormat="1" ht="23.45" customHeight="1">
      <c r="A39" s="2">
        <f t="shared" si="0"/>
        <v>36</v>
      </c>
      <c r="B39" s="3">
        <v>2220356519</v>
      </c>
      <c r="C39" s="4" t="s">
        <v>325</v>
      </c>
      <c r="D39" s="5" t="s">
        <v>250</v>
      </c>
      <c r="E39" s="5" t="s">
        <v>291</v>
      </c>
      <c r="F39" s="6" t="s">
        <v>326</v>
      </c>
      <c r="G39" s="7" t="s">
        <v>13</v>
      </c>
      <c r="H39" s="8" t="s">
        <v>14</v>
      </c>
      <c r="I39" s="9">
        <v>8.3000000000000007</v>
      </c>
      <c r="J39" s="9"/>
      <c r="K39" s="10">
        <v>7.5</v>
      </c>
      <c r="L39" s="10">
        <v>6.5</v>
      </c>
      <c r="M39" s="9">
        <v>7.4</v>
      </c>
      <c r="N39" s="11" t="s">
        <v>15</v>
      </c>
      <c r="O39" s="11" t="s">
        <v>15</v>
      </c>
      <c r="P39" s="11" t="s">
        <v>15</v>
      </c>
      <c r="Q39" s="11" t="s">
        <v>15</v>
      </c>
      <c r="R39" s="11">
        <v>0</v>
      </c>
      <c r="S39" s="6">
        <v>0</v>
      </c>
      <c r="T39" s="12" t="s">
        <v>368</v>
      </c>
      <c r="U39" s="13"/>
      <c r="V39" s="13"/>
    </row>
    <row r="40" spans="1:22" s="1" customFormat="1" ht="23.45" customHeight="1">
      <c r="A40" s="2">
        <f t="shared" si="0"/>
        <v>37</v>
      </c>
      <c r="B40" s="3">
        <v>2220354021</v>
      </c>
      <c r="C40" s="4" t="s">
        <v>327</v>
      </c>
      <c r="D40" s="5" t="s">
        <v>235</v>
      </c>
      <c r="E40" s="5" t="s">
        <v>291</v>
      </c>
      <c r="F40" s="6" t="s">
        <v>318</v>
      </c>
      <c r="G40" s="7" t="s">
        <v>46</v>
      </c>
      <c r="H40" s="8" t="s">
        <v>14</v>
      </c>
      <c r="I40" s="9">
        <v>8.8000000000000007</v>
      </c>
      <c r="J40" s="9"/>
      <c r="K40" s="10">
        <v>6.3</v>
      </c>
      <c r="L40" s="10">
        <v>5.8</v>
      </c>
      <c r="M40" s="9">
        <v>7.1</v>
      </c>
      <c r="N40" s="11" t="s">
        <v>15</v>
      </c>
      <c r="O40" s="11" t="s">
        <v>15</v>
      </c>
      <c r="P40" s="11" t="s">
        <v>15</v>
      </c>
      <c r="Q40" s="11" t="s">
        <v>15</v>
      </c>
      <c r="R40" s="11">
        <v>0</v>
      </c>
      <c r="S40" s="6">
        <v>0</v>
      </c>
      <c r="T40" s="12" t="s">
        <v>368</v>
      </c>
      <c r="U40" s="13"/>
      <c r="V40" s="13"/>
    </row>
    <row r="41" spans="1:22" s="1" customFormat="1" ht="23.45" customHeight="1">
      <c r="A41" s="2">
        <f t="shared" si="0"/>
        <v>38</v>
      </c>
      <c r="B41" s="3">
        <v>2221265347</v>
      </c>
      <c r="C41" s="4" t="s">
        <v>328</v>
      </c>
      <c r="D41" s="5" t="s">
        <v>59</v>
      </c>
      <c r="E41" s="5" t="s">
        <v>291</v>
      </c>
      <c r="F41" s="6" t="s">
        <v>329</v>
      </c>
      <c r="G41" s="7" t="s">
        <v>51</v>
      </c>
      <c r="H41" s="8" t="s">
        <v>22</v>
      </c>
      <c r="I41" s="9">
        <v>7</v>
      </c>
      <c r="J41" s="9"/>
      <c r="K41" s="10">
        <v>5.5</v>
      </c>
      <c r="L41" s="10">
        <v>5.8</v>
      </c>
      <c r="M41" s="9">
        <v>6.2</v>
      </c>
      <c r="N41" s="11">
        <v>0</v>
      </c>
      <c r="O41" s="11">
        <v>0</v>
      </c>
      <c r="P41" s="11" t="s">
        <v>15</v>
      </c>
      <c r="Q41" s="11" t="s">
        <v>15</v>
      </c>
      <c r="R41" s="11">
        <v>0</v>
      </c>
      <c r="S41" s="6">
        <v>1.4184397163120567E-2</v>
      </c>
      <c r="T41" s="12" t="s">
        <v>359</v>
      </c>
      <c r="U41" s="13"/>
      <c r="V41" s="13"/>
    </row>
    <row r="42" spans="1:22" s="1" customFormat="1" ht="23.45" customHeight="1">
      <c r="A42" s="2">
        <f t="shared" si="0"/>
        <v>39</v>
      </c>
      <c r="B42" s="3">
        <v>2221356481</v>
      </c>
      <c r="C42" s="4" t="s">
        <v>330</v>
      </c>
      <c r="D42" s="5" t="s">
        <v>331</v>
      </c>
      <c r="E42" s="5" t="s">
        <v>291</v>
      </c>
      <c r="F42" s="6" t="s">
        <v>332</v>
      </c>
      <c r="G42" s="7" t="s">
        <v>13</v>
      </c>
      <c r="H42" s="8" t="s">
        <v>22</v>
      </c>
      <c r="I42" s="9">
        <v>8.8000000000000007</v>
      </c>
      <c r="J42" s="9"/>
      <c r="K42" s="10">
        <v>7</v>
      </c>
      <c r="L42" s="10">
        <v>7</v>
      </c>
      <c r="M42" s="9">
        <v>7.7</v>
      </c>
      <c r="N42" s="11" t="s">
        <v>15</v>
      </c>
      <c r="O42" s="11" t="s">
        <v>15</v>
      </c>
      <c r="P42" s="11" t="s">
        <v>15</v>
      </c>
      <c r="Q42" s="11" t="s">
        <v>15</v>
      </c>
      <c r="R42" s="11">
        <v>0</v>
      </c>
      <c r="S42" s="6">
        <v>2.8368794326241134E-2</v>
      </c>
      <c r="T42" s="12" t="s">
        <v>359</v>
      </c>
      <c r="U42" s="13"/>
      <c r="V42" s="13"/>
    </row>
    <row r="43" spans="1:22" s="1" customFormat="1" ht="23.45" customHeight="1">
      <c r="A43" s="2">
        <f t="shared" si="0"/>
        <v>40</v>
      </c>
      <c r="B43" s="3">
        <v>2220354017</v>
      </c>
      <c r="C43" s="4" t="s">
        <v>333</v>
      </c>
      <c r="D43" s="5" t="s">
        <v>36</v>
      </c>
      <c r="E43" s="5" t="s">
        <v>291</v>
      </c>
      <c r="F43" s="6" t="s">
        <v>334</v>
      </c>
      <c r="G43" s="7" t="s">
        <v>13</v>
      </c>
      <c r="H43" s="8" t="s">
        <v>14</v>
      </c>
      <c r="I43" s="9">
        <v>6.8</v>
      </c>
      <c r="J43" s="9"/>
      <c r="K43" s="10">
        <v>4</v>
      </c>
      <c r="L43" s="10">
        <v>7.5</v>
      </c>
      <c r="M43" s="9">
        <v>6.5</v>
      </c>
      <c r="N43" s="11" t="s">
        <v>15</v>
      </c>
      <c r="O43" s="11" t="s">
        <v>15</v>
      </c>
      <c r="P43" s="11" t="s">
        <v>15</v>
      </c>
      <c r="Q43" s="11" t="s">
        <v>15</v>
      </c>
      <c r="R43" s="11">
        <v>0</v>
      </c>
      <c r="S43" s="6">
        <v>2.097902097902098E-2</v>
      </c>
      <c r="T43" s="12" t="s">
        <v>383</v>
      </c>
      <c r="U43" s="13"/>
      <c r="V43" s="13"/>
    </row>
    <row r="44" spans="1:22" s="1" customFormat="1" ht="23.45" customHeight="1">
      <c r="A44" s="2">
        <f t="shared" si="0"/>
        <v>41</v>
      </c>
      <c r="B44" s="3">
        <v>2220356501</v>
      </c>
      <c r="C44" s="4" t="s">
        <v>335</v>
      </c>
      <c r="D44" s="5" t="s">
        <v>36</v>
      </c>
      <c r="E44" s="5" t="s">
        <v>291</v>
      </c>
      <c r="F44" s="6" t="s">
        <v>336</v>
      </c>
      <c r="G44" s="7" t="s">
        <v>13</v>
      </c>
      <c r="H44" s="8" t="s">
        <v>14</v>
      </c>
      <c r="I44" s="9">
        <v>7.3</v>
      </c>
      <c r="J44" s="9"/>
      <c r="K44" s="10">
        <v>2.5</v>
      </c>
      <c r="L44" s="10">
        <v>5.8</v>
      </c>
      <c r="M44" s="9">
        <v>5.7</v>
      </c>
      <c r="N44" s="11" t="s">
        <v>15</v>
      </c>
      <c r="O44" s="11">
        <v>0</v>
      </c>
      <c r="P44" s="11" t="s">
        <v>15</v>
      </c>
      <c r="Q44" s="11" t="s">
        <v>15</v>
      </c>
      <c r="R44" s="11">
        <v>0</v>
      </c>
      <c r="S44" s="6">
        <v>3.5460992907801421E-2</v>
      </c>
      <c r="T44" s="12" t="s">
        <v>383</v>
      </c>
      <c r="U44" s="13"/>
      <c r="V44" s="13"/>
    </row>
    <row r="45" spans="1:22" s="1" customFormat="1" ht="23.45" customHeight="1">
      <c r="A45" s="2">
        <f t="shared" si="0"/>
        <v>42</v>
      </c>
      <c r="B45" s="3">
        <v>2221356504</v>
      </c>
      <c r="C45" s="4" t="s">
        <v>337</v>
      </c>
      <c r="D45" s="5" t="s">
        <v>139</v>
      </c>
      <c r="E45" s="5" t="s">
        <v>291</v>
      </c>
      <c r="F45" s="6" t="s">
        <v>338</v>
      </c>
      <c r="G45" s="7" t="s">
        <v>13</v>
      </c>
      <c r="H45" s="8" t="s">
        <v>22</v>
      </c>
      <c r="I45" s="9">
        <v>7.8</v>
      </c>
      <c r="J45" s="9"/>
      <c r="K45" s="10">
        <v>6</v>
      </c>
      <c r="L45" s="10">
        <v>6</v>
      </c>
      <c r="M45" s="9">
        <v>6.7</v>
      </c>
      <c r="N45" s="11" t="s">
        <v>47</v>
      </c>
      <c r="O45" s="11" t="s">
        <v>15</v>
      </c>
      <c r="P45" s="11" t="s">
        <v>15</v>
      </c>
      <c r="Q45" s="11" t="s">
        <v>15</v>
      </c>
      <c r="R45" s="11">
        <v>0</v>
      </c>
      <c r="S45" s="6">
        <v>4.2553191489361701E-2</v>
      </c>
      <c r="T45" s="12" t="s">
        <v>359</v>
      </c>
      <c r="U45" s="13"/>
      <c r="V45" s="13"/>
    </row>
    <row r="46" spans="1:22" s="1" customFormat="1" ht="23.45" customHeight="1">
      <c r="A46" s="2">
        <f t="shared" si="0"/>
        <v>43</v>
      </c>
      <c r="B46" s="3">
        <v>2221356506</v>
      </c>
      <c r="C46" s="4" t="s">
        <v>339</v>
      </c>
      <c r="D46" s="5" t="s">
        <v>340</v>
      </c>
      <c r="E46" s="5" t="s">
        <v>291</v>
      </c>
      <c r="F46" s="6" t="s">
        <v>341</v>
      </c>
      <c r="G46" s="7" t="s">
        <v>508</v>
      </c>
      <c r="H46" s="8" t="s">
        <v>22</v>
      </c>
      <c r="I46" s="9">
        <v>8.3000000000000007</v>
      </c>
      <c r="J46" s="9"/>
      <c r="K46" s="10">
        <v>7.5</v>
      </c>
      <c r="L46" s="10">
        <v>5.5</v>
      </c>
      <c r="M46" s="9">
        <v>7</v>
      </c>
      <c r="N46" s="11">
        <v>0</v>
      </c>
      <c r="O46" s="11" t="s">
        <v>15</v>
      </c>
      <c r="P46" s="11" t="s">
        <v>15</v>
      </c>
      <c r="Q46" s="11" t="s">
        <v>15</v>
      </c>
      <c r="R46" s="11">
        <v>0</v>
      </c>
      <c r="S46" s="6">
        <v>4.2553191489361701E-2</v>
      </c>
      <c r="T46" s="12" t="s">
        <v>359</v>
      </c>
      <c r="U46" s="13"/>
      <c r="V46" s="13"/>
    </row>
    <row r="47" spans="1:22" s="1" customFormat="1" ht="23.45" customHeight="1">
      <c r="A47" s="2">
        <f t="shared" si="0"/>
        <v>44</v>
      </c>
      <c r="B47" s="3">
        <v>2020357813</v>
      </c>
      <c r="C47" s="4" t="s">
        <v>509</v>
      </c>
      <c r="D47" s="5" t="s">
        <v>320</v>
      </c>
      <c r="E47" s="5" t="s">
        <v>253</v>
      </c>
      <c r="F47" s="6" t="s">
        <v>510</v>
      </c>
      <c r="G47" s="7" t="s">
        <v>13</v>
      </c>
      <c r="H47" s="8" t="s">
        <v>14</v>
      </c>
      <c r="I47" s="9">
        <v>7.8</v>
      </c>
      <c r="J47" s="9"/>
      <c r="K47" s="10">
        <v>5.5</v>
      </c>
      <c r="L47" s="10">
        <v>6.4</v>
      </c>
      <c r="M47" s="9">
        <v>6.8</v>
      </c>
      <c r="N47" s="11">
        <v>0</v>
      </c>
      <c r="O47" s="11">
        <v>0</v>
      </c>
      <c r="P47" s="11" t="s">
        <v>15</v>
      </c>
      <c r="Q47" s="11" t="s">
        <v>15</v>
      </c>
      <c r="R47" s="11" t="s">
        <v>16</v>
      </c>
      <c r="S47" s="6">
        <v>0</v>
      </c>
      <c r="T47" s="12" t="s">
        <v>359</v>
      </c>
      <c r="U47" s="13"/>
      <c r="V47" s="13"/>
    </row>
    <row r="48" spans="1:22" s="1" customFormat="1" ht="23.45" customHeight="1">
      <c r="A48" s="2">
        <f t="shared" si="0"/>
        <v>45</v>
      </c>
      <c r="B48" s="3">
        <v>2020348228</v>
      </c>
      <c r="C48" s="4" t="s">
        <v>511</v>
      </c>
      <c r="D48" s="5" t="s">
        <v>99</v>
      </c>
      <c r="E48" s="5" t="s">
        <v>258</v>
      </c>
      <c r="F48" s="6" t="s">
        <v>512</v>
      </c>
      <c r="G48" s="7" t="s">
        <v>13</v>
      </c>
      <c r="H48" s="8" t="s">
        <v>14</v>
      </c>
      <c r="I48" s="9">
        <v>7</v>
      </c>
      <c r="J48" s="9"/>
      <c r="K48" s="10">
        <v>7.5</v>
      </c>
      <c r="L48" s="10">
        <v>6.3</v>
      </c>
      <c r="M48" s="9">
        <v>6.8</v>
      </c>
      <c r="N48" s="11" t="s">
        <v>15</v>
      </c>
      <c r="O48" s="11" t="s">
        <v>15</v>
      </c>
      <c r="P48" s="11" t="s">
        <v>15</v>
      </c>
      <c r="Q48" s="11" t="s">
        <v>15</v>
      </c>
      <c r="R48" s="11" t="s">
        <v>16</v>
      </c>
      <c r="S48" s="6">
        <v>7.0422535211267607E-3</v>
      </c>
      <c r="T48" s="12" t="s">
        <v>359</v>
      </c>
      <c r="U48" s="13"/>
      <c r="V48" s="13"/>
    </row>
  </sheetData>
  <autoFilter ref="A3:V48"/>
  <mergeCells count="21">
    <mergeCell ref="F1:F3"/>
    <mergeCell ref="A1:A3"/>
    <mergeCell ref="B1:B3"/>
    <mergeCell ref="C1:C3"/>
    <mergeCell ref="D1:D3"/>
    <mergeCell ref="E1:E3"/>
    <mergeCell ref="G1:G3"/>
    <mergeCell ref="H1:H3"/>
    <mergeCell ref="I1:M1"/>
    <mergeCell ref="N1:N3"/>
    <mergeCell ref="O1:O3"/>
    <mergeCell ref="Q1:Q3"/>
    <mergeCell ref="R1:R3"/>
    <mergeCell ref="S1:S3"/>
    <mergeCell ref="T1:T3"/>
    <mergeCell ref="I2:I3"/>
    <mergeCell ref="J2:J3"/>
    <mergeCell ref="K2:K3"/>
    <mergeCell ref="L2:L3"/>
    <mergeCell ref="M2:M3"/>
    <mergeCell ref="P1:P3"/>
  </mergeCells>
  <conditionalFormatting sqref="J4:M48">
    <cfRule type="cellIs" dxfId="4" priority="12" operator="lessThan">
      <formula>5.5</formula>
    </cfRule>
  </conditionalFormatting>
  <conditionalFormatting sqref="N4:R48">
    <cfRule type="cellIs" dxfId="3" priority="11" operator="equal">
      <formula>"Ko Đạt"</formula>
    </cfRule>
  </conditionalFormatting>
  <conditionalFormatting sqref="T4:T48">
    <cfRule type="cellIs" dxfId="2" priority="9" operator="greaterThan">
      <formula>"HOÃN CN"</formula>
    </cfRule>
    <cfRule type="cellIs" dxfId="1" priority="10" operator="greaterThan">
      <formula>"Hoãn CN"</formula>
    </cfRule>
  </conditionalFormatting>
  <conditionalFormatting sqref="T4:T48">
    <cfRule type="cellIs" dxfId="0" priority="8" operator="notEqual">
      <formula>"CNTN"</formula>
    </cfRule>
  </conditionalFormatting>
  <conditionalFormatting sqref="I4:I48">
    <cfRule type="cellIs" priority="7" operator="less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LUAT</vt:lpstr>
      <vt:lpstr>QTKD</vt:lpstr>
      <vt:lpstr>XHNV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Tommy_Phan</dc:creator>
  <cp:lastModifiedBy>Admin</cp:lastModifiedBy>
  <dcterms:created xsi:type="dcterms:W3CDTF">2020-12-24T07:13:21Z</dcterms:created>
  <dcterms:modified xsi:type="dcterms:W3CDTF">2020-12-28T07:33:16Z</dcterms:modified>
</cp:coreProperties>
</file>