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DAOTAO\2025-2026\TOT NGHIEP 03-2026\"/>
    </mc:Choice>
  </mc:AlternateContent>
  <xr:revisionPtr revIDLastSave="0" documentId="13_ncr:1_{F2D6E6B6-EAD3-4883-84ED-0866D37D4E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AB" sheetId="1" r:id="rId1"/>
  </sheets>
  <definedNames>
    <definedName name="_Fill" localSheetId="0" hidden="1">#REF!</definedName>
    <definedName name="_Fill" hidden="1">#REF!</definedName>
    <definedName name="_xlnm._FilterDatabase" localSheetId="0" hidden="1">NAB!$A$7:$X$15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Area" localSheetId="0">NAB!$A$1:$T$20</definedName>
    <definedName name="_xlnm.Print_Titles" localSheetId="0">NAB!$5:$7</definedName>
    <definedName name="SGFD" localSheetId="0" hidden="1">#REF!</definedName>
    <definedName name="SGFD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U11" i="1" s="1"/>
  <c r="W11" i="1"/>
  <c r="T12" i="1"/>
  <c r="U12" i="1" s="1"/>
  <c r="W12" i="1"/>
  <c r="T9" i="1" l="1"/>
  <c r="T10" i="1"/>
  <c r="U6" i="1" l="1"/>
  <c r="W15" i="1" l="1"/>
  <c r="W13" i="1" l="1"/>
  <c r="W14" i="1"/>
  <c r="W10" i="1" l="1"/>
  <c r="U10" i="1"/>
  <c r="U9" i="1"/>
  <c r="W9" i="1"/>
  <c r="A10" i="1" l="1"/>
  <c r="A11" i="1" s="1"/>
  <c r="A12" i="1" s="1"/>
</calcChain>
</file>

<file path=xl/sharedStrings.xml><?xml version="1.0" encoding="utf-8"?>
<sst xmlns="http://schemas.openxmlformats.org/spreadsheetml/2006/main" count="89" uniqueCount="61">
  <si>
    <t>ĐẠI HỌC DUY TÂN</t>
  </si>
  <si>
    <t>HỘI ĐỒNG TỐT NGHIỆP</t>
  </si>
  <si>
    <t>SINH VIÊN THẮC MẮC LIÊN HỆ MAIL: phanthanhtamdtu@gmail.com</t>
  </si>
  <si>
    <t>STT</t>
  </si>
  <si>
    <t>MÃ SINH VIÊN</t>
  </si>
  <si>
    <t>HỌ VÀ TÊN</t>
  </si>
  <si>
    <t>KHÓA</t>
  </si>
  <si>
    <t>NGÀY SINH</t>
  </si>
  <si>
    <t>NƠI SINH</t>
  </si>
  <si>
    <t>GIỚI TÍNH</t>
  </si>
  <si>
    <t>TBC MÔN HỌC 
THANG 10</t>
  </si>
  <si>
    <t>ĐIỂM TN</t>
  </si>
  <si>
    <t>TB TOÀN KHOÁ</t>
  </si>
  <si>
    <t>KSA</t>
  </si>
  <si>
    <t>KST</t>
  </si>
  <si>
    <t>GDTC</t>
  </si>
  <si>
    <t>GDQP</t>
  </si>
  <si>
    <t>Điểm RL</t>
  </si>
  <si>
    <t>ĐIỂM HP THIẾU NAY ĐÃ TRẢ</t>
  </si>
  <si>
    <t>KẾT LUẬN CỦA HỘI ĐỒNG</t>
  </si>
  <si>
    <t>THI TN/ ĐATN/ KLTN</t>
  </si>
  <si>
    <t>THANG 10</t>
  </si>
  <si>
    <t>THANG 4</t>
  </si>
  <si>
    <t>Đà Nẵng, ngày …….. tháng ……... năm ………………</t>
  </si>
  <si>
    <t>TM. HỘI ĐỒNG TỐT NGHIỆP</t>
  </si>
  <si>
    <t xml:space="preserve">         LẬP BẢNG</t>
  </si>
  <si>
    <t>TRƯỞNG BAN THƯ KÝ</t>
  </si>
  <si>
    <t>CHỦ TỊCH</t>
  </si>
  <si>
    <t>ThS. Nguyễn Ân</t>
  </si>
  <si>
    <t>TS. Võ Thanh Hải</t>
  </si>
  <si>
    <t>NGÀNH:  NGÔN NGỮ ANH</t>
  </si>
  <si>
    <t>Đạt</t>
  </si>
  <si>
    <t>Nợ 0 TC</t>
  </si>
  <si>
    <t>Đà Nẵng</t>
  </si>
  <si>
    <t>Nữ</t>
  </si>
  <si>
    <t>Tốt</t>
  </si>
  <si>
    <t>DIỆN ĐỀ NGHỊ CÔNG NHẬN TỐT NGHIỆP</t>
  </si>
  <si>
    <t>CNTN</t>
  </si>
  <si>
    <t>TN3</t>
  </si>
  <si>
    <t>TRÙNG</t>
  </si>
  <si>
    <t>MÔN NỢ</t>
  </si>
  <si>
    <t>Quảng Nam</t>
  </si>
  <si>
    <t>Quỳnh</t>
  </si>
  <si>
    <t>Uyên</t>
  </si>
  <si>
    <t>Xuất Sắc</t>
  </si>
  <si>
    <t>CHUYÊN NGÀNH: TIẾNG ANH BIÊN - PHIÊN DỊCH</t>
  </si>
  <si>
    <t>PHÒNG TỔNG HỢP</t>
  </si>
  <si>
    <t>HIỆU TRƯỞNG TRƯỜNG ĐÀO TẠO</t>
  </si>
  <si>
    <t>Trần Trung Mai</t>
  </si>
  <si>
    <t>Ngọc</t>
  </si>
  <si>
    <t>Ý</t>
  </si>
  <si>
    <t>TTTN</t>
  </si>
  <si>
    <t>Phú Yên</t>
  </si>
  <si>
    <t>K25NAB</t>
  </si>
  <si>
    <t>K27NAB</t>
  </si>
  <si>
    <t>Trịnh Hoài Như</t>
  </si>
  <si>
    <t>Đặng Thị Thúy</t>
  </si>
  <si>
    <t>KẾT QUẢ THI TỐT NGHIỆP VÀ ĐỀ NGHỊ CÔNG NHẬN TỐT NGHIỆP ĐỢT THÁNG 3 NĂM 2026</t>
  </si>
  <si>
    <t>Nguyễn Thị Diễm</t>
  </si>
  <si>
    <t>Hồ Chí Minh</t>
  </si>
  <si>
    <t>Phạm Thị Nhã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</si>
</sst>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2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25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sz val="13"/>
      <name val="VN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10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0" fillId="0" borderId="0"/>
    <xf numFmtId="0" fontId="20" fillId="0" borderId="0"/>
    <xf numFmtId="0" fontId="21" fillId="0" borderId="0"/>
  </cellStyleXfs>
  <cellXfs count="100">
    <xf numFmtId="0" fontId="0" fillId="0" borderId="0" xfId="0"/>
    <xf numFmtId="0" fontId="3" fillId="0" borderId="0" xfId="1" applyFont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8" fillId="3" borderId="14" xfId="1" applyFont="1" applyFill="1" applyBorder="1" applyAlignment="1">
      <alignment horizontal="left"/>
    </xf>
    <xf numFmtId="0" fontId="10" fillId="3" borderId="14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14" fontId="10" fillId="3" borderId="14" xfId="1" quotePrefix="1" applyNumberFormat="1" applyFont="1" applyFill="1" applyBorder="1" applyAlignment="1">
      <alignment horizontal="center" vertical="center"/>
    </xf>
    <xf numFmtId="2" fontId="8" fillId="3" borderId="14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0" fillId="0" borderId="0" xfId="1" applyFont="1" applyAlignment="1">
      <alignment horizontal="center"/>
    </xf>
    <xf numFmtId="0" fontId="8" fillId="0" borderId="0" xfId="4" quotePrefix="1" applyFont="1" applyAlignment="1">
      <alignment horizontal="center"/>
    </xf>
    <xf numFmtId="0" fontId="8" fillId="0" borderId="0" xfId="5" applyFont="1" applyAlignment="1">
      <alignment horizontal="left"/>
    </xf>
    <xf numFmtId="14" fontId="10" fillId="0" borderId="0" xfId="4" applyNumberFormat="1" applyFont="1" applyAlignment="1">
      <alignment horizontal="center"/>
    </xf>
    <xf numFmtId="0" fontId="16" fillId="0" borderId="0" xfId="1" applyFont="1" applyAlignment="1">
      <alignment horizontal="center"/>
    </xf>
    <xf numFmtId="14" fontId="17" fillId="0" borderId="0" xfId="6" applyNumberFormat="1" applyFont="1" applyAlignment="1">
      <alignment horizontal="center"/>
    </xf>
    <xf numFmtId="0" fontId="1" fillId="0" borderId="0" xfId="1" applyAlignment="1">
      <alignment vertical="center"/>
    </xf>
    <xf numFmtId="14" fontId="10" fillId="0" borderId="0" xfId="8" applyNumberFormat="1" applyAlignment="1">
      <alignment horizontal="center" vertical="center"/>
    </xf>
    <xf numFmtId="0" fontId="8" fillId="0" borderId="0" xfId="8" applyFont="1"/>
    <xf numFmtId="0" fontId="8" fillId="4" borderId="0" xfId="8" applyFont="1" applyFill="1"/>
    <xf numFmtId="165" fontId="8" fillId="0" borderId="0" xfId="8" applyNumberFormat="1" applyFont="1" applyAlignment="1">
      <alignment horizontal="center"/>
    </xf>
    <xf numFmtId="0" fontId="8" fillId="0" borderId="0" xfId="8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4" fillId="0" borderId="0" xfId="8" applyFont="1"/>
    <xf numFmtId="0" fontId="14" fillId="0" borderId="0" xfId="8" applyFont="1" applyAlignment="1">
      <alignment horizontal="center"/>
    </xf>
    <xf numFmtId="165" fontId="14" fillId="0" borderId="0" xfId="8" applyNumberFormat="1" applyFont="1" applyAlignment="1">
      <alignment horizont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9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6" xfId="3" applyBorder="1" applyAlignment="1">
      <alignment horizontal="center"/>
    </xf>
    <xf numFmtId="0" fontId="8" fillId="0" borderId="17" xfId="4" quotePrefix="1" applyFont="1" applyBorder="1" applyAlignment="1">
      <alignment horizontal="center"/>
    </xf>
    <xf numFmtId="0" fontId="10" fillId="0" borderId="17" xfId="5" applyFont="1" applyBorder="1"/>
    <xf numFmtId="0" fontId="8" fillId="0" borderId="17" xfId="5" applyFont="1" applyBorder="1" applyAlignment="1">
      <alignment horizontal="left"/>
    </xf>
    <xf numFmtId="0" fontId="10" fillId="0" borderId="17" xfId="5" applyFont="1" applyBorder="1" applyAlignment="1">
      <alignment horizontal="center"/>
    </xf>
    <xf numFmtId="14" fontId="10" fillId="0" borderId="17" xfId="4" applyNumberFormat="1" applyFont="1" applyBorder="1" applyAlignment="1">
      <alignment horizontal="center"/>
    </xf>
    <xf numFmtId="14" fontId="10" fillId="0" borderId="17" xfId="6" applyNumberFormat="1" applyFont="1" applyBorder="1" applyAlignment="1">
      <alignment horizontal="left"/>
    </xf>
    <xf numFmtId="14" fontId="10" fillId="0" borderId="17" xfId="6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164" fontId="8" fillId="0" borderId="17" xfId="1" applyNumberFormat="1" applyFont="1" applyBorder="1" applyAlignment="1">
      <alignment horizontal="center"/>
    </xf>
    <xf numFmtId="0" fontId="7" fillId="0" borderId="17" xfId="7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10" fillId="0" borderId="18" xfId="3" applyBorder="1" applyAlignment="1">
      <alignment horizontal="center"/>
    </xf>
    <xf numFmtId="0" fontId="8" fillId="0" borderId="19" xfId="4" quotePrefix="1" applyFont="1" applyBorder="1" applyAlignment="1">
      <alignment horizontal="center"/>
    </xf>
    <xf numFmtId="0" fontId="10" fillId="0" borderId="19" xfId="5" applyFont="1" applyBorder="1"/>
    <xf numFmtId="0" fontId="8" fillId="0" borderId="19" xfId="5" applyFont="1" applyBorder="1" applyAlignment="1">
      <alignment horizontal="left"/>
    </xf>
    <xf numFmtId="0" fontId="10" fillId="0" borderId="19" xfId="5" applyFont="1" applyBorder="1" applyAlignment="1">
      <alignment horizontal="center"/>
    </xf>
    <xf numFmtId="14" fontId="10" fillId="0" borderId="19" xfId="4" applyNumberFormat="1" applyFont="1" applyBorder="1" applyAlignment="1">
      <alignment horizontal="center"/>
    </xf>
    <xf numFmtId="14" fontId="10" fillId="0" borderId="19" xfId="6" applyNumberFormat="1" applyFont="1" applyBorder="1" applyAlignment="1">
      <alignment horizontal="left"/>
    </xf>
    <xf numFmtId="14" fontId="10" fillId="0" borderId="19" xfId="6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164" fontId="8" fillId="0" borderId="19" xfId="1" applyNumberFormat="1" applyFont="1" applyBorder="1" applyAlignment="1">
      <alignment horizontal="center"/>
    </xf>
    <xf numFmtId="0" fontId="7" fillId="0" borderId="19" xfId="7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165" fontId="8" fillId="0" borderId="0" xfId="8" applyNumberFormat="1" applyFont="1"/>
    <xf numFmtId="0" fontId="8" fillId="4" borderId="0" xfId="8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textRotation="90"/>
    </xf>
    <xf numFmtId="0" fontId="7" fillId="0" borderId="7" xfId="2" applyFont="1" applyBorder="1" applyAlignment="1">
      <alignment horizontal="center" vertical="center" textRotation="90"/>
    </xf>
    <xf numFmtId="0" fontId="7" fillId="0" borderId="12" xfId="2" applyFont="1" applyBorder="1" applyAlignment="1">
      <alignment horizontal="center" vertical="center" textRotation="90"/>
    </xf>
    <xf numFmtId="165" fontId="8" fillId="0" borderId="0" xfId="8" applyNumberFormat="1" applyFont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</cellXfs>
  <cellStyles count="11">
    <cellStyle name="Normal" xfId="0" builtinId="0"/>
    <cellStyle name="Normal 2 2" xfId="10" xr:uid="{543B8430-7831-48F3-99AF-4F0F6D528CE4}"/>
    <cellStyle name="Normal 2 3" xfId="4" xr:uid="{00000000-0005-0000-0000-000001000000}"/>
    <cellStyle name="Normal 3" xfId="3" xr:uid="{00000000-0005-0000-0000-000002000000}"/>
    <cellStyle name="Normal 4" xfId="1" xr:uid="{00000000-0005-0000-0000-000003000000}"/>
    <cellStyle name="Normal 4 2 2 3" xfId="2" xr:uid="{00000000-0005-0000-0000-000004000000}"/>
    <cellStyle name="Normal 7" xfId="9" xr:uid="{00000000-0005-0000-0000-000005000000}"/>
    <cellStyle name="Normal_Book1" xfId="6" xr:uid="{00000000-0005-0000-0000-000006000000}"/>
    <cellStyle name="Normal_mau TN" xfId="8" xr:uid="{00000000-0005-0000-0000-000007000000}"/>
    <cellStyle name="Normal_nv2_2003 2" xfId="7" xr:uid="{00000000-0005-0000-0000-000008000000}"/>
    <cellStyle name="Normal_Sheet1" xfId="5" xr:uid="{00000000-0005-0000-0000-000009000000}"/>
  </cellStyles>
  <dxfs count="8"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tabSelected="1" workbookViewId="0">
      <pane xSplit="7" ySplit="7" topLeftCell="H8" activePane="bottomRight" state="frozen"/>
      <selection activeCell="Q13" sqref="Q13"/>
      <selection pane="topRight" activeCell="Q13" sqref="Q13"/>
      <selection pane="bottomLeft" activeCell="Q13" sqref="Q13"/>
      <selection pane="bottomRight" activeCell="E25" sqref="E25"/>
    </sheetView>
  </sheetViews>
  <sheetFormatPr defaultRowHeight="15"/>
  <cols>
    <col min="1" max="1" width="3.85546875" customWidth="1"/>
    <col min="2" max="2" width="12.140625" customWidth="1"/>
    <col min="3" max="3" width="18.7109375" customWidth="1"/>
    <col min="4" max="4" width="7.140625" customWidth="1"/>
    <col min="5" max="5" width="8.42578125" customWidth="1"/>
    <col min="6" max="6" width="10.5703125" customWidth="1"/>
    <col min="7" max="7" width="9.7109375" customWidth="1"/>
    <col min="8" max="10" width="5.7109375" customWidth="1"/>
    <col min="11" max="11" width="8.42578125" customWidth="1"/>
    <col min="12" max="13" width="6" customWidth="1"/>
    <col min="14" max="17" width="5" customWidth="1"/>
    <col min="18" max="18" width="7.7109375" bestFit="1" customWidth="1"/>
    <col min="19" max="19" width="10.7109375" style="32" customWidth="1"/>
    <col min="20" max="20" width="9.140625" customWidth="1"/>
  </cols>
  <sheetData>
    <row r="1" spans="1:24" ht="15.75">
      <c r="A1" s="63" t="s">
        <v>0</v>
      </c>
      <c r="B1" s="63"/>
      <c r="C1" s="63"/>
      <c r="D1" s="63"/>
      <c r="E1" s="1"/>
      <c r="F1" s="64" t="s">
        <v>57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4" ht="15.75">
      <c r="A2" s="65" t="s">
        <v>1</v>
      </c>
      <c r="B2" s="65"/>
      <c r="C2" s="65"/>
      <c r="D2" s="65"/>
      <c r="E2" s="1"/>
      <c r="F2" s="64" t="s">
        <v>30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4" ht="15.75">
      <c r="A3" s="1"/>
      <c r="B3" s="1"/>
      <c r="C3" s="1"/>
      <c r="D3" s="1"/>
      <c r="E3" s="1"/>
      <c r="F3" s="64" t="s">
        <v>45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4" ht="31.5" hidden="1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4" ht="18" customHeight="1">
      <c r="A5" s="66" t="s">
        <v>3</v>
      </c>
      <c r="B5" s="69" t="s">
        <v>4</v>
      </c>
      <c r="C5" s="72" t="s">
        <v>5</v>
      </c>
      <c r="D5" s="73"/>
      <c r="E5" s="78" t="s">
        <v>6</v>
      </c>
      <c r="F5" s="78" t="s">
        <v>7</v>
      </c>
      <c r="G5" s="66" t="s">
        <v>8</v>
      </c>
      <c r="H5" s="97" t="s">
        <v>9</v>
      </c>
      <c r="I5" s="84" t="s">
        <v>10</v>
      </c>
      <c r="J5" s="87" t="s">
        <v>11</v>
      </c>
      <c r="K5" s="88"/>
      <c r="L5" s="89" t="s">
        <v>12</v>
      </c>
      <c r="M5" s="90"/>
      <c r="N5" s="81" t="s">
        <v>13</v>
      </c>
      <c r="O5" s="93" t="s">
        <v>14</v>
      </c>
      <c r="P5" s="81" t="s">
        <v>15</v>
      </c>
      <c r="Q5" s="81" t="s">
        <v>16</v>
      </c>
      <c r="R5" s="81" t="s">
        <v>17</v>
      </c>
      <c r="S5" s="84" t="s">
        <v>18</v>
      </c>
      <c r="T5" s="84" t="s">
        <v>19</v>
      </c>
    </row>
    <row r="6" spans="1:24" ht="27.75" customHeight="1">
      <c r="A6" s="67"/>
      <c r="B6" s="70"/>
      <c r="C6" s="74"/>
      <c r="D6" s="75"/>
      <c r="E6" s="79"/>
      <c r="F6" s="79"/>
      <c r="G6" s="67"/>
      <c r="H6" s="98"/>
      <c r="I6" s="85"/>
      <c r="J6" s="81" t="s">
        <v>51</v>
      </c>
      <c r="K6" s="84" t="s">
        <v>20</v>
      </c>
      <c r="L6" s="91"/>
      <c r="M6" s="92"/>
      <c r="N6" s="82"/>
      <c r="O6" s="94"/>
      <c r="P6" s="82"/>
      <c r="Q6" s="82"/>
      <c r="R6" s="82"/>
      <c r="S6" s="85"/>
      <c r="T6" s="85"/>
      <c r="U6">
        <f>COUNTIF(T:T,"cntn")</f>
        <v>4</v>
      </c>
    </row>
    <row r="7" spans="1:24" ht="21">
      <c r="A7" s="68"/>
      <c r="B7" s="71"/>
      <c r="C7" s="76"/>
      <c r="D7" s="77"/>
      <c r="E7" s="80"/>
      <c r="F7" s="80"/>
      <c r="G7" s="68"/>
      <c r="H7" s="99"/>
      <c r="I7" s="86"/>
      <c r="J7" s="83"/>
      <c r="K7" s="86"/>
      <c r="L7" s="34" t="s">
        <v>21</v>
      </c>
      <c r="M7" s="35" t="s">
        <v>22</v>
      </c>
      <c r="N7" s="83"/>
      <c r="O7" s="95"/>
      <c r="P7" s="83"/>
      <c r="Q7" s="83"/>
      <c r="R7" s="83"/>
      <c r="S7" s="86"/>
      <c r="T7" s="86"/>
      <c r="V7" t="s">
        <v>40</v>
      </c>
      <c r="W7" t="s">
        <v>39</v>
      </c>
      <c r="X7" t="s">
        <v>38</v>
      </c>
    </row>
    <row r="8" spans="1:24" ht="21" customHeight="1">
      <c r="A8" s="2" t="s">
        <v>36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10"/>
    </row>
    <row r="9" spans="1:24" ht="19.5" customHeight="1">
      <c r="A9" s="36">
        <v>1</v>
      </c>
      <c r="B9" s="37">
        <v>25203104923</v>
      </c>
      <c r="C9" s="38" t="s">
        <v>58</v>
      </c>
      <c r="D9" s="39" t="s">
        <v>42</v>
      </c>
      <c r="E9" s="40" t="s">
        <v>53</v>
      </c>
      <c r="F9" s="41">
        <v>37082</v>
      </c>
      <c r="G9" s="42" t="s">
        <v>59</v>
      </c>
      <c r="H9" s="43" t="s">
        <v>34</v>
      </c>
      <c r="I9" s="44">
        <v>6.82</v>
      </c>
      <c r="J9" s="45">
        <v>8.6</v>
      </c>
      <c r="K9" s="45">
        <v>6.3</v>
      </c>
      <c r="L9" s="44">
        <v>6.84</v>
      </c>
      <c r="M9" s="44">
        <v>2.77</v>
      </c>
      <c r="N9" s="46" t="s">
        <v>31</v>
      </c>
      <c r="O9" s="46" t="s">
        <v>31</v>
      </c>
      <c r="P9" s="46" t="s">
        <v>31</v>
      </c>
      <c r="Q9" s="46" t="s">
        <v>31</v>
      </c>
      <c r="R9" s="46" t="s">
        <v>35</v>
      </c>
      <c r="S9" s="47" t="s">
        <v>32</v>
      </c>
      <c r="T9" s="11" t="str">
        <f t="shared" ref="T9:T12" si="0">IF(OR(MIN(K9:K9)&lt;5.5,K9=""),"HỎNG",IF(AND(K9&gt;=5.5,V9=0,M9&gt;=2,N9="Đạt",O9="Đạt",P9="ĐẠT",Q9="ĐẠT",R9&lt;&gt;0),"CNTN","HOÃN"))</f>
        <v>CNTN</v>
      </c>
      <c r="U9" t="b">
        <f t="shared" ref="U9:U12" si="1">T9=X9</f>
        <v>1</v>
      </c>
      <c r="V9">
        <v>0</v>
      </c>
      <c r="W9" s="33">
        <f>COUNTIF(B:B,B9)</f>
        <v>1</v>
      </c>
      <c r="X9" s="33" t="s">
        <v>37</v>
      </c>
    </row>
    <row r="10" spans="1:24" ht="19.5" customHeight="1">
      <c r="A10" s="48">
        <f>A9+1</f>
        <v>2</v>
      </c>
      <c r="B10" s="49">
        <v>25203117372</v>
      </c>
      <c r="C10" s="50" t="s">
        <v>60</v>
      </c>
      <c r="D10" s="51" t="s">
        <v>43</v>
      </c>
      <c r="E10" s="52" t="s">
        <v>53</v>
      </c>
      <c r="F10" s="53">
        <v>36959</v>
      </c>
      <c r="G10" s="54" t="s">
        <v>41</v>
      </c>
      <c r="H10" s="55" t="s">
        <v>34</v>
      </c>
      <c r="I10" s="56">
        <v>7.76</v>
      </c>
      <c r="J10" s="57">
        <v>8</v>
      </c>
      <c r="K10" s="57">
        <v>8.8000000000000007</v>
      </c>
      <c r="L10" s="56">
        <v>7.79</v>
      </c>
      <c r="M10" s="56">
        <v>3.32</v>
      </c>
      <c r="N10" s="58" t="s">
        <v>31</v>
      </c>
      <c r="O10" s="58" t="s">
        <v>31</v>
      </c>
      <c r="P10" s="58" t="s">
        <v>31</v>
      </c>
      <c r="Q10" s="58" t="s">
        <v>31</v>
      </c>
      <c r="R10" s="58" t="s">
        <v>44</v>
      </c>
      <c r="S10" s="59" t="s">
        <v>32</v>
      </c>
      <c r="T10" s="11" t="str">
        <f t="shared" si="0"/>
        <v>CNTN</v>
      </c>
      <c r="U10" t="b">
        <f t="shared" si="1"/>
        <v>1</v>
      </c>
      <c r="V10">
        <v>0</v>
      </c>
      <c r="W10" s="33">
        <f>COUNTIF(B:B,B10)</f>
        <v>1</v>
      </c>
      <c r="X10" s="33" t="s">
        <v>37</v>
      </c>
    </row>
    <row r="11" spans="1:24" ht="19.5" customHeight="1">
      <c r="A11" s="48">
        <f t="shared" ref="A11:A12" si="2">A10+1</f>
        <v>3</v>
      </c>
      <c r="B11" s="49">
        <v>26203142420</v>
      </c>
      <c r="C11" s="50" t="s">
        <v>56</v>
      </c>
      <c r="D11" s="51" t="s">
        <v>49</v>
      </c>
      <c r="E11" s="52" t="s">
        <v>54</v>
      </c>
      <c r="F11" s="53">
        <v>37567</v>
      </c>
      <c r="G11" s="54" t="s">
        <v>33</v>
      </c>
      <c r="H11" s="55" t="s">
        <v>34</v>
      </c>
      <c r="I11" s="56">
        <v>7.73</v>
      </c>
      <c r="J11" s="57">
        <v>9.6999999999999993</v>
      </c>
      <c r="K11" s="57">
        <v>8.9</v>
      </c>
      <c r="L11" s="56">
        <v>7.79</v>
      </c>
      <c r="M11" s="56">
        <v>3.32</v>
      </c>
      <c r="N11" s="58" t="s">
        <v>31</v>
      </c>
      <c r="O11" s="58" t="s">
        <v>31</v>
      </c>
      <c r="P11" s="58" t="s">
        <v>31</v>
      </c>
      <c r="Q11" s="58" t="s">
        <v>31</v>
      </c>
      <c r="R11" s="58" t="s">
        <v>44</v>
      </c>
      <c r="S11" s="59" t="s">
        <v>32</v>
      </c>
      <c r="T11" s="11" t="str">
        <f t="shared" si="0"/>
        <v>CNTN</v>
      </c>
      <c r="U11" t="b">
        <f t="shared" si="1"/>
        <v>1</v>
      </c>
      <c r="V11">
        <v>0</v>
      </c>
      <c r="W11" s="33">
        <f>COUNTIF(B:B,B11)</f>
        <v>1</v>
      </c>
      <c r="X11" s="33" t="s">
        <v>37</v>
      </c>
    </row>
    <row r="12" spans="1:24" ht="19.5" customHeight="1">
      <c r="A12" s="48">
        <f t="shared" si="2"/>
        <v>4</v>
      </c>
      <c r="B12" s="49">
        <v>26203100558</v>
      </c>
      <c r="C12" s="50" t="s">
        <v>55</v>
      </c>
      <c r="D12" s="51" t="s">
        <v>50</v>
      </c>
      <c r="E12" s="52" t="s">
        <v>54</v>
      </c>
      <c r="F12" s="53">
        <v>37414</v>
      </c>
      <c r="G12" s="54" t="s">
        <v>52</v>
      </c>
      <c r="H12" s="55" t="s">
        <v>34</v>
      </c>
      <c r="I12" s="56">
        <v>6.81</v>
      </c>
      <c r="J12" s="57">
        <v>9</v>
      </c>
      <c r="K12" s="57">
        <v>6.3</v>
      </c>
      <c r="L12" s="56">
        <v>6.83</v>
      </c>
      <c r="M12" s="56">
        <v>2.76</v>
      </c>
      <c r="N12" s="58" t="s">
        <v>31</v>
      </c>
      <c r="O12" s="58" t="s">
        <v>31</v>
      </c>
      <c r="P12" s="58" t="s">
        <v>31</v>
      </c>
      <c r="Q12" s="58" t="s">
        <v>31</v>
      </c>
      <c r="R12" s="58" t="s">
        <v>35</v>
      </c>
      <c r="S12" s="59" t="s">
        <v>32</v>
      </c>
      <c r="T12" s="11" t="str">
        <f t="shared" si="0"/>
        <v>CNTN</v>
      </c>
      <c r="U12" t="b">
        <f t="shared" si="1"/>
        <v>1</v>
      </c>
      <c r="V12">
        <v>0</v>
      </c>
      <c r="W12" s="33">
        <f>COUNTIF(B:B,B12)</f>
        <v>1</v>
      </c>
      <c r="X12" t="s">
        <v>37</v>
      </c>
    </row>
    <row r="13" spans="1:24">
      <c r="A13" s="12"/>
      <c r="B13" s="13"/>
      <c r="D13" s="14"/>
      <c r="E13" s="14"/>
      <c r="F13" s="15"/>
      <c r="G13" s="16"/>
      <c r="H13" s="17"/>
      <c r="I13" s="18"/>
      <c r="J13" s="18"/>
      <c r="K13" s="18"/>
      <c r="L13" s="18"/>
      <c r="M13" s="18"/>
      <c r="N13" s="18"/>
      <c r="O13" s="18"/>
      <c r="P13" s="18"/>
      <c r="Q13" s="19" t="s">
        <v>23</v>
      </c>
      <c r="R13" s="19"/>
      <c r="T13" s="19"/>
      <c r="V13">
        <v>0</v>
      </c>
      <c r="W13" s="33">
        <f>COUNTIF(B:B,B13)</f>
        <v>0</v>
      </c>
    </row>
    <row r="14" spans="1:24">
      <c r="A14" s="20"/>
      <c r="B14" s="21"/>
      <c r="E14" s="22"/>
      <c r="G14" s="96"/>
      <c r="H14" s="96"/>
      <c r="I14" s="96"/>
      <c r="J14" s="96"/>
      <c r="K14" s="96"/>
      <c r="N14" s="23"/>
      <c r="O14" s="24"/>
      <c r="P14" s="24"/>
      <c r="R14" s="23" t="s">
        <v>24</v>
      </c>
      <c r="T14" s="23"/>
      <c r="V14">
        <v>0</v>
      </c>
      <c r="W14" s="33">
        <f>COUNTIF(B:B,B14)</f>
        <v>0</v>
      </c>
    </row>
    <row r="15" spans="1:24">
      <c r="A15" s="20" t="s">
        <v>25</v>
      </c>
      <c r="B15" s="61"/>
      <c r="D15" s="22" t="s">
        <v>46</v>
      </c>
      <c r="G15" s="60" t="s">
        <v>47</v>
      </c>
      <c r="H15" s="60"/>
      <c r="I15" s="60"/>
      <c r="J15" s="60"/>
      <c r="K15" s="60"/>
      <c r="M15" s="23" t="s">
        <v>26</v>
      </c>
      <c r="O15" s="24"/>
      <c r="P15" s="24"/>
      <c r="R15" s="23" t="s">
        <v>27</v>
      </c>
      <c r="T15" s="25"/>
      <c r="V15">
        <v>0</v>
      </c>
      <c r="W15" s="33">
        <f>COUNTIF(B:B,B15)</f>
        <v>0</v>
      </c>
    </row>
    <row r="16" spans="1:24">
      <c r="A16" s="26"/>
      <c r="G16" s="27"/>
      <c r="H16" s="26"/>
      <c r="J16" s="28"/>
      <c r="M16" s="28"/>
      <c r="O16" s="24"/>
      <c r="P16" s="24"/>
      <c r="R16" s="24"/>
      <c r="T16" s="27"/>
    </row>
    <row r="17" spans="1:20">
      <c r="A17" s="26"/>
      <c r="G17" s="27"/>
      <c r="H17" s="26"/>
      <c r="J17" s="28"/>
      <c r="M17" s="28"/>
      <c r="O17" s="24"/>
      <c r="P17" s="24"/>
      <c r="R17" s="24"/>
      <c r="T17" s="27"/>
    </row>
    <row r="18" spans="1:20" ht="4.5" customHeight="1">
      <c r="A18" s="26"/>
      <c r="G18" s="27"/>
      <c r="H18" s="26"/>
      <c r="J18" s="28"/>
      <c r="M18" s="28"/>
      <c r="O18" s="29"/>
      <c r="P18" s="29"/>
      <c r="R18" s="30"/>
      <c r="T18" s="27"/>
    </row>
    <row r="19" spans="1:20">
      <c r="A19" s="26"/>
      <c r="G19" s="27"/>
      <c r="H19" s="26"/>
      <c r="J19" s="28"/>
      <c r="M19" s="28"/>
      <c r="O19" s="29"/>
      <c r="P19" s="29"/>
      <c r="R19" s="30"/>
      <c r="T19" s="27"/>
    </row>
    <row r="20" spans="1:20">
      <c r="A20" s="21"/>
      <c r="B20" s="61" t="s">
        <v>48</v>
      </c>
      <c r="E20" s="31"/>
      <c r="G20" s="96"/>
      <c r="H20" s="96"/>
      <c r="I20" s="96"/>
      <c r="J20" s="96"/>
      <c r="K20" s="96"/>
      <c r="M20" s="23" t="s">
        <v>28</v>
      </c>
      <c r="O20" s="29"/>
      <c r="P20" s="29"/>
      <c r="R20" s="23" t="s">
        <v>29</v>
      </c>
      <c r="T20" s="23"/>
    </row>
  </sheetData>
  <autoFilter ref="A7:X15" xr:uid="{00000000-0001-0000-0100-000000000000}">
    <filterColumn colId="2" showButton="0"/>
  </autoFilter>
  <sortState xmlns:xlrd2="http://schemas.microsoft.com/office/spreadsheetml/2017/richdata2" ref="B9:Y12">
    <sortCondition ref="T9:T12"/>
    <sortCondition ref="E9:E12"/>
    <sortCondition ref="D9:D12"/>
  </sortState>
  <mergeCells count="27">
    <mergeCell ref="G14:K14"/>
    <mergeCell ref="G20:K20"/>
    <mergeCell ref="P5:P7"/>
    <mergeCell ref="Q5:Q7"/>
    <mergeCell ref="H5:H7"/>
    <mergeCell ref="I5:I7"/>
    <mergeCell ref="G5:G7"/>
    <mergeCell ref="R5:R7"/>
    <mergeCell ref="S5:S7"/>
    <mergeCell ref="T5:T7"/>
    <mergeCell ref="J6:J7"/>
    <mergeCell ref="K6:K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J9:K12">
    <cfRule type="cellIs" dxfId="7" priority="3" operator="lessThan">
      <formula>5.5</formula>
    </cfRule>
    <cfRule type="cellIs" dxfId="6" priority="4" operator="lessThan">
      <formula>5.5</formula>
    </cfRule>
    <cfRule type="cellIs" dxfId="5" priority="8" operator="lessThan">
      <formula>5.5</formula>
    </cfRule>
    <cfRule type="cellIs" dxfId="4" priority="9" operator="lessThan">
      <formula>5.5</formula>
    </cfRule>
  </conditionalFormatting>
  <conditionalFormatting sqref="N9:R12">
    <cfRule type="cellIs" dxfId="3" priority="6" operator="equal">
      <formula>"Ko Đạt"</formula>
    </cfRule>
    <cfRule type="cellIs" dxfId="2" priority="7" operator="equal">
      <formula>0</formula>
    </cfRule>
  </conditionalFormatting>
  <conditionalFormatting sqref="S9:S12">
    <cfRule type="containsText" dxfId="1" priority="2" operator="containsText" text="Nợ 0 TC">
      <formula>NOT(ISERROR(SEARCH("Nợ 0 TC",S9)))</formula>
    </cfRule>
  </conditionalFormatting>
  <conditionalFormatting sqref="T9:T12">
    <cfRule type="cellIs" dxfId="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NAB</vt:lpstr>
      <vt:lpstr>NAB!Print_Area</vt:lpstr>
      <vt:lpstr>NAB!Print_Titles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Administrator</cp:lastModifiedBy>
  <cp:lastPrinted>2026-01-05T08:31:14Z</cp:lastPrinted>
  <dcterms:created xsi:type="dcterms:W3CDTF">2025-09-24T03:37:07Z</dcterms:created>
  <dcterms:modified xsi:type="dcterms:W3CDTF">2026-03-26T01:59:34Z</dcterms:modified>
</cp:coreProperties>
</file>