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215" windowWidth="19095" windowHeight="10620" activeTab="1"/>
  </bookViews>
  <sheets>
    <sheet name="NCD" sheetId="16" r:id="rId1"/>
    <sheet name="NAB" sheetId="14" r:id="rId2"/>
    <sheet name="NAD" sheetId="15" r:id="rId3"/>
  </sheets>
  <externalReferences>
    <externalReference r:id="rId4"/>
  </externalReferences>
  <definedNames>
    <definedName name="_Fill" localSheetId="1" hidden="1">#REF!</definedName>
    <definedName name="_Fill" localSheetId="2" hidden="1">#REF!</definedName>
    <definedName name="_Fill" localSheetId="0" hidden="1">#REF!</definedName>
    <definedName name="_Fill" hidden="1">#REF!</definedName>
    <definedName name="_xlnm._FilterDatabase" localSheetId="1" hidden="1">NAB!$A$5:$AD$79</definedName>
    <definedName name="_xlnm._FilterDatabase" localSheetId="2" hidden="1">NAD!$A$5:$AD$82</definedName>
    <definedName name="_xlnm._FilterDatabase" localSheetId="0" hidden="1">NCD!$A$5:$AD$9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0" hidden="1">#REF!</definedName>
    <definedName name="_Sort" hidden="1">#REF!</definedName>
    <definedName name="ẤĐFHJĐFJFH" localSheetId="2" hidden="1">#REF!</definedName>
    <definedName name="ẤĐFHJĐFJFH" localSheetId="0" hidden="1">#REF!</definedName>
    <definedName name="ẤĐFHJĐFJFH" hidden="1">#REF!</definedName>
    <definedName name="g" localSheetId="2" hidden="1">#REF!</definedName>
    <definedName name="g" localSheetId="0" hidden="1">#REF!</definedName>
    <definedName name="g" hidden="1">#REF!</definedName>
    <definedName name="H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1">NAB!$A$1:$X$84</definedName>
    <definedName name="_xlnm.Print_Area" localSheetId="2">NAD!$A$1:$X$82</definedName>
    <definedName name="_xlnm.Print_Area" localSheetId="0">NCD!$A$1:$X$14</definedName>
    <definedName name="_xlnm.Print_Titles" localSheetId="1">NAB!$1:$5</definedName>
    <definedName name="_xlnm.Print_Titles" localSheetId="2">NAD!$1:$5</definedName>
    <definedName name="_xlnm.Print_Titles" localSheetId="0">NCD!$1:$5</definedName>
    <definedName name="_xlnm.Print_Titles">#N/A</definedName>
    <definedName name="qqqqqqqqqq" localSheetId="1" hidden="1">#REF!</definedName>
    <definedName name="qqqqqqqqqq" localSheetId="2" hidden="1">#REF!</definedName>
    <definedName name="qqqqqqqqqq" localSheetId="0" hidden="1">#REF!</definedName>
    <definedName name="qqqqqqqqqq" hidden="1">#REF!</definedName>
    <definedName name="SGFD" localSheetId="2" hidden="1">#REF!</definedName>
    <definedName name="SGFD" localSheetId="0" hidden="1">#REF!</definedName>
    <definedName name="SGFD" hidden="1">#REF!</definedName>
    <definedName name="TaxTV">10%</definedName>
    <definedName name="TaxXL">5%</definedName>
  </definedNames>
  <calcPr calcId="144525"/>
</workbook>
</file>

<file path=xl/calcChain.xml><?xml version="1.0" encoding="utf-8"?>
<calcChain xmlns="http://schemas.openxmlformats.org/spreadsheetml/2006/main">
  <c r="AB48" i="14" l="1"/>
  <c r="AC48" i="14"/>
  <c r="AD48" i="14" l="1"/>
  <c r="X33" i="14" l="1"/>
  <c r="AB33" i="14"/>
  <c r="AC33" i="14"/>
  <c r="AD33" i="14" s="1"/>
  <c r="X26" i="14" l="1"/>
  <c r="X29" i="14"/>
  <c r="X25" i="14"/>
  <c r="X34" i="14"/>
  <c r="X13" i="14"/>
  <c r="X32" i="14"/>
  <c r="X21" i="14"/>
  <c r="X10" i="14"/>
  <c r="X35" i="14"/>
  <c r="X30" i="14"/>
  <c r="X36" i="14"/>
  <c r="X11" i="14"/>
  <c r="X14" i="14"/>
  <c r="X12" i="14"/>
  <c r="X15" i="14"/>
  <c r="X17" i="14"/>
  <c r="X18" i="14"/>
  <c r="X19" i="14"/>
  <c r="X23" i="14"/>
  <c r="X24" i="14"/>
  <c r="X20" i="14"/>
  <c r="X16" i="14"/>
  <c r="X22" i="14"/>
  <c r="X27" i="14"/>
  <c r="X28" i="14"/>
  <c r="X31" i="14"/>
  <c r="AB22" i="14"/>
  <c r="AC22" i="14"/>
  <c r="AB27" i="14"/>
  <c r="AC27" i="14"/>
  <c r="AB28" i="14"/>
  <c r="AC28" i="14"/>
  <c r="AB31" i="14"/>
  <c r="AC31" i="14"/>
  <c r="AD27" i="14" l="1"/>
  <c r="AD22" i="14"/>
  <c r="AD28" i="14"/>
  <c r="AD31" i="14"/>
  <c r="X18" i="15" l="1"/>
  <c r="X16" i="15"/>
  <c r="X19" i="15"/>
  <c r="X25" i="15"/>
  <c r="X21" i="15"/>
  <c r="X22" i="15"/>
  <c r="X23" i="15"/>
  <c r="Y6" i="16" l="1"/>
  <c r="X7" i="16"/>
  <c r="AC7" i="16"/>
  <c r="AB7" i="16"/>
  <c r="AC6" i="16"/>
  <c r="AD6" i="16" s="1"/>
  <c r="AD7" i="16" l="1"/>
  <c r="X11" i="15" l="1"/>
  <c r="AB11" i="15"/>
  <c r="AC11" i="15"/>
  <c r="AD11" i="15" s="1"/>
  <c r="AB20" i="14" l="1"/>
  <c r="AC20" i="14"/>
  <c r="AD20" i="14" s="1"/>
  <c r="X14" i="15" l="1"/>
  <c r="AB14" i="15"/>
  <c r="AC14" i="15"/>
  <c r="X20" i="15"/>
  <c r="AB20" i="15"/>
  <c r="AC20" i="15"/>
  <c r="AD20" i="15" s="1"/>
  <c r="X15" i="15"/>
  <c r="AB15" i="15"/>
  <c r="AC15" i="15"/>
  <c r="X24" i="15"/>
  <c r="AB24" i="15"/>
  <c r="AC24" i="15"/>
  <c r="X17" i="15"/>
  <c r="AB17" i="15"/>
  <c r="AC17" i="15"/>
  <c r="X13" i="15"/>
  <c r="AB13" i="15"/>
  <c r="AC13" i="15"/>
  <c r="AD13" i="15" s="1"/>
  <c r="AD14" i="15" l="1"/>
  <c r="AD17" i="15"/>
  <c r="AD24" i="15"/>
  <c r="AD15" i="15"/>
  <c r="X27" i="15" l="1"/>
  <c r="X28" i="15"/>
  <c r="X38" i="14" l="1"/>
  <c r="X9" i="14" l="1"/>
  <c r="AB9" i="14"/>
  <c r="AC9" i="14"/>
  <c r="AD9" i="14" l="1"/>
  <c r="AC26" i="15"/>
  <c r="AD26" i="15" s="1"/>
  <c r="AC27" i="15"/>
  <c r="AC28" i="15"/>
  <c r="AC37" i="15"/>
  <c r="AC35" i="15"/>
  <c r="AC29" i="15"/>
  <c r="AC32" i="15"/>
  <c r="AC36" i="15"/>
  <c r="AC38" i="15"/>
  <c r="AC39" i="15"/>
  <c r="AC40" i="15"/>
  <c r="AC41" i="15"/>
  <c r="AC42" i="15"/>
  <c r="AC43" i="15"/>
  <c r="AC44" i="15"/>
  <c r="AC45" i="15"/>
  <c r="AC46" i="15"/>
  <c r="AC47" i="15"/>
  <c r="AC48" i="15"/>
  <c r="AC49" i="15"/>
  <c r="AC31" i="15"/>
  <c r="AC33" i="15"/>
  <c r="AC30" i="15"/>
  <c r="AC34" i="15"/>
  <c r="AC50" i="15"/>
  <c r="AD50" i="15" s="1"/>
  <c r="AC52" i="15"/>
  <c r="AC53" i="15"/>
  <c r="AC51" i="15"/>
  <c r="AC61" i="15"/>
  <c r="AC60" i="15"/>
  <c r="AC75" i="15"/>
  <c r="AC73" i="15"/>
  <c r="AC56" i="15"/>
  <c r="AC64" i="15"/>
  <c r="AC66" i="15"/>
  <c r="AC67" i="15"/>
  <c r="AC63" i="15"/>
  <c r="AC69" i="15"/>
  <c r="AC71" i="15"/>
  <c r="AC54" i="15"/>
  <c r="AC65" i="15"/>
  <c r="AC58" i="15"/>
  <c r="AC70" i="15"/>
  <c r="AC59" i="15"/>
  <c r="AC72" i="15"/>
  <c r="AC57" i="15"/>
  <c r="AC62" i="15"/>
  <c r="AC68" i="15"/>
  <c r="AC55" i="15"/>
  <c r="AC74" i="15"/>
  <c r="AC8" i="15"/>
  <c r="AC9" i="15"/>
  <c r="AC10" i="15"/>
  <c r="AC12" i="15"/>
  <c r="AC23" i="15"/>
  <c r="AC7" i="15"/>
  <c r="AC37" i="14"/>
  <c r="AD37" i="14" s="1"/>
  <c r="AC38" i="14"/>
  <c r="AC39" i="14"/>
  <c r="AC42" i="14"/>
  <c r="AC43" i="14"/>
  <c r="AC44" i="14"/>
  <c r="AC47" i="14"/>
  <c r="AC46" i="14"/>
  <c r="AC41" i="14"/>
  <c r="AC40" i="14"/>
  <c r="AC45" i="14"/>
  <c r="AC49" i="14"/>
  <c r="AD49" i="14" s="1"/>
  <c r="AC50" i="14"/>
  <c r="AC51" i="14"/>
  <c r="AC52" i="14"/>
  <c r="AC53" i="14"/>
  <c r="AC54" i="14"/>
  <c r="AC57" i="14"/>
  <c r="AC58" i="14"/>
  <c r="AC59" i="14"/>
  <c r="AC60" i="14"/>
  <c r="AC61" i="14"/>
  <c r="AC62" i="14"/>
  <c r="AC63" i="14"/>
  <c r="AC66" i="14"/>
  <c r="AC71" i="14"/>
  <c r="AC74" i="14"/>
  <c r="AC77" i="14"/>
  <c r="AC64" i="14"/>
  <c r="AC67" i="14"/>
  <c r="AC70" i="14"/>
  <c r="AC76" i="14"/>
  <c r="AC56" i="14"/>
  <c r="AC68" i="14"/>
  <c r="AC69" i="14"/>
  <c r="AC73" i="14"/>
  <c r="AC55" i="14"/>
  <c r="AC65" i="14"/>
  <c r="AC72" i="14"/>
  <c r="AC75" i="14"/>
  <c r="AC15" i="14"/>
  <c r="AC36" i="14"/>
  <c r="AC7" i="14"/>
  <c r="AC29" i="14"/>
  <c r="AC19" i="14"/>
  <c r="AC10" i="14"/>
  <c r="AC24" i="14"/>
  <c r="AC17" i="14"/>
  <c r="AC16" i="14"/>
  <c r="AC26" i="14"/>
  <c r="AC25" i="14"/>
  <c r="AC13" i="14"/>
  <c r="AC32" i="14"/>
  <c r="AC21" i="14"/>
  <c r="AC35" i="14"/>
  <c r="AC30" i="14"/>
  <c r="AC14" i="14"/>
  <c r="AC12" i="14"/>
  <c r="AC18" i="14"/>
  <c r="AC34" i="14"/>
  <c r="AC23" i="14"/>
  <c r="AC8" i="14"/>
  <c r="AC11" i="14"/>
  <c r="AB52" i="15" l="1"/>
  <c r="X52" i="15"/>
  <c r="AB53" i="15"/>
  <c r="X53" i="15"/>
  <c r="AB51" i="15"/>
  <c r="X51" i="15"/>
  <c r="AB56" i="15"/>
  <c r="X56" i="15"/>
  <c r="AB70" i="15"/>
  <c r="X70" i="15"/>
  <c r="AB69" i="15"/>
  <c r="X69" i="15"/>
  <c r="AB68" i="15"/>
  <c r="X68" i="15"/>
  <c r="AB66" i="15"/>
  <c r="X66" i="15"/>
  <c r="AB55" i="15"/>
  <c r="X55" i="15"/>
  <c r="AB59" i="15"/>
  <c r="X59" i="15"/>
  <c r="AB58" i="15"/>
  <c r="X58" i="15"/>
  <c r="AB74" i="15"/>
  <c r="X74" i="15"/>
  <c r="AB62" i="15"/>
  <c r="X62" i="15"/>
  <c r="AB57" i="15"/>
  <c r="X57" i="15"/>
  <c r="AB72" i="15"/>
  <c r="X72" i="15"/>
  <c r="AB63" i="15"/>
  <c r="X63" i="15"/>
  <c r="AB67" i="15"/>
  <c r="X67" i="15"/>
  <c r="AB54" i="15"/>
  <c r="X54" i="15"/>
  <c r="AB71" i="15"/>
  <c r="X71" i="15"/>
  <c r="AB73" i="15"/>
  <c r="X73" i="15"/>
  <c r="AB75" i="15"/>
  <c r="X75" i="15"/>
  <c r="AB60" i="15"/>
  <c r="X60" i="15"/>
  <c r="AB61" i="15"/>
  <c r="X61" i="15"/>
  <c r="AB64" i="15"/>
  <c r="X64" i="15"/>
  <c r="AB65" i="15"/>
  <c r="X65" i="15"/>
  <c r="AB35" i="15"/>
  <c r="X35" i="15"/>
  <c r="AB37" i="15"/>
  <c r="X37" i="15"/>
  <c r="AB28" i="15"/>
  <c r="AB27" i="15"/>
  <c r="AB34" i="15"/>
  <c r="X34" i="15"/>
  <c r="AB30" i="15"/>
  <c r="X30" i="15"/>
  <c r="AB33" i="15"/>
  <c r="X33" i="15"/>
  <c r="AB31" i="15"/>
  <c r="X31" i="15"/>
  <c r="AB48" i="15"/>
  <c r="X48" i="15"/>
  <c r="AB49" i="15"/>
  <c r="X49" i="15"/>
  <c r="AB47" i="15"/>
  <c r="X47" i="15"/>
  <c r="AB46" i="15"/>
  <c r="X46" i="15"/>
  <c r="AB45" i="15"/>
  <c r="X45" i="15"/>
  <c r="AB44" i="15"/>
  <c r="X44" i="15"/>
  <c r="AB42" i="15"/>
  <c r="X42" i="15"/>
  <c r="AB41" i="15"/>
  <c r="X41" i="15"/>
  <c r="AB40" i="15"/>
  <c r="X40" i="15"/>
  <c r="AB39" i="15"/>
  <c r="X39" i="15"/>
  <c r="AB43" i="15"/>
  <c r="X43" i="15"/>
  <c r="AB38" i="15"/>
  <c r="X38" i="15"/>
  <c r="AB36" i="15"/>
  <c r="X36" i="15"/>
  <c r="AB32" i="15"/>
  <c r="X32" i="15"/>
  <c r="AB29" i="15"/>
  <c r="X29" i="15"/>
  <c r="AB12" i="15"/>
  <c r="X12" i="15"/>
  <c r="AD12" i="15" s="1"/>
  <c r="AB23" i="15"/>
  <c r="AD23" i="15"/>
  <c r="AB9" i="15"/>
  <c r="X9" i="15"/>
  <c r="AD9" i="15" s="1"/>
  <c r="AB8" i="15"/>
  <c r="X8" i="15"/>
  <c r="AD8" i="15" s="1"/>
  <c r="AB10" i="15"/>
  <c r="X10" i="15"/>
  <c r="AD10" i="15" s="1"/>
  <c r="AB7" i="15"/>
  <c r="X7" i="15"/>
  <c r="AD7" i="15" s="1"/>
  <c r="Z32" i="15" l="1"/>
  <c r="AD32" i="15"/>
  <c r="Z39" i="15"/>
  <c r="AD39" i="15"/>
  <c r="Z44" i="15"/>
  <c r="AD44" i="15"/>
  <c r="Z49" i="15"/>
  <c r="AD49" i="15"/>
  <c r="Z38" i="15"/>
  <c r="AD38" i="15"/>
  <c r="Z41" i="15"/>
  <c r="AD41" i="15"/>
  <c r="Z46" i="15"/>
  <c r="AD46" i="15"/>
  <c r="Z31" i="15"/>
  <c r="AD31" i="15"/>
  <c r="Z30" i="15"/>
  <c r="AD30" i="15"/>
  <c r="Z27" i="15"/>
  <c r="AD27" i="15"/>
  <c r="Z37" i="15"/>
  <c r="AD37" i="15"/>
  <c r="Z65" i="15"/>
  <c r="AD65" i="15"/>
  <c r="Z61" i="15"/>
  <c r="AD61" i="15"/>
  <c r="Z75" i="15"/>
  <c r="AD75" i="15"/>
  <c r="Z71" i="15"/>
  <c r="AD71" i="15"/>
  <c r="Z67" i="15"/>
  <c r="AD67" i="15"/>
  <c r="Z72" i="15"/>
  <c r="AD72" i="15"/>
  <c r="Z62" i="15"/>
  <c r="AD62" i="15"/>
  <c r="Z58" i="15"/>
  <c r="AD58" i="15"/>
  <c r="Z55" i="15"/>
  <c r="AD55" i="15"/>
  <c r="Z68" i="15"/>
  <c r="AD68" i="15"/>
  <c r="Z70" i="15"/>
  <c r="AD70" i="15"/>
  <c r="Z56" i="15"/>
  <c r="AD56" i="15"/>
  <c r="Z51" i="15"/>
  <c r="AD51" i="15"/>
  <c r="Z52" i="15"/>
  <c r="AD52" i="15"/>
  <c r="Z36" i="15"/>
  <c r="AD36" i="15"/>
  <c r="Z40" i="15"/>
  <c r="AD40" i="15"/>
  <c r="Z45" i="15"/>
  <c r="AD45" i="15"/>
  <c r="Z48" i="15"/>
  <c r="AD48" i="15"/>
  <c r="Z34" i="15"/>
  <c r="AD34" i="15"/>
  <c r="Z29" i="15"/>
  <c r="AD29" i="15"/>
  <c r="Z43" i="15"/>
  <c r="AD43" i="15"/>
  <c r="Z42" i="15"/>
  <c r="AD42" i="15"/>
  <c r="Z47" i="15"/>
  <c r="AD47" i="15"/>
  <c r="Z33" i="15"/>
  <c r="AD33" i="15"/>
  <c r="Z28" i="15"/>
  <c r="AD28" i="15"/>
  <c r="Z35" i="15"/>
  <c r="AD35" i="15"/>
  <c r="Z64" i="15"/>
  <c r="AD64" i="15"/>
  <c r="Z60" i="15"/>
  <c r="AD60" i="15"/>
  <c r="Z73" i="15"/>
  <c r="AD73" i="15"/>
  <c r="Z54" i="15"/>
  <c r="AD54" i="15"/>
  <c r="Z63" i="15"/>
  <c r="AD63" i="15"/>
  <c r="Z57" i="15"/>
  <c r="AD57" i="15"/>
  <c r="Z74" i="15"/>
  <c r="AD74" i="15"/>
  <c r="Z59" i="15"/>
  <c r="AD59" i="15"/>
  <c r="Z66" i="15"/>
  <c r="AD66" i="15"/>
  <c r="Z69" i="15"/>
  <c r="AD69" i="15"/>
  <c r="Z53" i="15"/>
  <c r="AD53" i="15"/>
  <c r="Z50" i="15"/>
  <c r="Y26" i="15"/>
  <c r="Y6" i="15"/>
  <c r="Y12" i="15"/>
  <c r="X50" i="14" l="1"/>
  <c r="AB50" i="14"/>
  <c r="X63" i="14"/>
  <c r="AB63" i="14"/>
  <c r="X66" i="14"/>
  <c r="AB66" i="14"/>
  <c r="X71" i="14"/>
  <c r="AB71" i="14"/>
  <c r="X74" i="14"/>
  <c r="AB74" i="14"/>
  <c r="X77" i="14"/>
  <c r="AB77" i="14"/>
  <c r="X64" i="14"/>
  <c r="AB64" i="14"/>
  <c r="X67" i="14"/>
  <c r="AB67" i="14"/>
  <c r="X70" i="14"/>
  <c r="AB70" i="14"/>
  <c r="X76" i="14"/>
  <c r="AB76" i="14"/>
  <c r="X56" i="14"/>
  <c r="AB56" i="14"/>
  <c r="X68" i="14"/>
  <c r="AB68" i="14"/>
  <c r="X69" i="14"/>
  <c r="AB69" i="14"/>
  <c r="X73" i="14"/>
  <c r="AB73" i="14"/>
  <c r="X55" i="14"/>
  <c r="AB55" i="14"/>
  <c r="X65" i="14"/>
  <c r="AB65" i="14"/>
  <c r="X72" i="14"/>
  <c r="AB72" i="14"/>
  <c r="X75" i="14"/>
  <c r="AB75" i="14"/>
  <c r="AD38" i="14"/>
  <c r="AB38" i="14"/>
  <c r="Z75" i="14" l="1"/>
  <c r="AD75" i="14"/>
  <c r="Z65" i="14"/>
  <c r="AD65" i="14"/>
  <c r="Z73" i="14"/>
  <c r="AD73" i="14"/>
  <c r="Z68" i="14"/>
  <c r="AD68" i="14"/>
  <c r="Z76" i="14"/>
  <c r="AD76" i="14"/>
  <c r="Z67" i="14"/>
  <c r="AD67" i="14"/>
  <c r="Z77" i="14"/>
  <c r="AD77" i="14"/>
  <c r="Z71" i="14"/>
  <c r="AD71" i="14"/>
  <c r="Z63" i="14"/>
  <c r="AD63" i="14"/>
  <c r="Z72" i="14"/>
  <c r="AD72" i="14"/>
  <c r="Z55" i="14"/>
  <c r="AD55" i="14"/>
  <c r="Z69" i="14"/>
  <c r="AD69" i="14"/>
  <c r="Z56" i="14"/>
  <c r="AD56" i="14"/>
  <c r="Z70" i="14"/>
  <c r="AD70" i="14"/>
  <c r="Z64" i="14"/>
  <c r="AD64" i="14"/>
  <c r="Z74" i="14"/>
  <c r="AD74" i="14"/>
  <c r="Z66" i="14"/>
  <c r="AD66" i="14"/>
  <c r="Z50" i="14"/>
  <c r="AD50" i="14"/>
  <c r="AD35" i="14"/>
  <c r="AB35" i="14"/>
  <c r="X53" i="14" l="1"/>
  <c r="AB53" i="14"/>
  <c r="X54" i="14"/>
  <c r="AB54" i="14"/>
  <c r="X57" i="14"/>
  <c r="AB57" i="14"/>
  <c r="X58" i="14"/>
  <c r="AB58" i="14"/>
  <c r="X59" i="14"/>
  <c r="AB59" i="14"/>
  <c r="X60" i="14"/>
  <c r="AB60" i="14"/>
  <c r="X61" i="14"/>
  <c r="AB61" i="14"/>
  <c r="X62" i="14"/>
  <c r="AB62" i="14"/>
  <c r="X39" i="14"/>
  <c r="AD39" i="14" s="1"/>
  <c r="AB39" i="14"/>
  <c r="X42" i="14"/>
  <c r="AD42" i="14" s="1"/>
  <c r="AB42" i="14"/>
  <c r="X43" i="14"/>
  <c r="AD43" i="14" s="1"/>
  <c r="AB43" i="14"/>
  <c r="X44" i="14"/>
  <c r="AD44" i="14" s="1"/>
  <c r="AB44" i="14"/>
  <c r="X47" i="14"/>
  <c r="AD47" i="14" s="1"/>
  <c r="AB47" i="14"/>
  <c r="X46" i="14"/>
  <c r="AD46" i="14" s="1"/>
  <c r="AB46" i="14"/>
  <c r="X41" i="14"/>
  <c r="AD41" i="14" s="1"/>
  <c r="AB41" i="14"/>
  <c r="X40" i="14"/>
  <c r="AD40" i="14" s="1"/>
  <c r="AB40" i="14"/>
  <c r="X45" i="14"/>
  <c r="AD45" i="14" s="1"/>
  <c r="AB45" i="14"/>
  <c r="X51" i="14"/>
  <c r="AB51" i="14"/>
  <c r="X52" i="14"/>
  <c r="AB52" i="14"/>
  <c r="Z52" i="14" l="1"/>
  <c r="AD52" i="14"/>
  <c r="Z62" i="14"/>
  <c r="AD62" i="14"/>
  <c r="Z60" i="14"/>
  <c r="AD60" i="14"/>
  <c r="Z58" i="14"/>
  <c r="AD58" i="14"/>
  <c r="Z54" i="14"/>
  <c r="AD54" i="14"/>
  <c r="Z51" i="14"/>
  <c r="AD51" i="14"/>
  <c r="Z61" i="14"/>
  <c r="AD61" i="14"/>
  <c r="Z59" i="14"/>
  <c r="AD59" i="14"/>
  <c r="Z57" i="14"/>
  <c r="AD57" i="14"/>
  <c r="Z53" i="14"/>
  <c r="AD53" i="14"/>
  <c r="AD19" i="14"/>
  <c r="AB19" i="14"/>
  <c r="AD32" i="14" l="1"/>
  <c r="AD29" i="14"/>
  <c r="AD13" i="14"/>
  <c r="AD24" i="14"/>
  <c r="AD26" i="14"/>
  <c r="X7" i="14"/>
  <c r="AD7" i="14" s="1"/>
  <c r="AD21" i="14"/>
  <c r="AD11" i="14"/>
  <c r="AD17" i="14"/>
  <c r="AD10" i="14"/>
  <c r="AD36" i="14"/>
  <c r="AD14" i="14"/>
  <c r="X8" i="14"/>
  <c r="AD8" i="14" s="1"/>
  <c r="AD30" i="14"/>
  <c r="AD18" i="14"/>
  <c r="AD23" i="14"/>
  <c r="AD34" i="14"/>
  <c r="AD12" i="14"/>
  <c r="AD16" i="14"/>
  <c r="AD25" i="14"/>
  <c r="AD15" i="14"/>
  <c r="Y6" i="14" l="1"/>
  <c r="Y37" i="14"/>
  <c r="Y49" i="14"/>
  <c r="AB34" i="14" l="1"/>
  <c r="AB12" i="14"/>
  <c r="AB16" i="14"/>
  <c r="AB25" i="14" l="1"/>
  <c r="AB32" i="14"/>
  <c r="AB29" i="14"/>
  <c r="AB13" i="14"/>
  <c r="AB24" i="14"/>
  <c r="AB26" i="14"/>
  <c r="AB7" i="14"/>
  <c r="AB21" i="14"/>
  <c r="AB11" i="14"/>
  <c r="AB17" i="14"/>
  <c r="AB10" i="14"/>
  <c r="AB36" i="14"/>
  <c r="AB14" i="14"/>
  <c r="AB8" i="14"/>
  <c r="AB30" i="14"/>
  <c r="AB18" i="14"/>
  <c r="AB23" i="14"/>
  <c r="AB15" i="14"/>
  <c r="Y13" i="14" l="1"/>
</calcChain>
</file>

<file path=xl/sharedStrings.xml><?xml version="1.0" encoding="utf-8"?>
<sst xmlns="http://schemas.openxmlformats.org/spreadsheetml/2006/main" count="1637" uniqueCount="297">
  <si>
    <t>STT</t>
  </si>
  <si>
    <t>TÊN</t>
  </si>
  <si>
    <t>TRƯỞNG BAN THƯ KÝ</t>
  </si>
  <si>
    <t>TS. Nguyễn Phi Sơn</t>
  </si>
  <si>
    <t>TS. Võ Thanh Hải</t>
  </si>
  <si>
    <t>TRƯỜNG ĐẠI HỌC DUY TÂN</t>
  </si>
  <si>
    <t>G. TÍNH</t>
  </si>
  <si>
    <t>GDTC</t>
  </si>
  <si>
    <t>GDQP</t>
  </si>
  <si>
    <t>KSA</t>
  </si>
  <si>
    <t>KST</t>
  </si>
  <si>
    <t xml:space="preserve">         LẬP BẢNG</t>
  </si>
  <si>
    <t>LÃNH  ĐẠO KHOA</t>
  </si>
  <si>
    <t>MSV</t>
  </si>
  <si>
    <t>HỌ</t>
  </si>
  <si>
    <t xml:space="preserve">TBTK
(THANG 10) </t>
  </si>
  <si>
    <t xml:space="preserve">TBTK
(THANG 04) </t>
  </si>
  <si>
    <t>KẾT LUẬN CỦA HĐ</t>
  </si>
  <si>
    <t xml:space="preserve">MÔN 1
1TC </t>
  </si>
  <si>
    <t xml:space="preserve">MÔN 2
2TC </t>
  </si>
  <si>
    <t>TBTOAÌN KHOÏA</t>
  </si>
  <si>
    <t>KÃÚT LUÁÛN CUÍA HÂ</t>
  </si>
  <si>
    <t>N.SINH</t>
  </si>
  <si>
    <t>NG.SINH</t>
  </si>
  <si>
    <t>LỚP</t>
  </si>
  <si>
    <t>TB THI TN</t>
  </si>
  <si>
    <t>Trần Trung Mai</t>
  </si>
  <si>
    <t>ĐATN</t>
  </si>
  <si>
    <t xml:space="preserve">MÔN 3
</t>
  </si>
  <si>
    <t>MÔN NỢ</t>
  </si>
  <si>
    <t>RÈN LUYỆN</t>
  </si>
  <si>
    <t>TỐT NGHIỆP</t>
  </si>
  <si>
    <t>TTTN</t>
  </si>
  <si>
    <t>TB MÔN HỌC</t>
  </si>
  <si>
    <t>CHUYÊN NGÀNH: ANH VĂN DU LỊCH</t>
  </si>
  <si>
    <t>CHUYÊN NGÀNH: ANH VĂN BIÊN PHIÊN DỊCH</t>
  </si>
  <si>
    <t>Đà Nẵng, ngày      tháng        năm 2020</t>
  </si>
  <si>
    <t>DIỆN ĐỀ NGHỊ CÔNG NHẬN  TỐT NGHIỆP</t>
  </si>
  <si>
    <t>DIỆN ĐỦ ĐIỀU KIỆN GIAO ĐỒ ÁN TỐT NGHIỆP</t>
  </si>
  <si>
    <t>DIỆN XÉT VỚT ĐIỀU KIỆN GIAO ĐỒ ÁN TỐT NGHIỆP</t>
  </si>
  <si>
    <t>HỘI ĐỒNG TỐT NGHIỆP</t>
  </si>
  <si>
    <t>CHỦ TỊCH HỘI ĐỒNG TỐT NGHIỆP</t>
  </si>
  <si>
    <t>ThS. Nguyễn Ân</t>
  </si>
  <si>
    <t>Anh</t>
  </si>
  <si>
    <t>K23NAB</t>
  </si>
  <si>
    <t>Nữ</t>
  </si>
  <si>
    <t>Đạt</t>
  </si>
  <si>
    <t>Tốt</t>
  </si>
  <si>
    <t>Nợ 0 TC</t>
  </si>
  <si>
    <t>Võ Kim Ngọc</t>
  </si>
  <si>
    <t>Ánh</t>
  </si>
  <si>
    <t>Quảng Ngãi</t>
  </si>
  <si>
    <t>Nguyễn Thị Như</t>
  </si>
  <si>
    <t>DakLak</t>
  </si>
  <si>
    <t>Dung</t>
  </si>
  <si>
    <t>Bình Định</t>
  </si>
  <si>
    <t>Khá</t>
  </si>
  <si>
    <t>Quảng Nam</t>
  </si>
  <si>
    <t>Duyên</t>
  </si>
  <si>
    <t>Gia Lai</t>
  </si>
  <si>
    <t>Trần Thị Mỹ</t>
  </si>
  <si>
    <t>Nam</t>
  </si>
  <si>
    <t>Xuất Sắc</t>
  </si>
  <si>
    <t>Hảo</t>
  </si>
  <si>
    <t>Hằng</t>
  </si>
  <si>
    <t>Nguyễn Thị Thu</t>
  </si>
  <si>
    <t>Đà Nẵng</t>
  </si>
  <si>
    <t>Hiền</t>
  </si>
  <si>
    <t>Hiếu</t>
  </si>
  <si>
    <t>Thừa Thiên Huế</t>
  </si>
  <si>
    <t>Hoa</t>
  </si>
  <si>
    <t>Phạm Thị Kim</t>
  </si>
  <si>
    <t>Huệ</t>
  </si>
  <si>
    <t>Hồ Thị Diệu</t>
  </si>
  <si>
    <t>Huyền</t>
  </si>
  <si>
    <t>Quảng Trị</t>
  </si>
  <si>
    <t>Hương</t>
  </si>
  <si>
    <t>Nguyễn Thị</t>
  </si>
  <si>
    <t>Khánh Hòa</t>
  </si>
  <si>
    <t>Lam</t>
  </si>
  <si>
    <t>Lan</t>
  </si>
  <si>
    <t>Lệ</t>
  </si>
  <si>
    <t>Linh</t>
  </si>
  <si>
    <t>Ly</t>
  </si>
  <si>
    <t>Quảng Bình</t>
  </si>
  <si>
    <t>Nguyễn Hoàng</t>
  </si>
  <si>
    <t>My</t>
  </si>
  <si>
    <t>Ngân</t>
  </si>
  <si>
    <t>Ngọc</t>
  </si>
  <si>
    <t>Nguyễn Thị Phương</t>
  </si>
  <si>
    <t>Nguyên</t>
  </si>
  <si>
    <t>Nhất</t>
  </si>
  <si>
    <t>Nhi</t>
  </si>
  <si>
    <t>Huỳnh Thị</t>
  </si>
  <si>
    <t>Như</t>
  </si>
  <si>
    <t>Oanh</t>
  </si>
  <si>
    <t>Phương</t>
  </si>
  <si>
    <t>Nguyễn Ngọc Như</t>
  </si>
  <si>
    <t>Lê Thị Thu</t>
  </si>
  <si>
    <t>Sâm</t>
  </si>
  <si>
    <t>Sương</t>
  </si>
  <si>
    <t>Tuyền</t>
  </si>
  <si>
    <t>Bùi Thị Thanh</t>
  </si>
  <si>
    <t>Thanh</t>
  </si>
  <si>
    <t>Thủy</t>
  </si>
  <si>
    <t>Thúy</t>
  </si>
  <si>
    <t>Thư</t>
  </si>
  <si>
    <t>Trang</t>
  </si>
  <si>
    <t>Vi</t>
  </si>
  <si>
    <t>Nợ 3 TC</t>
  </si>
  <si>
    <t>Nguyễn Thị Lan</t>
  </si>
  <si>
    <t>Chi</t>
  </si>
  <si>
    <t>Nợ 6 TC</t>
  </si>
  <si>
    <t>Đặng Thị Mỹ</t>
  </si>
  <si>
    <t>Lê Thị Thùy</t>
  </si>
  <si>
    <t>Dương</t>
  </si>
  <si>
    <t>Nợ 5 TC</t>
  </si>
  <si>
    <t>Lê Ngọc</t>
  </si>
  <si>
    <t>Hà</t>
  </si>
  <si>
    <t>Nguyễn Đăng Phương</t>
  </si>
  <si>
    <t>Nợ 2 TC</t>
  </si>
  <si>
    <t>Hân</t>
  </si>
  <si>
    <t>Kon Tum</t>
  </si>
  <si>
    <t>Nguyễn Thị Khánh</t>
  </si>
  <si>
    <t>Khánh</t>
  </si>
  <si>
    <t>Thanh Hóa</t>
  </si>
  <si>
    <t>Lê Hoàng Nhật</t>
  </si>
  <si>
    <t>Lương Thảo</t>
  </si>
  <si>
    <t>Nguyễn Thị Thùy</t>
  </si>
  <si>
    <t>Nguyễn Thị Yến</t>
  </si>
  <si>
    <t>Bùi Thị Hằng</t>
  </si>
  <si>
    <t>Nga</t>
  </si>
  <si>
    <t>Vũ Khánh</t>
  </si>
  <si>
    <t>Trần Thị Tú</t>
  </si>
  <si>
    <t>Nghệ An</t>
  </si>
  <si>
    <t>Nguyễn Thị Minh</t>
  </si>
  <si>
    <t>Phượng</t>
  </si>
  <si>
    <t>Nguyễn Thị Loan</t>
  </si>
  <si>
    <t>Hồ Huỳnh Như</t>
  </si>
  <si>
    <t>Quỳnh</t>
  </si>
  <si>
    <t>Phú Yên</t>
  </si>
  <si>
    <t>Võ Thị Thanh</t>
  </si>
  <si>
    <t>Nguyễn Hồng Anh</t>
  </si>
  <si>
    <t>Lê Thị Hiền</t>
  </si>
  <si>
    <t>Thương</t>
  </si>
  <si>
    <t>Trâm</t>
  </si>
  <si>
    <t>Tô Hà</t>
  </si>
  <si>
    <t>Trinh</t>
  </si>
  <si>
    <t>Uyên</t>
  </si>
  <si>
    <t>Yến</t>
  </si>
  <si>
    <t>Hồ Thị Hải</t>
  </si>
  <si>
    <t>CNTN</t>
  </si>
  <si>
    <t>K23NAD</t>
  </si>
  <si>
    <t>Lê Thị</t>
  </si>
  <si>
    <t>Trần Thị Phương</t>
  </si>
  <si>
    <t>Trần Thị Minh</t>
  </si>
  <si>
    <t>Nguyễn Quốc</t>
  </si>
  <si>
    <t>Phan Thị</t>
  </si>
  <si>
    <t>Minh</t>
  </si>
  <si>
    <t>Lê Hoài</t>
  </si>
  <si>
    <t>Lê Thị Mỹ</t>
  </si>
  <si>
    <t>Đinh Vũ Anh</t>
  </si>
  <si>
    <t>Quân</t>
  </si>
  <si>
    <t>Quyên</t>
  </si>
  <si>
    <t>Trần Lê Thảo</t>
  </si>
  <si>
    <t>Bùi Thị Thùy</t>
  </si>
  <si>
    <t>Trúc</t>
  </si>
  <si>
    <t>Nguyễn Thị Ngọc</t>
  </si>
  <si>
    <t>Lê Thị Quỳnh</t>
  </si>
  <si>
    <t>Chương</t>
  </si>
  <si>
    <t>An</t>
  </si>
  <si>
    <t>Phạm Hoàng Tiểu</t>
  </si>
  <si>
    <t>Võ Thị Bích</t>
  </si>
  <si>
    <t>Ngô Trần</t>
  </si>
  <si>
    <t>Thọ</t>
  </si>
  <si>
    <t>Huỳnh Thị Hoài</t>
  </si>
  <si>
    <t>Nguyễn Đỗ Ngọc</t>
  </si>
  <si>
    <t>Hiệp</t>
  </si>
  <si>
    <t>K21NAB</t>
  </si>
  <si>
    <t xml:space="preserve">TB </t>
  </si>
  <si>
    <t>K21NAD</t>
  </si>
  <si>
    <t>K22NAB</t>
  </si>
  <si>
    <t>K22NAD</t>
  </si>
  <si>
    <t>Trần Thị Thanh</t>
  </si>
  <si>
    <t>Bà Rịa - Vũng Tàu</t>
  </si>
  <si>
    <t>Trần Thị Kim</t>
  </si>
  <si>
    <t>DANH SÁCH SINH VIÊN THAM DỰ TỐT NGHIỆP ĐỢT THÁNG 12 NĂM 2021</t>
  </si>
  <si>
    <t>Lê Viết</t>
  </si>
  <si>
    <t>Duy</t>
  </si>
  <si>
    <t>Lê Việt</t>
  </si>
  <si>
    <t>Vỹ</t>
  </si>
  <si>
    <t>Trần Hạ</t>
  </si>
  <si>
    <t>Huỳnh Văn Phước</t>
  </si>
  <si>
    <t>Thái</t>
  </si>
  <si>
    <t>Nguyễn Minh</t>
  </si>
  <si>
    <t>Nhiều</t>
  </si>
  <si>
    <t>Lê Anh</t>
  </si>
  <si>
    <t>Trần Vũ Gia</t>
  </si>
  <si>
    <t>Thái Thị</t>
  </si>
  <si>
    <t>Công</t>
  </si>
  <si>
    <t>Đỗ Thành</t>
  </si>
  <si>
    <t>Danh</t>
  </si>
  <si>
    <t>Nguyễn Hồ Khánh</t>
  </si>
  <si>
    <t>Đặng Bá</t>
  </si>
  <si>
    <t>Huỳnh Ngọc</t>
  </si>
  <si>
    <t>Đỗ Khánh</t>
  </si>
  <si>
    <t>Lục Thị Mỹ</t>
  </si>
  <si>
    <t>Toàn</t>
  </si>
  <si>
    <t>Võ Thị Huyền</t>
  </si>
  <si>
    <t>Đỗ Thị Thanh</t>
  </si>
  <si>
    <t>Nguyễn Thị Tiểu</t>
  </si>
  <si>
    <t>Hồ Viết Thùy</t>
  </si>
  <si>
    <t>Huỳnh Thị Tuyết</t>
  </si>
  <si>
    <t>Võ Nguyễn Thiên</t>
  </si>
  <si>
    <t>Trương Văn</t>
  </si>
  <si>
    <t>Thuyết</t>
  </si>
  <si>
    <t>Dương Trường Quang</t>
  </si>
  <si>
    <t>Trung</t>
  </si>
  <si>
    <t>Nguyễn Thị Thảo</t>
  </si>
  <si>
    <t>Phan Huỳnh</t>
  </si>
  <si>
    <t>Trần  Ngọc Thiên</t>
  </si>
  <si>
    <t>Nguyễn Thị Hoàng</t>
  </si>
  <si>
    <t>Lý</t>
  </si>
  <si>
    <t>Nguyễn Đào Kim</t>
  </si>
  <si>
    <t>Phan Thị Hoài</t>
  </si>
  <si>
    <t>Hồng</t>
  </si>
  <si>
    <t>Nguyễn Thị Quỳnh</t>
  </si>
  <si>
    <t>Trần Quang</t>
  </si>
  <si>
    <t>TT Huế</t>
  </si>
  <si>
    <t>Nguyễn Thị Trâm</t>
  </si>
  <si>
    <t>Nguyễn Thị Bích</t>
  </si>
  <si>
    <t>Lê Hằng Nguyệt</t>
  </si>
  <si>
    <t>Ân</t>
  </si>
  <si>
    <t>Ngô Trọng</t>
  </si>
  <si>
    <t>Nguyễn Việt</t>
  </si>
  <si>
    <t>Hưng</t>
  </si>
  <si>
    <t>Hà Như</t>
  </si>
  <si>
    <t>Phạm Thanh</t>
  </si>
  <si>
    <t>Đặng Thị Hạnh</t>
  </si>
  <si>
    <t>Tạ Bảo</t>
  </si>
  <si>
    <t>Cao Thị Hoài</t>
  </si>
  <si>
    <t>Nguyễn Thành</t>
  </si>
  <si>
    <t>Đào Lê Nhật</t>
  </si>
  <si>
    <t>Đặng Thị Thúy</t>
  </si>
  <si>
    <t>Nguyễn Tấn</t>
  </si>
  <si>
    <t>Đào Hứa Trọng</t>
  </si>
  <si>
    <t>Đỗ Thị Phương</t>
  </si>
  <si>
    <t>Phan Lê Bảo</t>
  </si>
  <si>
    <t>Trần Thị Bảo</t>
  </si>
  <si>
    <t>Nguyễn Phú</t>
  </si>
  <si>
    <t>Nguyễn Viết</t>
  </si>
  <si>
    <t>Hùng</t>
  </si>
  <si>
    <t>Võ Khánh</t>
  </si>
  <si>
    <t>Vũ Anh</t>
  </si>
  <si>
    <t>Lê Thị Diệu</t>
  </si>
  <si>
    <t>Thường</t>
  </si>
  <si>
    <t>Bùi Hoàng Bảo</t>
  </si>
  <si>
    <t>Lê Thị Hồng</t>
  </si>
  <si>
    <t>Phạm Vũ Quỳnh</t>
  </si>
  <si>
    <t>Mai Thành</t>
  </si>
  <si>
    <t>Võ Thị Lệ</t>
  </si>
  <si>
    <t>Xuân</t>
  </si>
  <si>
    <t>Nợ 4 TC</t>
  </si>
  <si>
    <t>Đặng Phan Quốc</t>
  </si>
  <si>
    <t>Thiện</t>
  </si>
  <si>
    <t>SỐ TÍN CHỈ NỢ</t>
  </si>
  <si>
    <t>Nguyễn Nhật</t>
  </si>
  <si>
    <t>Hạ</t>
  </si>
  <si>
    <t>TK AMS 2.44 (môn tự chọn 3TC =0)</t>
  </si>
  <si>
    <t>Trần Dương Thu</t>
  </si>
  <si>
    <t>Sang</t>
  </si>
  <si>
    <t>Nguyễn Hải</t>
  </si>
  <si>
    <t>Cường</t>
  </si>
  <si>
    <t>K21NCD</t>
  </si>
  <si>
    <t>NGÀNH: CAO ĐẲNG ANH VĂN</t>
  </si>
  <si>
    <t>Ngô Võ Thiện</t>
  </si>
  <si>
    <t>Tâm</t>
  </si>
  <si>
    <t>Nguyễn Thị Hương</t>
  </si>
  <si>
    <t>Giang</t>
  </si>
  <si>
    <t>Trà Bích</t>
  </si>
  <si>
    <t>Phan Thị Lệ</t>
  </si>
  <si>
    <t>Thu</t>
  </si>
  <si>
    <t>Trần Dương Duy</t>
  </si>
  <si>
    <t>Sơn</t>
  </si>
  <si>
    <t>Nguyễn Lê Minh</t>
  </si>
  <si>
    <t>Huỳnh Ngọc Gia</t>
  </si>
  <si>
    <t>Huân</t>
  </si>
  <si>
    <t>Nguyễn Hữu</t>
  </si>
  <si>
    <t>Lộc</t>
  </si>
  <si>
    <t>Hoàng Thị Lệ</t>
  </si>
  <si>
    <t>Trương Thị</t>
  </si>
  <si>
    <t>Năm</t>
  </si>
  <si>
    <t>Nguyễn Bảo Quỳnh</t>
  </si>
  <si>
    <t>Lữ Thị Thoại</t>
  </si>
  <si>
    <t>Mỹ</t>
  </si>
  <si>
    <t>Đak Lak</t>
  </si>
  <si>
    <t>K24NAB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</si>
</sst>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;[Red]0.0"/>
    <numFmt numFmtId="185" formatCode="0.00;[Red]0.00"/>
    <numFmt numFmtId="186" formatCode="General_)"/>
    <numFmt numFmtId="187" formatCode="_(&quot;£¤&quot;* #,##0_);_(&quot;£¤&quot;* \(#,##0\);_(&quot;£¤&quot;* &quot;-&quot;_);_(@_)"/>
    <numFmt numFmtId="188" formatCode="_(&quot;£¤&quot;* #,##0.00_);_(&quot;£¤&quot;* \(#,##0.00\);_(&quot;£¤&quot;* &quot;-&quot;??_);_(@_)"/>
    <numFmt numFmtId="189" formatCode="0E+00;\趰"/>
    <numFmt numFmtId="190" formatCode="0.0E+00;\趰"/>
    <numFmt numFmtId="191" formatCode="0.00E+00;\许"/>
    <numFmt numFmtId="192" formatCode="0.000"/>
    <numFmt numFmtId="193" formatCode="0.00E+00;\趰"/>
    <numFmt numFmtId="194" formatCode="_-&quot;£&quot;* #,##0_-;\-&quot;£&quot;* #,##0_-;_-&quot;£&quot;* &quot;-&quot;_-;_-@_-"/>
  </numFmts>
  <fonts count="64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color rgb="FFFF000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i/>
      <sz val="10"/>
      <name val="VNtimes new roman"/>
      <family val="2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1"/>
      <name val="??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b/>
      <sz val="12"/>
      <name val="Helv"/>
    </font>
    <font>
      <sz val="8"/>
      <color indexed="12"/>
      <name val="Helv"/>
    </font>
    <font>
      <b/>
      <sz val="11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2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13" fillId="3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6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6" fillId="0" borderId="0"/>
    <xf numFmtId="0" fontId="3" fillId="0" borderId="0" applyFont="0" applyFill="0" applyBorder="0" applyAlignment="0" applyProtection="0"/>
    <xf numFmtId="174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4" applyNumberFormat="0" applyAlignment="0" applyProtection="0">
      <alignment horizontal="left" vertical="center"/>
    </xf>
    <xf numFmtId="0" fontId="18" fillId="0" borderId="3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7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5" fillId="0" borderId="0"/>
    <xf numFmtId="0" fontId="21" fillId="0" borderId="0"/>
    <xf numFmtId="168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  <xf numFmtId="0" fontId="5" fillId="0" borderId="0"/>
    <xf numFmtId="0" fontId="41" fillId="0" borderId="0"/>
    <xf numFmtId="0" fontId="1" fillId="0" borderId="0"/>
    <xf numFmtId="0" fontId="46" fillId="0" borderId="0"/>
    <xf numFmtId="0" fontId="23" fillId="0" borderId="0"/>
    <xf numFmtId="0" fontId="5" fillId="0" borderId="0"/>
    <xf numFmtId="165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" fillId="0" borderId="0"/>
    <xf numFmtId="9" fontId="49" fillId="0" borderId="0" applyFont="0" applyFill="0" applyBorder="0" applyAlignment="0" applyProtection="0"/>
    <xf numFmtId="186" fontId="38" fillId="0" borderId="0"/>
    <xf numFmtId="187" fontId="30" fillId="0" borderId="0" applyFont="0" applyFill="0" applyBorder="0" applyAlignment="0" applyProtection="0"/>
    <xf numFmtId="188" fontId="30" fillId="0" borderId="0" applyFont="0" applyFill="0" applyBorder="0" applyAlignment="0" applyProtection="0"/>
    <xf numFmtId="0" fontId="3" fillId="0" borderId="0" applyFont="0" applyFill="0" applyBorder="0" applyAlignment="0" applyProtection="0"/>
    <xf numFmtId="189" fontId="50" fillId="0" borderId="0" applyFont="0" applyFill="0" applyBorder="0" applyAlignment="0" applyProtection="0"/>
    <xf numFmtId="183" fontId="3" fillId="0" borderId="0" applyFont="0" applyFill="0" applyBorder="0" applyAlignment="0" applyProtection="0"/>
    <xf numFmtId="190" fontId="50" fillId="0" borderId="0" applyFont="0" applyFill="0" applyBorder="0" applyAlignment="0" applyProtection="0"/>
    <xf numFmtId="0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50" fillId="0" borderId="0" applyFont="0" applyFill="0" applyBorder="0" applyAlignment="0" applyProtection="0"/>
    <xf numFmtId="0" fontId="3" fillId="0" borderId="0" applyFont="0" applyFill="0" applyBorder="0" applyAlignment="0" applyProtection="0">
      <alignment horizontal="right"/>
    </xf>
    <xf numFmtId="0" fontId="51" fillId="0" borderId="0"/>
    <xf numFmtId="37" fontId="52" fillId="0" borderId="0"/>
    <xf numFmtId="0" fontId="53" fillId="0" borderId="0"/>
    <xf numFmtId="0" fontId="54" fillId="0" borderId="0"/>
    <xf numFmtId="165" fontId="3" fillId="0" borderId="0" applyFont="0" applyFill="0" applyBorder="0" applyAlignment="0" applyProtection="0"/>
    <xf numFmtId="165" fontId="55" fillId="0" borderId="0" applyFont="0" applyFill="0" applyBorder="0" applyAlignment="0" applyProtection="0"/>
    <xf numFmtId="38" fontId="17" fillId="3" borderId="0" applyNumberFormat="0" applyBorder="0" applyAlignment="0" applyProtection="0"/>
    <xf numFmtId="0" fontId="56" fillId="0" borderId="0">
      <alignment horizontal="left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0" fontId="17" fillId="4" borderId="1" applyNumberFormat="0" applyBorder="0" applyAlignment="0" applyProtection="0"/>
    <xf numFmtId="0" fontId="57" fillId="0" borderId="0"/>
    <xf numFmtId="0" fontId="58" fillId="0" borderId="20"/>
    <xf numFmtId="194" fontId="3" fillId="0" borderId="21"/>
    <xf numFmtId="0" fontId="3" fillId="0" borderId="0"/>
    <xf numFmtId="0" fontId="59" fillId="0" borderId="0"/>
    <xf numFmtId="0" fontId="3" fillId="0" borderId="0"/>
    <xf numFmtId="0" fontId="23" fillId="0" borderId="0"/>
    <xf numFmtId="0" fontId="48" fillId="0" borderId="0"/>
    <xf numFmtId="0" fontId="3" fillId="0" borderId="0"/>
    <xf numFmtId="0" fontId="3" fillId="0" borderId="0"/>
    <xf numFmtId="0" fontId="48" fillId="0" borderId="0"/>
    <xf numFmtId="0" fontId="24" fillId="0" borderId="0"/>
    <xf numFmtId="0" fontId="30" fillId="0" borderId="0"/>
    <xf numFmtId="0" fontId="48" fillId="0" borderId="0"/>
    <xf numFmtId="0" fontId="6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3" fillId="0" borderId="0"/>
    <xf numFmtId="0" fontId="50" fillId="0" borderId="0"/>
    <xf numFmtId="16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61" fillId="0" borderId="20">
      <alignment horizontal="center"/>
    </xf>
    <xf numFmtId="3" fontId="20" fillId="0" borderId="0" applyFont="0" applyFill="0" applyBorder="0" applyAlignment="0" applyProtection="0"/>
    <xf numFmtId="0" fontId="20" fillId="6" borderId="0" applyNumberFormat="0" applyFont="0" applyBorder="0" applyAlignment="0" applyProtection="0"/>
    <xf numFmtId="0" fontId="62" fillId="0" borderId="0"/>
    <xf numFmtId="0" fontId="58" fillId="0" borderId="0"/>
    <xf numFmtId="0" fontId="3" fillId="0" borderId="22" applyNumberFormat="0" applyFont="0" applyFill="0" applyAlignment="0" applyProtection="0"/>
    <xf numFmtId="0" fontId="63" fillId="0" borderId="0" applyNumberFormat="0" applyFill="0" applyBorder="0" applyAlignment="0" applyProtection="0"/>
    <xf numFmtId="0" fontId="37" fillId="0" borderId="0"/>
    <xf numFmtId="0" fontId="3" fillId="0" borderId="0"/>
  </cellStyleXfs>
  <cellXfs count="116">
    <xf numFmtId="0" fontId="0" fillId="0" borderId="0" xfId="0"/>
    <xf numFmtId="0" fontId="6" fillId="0" borderId="0" xfId="4"/>
    <xf numFmtId="0" fontId="1" fillId="5" borderId="3" xfId="65" applyFont="1" applyFill="1" applyBorder="1" applyAlignment="1">
      <alignment vertical="center"/>
    </xf>
    <xf numFmtId="0" fontId="7" fillId="5" borderId="3" xfId="65" applyFont="1" applyFill="1" applyBorder="1" applyAlignment="1">
      <alignment vertical="center"/>
    </xf>
    <xf numFmtId="14" fontId="1" fillId="5" borderId="3" xfId="65" quotePrefix="1" applyNumberFormat="1" applyFont="1" applyFill="1" applyBorder="1" applyAlignment="1">
      <alignment horizontal="center" vertical="center"/>
    </xf>
    <xf numFmtId="0" fontId="1" fillId="5" borderId="3" xfId="65" applyFont="1" applyFill="1" applyBorder="1" applyAlignment="1">
      <alignment horizontal="center" vertical="center"/>
    </xf>
    <xf numFmtId="0" fontId="1" fillId="0" borderId="0" xfId="65" applyFont="1" applyFill="1" applyBorder="1" applyAlignment="1">
      <alignment horizontal="center"/>
    </xf>
    <xf numFmtId="0" fontId="2" fillId="0" borderId="0" xfId="3" quotePrefix="1" applyFont="1" applyFill="1" applyBorder="1" applyAlignment="1">
      <alignment horizontal="center"/>
    </xf>
    <xf numFmtId="0" fontId="1" fillId="0" borderId="0" xfId="98" applyFont="1" applyFill="1" applyBorder="1"/>
    <xf numFmtId="0" fontId="2" fillId="0" borderId="0" xfId="98" applyFont="1" applyFill="1" applyBorder="1" applyAlignment="1">
      <alignment horizontal="left"/>
    </xf>
    <xf numFmtId="14" fontId="1" fillId="0" borderId="0" xfId="3" applyNumberFormat="1" applyFont="1" applyBorder="1" applyAlignment="1">
      <alignment horizontal="center"/>
    </xf>
    <xf numFmtId="0" fontId="42" fillId="0" borderId="0" xfId="65" applyFont="1" applyBorder="1" applyAlignment="1">
      <alignment horizontal="center"/>
    </xf>
    <xf numFmtId="14" fontId="43" fillId="0" borderId="0" xfId="99" applyNumberFormat="1" applyFont="1" applyBorder="1" applyAlignment="1">
      <alignment horizontal="center"/>
    </xf>
    <xf numFmtId="0" fontId="25" fillId="0" borderId="0" xfId="65" applyFont="1" applyAlignment="1">
      <alignment vertical="center"/>
    </xf>
    <xf numFmtId="0" fontId="2" fillId="0" borderId="0" xfId="100" applyFont="1"/>
    <xf numFmtId="0" fontId="2" fillId="2" borderId="0" xfId="100" applyFont="1" applyFill="1"/>
    <xf numFmtId="0" fontId="44" fillId="0" borderId="0" xfId="65" applyFont="1" applyBorder="1" applyAlignment="1">
      <alignment horizontal="center"/>
    </xf>
    <xf numFmtId="0" fontId="5" fillId="0" borderId="0" xfId="100" applyFont="1"/>
    <xf numFmtId="0" fontId="5" fillId="2" borderId="0" xfId="100" applyFont="1" applyFill="1"/>
    <xf numFmtId="0" fontId="5" fillId="0" borderId="0" xfId="100" applyFont="1" applyAlignment="1">
      <alignment horizontal="center"/>
    </xf>
    <xf numFmtId="184" fontId="5" fillId="0" borderId="0" xfId="100" applyNumberFormat="1" applyFont="1" applyAlignment="1">
      <alignment horizontal="center"/>
    </xf>
    <xf numFmtId="185" fontId="5" fillId="0" borderId="0" xfId="100" applyNumberFormat="1" applyFont="1" applyAlignment="1">
      <alignment horizontal="center"/>
    </xf>
    <xf numFmtId="0" fontId="45" fillId="0" borderId="0" xfId="65" applyFont="1" applyAlignment="1">
      <alignment vertical="center"/>
    </xf>
    <xf numFmtId="0" fontId="2" fillId="2" borderId="0" xfId="100" applyFont="1" applyFill="1" applyAlignment="1"/>
    <xf numFmtId="0" fontId="46" fillId="0" borderId="0" xfId="101"/>
    <xf numFmtId="0" fontId="1" fillId="0" borderId="0" xfId="101" applyFont="1"/>
    <xf numFmtId="0" fontId="46" fillId="0" borderId="0" xfId="101" applyAlignment="1">
      <alignment horizontal="left"/>
    </xf>
    <xf numFmtId="0" fontId="1" fillId="0" borderId="0" xfId="100" applyFont="1"/>
    <xf numFmtId="0" fontId="5" fillId="0" borderId="0" xfId="100" applyFont="1" applyBorder="1" applyAlignment="1"/>
    <xf numFmtId="183" fontId="46" fillId="0" borderId="0" xfId="101" applyNumberFormat="1"/>
    <xf numFmtId="0" fontId="2" fillId="5" borderId="3" xfId="65" applyFont="1" applyFill="1" applyBorder="1" applyAlignment="1">
      <alignment horizontal="left" vertical="center"/>
    </xf>
    <xf numFmtId="0" fontId="25" fillId="0" borderId="0" xfId="65" applyFont="1" applyAlignment="1">
      <alignment horizontal="center" vertical="center"/>
    </xf>
    <xf numFmtId="183" fontId="46" fillId="0" borderId="0" xfId="101" applyNumberFormat="1" applyAlignment="1">
      <alignment horizontal="center"/>
    </xf>
    <xf numFmtId="0" fontId="2" fillId="0" borderId="0" xfId="100" applyFont="1" applyAlignment="1"/>
    <xf numFmtId="14" fontId="1" fillId="0" borderId="0" xfId="100" applyNumberFormat="1" applyFont="1" applyBorder="1" applyAlignment="1"/>
    <xf numFmtId="0" fontId="2" fillId="2" borderId="0" xfId="100" applyFont="1" applyFill="1" applyAlignment="1">
      <alignment horizontal="center"/>
    </xf>
    <xf numFmtId="0" fontId="1" fillId="0" borderId="0" xfId="101" applyFont="1" applyAlignment="1">
      <alignment vertical="center"/>
    </xf>
    <xf numFmtId="184" fontId="2" fillId="0" borderId="0" xfId="100" applyNumberFormat="1" applyFont="1" applyAlignment="1">
      <alignment horizontal="center"/>
    </xf>
    <xf numFmtId="0" fontId="46" fillId="0" borderId="3" xfId="101" applyBorder="1" applyAlignment="1">
      <alignment vertical="center"/>
    </xf>
    <xf numFmtId="0" fontId="46" fillId="0" borderId="0" xfId="101" applyAlignment="1">
      <alignment vertical="center"/>
    </xf>
    <xf numFmtId="184" fontId="2" fillId="0" borderId="0" xfId="100" applyNumberFormat="1" applyFont="1" applyAlignment="1"/>
    <xf numFmtId="0" fontId="1" fillId="0" borderId="15" xfId="101" applyFont="1" applyBorder="1" applyAlignment="1">
      <alignment vertical="center"/>
    </xf>
    <xf numFmtId="0" fontId="2" fillId="0" borderId="16" xfId="3" quotePrefix="1" applyFont="1" applyFill="1" applyBorder="1" applyAlignment="1">
      <alignment horizontal="left" vertical="center"/>
    </xf>
    <xf numFmtId="0" fontId="1" fillId="0" borderId="16" xfId="4" applyFont="1" applyBorder="1" applyAlignment="1">
      <alignment horizontal="left" vertical="center"/>
    </xf>
    <xf numFmtId="0" fontId="2" fillId="0" borderId="16" xfId="4" applyFont="1" applyBorder="1" applyAlignment="1">
      <alignment vertical="center"/>
    </xf>
    <xf numFmtId="14" fontId="1" fillId="0" borderId="16" xfId="101" applyNumberFormat="1" applyFont="1" applyBorder="1" applyAlignment="1">
      <alignment horizontal="center" vertical="center"/>
    </xf>
    <xf numFmtId="14" fontId="1" fillId="0" borderId="16" xfId="103" applyNumberFormat="1" applyFont="1" applyBorder="1" applyAlignment="1">
      <alignment horizontal="center" vertical="center"/>
    </xf>
    <xf numFmtId="2" fontId="2" fillId="0" borderId="16" xfId="101" applyNumberFormat="1" applyFont="1" applyBorder="1" applyAlignment="1">
      <alignment horizontal="center" vertical="center"/>
    </xf>
    <xf numFmtId="2" fontId="2" fillId="0" borderId="16" xfId="4" applyNumberFormat="1" applyFont="1" applyBorder="1" applyAlignment="1">
      <alignment horizontal="center" vertical="center"/>
    </xf>
    <xf numFmtId="0" fontId="1" fillId="0" borderId="16" xfId="101" applyFont="1" applyBorder="1" applyAlignment="1">
      <alignment vertical="center"/>
    </xf>
    <xf numFmtId="0" fontId="2" fillId="5" borderId="17" xfId="100" applyFont="1" applyFill="1" applyBorder="1" applyAlignment="1">
      <alignment horizontal="center" vertical="center"/>
    </xf>
    <xf numFmtId="0" fontId="39" fillId="0" borderId="0" xfId="100" applyFont="1" applyAlignment="1">
      <alignment horizontal="center"/>
    </xf>
    <xf numFmtId="0" fontId="7" fillId="2" borderId="18" xfId="1" applyFont="1" applyFill="1" applyBorder="1" applyAlignment="1">
      <alignment horizontal="center" vertical="center"/>
    </xf>
    <xf numFmtId="0" fontId="2" fillId="0" borderId="19" xfId="3" quotePrefix="1" applyFont="1" applyFill="1" applyBorder="1" applyAlignment="1">
      <alignment horizontal="left" vertical="center"/>
    </xf>
    <xf numFmtId="0" fontId="1" fillId="0" borderId="19" xfId="4" applyFont="1" applyBorder="1" applyAlignment="1">
      <alignment horizontal="left" vertical="center"/>
    </xf>
    <xf numFmtId="0" fontId="2" fillId="0" borderId="19" xfId="4" applyFont="1" applyBorder="1" applyAlignment="1">
      <alignment vertical="center"/>
    </xf>
    <xf numFmtId="14" fontId="1" fillId="0" borderId="19" xfId="101" applyNumberFormat="1" applyFont="1" applyBorder="1" applyAlignment="1">
      <alignment horizontal="center" vertical="center"/>
    </xf>
    <xf numFmtId="14" fontId="1" fillId="0" borderId="19" xfId="103" applyNumberFormat="1" applyFont="1" applyBorder="1" applyAlignment="1">
      <alignment horizontal="center" vertical="center"/>
    </xf>
    <xf numFmtId="2" fontId="2" fillId="0" borderId="19" xfId="101" applyNumberFormat="1" applyFont="1" applyBorder="1" applyAlignment="1">
      <alignment horizontal="center" vertical="center"/>
    </xf>
    <xf numFmtId="2" fontId="2" fillId="0" borderId="19" xfId="4" applyNumberFormat="1" applyFont="1" applyBorder="1" applyAlignment="1">
      <alignment horizontal="center" vertical="center"/>
    </xf>
    <xf numFmtId="0" fontId="1" fillId="0" borderId="19" xfId="101" applyFont="1" applyBorder="1" applyAlignment="1">
      <alignment vertical="center"/>
    </xf>
    <xf numFmtId="0" fontId="2" fillId="0" borderId="19" xfId="4" applyFont="1" applyBorder="1" applyAlignment="1">
      <alignment horizontal="center" vertical="center"/>
    </xf>
    <xf numFmtId="0" fontId="2" fillId="0" borderId="16" xfId="4" applyFont="1" applyBorder="1" applyAlignment="1">
      <alignment horizontal="center" vertical="center"/>
    </xf>
    <xf numFmtId="0" fontId="2" fillId="5" borderId="23" xfId="100" applyFont="1" applyFill="1" applyBorder="1" applyAlignment="1">
      <alignment horizontal="center" vertical="center"/>
    </xf>
    <xf numFmtId="0" fontId="2" fillId="0" borderId="0" xfId="100" applyFont="1" applyAlignment="1">
      <alignment horizontal="center"/>
    </xf>
    <xf numFmtId="0" fontId="39" fillId="0" borderId="0" xfId="100" applyFont="1" applyAlignment="1">
      <alignment horizontal="center"/>
    </xf>
    <xf numFmtId="0" fontId="2" fillId="0" borderId="0" xfId="100" applyFont="1" applyAlignment="1">
      <alignment horizontal="center"/>
    </xf>
    <xf numFmtId="0" fontId="43" fillId="0" borderId="19" xfId="101" applyFont="1" applyBorder="1" applyAlignment="1">
      <alignment vertical="center" wrapText="1"/>
    </xf>
    <xf numFmtId="2" fontId="2" fillId="0" borderId="19" xfId="101" applyNumberFormat="1" applyFont="1" applyFill="1" applyBorder="1" applyAlignment="1">
      <alignment horizontal="center" vertical="center"/>
    </xf>
    <xf numFmtId="0" fontId="2" fillId="0" borderId="0" xfId="100" applyFont="1" applyAlignment="1">
      <alignment horizontal="center"/>
    </xf>
    <xf numFmtId="0" fontId="39" fillId="0" borderId="0" xfId="100" applyFont="1" applyAlignment="1">
      <alignment horizontal="center"/>
    </xf>
    <xf numFmtId="0" fontId="1" fillId="0" borderId="16" xfId="101" applyFont="1" applyBorder="1" applyAlignment="1">
      <alignment vertical="center" wrapText="1"/>
    </xf>
    <xf numFmtId="0" fontId="1" fillId="0" borderId="24" xfId="101" applyFont="1" applyBorder="1" applyAlignment="1">
      <alignment vertical="center"/>
    </xf>
    <xf numFmtId="14" fontId="1" fillId="0" borderId="0" xfId="100" applyNumberFormat="1" applyFont="1" applyBorder="1" applyAlignment="1">
      <alignment horizontal="center"/>
    </xf>
    <xf numFmtId="0" fontId="2" fillId="0" borderId="0" xfId="100" applyFont="1" applyAlignment="1">
      <alignment horizontal="center"/>
    </xf>
    <xf numFmtId="0" fontId="2" fillId="0" borderId="1" xfId="100" applyFont="1" applyBorder="1" applyAlignment="1">
      <alignment horizontal="center" vertical="center" wrapText="1"/>
    </xf>
    <xf numFmtId="183" fontId="2" fillId="0" borderId="10" xfId="100" applyNumberFormat="1" applyFont="1" applyBorder="1" applyAlignment="1">
      <alignment horizontal="center" textRotation="90" wrapText="1"/>
    </xf>
    <xf numFmtId="183" fontId="2" fillId="0" borderId="15" xfId="100" applyNumberFormat="1" applyFont="1" applyBorder="1" applyAlignment="1">
      <alignment horizontal="center" textRotation="90"/>
    </xf>
    <xf numFmtId="0" fontId="40" fillId="0" borderId="10" xfId="100" applyFont="1" applyBorder="1" applyAlignment="1">
      <alignment horizontal="center" vertical="center" wrapText="1"/>
    </xf>
    <xf numFmtId="0" fontId="40" fillId="0" borderId="15" xfId="100" applyFont="1" applyBorder="1" applyAlignment="1">
      <alignment horizontal="center" vertical="center" wrapText="1"/>
    </xf>
    <xf numFmtId="0" fontId="2" fillId="0" borderId="7" xfId="100" applyFont="1" applyBorder="1" applyAlignment="1">
      <alignment horizontal="center" vertical="center" textRotation="90" wrapText="1"/>
    </xf>
    <xf numFmtId="0" fontId="2" fillId="0" borderId="10" xfId="100" applyFont="1" applyBorder="1" applyAlignment="1">
      <alignment horizontal="center" vertical="center" textRotation="90" wrapText="1"/>
    </xf>
    <xf numFmtId="0" fontId="2" fillId="0" borderId="15" xfId="100" applyFont="1" applyBorder="1" applyAlignment="1">
      <alignment horizontal="center" vertical="center" textRotation="90" wrapText="1"/>
    </xf>
    <xf numFmtId="0" fontId="2" fillId="0" borderId="1" xfId="100" applyFont="1" applyBorder="1" applyAlignment="1">
      <alignment horizontal="center" vertical="center" textRotation="90" wrapText="1"/>
    </xf>
    <xf numFmtId="0" fontId="2" fillId="0" borderId="7" xfId="100" applyFont="1" applyBorder="1" applyAlignment="1">
      <alignment horizontal="center" vertical="center" wrapText="1"/>
    </xf>
    <xf numFmtId="0" fontId="2" fillId="0" borderId="10" xfId="100" applyFont="1" applyBorder="1" applyAlignment="1">
      <alignment horizontal="center" vertical="center" wrapText="1"/>
    </xf>
    <xf numFmtId="0" fontId="2" fillId="0" borderId="15" xfId="100" applyFont="1" applyBorder="1" applyAlignment="1">
      <alignment horizontal="center" vertical="center" wrapText="1"/>
    </xf>
    <xf numFmtId="0" fontId="40" fillId="0" borderId="7" xfId="4" applyFont="1" applyBorder="1" applyAlignment="1">
      <alignment horizontal="center" vertical="center"/>
    </xf>
    <xf numFmtId="0" fontId="40" fillId="0" borderId="10" xfId="4" applyFont="1" applyBorder="1" applyAlignment="1">
      <alignment horizontal="center" vertical="center"/>
    </xf>
    <xf numFmtId="0" fontId="40" fillId="0" borderId="15" xfId="4" applyFont="1" applyBorder="1" applyAlignment="1">
      <alignment horizontal="center" vertical="center"/>
    </xf>
    <xf numFmtId="183" fontId="2" fillId="0" borderId="7" xfId="100" applyNumberFormat="1" applyFont="1" applyBorder="1" applyAlignment="1">
      <alignment horizontal="center" textRotation="90" wrapText="1"/>
    </xf>
    <xf numFmtId="183" fontId="2" fillId="0" borderId="15" xfId="100" applyNumberFormat="1" applyFont="1" applyBorder="1" applyAlignment="1">
      <alignment horizontal="center" textRotation="90" wrapText="1"/>
    </xf>
    <xf numFmtId="0" fontId="2" fillId="0" borderId="2" xfId="100" applyFont="1" applyBorder="1" applyAlignment="1">
      <alignment horizontal="center" vertical="center"/>
    </xf>
    <xf numFmtId="0" fontId="2" fillId="0" borderId="3" xfId="100" applyFont="1" applyBorder="1" applyAlignment="1">
      <alignment horizontal="center" vertical="center"/>
    </xf>
    <xf numFmtId="0" fontId="2" fillId="0" borderId="6" xfId="100" applyFont="1" applyBorder="1" applyAlignment="1">
      <alignment horizontal="center" vertical="center"/>
    </xf>
    <xf numFmtId="0" fontId="44" fillId="0" borderId="0" xfId="100" applyFont="1" applyAlignment="1">
      <alignment horizontal="center"/>
    </xf>
    <xf numFmtId="0" fontId="47" fillId="0" borderId="0" xfId="100" applyFont="1" applyAlignment="1">
      <alignment horizontal="center"/>
    </xf>
    <xf numFmtId="0" fontId="39" fillId="0" borderId="0" xfId="100" applyFont="1" applyAlignment="1">
      <alignment horizontal="center"/>
    </xf>
    <xf numFmtId="0" fontId="2" fillId="0" borderId="7" xfId="100" applyFont="1" applyBorder="1" applyAlignment="1">
      <alignment horizontal="center" vertical="center"/>
    </xf>
    <xf numFmtId="0" fontId="2" fillId="0" borderId="10" xfId="100" applyFont="1" applyBorder="1" applyAlignment="1">
      <alignment horizontal="center" vertical="center"/>
    </xf>
    <xf numFmtId="0" fontId="2" fillId="0" borderId="15" xfId="100" applyFont="1" applyBorder="1" applyAlignment="1">
      <alignment horizontal="center" vertical="center"/>
    </xf>
    <xf numFmtId="0" fontId="2" fillId="2" borderId="7" xfId="100" applyFont="1" applyFill="1" applyBorder="1" applyAlignment="1">
      <alignment horizontal="center" vertical="center"/>
    </xf>
    <xf numFmtId="0" fontId="2" fillId="2" borderId="10" xfId="100" applyFont="1" applyFill="1" applyBorder="1" applyAlignment="1">
      <alignment horizontal="center" vertical="center"/>
    </xf>
    <xf numFmtId="0" fontId="2" fillId="2" borderId="15" xfId="100" applyFont="1" applyFill="1" applyBorder="1" applyAlignment="1">
      <alignment horizontal="center" vertical="center"/>
    </xf>
    <xf numFmtId="0" fontId="2" fillId="0" borderId="8" xfId="100" applyFont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  <xf numFmtId="0" fontId="2" fillId="0" borderId="13" xfId="100" applyFont="1" applyBorder="1" applyAlignment="1">
      <alignment horizontal="center" vertical="center"/>
    </xf>
    <xf numFmtId="0" fontId="2" fillId="0" borderId="9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2" fillId="0" borderId="14" xfId="100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14" fontId="40" fillId="0" borderId="7" xfId="4" applyNumberFormat="1" applyFont="1" applyBorder="1" applyAlignment="1">
      <alignment horizontal="center" vertical="center"/>
    </xf>
    <xf numFmtId="14" fontId="40" fillId="0" borderId="10" xfId="4" applyNumberFormat="1" applyFont="1" applyBorder="1" applyAlignment="1">
      <alignment horizontal="center" vertical="center"/>
    </xf>
    <xf numFmtId="14" fontId="40" fillId="0" borderId="15" xfId="4" applyNumberFormat="1" applyFont="1" applyBorder="1" applyAlignment="1">
      <alignment horizontal="center" vertical="center"/>
    </xf>
  </cellXfs>
  <cellStyles count="169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???" xfId="107"/>
    <cellStyle name="??_(????)??????" xfId="11"/>
    <cellStyle name="¤@¯ë_01" xfId="108"/>
    <cellStyle name="1" xfId="12"/>
    <cellStyle name="2" xfId="13"/>
    <cellStyle name="3" xfId="14"/>
    <cellStyle name="³f¹ô[0]_ÿÿÿÿÿÿ" xfId="109"/>
    <cellStyle name="³f¹ô_ÿÿÿÿÿÿ" xfId="110"/>
    <cellStyle name="4" xfId="15"/>
    <cellStyle name="ÅëÈ­ [0]_±âÅ¸" xfId="111"/>
    <cellStyle name="AeE­ [0]_INQUIRY ¿µ¾÷AßAø " xfId="16"/>
    <cellStyle name="ÅëÈ­ [0]_S" xfId="112"/>
    <cellStyle name="ÅëÈ­_±âÅ¸" xfId="113"/>
    <cellStyle name="AeE­_INQUIRY ¿µ¾÷AßAø " xfId="17"/>
    <cellStyle name="ÅëÈ­_S" xfId="114"/>
    <cellStyle name="ÄÞ¸¶ [0]_±âÅ¸" xfId="115"/>
    <cellStyle name="AÞ¸¶ [0]_INQUIRY ¿?¾÷AßAø " xfId="18"/>
    <cellStyle name="ÄÞ¸¶ [0]_S" xfId="116"/>
    <cellStyle name="ÄÞ¸¶_±âÅ¸" xfId="117"/>
    <cellStyle name="AÞ¸¶_INQUIRY ¿?¾÷AßAø " xfId="19"/>
    <cellStyle name="ÄÞ¸¶_S" xfId="118"/>
    <cellStyle name="blank" xfId="119"/>
    <cellStyle name="C?AØ_¿?¾÷CoE² " xfId="20"/>
    <cellStyle name="Ç¥ÁØ_#2(M17)_1" xfId="120"/>
    <cellStyle name="C￥AØ_¿μ¾÷CoE² " xfId="21"/>
    <cellStyle name="Ç¥ÁØ_S" xfId="121"/>
    <cellStyle name="C￥AØ_Sheet1_¿μ¾÷CoE² " xfId="122"/>
    <cellStyle name="Calc Currency (0)" xfId="22"/>
    <cellStyle name="Calc Currency (0) 2" xfId="23"/>
    <cellStyle name="Calc Currency (0) 3" xfId="24"/>
    <cellStyle name="Calc Percent (0)" xfId="25"/>
    <cellStyle name="Calc Percent (1)" xfId="26"/>
    <cellStyle name="category" xfId="123"/>
    <cellStyle name="Comma 2" xfId="104"/>
    <cellStyle name="Comma 3" xfId="124"/>
    <cellStyle name="Comma 4" xfId="125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Fixed" xfId="36"/>
    <cellStyle name="Grey" xfId="37"/>
    <cellStyle name="Grey 2" xfId="126"/>
    <cellStyle name="HEADER" xfId="127"/>
    <cellStyle name="Header1" xfId="38"/>
    <cellStyle name="Header2" xfId="39"/>
    <cellStyle name="Heading 1 2" xfId="128"/>
    <cellStyle name="Heading 2 2" xfId="129"/>
    <cellStyle name="HEADING1" xfId="40"/>
    <cellStyle name="HEADING1 2" xfId="41"/>
    <cellStyle name="HEADING1 3" xfId="42"/>
    <cellStyle name="HEADING2" xfId="43"/>
    <cellStyle name="HEADING2 2" xfId="44"/>
    <cellStyle name="HEADING2 3" xfId="45"/>
    <cellStyle name="Input [yellow]" xfId="46"/>
    <cellStyle name="Input [yellow] 2" xfId="130"/>
    <cellStyle name="Input 2" xfId="131"/>
    <cellStyle name="Link Currency (0)" xfId="47"/>
    <cellStyle name="Link Currency (0) 2" xfId="48"/>
    <cellStyle name="Link Currency (0) 3" xfId="49"/>
    <cellStyle name="Milliers [0]_AR1194" xfId="50"/>
    <cellStyle name="Milliers_AR1194" xfId="51"/>
    <cellStyle name="Model" xfId="132"/>
    <cellStyle name="moi" xfId="133"/>
    <cellStyle name="Monétaire [0]_AR1194" xfId="52"/>
    <cellStyle name="Monétaire_AR1194" xfId="53"/>
    <cellStyle name="n" xfId="54"/>
    <cellStyle name="New Times Roman" xfId="55"/>
    <cellStyle name="New Times Roman 2" xfId="56"/>
    <cellStyle name="New Times Roman 3" xfId="57"/>
    <cellStyle name="no dec" xfId="58"/>
    <cellStyle name="Normal" xfId="0" builtinId="0"/>
    <cellStyle name="Normal - Style1" xfId="59"/>
    <cellStyle name="Normal 13" xfId="106"/>
    <cellStyle name="Normal 2" xfId="60"/>
    <cellStyle name="Normal 2 11" xfId="134"/>
    <cellStyle name="Normal 2 2" xfId="61"/>
    <cellStyle name="Normal 2 2 2" xfId="62"/>
    <cellStyle name="Normal 2 2 2 2" xfId="63"/>
    <cellStyle name="Normal 2 2 2 3" xfId="135"/>
    <cellStyle name="Normal 2 2 2 4" xfId="136"/>
    <cellStyle name="Normal 2 2 3" xfId="137"/>
    <cellStyle name="Normal 2 2 4" xfId="138"/>
    <cellStyle name="Normal 2 2_Danh sach sv nhap hoc den ngay 13 thang 9" xfId="139"/>
    <cellStyle name="Normal 2 3" xfId="3"/>
    <cellStyle name="Normal 2 3 2" xfId="140"/>
    <cellStyle name="Normal 2 4" xfId="141"/>
    <cellStyle name="Normal 2 5" xfId="142"/>
    <cellStyle name="Normal 2 6" xfId="143"/>
    <cellStyle name="Normal 2 6 2" xfId="144"/>
    <cellStyle name="Normal 2_Book1" xfId="145"/>
    <cellStyle name="Normal 3" xfId="1"/>
    <cellStyle name="Normal 3 2" xfId="64"/>
    <cellStyle name="Normal 3 3" xfId="102"/>
    <cellStyle name="Normal 3_C16DL" xfId="146"/>
    <cellStyle name="Normal 4" xfId="2"/>
    <cellStyle name="Normal 4 2" xfId="4"/>
    <cellStyle name="Normal 4 2 2" xfId="65"/>
    <cellStyle name="Normal 4 2 3" xfId="147"/>
    <cellStyle name="Normal 4 3" xfId="148"/>
    <cellStyle name="Normal 4 3 2" xfId="149"/>
    <cellStyle name="Normal 5" xfId="66"/>
    <cellStyle name="Normal 5 2" xfId="150"/>
    <cellStyle name="Normal 5 3" xfId="151"/>
    <cellStyle name="Normal 6" xfId="67"/>
    <cellStyle name="Normal 7" xfId="101"/>
    <cellStyle name="Normal 7 2" xfId="168"/>
    <cellStyle name="Normal 8" xfId="152"/>
    <cellStyle name="Normal_Book1" xfId="99"/>
    <cellStyle name="Normal_HS2004" xfId="103"/>
    <cellStyle name="Normal_mau TN" xfId="100"/>
    <cellStyle name="Normal_Sheet1" xfId="98"/>
    <cellStyle name="Normal1" xfId="153"/>
    <cellStyle name="Percent (0)" xfId="154"/>
    <cellStyle name="Percent [2]" xfId="68"/>
    <cellStyle name="Percent 2" xfId="105"/>
    <cellStyle name="Percent 3" xfId="155"/>
    <cellStyle name="Percent 4" xfId="156"/>
    <cellStyle name="PERCENTAGE" xfId="69"/>
    <cellStyle name="PrePop Currency (0)" xfId="70"/>
    <cellStyle name="PrePop Currency (0) 2" xfId="71"/>
    <cellStyle name="PrePop Currency (0) 3" xfId="72"/>
    <cellStyle name="PSChar" xfId="157"/>
    <cellStyle name="PSDate" xfId="158"/>
    <cellStyle name="PSDec" xfId="159"/>
    <cellStyle name="PSHeading" xfId="160"/>
    <cellStyle name="PSInt" xfId="161"/>
    <cellStyle name="PSSpacer" xfId="162"/>
    <cellStyle name="songuyen" xfId="73"/>
    <cellStyle name="Style 1" xfId="163"/>
    <cellStyle name="subhead" xfId="164"/>
    <cellStyle name="Text Indent A" xfId="74"/>
    <cellStyle name="Text Indent B" xfId="75"/>
    <cellStyle name="Text Indent B 2" xfId="76"/>
    <cellStyle name="Text Indent B 3" xfId="77"/>
    <cellStyle name="Total 2" xfId="165"/>
    <cellStyle name="xuan" xfId="166"/>
    <cellStyle name=" [0.00]_ Att. 1- Cover" xfId="78"/>
    <cellStyle name="_ Att. 1- Cover" xfId="79"/>
    <cellStyle name="?_ Att. 1- Cover" xfId="80"/>
    <cellStyle name="똿뗦먛귟 [0.00]_PRODUCT DETAIL Q1" xfId="81"/>
    <cellStyle name="똿뗦먛귟_PRODUCT DETAIL Q1" xfId="82"/>
    <cellStyle name="믅됞 [0.00]_PRODUCT DETAIL Q1" xfId="83"/>
    <cellStyle name="믅됞_PRODUCT DETAIL Q1" xfId="84"/>
    <cellStyle name="백분율_95" xfId="85"/>
    <cellStyle name="뷭?_BOOKSHIP" xfId="86"/>
    <cellStyle name="콤마 [0]_1202" xfId="87"/>
    <cellStyle name="콤마_1202" xfId="88"/>
    <cellStyle name="통화 [0]_1202" xfId="89"/>
    <cellStyle name="통화_1202" xfId="90"/>
    <cellStyle name="표준_(정보부문)월별인원계획" xfId="91"/>
    <cellStyle name="一般_00Q3902REV.1" xfId="92"/>
    <cellStyle name="千分位[0]_00Q3902REV.1" xfId="93"/>
    <cellStyle name="千分位_00Q3902REV.1" xfId="94"/>
    <cellStyle name="標準_Financial Prpsl" xfId="167"/>
    <cellStyle name="貨幣 [0]_00Q3902REV.1" xfId="95"/>
    <cellStyle name="貨幣[0]_BRE" xfId="96"/>
    <cellStyle name="貨幣_00Q3902REV.1" xfId="97"/>
  </cellStyles>
  <dxfs count="77"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theme="0"/>
      </font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theme="0"/>
      </font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neDrive\Dao%20Tao\2020-2021\tot%20nghiep%20thang%206-2021\TN4\TN4%2007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B"/>
      <sheetName val="NAD"/>
    </sheetNames>
    <sheetDataSet>
      <sheetData sheetId="0">
        <row r="7">
          <cell r="B7">
            <v>2120867340</v>
          </cell>
          <cell r="C7" t="str">
            <v>Hà Minh</v>
          </cell>
          <cell r="D7" t="str">
            <v>Ánh</v>
          </cell>
          <cell r="E7" t="str">
            <v>K21NAB</v>
          </cell>
          <cell r="F7">
            <v>35688</v>
          </cell>
          <cell r="G7" t="str">
            <v>Đà Nẵng</v>
          </cell>
          <cell r="H7" t="str">
            <v>Nữ</v>
          </cell>
          <cell r="I7">
            <v>2.37</v>
          </cell>
          <cell r="J7">
            <v>3.83</v>
          </cell>
          <cell r="K7">
            <v>2.42</v>
          </cell>
          <cell r="L7" t="str">
            <v>Trung Bình</v>
          </cell>
          <cell r="M7" t="str">
            <v>Khá</v>
          </cell>
        </row>
        <row r="8">
          <cell r="B8">
            <v>2120313157</v>
          </cell>
          <cell r="C8" t="str">
            <v>Lê Thị</v>
          </cell>
          <cell r="D8" t="str">
            <v>Bình</v>
          </cell>
          <cell r="E8" t="str">
            <v>K21NAB</v>
          </cell>
          <cell r="F8">
            <v>35616</v>
          </cell>
          <cell r="G8" t="str">
            <v>Hà Tĩnh</v>
          </cell>
          <cell r="H8" t="str">
            <v>Nữ</v>
          </cell>
          <cell r="I8">
            <v>3.04</v>
          </cell>
          <cell r="J8">
            <v>4</v>
          </cell>
          <cell r="K8">
            <v>3.07</v>
          </cell>
          <cell r="L8" t="str">
            <v>Khá</v>
          </cell>
          <cell r="M8" t="str">
            <v>Khá</v>
          </cell>
        </row>
        <row r="9">
          <cell r="B9">
            <v>2120313226</v>
          </cell>
          <cell r="C9" t="str">
            <v>Vương Thục</v>
          </cell>
          <cell r="D9" t="str">
            <v>Đoan</v>
          </cell>
          <cell r="E9" t="str">
            <v>K21NAB</v>
          </cell>
          <cell r="F9">
            <v>35624</v>
          </cell>
          <cell r="G9" t="str">
            <v>Đà Nẵng</v>
          </cell>
          <cell r="H9" t="str">
            <v>Nữ</v>
          </cell>
          <cell r="I9">
            <v>2.44</v>
          </cell>
          <cell r="J9">
            <v>4</v>
          </cell>
          <cell r="K9">
            <v>2.4900000000000002</v>
          </cell>
          <cell r="L9" t="str">
            <v>Trung Bình</v>
          </cell>
          <cell r="M9" t="str">
            <v>Tốt</v>
          </cell>
        </row>
        <row r="10">
          <cell r="B10">
            <v>2120317366</v>
          </cell>
          <cell r="C10" t="str">
            <v>Bùi Thị Minh</v>
          </cell>
          <cell r="D10" t="str">
            <v>Hiền</v>
          </cell>
          <cell r="E10" t="str">
            <v>K21NAB</v>
          </cell>
          <cell r="F10">
            <v>35647</v>
          </cell>
          <cell r="G10" t="str">
            <v>Quảng Nam</v>
          </cell>
          <cell r="H10" t="str">
            <v>Nữ</v>
          </cell>
          <cell r="I10">
            <v>2.97</v>
          </cell>
          <cell r="J10">
            <v>3.65</v>
          </cell>
          <cell r="K10">
            <v>2.99</v>
          </cell>
          <cell r="L10" t="str">
            <v>Khá</v>
          </cell>
          <cell r="M10" t="str">
            <v>Xuất Sắc</v>
          </cell>
        </row>
        <row r="11">
          <cell r="B11">
            <v>2120317359</v>
          </cell>
          <cell r="C11" t="str">
            <v>Nguyễn Thị</v>
          </cell>
          <cell r="D11" t="str">
            <v>Hường</v>
          </cell>
          <cell r="E11" t="str">
            <v>K21NAB</v>
          </cell>
          <cell r="F11">
            <v>35534</v>
          </cell>
          <cell r="G11" t="str">
            <v>Đà Nẵng</v>
          </cell>
          <cell r="H11" t="str">
            <v>Nữ</v>
          </cell>
          <cell r="I11">
            <v>3.17</v>
          </cell>
          <cell r="J11">
            <v>4</v>
          </cell>
          <cell r="K11">
            <v>3.19</v>
          </cell>
          <cell r="L11" t="str">
            <v>Khá</v>
          </cell>
          <cell r="M11" t="str">
            <v>Tốt</v>
          </cell>
        </row>
        <row r="12">
          <cell r="B12">
            <v>2120315253</v>
          </cell>
          <cell r="C12" t="str">
            <v>Hoàng Ngọc Diễm</v>
          </cell>
          <cell r="D12" t="str">
            <v>My</v>
          </cell>
          <cell r="E12" t="str">
            <v>K21NAB</v>
          </cell>
          <cell r="F12">
            <v>35592</v>
          </cell>
          <cell r="G12" t="str">
            <v>Lâm Đồng</v>
          </cell>
          <cell r="H12" t="str">
            <v>Nữ</v>
          </cell>
          <cell r="I12">
            <v>2.5099999999999998</v>
          </cell>
          <cell r="J12">
            <v>4</v>
          </cell>
          <cell r="K12">
            <v>2.5499999999999998</v>
          </cell>
          <cell r="L12" t="str">
            <v>Khá</v>
          </cell>
          <cell r="M12" t="str">
            <v>Tốt</v>
          </cell>
        </row>
        <row r="13">
          <cell r="B13">
            <v>2120315261</v>
          </cell>
          <cell r="C13" t="str">
            <v>Phan Thị Thúy</v>
          </cell>
          <cell r="D13" t="str">
            <v>Ngân</v>
          </cell>
          <cell r="E13" t="str">
            <v>K21NAB</v>
          </cell>
          <cell r="F13">
            <v>35507</v>
          </cell>
          <cell r="G13" t="str">
            <v>Gia Lai</v>
          </cell>
          <cell r="H13" t="str">
            <v>Nữ</v>
          </cell>
          <cell r="I13">
            <v>2.33</v>
          </cell>
          <cell r="J13">
            <v>4</v>
          </cell>
          <cell r="K13">
            <v>2.38</v>
          </cell>
          <cell r="L13" t="str">
            <v>Trung Bình</v>
          </cell>
          <cell r="M13" t="str">
            <v xml:space="preserve">TB </v>
          </cell>
        </row>
        <row r="14">
          <cell r="B14">
            <v>2120313265</v>
          </cell>
          <cell r="C14" t="str">
            <v>Trương Thị Thanh</v>
          </cell>
          <cell r="D14" t="str">
            <v>Ngân</v>
          </cell>
          <cell r="E14" t="str">
            <v>K21NAB</v>
          </cell>
          <cell r="F14">
            <v>35476</v>
          </cell>
          <cell r="G14" t="str">
            <v>Quảng Ngãi</v>
          </cell>
          <cell r="H14" t="str">
            <v>Nữ</v>
          </cell>
          <cell r="I14">
            <v>2.54</v>
          </cell>
          <cell r="J14">
            <v>3.67</v>
          </cell>
          <cell r="K14">
            <v>2.57</v>
          </cell>
          <cell r="L14" t="str">
            <v>Khá</v>
          </cell>
          <cell r="M14" t="str">
            <v>Tốt</v>
          </cell>
        </row>
        <row r="15">
          <cell r="B15">
            <v>2120715728</v>
          </cell>
          <cell r="C15" t="str">
            <v>Trần Thị Như</v>
          </cell>
          <cell r="D15" t="str">
            <v>Ngọc</v>
          </cell>
          <cell r="E15" t="str">
            <v>K21NAB</v>
          </cell>
          <cell r="F15">
            <v>35741</v>
          </cell>
          <cell r="G15" t="str">
            <v>Đà Nẵng</v>
          </cell>
          <cell r="H15" t="str">
            <v>Nữ</v>
          </cell>
          <cell r="I15">
            <v>2.5499999999999998</v>
          </cell>
          <cell r="J15">
            <v>3.5</v>
          </cell>
          <cell r="K15">
            <v>2.58</v>
          </cell>
          <cell r="L15" t="str">
            <v>Khá</v>
          </cell>
          <cell r="M15" t="str">
            <v>Tốt</v>
          </cell>
        </row>
        <row r="16">
          <cell r="B16">
            <v>2120313151</v>
          </cell>
          <cell r="C16" t="str">
            <v>Ngô Thị Hoài</v>
          </cell>
          <cell r="D16" t="str">
            <v>Phi</v>
          </cell>
          <cell r="E16" t="str">
            <v>K21NAB</v>
          </cell>
          <cell r="F16">
            <v>35781</v>
          </cell>
          <cell r="G16" t="str">
            <v>Thừa Thiên Huế</v>
          </cell>
          <cell r="H16" t="str">
            <v>Nữ</v>
          </cell>
          <cell r="I16">
            <v>2.7</v>
          </cell>
          <cell r="J16">
            <v>3.33</v>
          </cell>
          <cell r="K16">
            <v>2.72</v>
          </cell>
          <cell r="L16" t="str">
            <v>Khá</v>
          </cell>
          <cell r="M16" t="str">
            <v>Khá</v>
          </cell>
        </row>
        <row r="17">
          <cell r="B17">
            <v>2120315278</v>
          </cell>
          <cell r="C17" t="str">
            <v>Lê Thị</v>
          </cell>
          <cell r="D17" t="str">
            <v>Phúc</v>
          </cell>
          <cell r="E17" t="str">
            <v>K21NAB</v>
          </cell>
          <cell r="F17">
            <v>35593</v>
          </cell>
          <cell r="G17" t="str">
            <v>Quảng Nam</v>
          </cell>
          <cell r="H17" t="str">
            <v>Nữ</v>
          </cell>
          <cell r="I17">
            <v>2.56</v>
          </cell>
          <cell r="J17">
            <v>3.33</v>
          </cell>
          <cell r="K17">
            <v>2.58</v>
          </cell>
          <cell r="L17" t="str">
            <v>Khá</v>
          </cell>
          <cell r="M17" t="str">
            <v>Tốt</v>
          </cell>
        </row>
        <row r="18">
          <cell r="B18">
            <v>2120318694</v>
          </cell>
          <cell r="C18" t="str">
            <v>Võ Thanh</v>
          </cell>
          <cell r="D18" t="str">
            <v>Quỳnh</v>
          </cell>
          <cell r="E18" t="str">
            <v>K21NAB</v>
          </cell>
          <cell r="F18">
            <v>35330</v>
          </cell>
          <cell r="G18" t="str">
            <v>DakLak</v>
          </cell>
          <cell r="H18" t="str">
            <v>Nữ</v>
          </cell>
          <cell r="I18">
            <v>3.01</v>
          </cell>
          <cell r="J18">
            <v>3.83</v>
          </cell>
          <cell r="K18">
            <v>3.03</v>
          </cell>
          <cell r="L18" t="str">
            <v>Khá</v>
          </cell>
          <cell r="M18" t="str">
            <v>Tốt</v>
          </cell>
        </row>
        <row r="19">
          <cell r="B19">
            <v>2120315300</v>
          </cell>
          <cell r="C19" t="str">
            <v>Đặng Thị Phương</v>
          </cell>
          <cell r="D19" t="str">
            <v>Thi</v>
          </cell>
          <cell r="E19" t="str">
            <v>K21NAB</v>
          </cell>
          <cell r="F19">
            <v>35777</v>
          </cell>
          <cell r="G19" t="str">
            <v>Đà Nẵng</v>
          </cell>
          <cell r="H19" t="str">
            <v>Nữ</v>
          </cell>
          <cell r="I19">
            <v>2.2200000000000002</v>
          </cell>
          <cell r="J19">
            <v>3.83</v>
          </cell>
          <cell r="K19">
            <v>2.27</v>
          </cell>
          <cell r="L19" t="str">
            <v>Trung Bình</v>
          </cell>
          <cell r="M19" t="str">
            <v>Khá</v>
          </cell>
        </row>
        <row r="20">
          <cell r="B20">
            <v>2120318223</v>
          </cell>
          <cell r="C20" t="str">
            <v>Nguyễn Dương Hoài</v>
          </cell>
          <cell r="D20" t="str">
            <v>Thư</v>
          </cell>
          <cell r="E20" t="str">
            <v>K21NAB</v>
          </cell>
          <cell r="F20">
            <v>35687</v>
          </cell>
          <cell r="G20" t="str">
            <v>Gia Lai</v>
          </cell>
          <cell r="H20" t="str">
            <v>Nữ</v>
          </cell>
          <cell r="I20">
            <v>2.86</v>
          </cell>
          <cell r="J20">
            <v>3.83</v>
          </cell>
          <cell r="K20">
            <v>2.89</v>
          </cell>
          <cell r="L20" t="str">
            <v>Khá</v>
          </cell>
          <cell r="M20" t="str">
            <v>Xuất Sắc</v>
          </cell>
        </row>
        <row r="21">
          <cell r="B21">
            <v>2120318224</v>
          </cell>
          <cell r="C21" t="str">
            <v>Đoàn Thị Huyền</v>
          </cell>
          <cell r="D21" t="str">
            <v>Trang</v>
          </cell>
          <cell r="E21" t="str">
            <v>K21NAB</v>
          </cell>
          <cell r="F21">
            <v>35759</v>
          </cell>
          <cell r="G21" t="str">
            <v>Gia Lai</v>
          </cell>
          <cell r="H21" t="str">
            <v>Nữ</v>
          </cell>
          <cell r="I21">
            <v>2.77</v>
          </cell>
          <cell r="J21">
            <v>4</v>
          </cell>
          <cell r="K21">
            <v>2.81</v>
          </cell>
          <cell r="L21" t="str">
            <v>Khá</v>
          </cell>
          <cell r="M21" t="str">
            <v>Tốt</v>
          </cell>
        </row>
        <row r="22">
          <cell r="B22">
            <v>2120315324</v>
          </cell>
          <cell r="C22" t="str">
            <v>Lê Thị Huyền</v>
          </cell>
          <cell r="D22" t="str">
            <v>Trang</v>
          </cell>
          <cell r="E22" t="str">
            <v>K21NAB</v>
          </cell>
          <cell r="F22">
            <v>35679</v>
          </cell>
          <cell r="G22" t="str">
            <v>Bà Rịa - Vũng Tàu</v>
          </cell>
          <cell r="H22" t="str">
            <v>Nữ</v>
          </cell>
          <cell r="I22">
            <v>2.67</v>
          </cell>
          <cell r="J22">
            <v>3.83</v>
          </cell>
          <cell r="K22">
            <v>2.71</v>
          </cell>
          <cell r="L22" t="str">
            <v>Khá</v>
          </cell>
          <cell r="M22" t="str">
            <v>Tốt</v>
          </cell>
        </row>
        <row r="23">
          <cell r="B23">
            <v>2120313234</v>
          </cell>
          <cell r="C23" t="str">
            <v>Trần Thị Thùy</v>
          </cell>
          <cell r="D23" t="str">
            <v>Trang</v>
          </cell>
          <cell r="E23" t="str">
            <v>K21NAB</v>
          </cell>
          <cell r="F23">
            <v>35476</v>
          </cell>
          <cell r="G23" t="str">
            <v>Quảng Nam</v>
          </cell>
          <cell r="H23" t="str">
            <v>Nữ</v>
          </cell>
          <cell r="I23">
            <v>2.98</v>
          </cell>
          <cell r="J23">
            <v>3.83</v>
          </cell>
          <cell r="K23">
            <v>3.01</v>
          </cell>
          <cell r="L23" t="str">
            <v>Khá</v>
          </cell>
          <cell r="M23" t="str">
            <v>Xuất Sắc</v>
          </cell>
        </row>
        <row r="24">
          <cell r="B24">
            <v>2120315188</v>
          </cell>
          <cell r="C24" t="str">
            <v>Hồ Ngọc</v>
          </cell>
          <cell r="D24" t="str">
            <v>Ánh</v>
          </cell>
          <cell r="E24" t="str">
            <v>K22NAB</v>
          </cell>
          <cell r="F24">
            <v>35744</v>
          </cell>
          <cell r="G24" t="str">
            <v>Đăk Nông</v>
          </cell>
          <cell r="H24" t="str">
            <v>Nữ</v>
          </cell>
          <cell r="I24">
            <v>3.28</v>
          </cell>
          <cell r="J24">
            <v>4</v>
          </cell>
          <cell r="K24">
            <v>3.31</v>
          </cell>
          <cell r="L24" t="str">
            <v>Giỏi</v>
          </cell>
          <cell r="M24" t="str">
            <v>Tốt</v>
          </cell>
        </row>
        <row r="25">
          <cell r="B25">
            <v>2220313887</v>
          </cell>
          <cell r="C25" t="str">
            <v>Cao Thị Thục</v>
          </cell>
          <cell r="D25" t="str">
            <v>Hoanh</v>
          </cell>
          <cell r="E25" t="str">
            <v>K22NAB</v>
          </cell>
          <cell r="F25">
            <v>35807</v>
          </cell>
          <cell r="G25" t="str">
            <v>Quảng Nam</v>
          </cell>
          <cell r="H25" t="str">
            <v>Nữ</v>
          </cell>
          <cell r="I25">
            <v>2.44</v>
          </cell>
          <cell r="J25">
            <v>3.5</v>
          </cell>
          <cell r="K25">
            <v>2.4700000000000002</v>
          </cell>
          <cell r="L25" t="str">
            <v>Trung Bình</v>
          </cell>
          <cell r="M25" t="str">
            <v>Khá</v>
          </cell>
        </row>
        <row r="26">
          <cell r="B26">
            <v>2220316265</v>
          </cell>
          <cell r="C26" t="str">
            <v>Trần Thị</v>
          </cell>
          <cell r="D26" t="str">
            <v>Phương</v>
          </cell>
          <cell r="E26" t="str">
            <v>K22NAB</v>
          </cell>
          <cell r="F26">
            <v>35951</v>
          </cell>
          <cell r="G26" t="str">
            <v>Sơn La</v>
          </cell>
          <cell r="H26" t="str">
            <v>Nữ</v>
          </cell>
          <cell r="I26">
            <v>2.86</v>
          </cell>
          <cell r="J26">
            <v>3.83</v>
          </cell>
          <cell r="K26">
            <v>2.89</v>
          </cell>
          <cell r="L26" t="str">
            <v>Khá</v>
          </cell>
          <cell r="M26" t="str">
            <v>Xuất Sắc</v>
          </cell>
        </row>
        <row r="27">
          <cell r="B27">
            <v>2220313913</v>
          </cell>
          <cell r="C27" t="str">
            <v>Hồ Thị Diệu</v>
          </cell>
          <cell r="D27" t="str">
            <v>Thanh</v>
          </cell>
          <cell r="E27" t="str">
            <v>K22NAB</v>
          </cell>
          <cell r="F27">
            <v>36053</v>
          </cell>
          <cell r="G27" t="str">
            <v>DakLak</v>
          </cell>
          <cell r="H27" t="str">
            <v>Nữ</v>
          </cell>
          <cell r="I27">
            <v>2.4</v>
          </cell>
          <cell r="J27">
            <v>3.49</v>
          </cell>
          <cell r="K27">
            <v>2.44</v>
          </cell>
          <cell r="L27" t="str">
            <v>Trung Bình</v>
          </cell>
          <cell r="M27" t="str">
            <v>Khá</v>
          </cell>
        </row>
        <row r="28">
          <cell r="B28">
            <v>2220313944</v>
          </cell>
          <cell r="C28" t="str">
            <v>Nguyễn Vũ Quỳnh</v>
          </cell>
          <cell r="D28" t="str">
            <v>Thư</v>
          </cell>
          <cell r="E28" t="str">
            <v>K22NAB</v>
          </cell>
          <cell r="F28">
            <v>36107</v>
          </cell>
          <cell r="G28" t="str">
            <v>DakLak</v>
          </cell>
          <cell r="H28" t="str">
            <v>Nữ</v>
          </cell>
          <cell r="I28">
            <v>3.4</v>
          </cell>
          <cell r="J28">
            <v>4</v>
          </cell>
          <cell r="K28">
            <v>3.42</v>
          </cell>
          <cell r="L28" t="str">
            <v>Giỏi</v>
          </cell>
          <cell r="M28" t="str">
            <v>Tốt</v>
          </cell>
        </row>
        <row r="29">
          <cell r="B29">
            <v>2220319429</v>
          </cell>
          <cell r="C29" t="str">
            <v>Nguyễn Thị</v>
          </cell>
          <cell r="D29" t="str">
            <v>Thương</v>
          </cell>
          <cell r="E29" t="str">
            <v>K22NAB</v>
          </cell>
          <cell r="F29">
            <v>36086</v>
          </cell>
          <cell r="G29" t="str">
            <v>Quảng Bình</v>
          </cell>
          <cell r="H29" t="str">
            <v>Nữ</v>
          </cell>
          <cell r="I29">
            <v>2.94</v>
          </cell>
          <cell r="J29">
            <v>4</v>
          </cell>
          <cell r="K29">
            <v>2.98</v>
          </cell>
          <cell r="L29" t="str">
            <v>Khá</v>
          </cell>
          <cell r="M29" t="str">
            <v>Tốt</v>
          </cell>
        </row>
        <row r="30">
          <cell r="B30">
            <v>2120356880</v>
          </cell>
          <cell r="C30" t="str">
            <v>Nguyễn Thị Huyền</v>
          </cell>
          <cell r="D30" t="str">
            <v>Trang</v>
          </cell>
          <cell r="E30" t="str">
            <v>K22NAB</v>
          </cell>
          <cell r="F30">
            <v>35795</v>
          </cell>
          <cell r="G30" t="str">
            <v>Đà Nẵng</v>
          </cell>
          <cell r="H30" t="str">
            <v>Nữ</v>
          </cell>
          <cell r="I30">
            <v>2.78</v>
          </cell>
          <cell r="J30">
            <v>3.83</v>
          </cell>
          <cell r="K30">
            <v>2.81</v>
          </cell>
          <cell r="L30" t="str">
            <v>Khá</v>
          </cell>
          <cell r="M30" t="str">
            <v>Tốt</v>
          </cell>
        </row>
        <row r="31">
          <cell r="B31">
            <v>2120319237</v>
          </cell>
          <cell r="C31" t="str">
            <v>Võ Thị Hoàng</v>
          </cell>
          <cell r="D31" t="str">
            <v>Vy</v>
          </cell>
          <cell r="E31" t="str">
            <v>K22NAB</v>
          </cell>
          <cell r="F31">
            <v>35685</v>
          </cell>
          <cell r="G31" t="str">
            <v>Đà Nẵng</v>
          </cell>
          <cell r="H31" t="str">
            <v>Nữ</v>
          </cell>
          <cell r="I31">
            <v>2.59</v>
          </cell>
          <cell r="J31">
            <v>3.83</v>
          </cell>
          <cell r="K31">
            <v>2.62</v>
          </cell>
          <cell r="L31" t="str">
            <v>Khá</v>
          </cell>
          <cell r="M31" t="str">
            <v>Xuất Sắc</v>
          </cell>
        </row>
        <row r="32">
          <cell r="B32">
            <v>2220313938</v>
          </cell>
          <cell r="C32" t="str">
            <v>Trần Ngọc Thiên</v>
          </cell>
          <cell r="D32" t="str">
            <v>Ý</v>
          </cell>
          <cell r="E32" t="str">
            <v>K22NAB</v>
          </cell>
          <cell r="F32">
            <v>34471</v>
          </cell>
          <cell r="G32" t="str">
            <v>Đà Nẵng</v>
          </cell>
          <cell r="H32" t="str">
            <v>Nữ</v>
          </cell>
          <cell r="I32">
            <v>3.04</v>
          </cell>
          <cell r="J32">
            <v>3.67</v>
          </cell>
          <cell r="K32">
            <v>3.06</v>
          </cell>
          <cell r="L32" t="str">
            <v>Khá</v>
          </cell>
          <cell r="M32" t="str">
            <v>Tốt</v>
          </cell>
        </row>
        <row r="33">
          <cell r="B33">
            <v>2220316352</v>
          </cell>
          <cell r="C33" t="str">
            <v>Bùi Thị Hoàng</v>
          </cell>
          <cell r="D33" t="str">
            <v>Yến</v>
          </cell>
          <cell r="E33" t="str">
            <v>K22NAB</v>
          </cell>
          <cell r="F33">
            <v>35868</v>
          </cell>
          <cell r="G33" t="str">
            <v>Gia Lai</v>
          </cell>
          <cell r="H33" t="str">
            <v>Nữ</v>
          </cell>
          <cell r="I33">
            <v>2.4700000000000002</v>
          </cell>
          <cell r="J33">
            <v>3.33</v>
          </cell>
          <cell r="K33">
            <v>2.4900000000000002</v>
          </cell>
          <cell r="L33" t="str">
            <v>Trung Bình</v>
          </cell>
          <cell r="M33" t="str">
            <v>Khá</v>
          </cell>
        </row>
        <row r="34">
          <cell r="B34">
            <v>2320310610</v>
          </cell>
          <cell r="C34" t="str">
            <v>Phạm Thị Lan</v>
          </cell>
          <cell r="D34" t="str">
            <v>Anh</v>
          </cell>
          <cell r="E34" t="str">
            <v>K23NAB</v>
          </cell>
          <cell r="F34">
            <v>36174</v>
          </cell>
          <cell r="G34" t="str">
            <v>Hà Tĩnh</v>
          </cell>
          <cell r="H34" t="str">
            <v>Nữ</v>
          </cell>
          <cell r="I34">
            <v>2.78</v>
          </cell>
          <cell r="J34">
            <v>3.67</v>
          </cell>
          <cell r="K34">
            <v>2.81</v>
          </cell>
          <cell r="L34" t="str">
            <v>Khá</v>
          </cell>
          <cell r="M34" t="str">
            <v>Tốt</v>
          </cell>
        </row>
        <row r="35">
          <cell r="B35">
            <v>2320319767</v>
          </cell>
          <cell r="C35" t="str">
            <v>Trần Thị Quế</v>
          </cell>
          <cell r="D35" t="str">
            <v>Anh</v>
          </cell>
          <cell r="E35" t="str">
            <v>K23NAB</v>
          </cell>
          <cell r="F35">
            <v>36357</v>
          </cell>
          <cell r="G35" t="str">
            <v>Bình Định</v>
          </cell>
          <cell r="H35" t="str">
            <v>Nữ</v>
          </cell>
          <cell r="I35">
            <v>2.97</v>
          </cell>
          <cell r="J35">
            <v>4</v>
          </cell>
          <cell r="K35">
            <v>3</v>
          </cell>
          <cell r="L35" t="str">
            <v>Khá</v>
          </cell>
          <cell r="M35" t="str">
            <v>Tốt</v>
          </cell>
        </row>
        <row r="36">
          <cell r="B36">
            <v>23203110061</v>
          </cell>
          <cell r="C36" t="str">
            <v>Võ Thị Ngọc</v>
          </cell>
          <cell r="D36" t="str">
            <v>Ánh</v>
          </cell>
          <cell r="E36" t="str">
            <v>K23NAB</v>
          </cell>
          <cell r="F36">
            <v>36468</v>
          </cell>
          <cell r="G36" t="str">
            <v>Gia Lai</v>
          </cell>
          <cell r="H36" t="str">
            <v>Nữ</v>
          </cell>
          <cell r="I36">
            <v>3.06</v>
          </cell>
          <cell r="J36">
            <v>3.83</v>
          </cell>
          <cell r="K36">
            <v>3.08</v>
          </cell>
          <cell r="L36" t="str">
            <v>Khá</v>
          </cell>
          <cell r="M36" t="str">
            <v>Tốt</v>
          </cell>
        </row>
        <row r="37">
          <cell r="B37">
            <v>23203111636</v>
          </cell>
          <cell r="C37" t="str">
            <v>Nguyễn Thị Như</v>
          </cell>
          <cell r="D37" t="str">
            <v>Băng</v>
          </cell>
          <cell r="E37" t="str">
            <v>K23NAB</v>
          </cell>
          <cell r="F37">
            <v>36445</v>
          </cell>
          <cell r="G37" t="str">
            <v>DakLak</v>
          </cell>
          <cell r="H37" t="str">
            <v>Nữ</v>
          </cell>
          <cell r="I37">
            <v>3.15</v>
          </cell>
          <cell r="J37">
            <v>4</v>
          </cell>
          <cell r="K37">
            <v>3.18</v>
          </cell>
          <cell r="L37" t="str">
            <v>Khá</v>
          </cell>
          <cell r="M37" t="str">
            <v>Tốt</v>
          </cell>
        </row>
        <row r="38">
          <cell r="B38">
            <v>2320315536</v>
          </cell>
          <cell r="C38" t="str">
            <v>Nguyễn Thị Kiều</v>
          </cell>
          <cell r="D38" t="str">
            <v>Các</v>
          </cell>
          <cell r="E38" t="str">
            <v>K23NAB</v>
          </cell>
          <cell r="F38">
            <v>36312</v>
          </cell>
          <cell r="G38" t="str">
            <v>Quảng Nam</v>
          </cell>
          <cell r="H38" t="str">
            <v>Nữ</v>
          </cell>
          <cell r="I38">
            <v>3.07</v>
          </cell>
          <cell r="J38">
            <v>4</v>
          </cell>
          <cell r="K38">
            <v>3.1</v>
          </cell>
          <cell r="L38" t="str">
            <v>Khá</v>
          </cell>
          <cell r="M38" t="str">
            <v>Tốt</v>
          </cell>
        </row>
        <row r="39">
          <cell r="B39">
            <v>2320311805</v>
          </cell>
          <cell r="C39" t="str">
            <v>Đinh Hồng</v>
          </cell>
          <cell r="D39" t="str">
            <v>Diễm</v>
          </cell>
          <cell r="E39" t="str">
            <v>K23NAB</v>
          </cell>
          <cell r="F39">
            <v>35103</v>
          </cell>
          <cell r="G39" t="str">
            <v>Quảng Ngãi</v>
          </cell>
          <cell r="H39" t="str">
            <v>Nữ</v>
          </cell>
          <cell r="I39">
            <v>3.08</v>
          </cell>
          <cell r="J39">
            <v>3.83</v>
          </cell>
          <cell r="K39">
            <v>3.1</v>
          </cell>
          <cell r="L39" t="str">
            <v>Khá</v>
          </cell>
          <cell r="M39" t="str">
            <v>Tốt</v>
          </cell>
        </row>
        <row r="40">
          <cell r="B40">
            <v>23203111376</v>
          </cell>
          <cell r="C40" t="str">
            <v>Đào Thị</v>
          </cell>
          <cell r="D40" t="str">
            <v>Dung</v>
          </cell>
          <cell r="E40" t="str">
            <v>K23NAB</v>
          </cell>
          <cell r="F40">
            <v>36470</v>
          </cell>
          <cell r="G40" t="str">
            <v>Bình Định</v>
          </cell>
          <cell r="H40" t="str">
            <v>Nữ</v>
          </cell>
          <cell r="I40">
            <v>2.92</v>
          </cell>
          <cell r="J40">
            <v>3.83</v>
          </cell>
          <cell r="K40">
            <v>2.94</v>
          </cell>
          <cell r="L40" t="str">
            <v>Khá</v>
          </cell>
          <cell r="M40" t="str">
            <v>Khá</v>
          </cell>
        </row>
        <row r="41">
          <cell r="B41">
            <v>23203111923</v>
          </cell>
          <cell r="C41" t="str">
            <v>Đặng Thị Thu</v>
          </cell>
          <cell r="D41" t="str">
            <v>Dung</v>
          </cell>
          <cell r="E41" t="str">
            <v>K23NAB</v>
          </cell>
          <cell r="F41">
            <v>36250</v>
          </cell>
          <cell r="G41" t="str">
            <v>Quảng Nam</v>
          </cell>
          <cell r="H41" t="str">
            <v>Nữ</v>
          </cell>
          <cell r="I41">
            <v>3.59</v>
          </cell>
          <cell r="J41">
            <v>4</v>
          </cell>
          <cell r="K41">
            <v>3.6</v>
          </cell>
          <cell r="L41" t="str">
            <v>Xuất Sắc</v>
          </cell>
          <cell r="M41" t="str">
            <v>Tốt</v>
          </cell>
        </row>
        <row r="42">
          <cell r="B42">
            <v>2320314631</v>
          </cell>
          <cell r="C42" t="str">
            <v>Nguyễn Thị Thanh</v>
          </cell>
          <cell r="D42" t="str">
            <v>Dung</v>
          </cell>
          <cell r="E42" t="str">
            <v>K23NAB</v>
          </cell>
          <cell r="F42">
            <v>36183</v>
          </cell>
          <cell r="G42" t="str">
            <v>Quảng Nam</v>
          </cell>
          <cell r="H42" t="str">
            <v>Nữ</v>
          </cell>
          <cell r="I42">
            <v>2.87</v>
          </cell>
          <cell r="J42">
            <v>4</v>
          </cell>
          <cell r="K42">
            <v>2.9</v>
          </cell>
          <cell r="L42" t="str">
            <v>Khá</v>
          </cell>
          <cell r="M42" t="str">
            <v>Tốt</v>
          </cell>
        </row>
        <row r="43">
          <cell r="B43">
            <v>2320311384</v>
          </cell>
          <cell r="C43" t="str">
            <v>Nguyễn Thị Mỹ</v>
          </cell>
          <cell r="D43" t="str">
            <v>Duyên</v>
          </cell>
          <cell r="E43" t="str">
            <v>K23NAB</v>
          </cell>
          <cell r="F43">
            <v>36392</v>
          </cell>
          <cell r="G43" t="str">
            <v>Gia Lai</v>
          </cell>
          <cell r="H43" t="str">
            <v>Nữ</v>
          </cell>
          <cell r="I43">
            <v>3.81</v>
          </cell>
          <cell r="J43">
            <v>4</v>
          </cell>
          <cell r="K43">
            <v>3.82</v>
          </cell>
          <cell r="L43" t="str">
            <v>Xuất Sắc</v>
          </cell>
          <cell r="M43" t="str">
            <v>Tốt</v>
          </cell>
        </row>
        <row r="44">
          <cell r="B44">
            <v>2320712245</v>
          </cell>
          <cell r="C44" t="str">
            <v>Trần Thị Mỹ</v>
          </cell>
          <cell r="D44" t="str">
            <v>Duyên</v>
          </cell>
          <cell r="E44" t="str">
            <v>K23NAB</v>
          </cell>
          <cell r="F44">
            <v>36474</v>
          </cell>
          <cell r="G44" t="str">
            <v>Bình Định</v>
          </cell>
          <cell r="H44" t="str">
            <v>Nữ</v>
          </cell>
          <cell r="I44">
            <v>2.68</v>
          </cell>
          <cell r="J44">
            <v>4</v>
          </cell>
          <cell r="K44">
            <v>2.72</v>
          </cell>
          <cell r="L44" t="str">
            <v>Khá</v>
          </cell>
          <cell r="M44" t="str">
            <v>Tốt</v>
          </cell>
        </row>
        <row r="45">
          <cell r="B45">
            <v>2321319807</v>
          </cell>
          <cell r="C45" t="str">
            <v>Lê Tiến</v>
          </cell>
          <cell r="D45" t="str">
            <v>Đạt</v>
          </cell>
          <cell r="E45" t="str">
            <v>K23NAB</v>
          </cell>
          <cell r="F45">
            <v>36193</v>
          </cell>
          <cell r="G45" t="str">
            <v>Quảng Ngãi</v>
          </cell>
          <cell r="H45" t="str">
            <v>Nam</v>
          </cell>
          <cell r="I45">
            <v>2.9</v>
          </cell>
          <cell r="J45">
            <v>4</v>
          </cell>
          <cell r="K45">
            <v>2.93</v>
          </cell>
          <cell r="L45" t="str">
            <v>Khá</v>
          </cell>
          <cell r="M45" t="str">
            <v>Xuất Sắc</v>
          </cell>
        </row>
        <row r="46">
          <cell r="B46">
            <v>2320315757</v>
          </cell>
          <cell r="C46" t="str">
            <v>H May</v>
          </cell>
          <cell r="D46" t="str">
            <v>Êñuôl</v>
          </cell>
          <cell r="E46" t="str">
            <v>K23NAB</v>
          </cell>
          <cell r="F46">
            <v>36183</v>
          </cell>
          <cell r="G46" t="str">
            <v>DakLak</v>
          </cell>
          <cell r="H46" t="str">
            <v>Nữ</v>
          </cell>
          <cell r="I46">
            <v>2.44</v>
          </cell>
          <cell r="J46">
            <v>3.33</v>
          </cell>
          <cell r="K46">
            <v>2.4700000000000002</v>
          </cell>
          <cell r="L46" t="str">
            <v>Trung Bình</v>
          </cell>
          <cell r="M46" t="str">
            <v>Khá</v>
          </cell>
        </row>
        <row r="47">
          <cell r="B47">
            <v>2320310433</v>
          </cell>
          <cell r="C47" t="str">
            <v>Nguyễn Thị Thúy</v>
          </cell>
          <cell r="D47" t="str">
            <v>Hạnh</v>
          </cell>
          <cell r="E47" t="str">
            <v>K23NAB</v>
          </cell>
          <cell r="F47">
            <v>36097</v>
          </cell>
          <cell r="G47" t="str">
            <v>Gia Lai</v>
          </cell>
          <cell r="H47" t="str">
            <v>Nữ</v>
          </cell>
          <cell r="I47">
            <v>3.44</v>
          </cell>
          <cell r="J47">
            <v>3.83</v>
          </cell>
          <cell r="K47">
            <v>3.45</v>
          </cell>
          <cell r="L47" t="str">
            <v>Giỏi</v>
          </cell>
          <cell r="M47" t="str">
            <v>Xuất Sắc</v>
          </cell>
        </row>
        <row r="48">
          <cell r="B48">
            <v>2320215153</v>
          </cell>
          <cell r="C48" t="str">
            <v>Nguyễn Thị Hoài</v>
          </cell>
          <cell r="D48" t="str">
            <v>Hảo</v>
          </cell>
          <cell r="E48" t="str">
            <v>K23NAB</v>
          </cell>
          <cell r="F48">
            <v>36164</v>
          </cell>
          <cell r="G48" t="str">
            <v>Bình Định</v>
          </cell>
          <cell r="H48" t="str">
            <v>Nữ</v>
          </cell>
          <cell r="I48">
            <v>2.4500000000000002</v>
          </cell>
          <cell r="J48">
            <v>3.67</v>
          </cell>
          <cell r="K48">
            <v>2.48</v>
          </cell>
          <cell r="L48" t="str">
            <v>Trung Bình</v>
          </cell>
          <cell r="M48" t="str">
            <v>Tốt</v>
          </cell>
        </row>
        <row r="49">
          <cell r="B49">
            <v>23203110216</v>
          </cell>
          <cell r="C49" t="str">
            <v>Phan Thị Thanh</v>
          </cell>
          <cell r="D49" t="str">
            <v>Hằng</v>
          </cell>
          <cell r="E49" t="str">
            <v>K23NAB</v>
          </cell>
          <cell r="F49">
            <v>36206</v>
          </cell>
          <cell r="G49" t="str">
            <v>Quảng Nam</v>
          </cell>
          <cell r="H49" t="str">
            <v>Nữ</v>
          </cell>
          <cell r="I49">
            <v>3.43</v>
          </cell>
          <cell r="J49">
            <v>3.83</v>
          </cell>
          <cell r="K49">
            <v>3.44</v>
          </cell>
          <cell r="L49" t="str">
            <v>Giỏi</v>
          </cell>
          <cell r="M49" t="str">
            <v>Tốt</v>
          </cell>
        </row>
        <row r="50">
          <cell r="B50">
            <v>23203110225</v>
          </cell>
          <cell r="C50" t="str">
            <v>Nguyễn Thúy</v>
          </cell>
          <cell r="D50" t="str">
            <v>Hằng</v>
          </cell>
          <cell r="E50" t="str">
            <v>K23NAB</v>
          </cell>
          <cell r="F50">
            <v>36486</v>
          </cell>
          <cell r="G50" t="str">
            <v>Quảng Nam</v>
          </cell>
          <cell r="H50" t="str">
            <v>Nữ</v>
          </cell>
          <cell r="I50">
            <v>3.54</v>
          </cell>
          <cell r="J50">
            <v>3.67</v>
          </cell>
          <cell r="K50">
            <v>3.55</v>
          </cell>
          <cell r="L50" t="str">
            <v>Giỏi</v>
          </cell>
          <cell r="M50" t="str">
            <v>Tốt</v>
          </cell>
        </row>
        <row r="51">
          <cell r="B51">
            <v>2320314633</v>
          </cell>
          <cell r="C51" t="str">
            <v>Hồ Thị</v>
          </cell>
          <cell r="D51" t="str">
            <v>Hằng</v>
          </cell>
          <cell r="E51" t="str">
            <v>K23NAB</v>
          </cell>
          <cell r="F51">
            <v>36242</v>
          </cell>
          <cell r="G51" t="str">
            <v>DakLak</v>
          </cell>
          <cell r="H51" t="str">
            <v>Nữ</v>
          </cell>
          <cell r="I51">
            <v>3.11</v>
          </cell>
          <cell r="J51">
            <v>4</v>
          </cell>
          <cell r="K51">
            <v>3.14</v>
          </cell>
          <cell r="L51" t="str">
            <v>Khá</v>
          </cell>
          <cell r="M51" t="str">
            <v>Tốt</v>
          </cell>
        </row>
        <row r="52">
          <cell r="B52">
            <v>23203111367</v>
          </cell>
          <cell r="C52" t="str">
            <v>Huỳnh Thị Thu</v>
          </cell>
          <cell r="D52" t="str">
            <v>Hằng</v>
          </cell>
          <cell r="E52" t="str">
            <v>K23NAB</v>
          </cell>
          <cell r="F52">
            <v>36360</v>
          </cell>
          <cell r="G52" t="str">
            <v>DakLak</v>
          </cell>
          <cell r="H52" t="str">
            <v>Nữ</v>
          </cell>
          <cell r="I52">
            <v>2.69</v>
          </cell>
          <cell r="J52">
            <v>3.83</v>
          </cell>
          <cell r="K52">
            <v>2.73</v>
          </cell>
          <cell r="L52" t="str">
            <v>Khá</v>
          </cell>
          <cell r="M52" t="str">
            <v>Khá</v>
          </cell>
        </row>
        <row r="53">
          <cell r="B53">
            <v>2320315767</v>
          </cell>
          <cell r="C53" t="str">
            <v>Nguyễn Lê</v>
          </cell>
          <cell r="D53" t="str">
            <v>Hằng</v>
          </cell>
          <cell r="E53" t="str">
            <v>K23NAB</v>
          </cell>
          <cell r="F53">
            <v>36413</v>
          </cell>
          <cell r="G53" t="str">
            <v>Bình Định</v>
          </cell>
          <cell r="H53" t="str">
            <v>Nữ</v>
          </cell>
          <cell r="I53">
            <v>2.94</v>
          </cell>
          <cell r="J53">
            <v>3.67</v>
          </cell>
          <cell r="K53">
            <v>2.96</v>
          </cell>
          <cell r="L53" t="str">
            <v>Khá</v>
          </cell>
          <cell r="M53" t="str">
            <v>Tốt</v>
          </cell>
        </row>
        <row r="54">
          <cell r="B54">
            <v>2320329994</v>
          </cell>
          <cell r="C54" t="str">
            <v>Nguyễn Thị Bảo</v>
          </cell>
          <cell r="D54" t="str">
            <v>Hân</v>
          </cell>
          <cell r="E54" t="str">
            <v>K23NAB</v>
          </cell>
          <cell r="F54">
            <v>36184</v>
          </cell>
          <cell r="G54" t="str">
            <v>Quảng Nam</v>
          </cell>
          <cell r="H54" t="str">
            <v>Nữ</v>
          </cell>
          <cell r="I54">
            <v>2.65</v>
          </cell>
          <cell r="J54">
            <v>3.83</v>
          </cell>
          <cell r="K54">
            <v>2.69</v>
          </cell>
          <cell r="L54" t="str">
            <v>Khá</v>
          </cell>
          <cell r="M54" t="str">
            <v>Tốt</v>
          </cell>
        </row>
        <row r="55">
          <cell r="B55">
            <v>23203110421</v>
          </cell>
          <cell r="C55" t="str">
            <v>Nguyễn Thị Thu</v>
          </cell>
          <cell r="D55" t="str">
            <v>Hậu</v>
          </cell>
          <cell r="E55" t="str">
            <v>K23NAB</v>
          </cell>
          <cell r="F55">
            <v>36423</v>
          </cell>
          <cell r="G55" t="str">
            <v>Đà Nẵng</v>
          </cell>
          <cell r="H55" t="str">
            <v>Nữ</v>
          </cell>
          <cell r="I55">
            <v>3.63</v>
          </cell>
          <cell r="J55">
            <v>4</v>
          </cell>
          <cell r="K55">
            <v>3.65</v>
          </cell>
          <cell r="L55" t="str">
            <v>Xuất Sắc</v>
          </cell>
          <cell r="M55" t="str">
            <v>Tốt</v>
          </cell>
        </row>
        <row r="56">
          <cell r="B56">
            <v>2320313173</v>
          </cell>
          <cell r="C56" t="str">
            <v>Nguyễn Thị Thu</v>
          </cell>
          <cell r="D56" t="str">
            <v>Hiên</v>
          </cell>
          <cell r="E56" t="str">
            <v>K23NAB</v>
          </cell>
          <cell r="F56">
            <v>36239</v>
          </cell>
          <cell r="G56" t="str">
            <v>Bình Định</v>
          </cell>
          <cell r="H56" t="str">
            <v>Nữ</v>
          </cell>
          <cell r="I56">
            <v>2.66</v>
          </cell>
          <cell r="J56">
            <v>4</v>
          </cell>
          <cell r="K56">
            <v>2.7</v>
          </cell>
          <cell r="L56" t="str">
            <v>Khá</v>
          </cell>
          <cell r="M56" t="str">
            <v>Khá</v>
          </cell>
        </row>
        <row r="57">
          <cell r="B57">
            <v>23203111346</v>
          </cell>
          <cell r="C57" t="str">
            <v>Trần Thúy</v>
          </cell>
          <cell r="D57" t="str">
            <v>Hiền</v>
          </cell>
          <cell r="E57" t="str">
            <v>K23NAB</v>
          </cell>
          <cell r="F57">
            <v>36223</v>
          </cell>
          <cell r="G57" t="str">
            <v>Đà Nẵng</v>
          </cell>
          <cell r="H57" t="str">
            <v>Nữ</v>
          </cell>
          <cell r="I57">
            <v>2.75</v>
          </cell>
          <cell r="J57">
            <v>4</v>
          </cell>
          <cell r="K57">
            <v>2.79</v>
          </cell>
          <cell r="L57" t="str">
            <v>Khá</v>
          </cell>
          <cell r="M57" t="str">
            <v>Tốt</v>
          </cell>
        </row>
        <row r="58">
          <cell r="B58">
            <v>2320315685</v>
          </cell>
          <cell r="C58" t="str">
            <v>Trương Thị</v>
          </cell>
          <cell r="D58" t="str">
            <v>Hiếu</v>
          </cell>
          <cell r="E58" t="str">
            <v>K23NAB</v>
          </cell>
          <cell r="F58">
            <v>36247</v>
          </cell>
          <cell r="G58" t="str">
            <v>Thừa Thiên Huế</v>
          </cell>
          <cell r="H58" t="str">
            <v>Nữ</v>
          </cell>
          <cell r="I58">
            <v>3.1</v>
          </cell>
          <cell r="J58">
            <v>3.83</v>
          </cell>
          <cell r="K58">
            <v>3.12</v>
          </cell>
          <cell r="L58" t="str">
            <v>Khá</v>
          </cell>
          <cell r="M58" t="str">
            <v>Tốt</v>
          </cell>
        </row>
        <row r="59">
          <cell r="B59">
            <v>2320313676</v>
          </cell>
          <cell r="C59" t="str">
            <v>Nguyễn Thị Thanh</v>
          </cell>
          <cell r="D59" t="str">
            <v>Hoa</v>
          </cell>
          <cell r="E59" t="str">
            <v>K23NAB</v>
          </cell>
          <cell r="F59">
            <v>36464</v>
          </cell>
          <cell r="G59" t="str">
            <v>Đà Nẵng</v>
          </cell>
          <cell r="H59" t="str">
            <v>Nữ</v>
          </cell>
          <cell r="I59">
            <v>2.91</v>
          </cell>
          <cell r="J59">
            <v>3.83</v>
          </cell>
          <cell r="K59">
            <v>2.94</v>
          </cell>
          <cell r="L59" t="str">
            <v>Khá</v>
          </cell>
          <cell r="M59" t="str">
            <v>Tốt</v>
          </cell>
        </row>
        <row r="60">
          <cell r="B60">
            <v>23203111448</v>
          </cell>
          <cell r="C60" t="str">
            <v>Đào Thị Kim</v>
          </cell>
          <cell r="D60" t="str">
            <v>Hòa</v>
          </cell>
          <cell r="E60" t="str">
            <v>K23NAB</v>
          </cell>
          <cell r="F60">
            <v>36436</v>
          </cell>
          <cell r="G60" t="str">
            <v>Quảng Ngãi</v>
          </cell>
          <cell r="H60" t="str">
            <v>Nữ</v>
          </cell>
          <cell r="I60">
            <v>3.57</v>
          </cell>
          <cell r="J60">
            <v>3.83</v>
          </cell>
          <cell r="K60">
            <v>3.58</v>
          </cell>
          <cell r="L60" t="str">
            <v>Giỏi</v>
          </cell>
          <cell r="M60" t="str">
            <v>Tốt</v>
          </cell>
        </row>
        <row r="61">
          <cell r="B61">
            <v>2320311231</v>
          </cell>
          <cell r="C61" t="str">
            <v>Phạm Thị Kim</v>
          </cell>
          <cell r="D61" t="str">
            <v>Huệ</v>
          </cell>
          <cell r="E61" t="str">
            <v>K23NAB</v>
          </cell>
          <cell r="F61">
            <v>36518</v>
          </cell>
          <cell r="G61" t="str">
            <v>Bình Định</v>
          </cell>
          <cell r="H61" t="str">
            <v>Nữ</v>
          </cell>
          <cell r="I61">
            <v>2.97</v>
          </cell>
          <cell r="J61">
            <v>4</v>
          </cell>
          <cell r="K61">
            <v>3</v>
          </cell>
          <cell r="L61" t="str">
            <v>Khá</v>
          </cell>
          <cell r="M61" t="str">
            <v>Tốt</v>
          </cell>
        </row>
        <row r="62">
          <cell r="B62">
            <v>23203710176</v>
          </cell>
          <cell r="C62" t="str">
            <v>Phạm Thị</v>
          </cell>
          <cell r="D62" t="str">
            <v>Huệ</v>
          </cell>
          <cell r="E62" t="str">
            <v>K23NAB</v>
          </cell>
          <cell r="F62">
            <v>36302</v>
          </cell>
          <cell r="G62" t="str">
            <v>Quảng Nam</v>
          </cell>
          <cell r="H62" t="str">
            <v>Nữ</v>
          </cell>
          <cell r="I62">
            <v>3.33</v>
          </cell>
          <cell r="J62">
            <v>4</v>
          </cell>
          <cell r="K62">
            <v>3.36</v>
          </cell>
          <cell r="L62" t="str">
            <v>Giỏi</v>
          </cell>
          <cell r="M62" t="str">
            <v>Tốt</v>
          </cell>
        </row>
        <row r="63">
          <cell r="B63">
            <v>2320315658</v>
          </cell>
          <cell r="C63" t="str">
            <v>Nguyễn Thị Kim</v>
          </cell>
          <cell r="D63" t="str">
            <v>Huệ</v>
          </cell>
          <cell r="E63" t="str">
            <v>K23NAB</v>
          </cell>
          <cell r="F63">
            <v>36501</v>
          </cell>
          <cell r="G63" t="str">
            <v>Kon Tum</v>
          </cell>
          <cell r="H63" t="str">
            <v>Nữ</v>
          </cell>
          <cell r="I63">
            <v>3.27</v>
          </cell>
          <cell r="J63">
            <v>4</v>
          </cell>
          <cell r="K63">
            <v>3.29</v>
          </cell>
          <cell r="L63" t="str">
            <v>Giỏi</v>
          </cell>
          <cell r="M63" t="str">
            <v>Tốt</v>
          </cell>
        </row>
        <row r="64">
          <cell r="B64">
            <v>2321310656</v>
          </cell>
          <cell r="C64" t="str">
            <v>Trần Văn</v>
          </cell>
          <cell r="D64" t="str">
            <v>Huy</v>
          </cell>
          <cell r="E64" t="str">
            <v>K23NAB</v>
          </cell>
          <cell r="F64">
            <v>36351</v>
          </cell>
          <cell r="G64" t="str">
            <v>Bình Định</v>
          </cell>
          <cell r="H64" t="str">
            <v>Nam</v>
          </cell>
          <cell r="I64">
            <v>2.83</v>
          </cell>
          <cell r="J64">
            <v>4</v>
          </cell>
          <cell r="K64">
            <v>2.87</v>
          </cell>
          <cell r="L64" t="str">
            <v>Khá</v>
          </cell>
          <cell r="M64" t="str">
            <v>Tốt</v>
          </cell>
        </row>
        <row r="65">
          <cell r="B65">
            <v>2320313677</v>
          </cell>
          <cell r="C65" t="str">
            <v>Hoàng Thị Khánh</v>
          </cell>
          <cell r="D65" t="str">
            <v>Huyền</v>
          </cell>
          <cell r="E65" t="str">
            <v>K23NAB</v>
          </cell>
          <cell r="F65">
            <v>36162</v>
          </cell>
          <cell r="G65" t="str">
            <v>Quảng Trị</v>
          </cell>
          <cell r="H65" t="str">
            <v>Nữ</v>
          </cell>
          <cell r="I65">
            <v>2.67</v>
          </cell>
          <cell r="J65">
            <v>3.83</v>
          </cell>
          <cell r="K65">
            <v>2.7</v>
          </cell>
          <cell r="L65" t="str">
            <v>Khá</v>
          </cell>
          <cell r="M65" t="str">
            <v>Tốt</v>
          </cell>
        </row>
        <row r="66">
          <cell r="B66">
            <v>23203110664</v>
          </cell>
          <cell r="C66" t="str">
            <v>Trình Thị Thu</v>
          </cell>
          <cell r="D66" t="str">
            <v>Hương</v>
          </cell>
          <cell r="E66" t="str">
            <v>K23NAB</v>
          </cell>
          <cell r="F66">
            <v>36203</v>
          </cell>
          <cell r="G66" t="str">
            <v>Quảng Nam</v>
          </cell>
          <cell r="H66" t="str">
            <v>Nữ</v>
          </cell>
          <cell r="I66">
            <v>3.21</v>
          </cell>
          <cell r="J66">
            <v>4</v>
          </cell>
          <cell r="K66">
            <v>3.24</v>
          </cell>
          <cell r="L66" t="str">
            <v>Giỏi</v>
          </cell>
          <cell r="M66" t="str">
            <v>Tốt</v>
          </cell>
        </row>
        <row r="67">
          <cell r="B67">
            <v>23203110448</v>
          </cell>
          <cell r="C67" t="str">
            <v>Nguyễn Thị</v>
          </cell>
          <cell r="D67" t="str">
            <v>Hường</v>
          </cell>
          <cell r="E67" t="str">
            <v>K23NAB</v>
          </cell>
          <cell r="F67">
            <v>36293</v>
          </cell>
          <cell r="G67" t="str">
            <v>Khánh Hòa</v>
          </cell>
          <cell r="H67" t="str">
            <v>Nữ</v>
          </cell>
          <cell r="I67">
            <v>3.5</v>
          </cell>
          <cell r="J67">
            <v>4</v>
          </cell>
          <cell r="K67">
            <v>3.51</v>
          </cell>
          <cell r="L67" t="str">
            <v>Giỏi</v>
          </cell>
          <cell r="M67" t="str">
            <v>Tốt</v>
          </cell>
        </row>
        <row r="68">
          <cell r="B68">
            <v>2320310480</v>
          </cell>
          <cell r="C68" t="str">
            <v>Nguyễn Thị Thu</v>
          </cell>
          <cell r="D68" t="str">
            <v>Kiều</v>
          </cell>
          <cell r="E68" t="str">
            <v>K23NAB</v>
          </cell>
          <cell r="F68">
            <v>36398</v>
          </cell>
          <cell r="G68" t="str">
            <v>Quảng Ngãi</v>
          </cell>
          <cell r="H68" t="str">
            <v>Nữ</v>
          </cell>
          <cell r="I68">
            <v>2.75</v>
          </cell>
          <cell r="J68">
            <v>3.67</v>
          </cell>
          <cell r="K68">
            <v>2.78</v>
          </cell>
          <cell r="L68" t="str">
            <v>Khá</v>
          </cell>
          <cell r="M68" t="str">
            <v>Khá</v>
          </cell>
        </row>
        <row r="69">
          <cell r="B69">
            <v>2320315628</v>
          </cell>
          <cell r="C69" t="str">
            <v>Trương Bảo</v>
          </cell>
          <cell r="D69" t="str">
            <v>Khánh</v>
          </cell>
          <cell r="E69" t="str">
            <v>K23NAB</v>
          </cell>
          <cell r="F69">
            <v>36189</v>
          </cell>
          <cell r="G69" t="str">
            <v>Quảng Nam</v>
          </cell>
          <cell r="H69" t="str">
            <v>Nữ</v>
          </cell>
          <cell r="I69">
            <v>2.5</v>
          </cell>
          <cell r="J69">
            <v>3.83</v>
          </cell>
          <cell r="K69">
            <v>2.54</v>
          </cell>
          <cell r="L69" t="str">
            <v>Khá</v>
          </cell>
          <cell r="M69" t="str">
            <v>Tốt</v>
          </cell>
        </row>
        <row r="70">
          <cell r="B70">
            <v>2320311396</v>
          </cell>
          <cell r="C70" t="str">
            <v>Ngô Thị Mỹ</v>
          </cell>
          <cell r="D70" t="str">
            <v>Lài</v>
          </cell>
          <cell r="E70" t="str">
            <v>K23NAB</v>
          </cell>
          <cell r="F70">
            <v>36520</v>
          </cell>
          <cell r="G70" t="str">
            <v>Quảng Nam</v>
          </cell>
          <cell r="H70" t="str">
            <v>Nữ</v>
          </cell>
          <cell r="I70">
            <v>3.11</v>
          </cell>
          <cell r="J70">
            <v>3.67</v>
          </cell>
          <cell r="K70">
            <v>3.13</v>
          </cell>
          <cell r="L70" t="str">
            <v>Khá</v>
          </cell>
          <cell r="M70" t="str">
            <v>Tốt</v>
          </cell>
        </row>
        <row r="71">
          <cell r="B71">
            <v>2320315725</v>
          </cell>
          <cell r="C71" t="str">
            <v>Thái Thị Phương</v>
          </cell>
          <cell r="D71" t="str">
            <v>Lam</v>
          </cell>
          <cell r="E71" t="str">
            <v>K23NAB</v>
          </cell>
          <cell r="F71">
            <v>36380</v>
          </cell>
          <cell r="G71" t="str">
            <v>Bình Định</v>
          </cell>
          <cell r="H71" t="str">
            <v>Nữ</v>
          </cell>
          <cell r="I71">
            <v>3.23</v>
          </cell>
          <cell r="J71">
            <v>3.49</v>
          </cell>
          <cell r="K71">
            <v>3.24</v>
          </cell>
          <cell r="L71" t="str">
            <v>Giỏi</v>
          </cell>
          <cell r="M71" t="str">
            <v>Tốt</v>
          </cell>
        </row>
        <row r="72">
          <cell r="B72">
            <v>23203110181</v>
          </cell>
          <cell r="C72" t="str">
            <v>Ngô Thị Phương</v>
          </cell>
          <cell r="D72" t="str">
            <v>Lan</v>
          </cell>
          <cell r="E72" t="str">
            <v>K23NAB</v>
          </cell>
          <cell r="F72">
            <v>36162</v>
          </cell>
          <cell r="G72" t="str">
            <v>Quảng Nam</v>
          </cell>
          <cell r="H72" t="str">
            <v>Nữ</v>
          </cell>
          <cell r="I72">
            <v>3.15</v>
          </cell>
          <cell r="J72">
            <v>3.33</v>
          </cell>
          <cell r="K72">
            <v>3.16</v>
          </cell>
          <cell r="L72" t="str">
            <v>Khá</v>
          </cell>
          <cell r="M72" t="str">
            <v>Tốt</v>
          </cell>
        </row>
        <row r="73">
          <cell r="B73">
            <v>2320319873</v>
          </cell>
          <cell r="C73" t="str">
            <v>Triệu Thị</v>
          </cell>
          <cell r="D73" t="str">
            <v>Lệ</v>
          </cell>
          <cell r="E73" t="str">
            <v>K23NAB</v>
          </cell>
          <cell r="F73">
            <v>35816</v>
          </cell>
          <cell r="G73" t="str">
            <v>Cao Bằng</v>
          </cell>
          <cell r="H73" t="str">
            <v>Nữ</v>
          </cell>
          <cell r="I73">
            <v>3.13</v>
          </cell>
          <cell r="J73">
            <v>3.67</v>
          </cell>
          <cell r="K73">
            <v>3.15</v>
          </cell>
          <cell r="L73" t="str">
            <v>Khá</v>
          </cell>
          <cell r="M73" t="str">
            <v>Tốt</v>
          </cell>
        </row>
        <row r="74">
          <cell r="B74">
            <v>2220326401</v>
          </cell>
          <cell r="C74" t="str">
            <v>Võ Thị Thùy</v>
          </cell>
          <cell r="D74" t="str">
            <v>Linh</v>
          </cell>
          <cell r="E74" t="str">
            <v>K23NAB</v>
          </cell>
          <cell r="F74">
            <v>36153</v>
          </cell>
          <cell r="G74" t="str">
            <v>Gia Lai</v>
          </cell>
          <cell r="H74" t="str">
            <v>Nữ</v>
          </cell>
          <cell r="I74">
            <v>3.16</v>
          </cell>
          <cell r="J74">
            <v>3.83</v>
          </cell>
          <cell r="K74">
            <v>3.18</v>
          </cell>
          <cell r="L74" t="str">
            <v>Khá</v>
          </cell>
          <cell r="M74" t="str">
            <v>Tốt</v>
          </cell>
        </row>
        <row r="75">
          <cell r="B75">
            <v>23203110463</v>
          </cell>
          <cell r="C75" t="str">
            <v>Phạm Thị Diệu</v>
          </cell>
          <cell r="D75" t="str">
            <v>Linh</v>
          </cell>
          <cell r="E75" t="str">
            <v>K23NAB</v>
          </cell>
          <cell r="F75">
            <v>36296</v>
          </cell>
          <cell r="G75" t="str">
            <v>Đăk Nông</v>
          </cell>
          <cell r="H75" t="str">
            <v>Nữ</v>
          </cell>
          <cell r="I75">
            <v>3.02</v>
          </cell>
          <cell r="J75">
            <v>4</v>
          </cell>
          <cell r="K75">
            <v>3.05</v>
          </cell>
          <cell r="L75" t="str">
            <v>Khá</v>
          </cell>
          <cell r="M75" t="str">
            <v>Xuất Sắc</v>
          </cell>
        </row>
        <row r="76">
          <cell r="B76">
            <v>2320315709</v>
          </cell>
          <cell r="C76" t="str">
            <v>Phan Nguyễn Hoài</v>
          </cell>
          <cell r="D76" t="str">
            <v>Linh</v>
          </cell>
          <cell r="E76" t="str">
            <v>K23NAB</v>
          </cell>
          <cell r="F76">
            <v>36204</v>
          </cell>
          <cell r="G76" t="str">
            <v>DakLak</v>
          </cell>
          <cell r="H76" t="str">
            <v>Nữ</v>
          </cell>
          <cell r="I76">
            <v>3.23</v>
          </cell>
          <cell r="J76">
            <v>3.83</v>
          </cell>
          <cell r="K76">
            <v>3.25</v>
          </cell>
          <cell r="L76" t="str">
            <v>Giỏi</v>
          </cell>
          <cell r="M76" t="str">
            <v>Xuất Sắc</v>
          </cell>
        </row>
        <row r="77">
          <cell r="B77">
            <v>2320315803</v>
          </cell>
          <cell r="C77" t="str">
            <v>Nguyễn Thị</v>
          </cell>
          <cell r="D77" t="str">
            <v>Linh</v>
          </cell>
          <cell r="E77" t="str">
            <v>K23NAB</v>
          </cell>
          <cell r="F77">
            <v>36439</v>
          </cell>
          <cell r="G77" t="str">
            <v>DakLak</v>
          </cell>
          <cell r="H77" t="str">
            <v>Nữ</v>
          </cell>
          <cell r="I77">
            <v>3.11</v>
          </cell>
          <cell r="J77">
            <v>3.83</v>
          </cell>
          <cell r="K77">
            <v>3.14</v>
          </cell>
          <cell r="L77" t="str">
            <v>Khá</v>
          </cell>
          <cell r="M77" t="str">
            <v>Khá</v>
          </cell>
        </row>
        <row r="78">
          <cell r="B78">
            <v>23203112462</v>
          </cell>
          <cell r="C78" t="str">
            <v>Tạ Thị Trúc</v>
          </cell>
          <cell r="D78" t="str">
            <v>Linh</v>
          </cell>
          <cell r="E78" t="str">
            <v>K23NAB</v>
          </cell>
          <cell r="F78">
            <v>36450</v>
          </cell>
          <cell r="G78" t="str">
            <v>DakLak</v>
          </cell>
          <cell r="H78" t="str">
            <v>Nữ</v>
          </cell>
          <cell r="I78">
            <v>2.71</v>
          </cell>
          <cell r="J78">
            <v>3.67</v>
          </cell>
          <cell r="K78">
            <v>2.74</v>
          </cell>
          <cell r="L78" t="str">
            <v>Khá</v>
          </cell>
          <cell r="M78" t="str">
            <v>Khá</v>
          </cell>
        </row>
        <row r="79">
          <cell r="B79">
            <v>2320313678</v>
          </cell>
          <cell r="C79" t="str">
            <v>Hồ Hải Huyền</v>
          </cell>
          <cell r="D79" t="str">
            <v>Linh</v>
          </cell>
          <cell r="E79" t="str">
            <v>K23NAB</v>
          </cell>
          <cell r="F79">
            <v>36356</v>
          </cell>
          <cell r="G79" t="str">
            <v>Bình Định</v>
          </cell>
          <cell r="H79" t="str">
            <v>Nữ</v>
          </cell>
          <cell r="I79">
            <v>2.69</v>
          </cell>
          <cell r="J79">
            <v>4</v>
          </cell>
          <cell r="K79">
            <v>2.73</v>
          </cell>
          <cell r="L79" t="str">
            <v>Khá</v>
          </cell>
          <cell r="M79" t="str">
            <v>Tốt</v>
          </cell>
        </row>
        <row r="80">
          <cell r="B80">
            <v>23207110111</v>
          </cell>
          <cell r="C80" t="str">
            <v>Nguyễn Thị Kim</v>
          </cell>
          <cell r="D80" t="str">
            <v>Loan</v>
          </cell>
          <cell r="E80" t="str">
            <v>K23NAB</v>
          </cell>
          <cell r="F80">
            <v>36229</v>
          </cell>
          <cell r="G80" t="str">
            <v>Quảng Ngãi</v>
          </cell>
          <cell r="H80" t="str">
            <v>Nữ</v>
          </cell>
          <cell r="I80">
            <v>3.45</v>
          </cell>
          <cell r="J80">
            <v>3.83</v>
          </cell>
          <cell r="K80">
            <v>3.47</v>
          </cell>
          <cell r="L80" t="str">
            <v>Giỏi</v>
          </cell>
          <cell r="M80" t="str">
            <v>Tốt</v>
          </cell>
        </row>
        <row r="81">
          <cell r="B81">
            <v>2320315805</v>
          </cell>
          <cell r="C81" t="str">
            <v>Trần Thị Bích</v>
          </cell>
          <cell r="D81" t="str">
            <v>Loan</v>
          </cell>
          <cell r="E81" t="str">
            <v>K23NAB</v>
          </cell>
          <cell r="F81">
            <v>36327</v>
          </cell>
          <cell r="G81" t="str">
            <v>Bình Định</v>
          </cell>
          <cell r="H81" t="str">
            <v>Nữ</v>
          </cell>
          <cell r="I81">
            <v>2.5299999999999998</v>
          </cell>
          <cell r="J81">
            <v>3.65</v>
          </cell>
          <cell r="K81">
            <v>2.57</v>
          </cell>
          <cell r="L81" t="str">
            <v>Khá</v>
          </cell>
          <cell r="M81" t="str">
            <v>Tốt</v>
          </cell>
        </row>
        <row r="82">
          <cell r="B82">
            <v>23203111994</v>
          </cell>
          <cell r="C82" t="str">
            <v>Dương Thị Bích</v>
          </cell>
          <cell r="D82" t="str">
            <v>Luyện</v>
          </cell>
          <cell r="E82" t="str">
            <v>K23NAB</v>
          </cell>
          <cell r="F82">
            <v>34643</v>
          </cell>
          <cell r="G82" t="str">
            <v>Quảng Nam</v>
          </cell>
          <cell r="H82" t="str">
            <v>Nữ</v>
          </cell>
          <cell r="I82">
            <v>3.65</v>
          </cell>
          <cell r="J82">
            <v>4</v>
          </cell>
          <cell r="K82">
            <v>3.66</v>
          </cell>
          <cell r="L82" t="str">
            <v>Xuất Sắc</v>
          </cell>
          <cell r="M82" t="str">
            <v>Tốt</v>
          </cell>
        </row>
        <row r="83">
          <cell r="B83">
            <v>23203111787</v>
          </cell>
          <cell r="C83" t="str">
            <v>Phùng Nguyễn Ái</v>
          </cell>
          <cell r="D83" t="str">
            <v>Ly</v>
          </cell>
          <cell r="E83" t="str">
            <v>K23NAB</v>
          </cell>
          <cell r="F83">
            <v>36119</v>
          </cell>
          <cell r="G83" t="str">
            <v>Bình Định</v>
          </cell>
          <cell r="H83" t="str">
            <v>Nữ</v>
          </cell>
          <cell r="I83">
            <v>2.99</v>
          </cell>
          <cell r="J83">
            <v>3.83</v>
          </cell>
          <cell r="K83">
            <v>3.01</v>
          </cell>
          <cell r="L83" t="str">
            <v>Khá</v>
          </cell>
          <cell r="M83" t="str">
            <v>Tốt</v>
          </cell>
        </row>
        <row r="84">
          <cell r="B84">
            <v>2320315639</v>
          </cell>
          <cell r="C84" t="str">
            <v>Lâm Thị Yến</v>
          </cell>
          <cell r="D84" t="str">
            <v>Ly</v>
          </cell>
          <cell r="E84" t="str">
            <v>K23NAB</v>
          </cell>
          <cell r="F84">
            <v>36491</v>
          </cell>
          <cell r="G84" t="str">
            <v>Quảng Nam</v>
          </cell>
          <cell r="H84" t="str">
            <v>Nữ</v>
          </cell>
          <cell r="I84">
            <v>3.15</v>
          </cell>
          <cell r="J84">
            <v>4</v>
          </cell>
          <cell r="K84">
            <v>3.18</v>
          </cell>
          <cell r="L84" t="str">
            <v>Khá</v>
          </cell>
          <cell r="M84" t="str">
            <v>Tốt</v>
          </cell>
        </row>
        <row r="85">
          <cell r="B85">
            <v>2320716452</v>
          </cell>
          <cell r="C85" t="str">
            <v>Huỳnh Cẩm</v>
          </cell>
          <cell r="D85" t="str">
            <v>Ly</v>
          </cell>
          <cell r="E85" t="str">
            <v>K23NAB</v>
          </cell>
          <cell r="F85">
            <v>36347</v>
          </cell>
          <cell r="G85" t="str">
            <v>Bình Định</v>
          </cell>
          <cell r="H85" t="str">
            <v>Nữ</v>
          </cell>
          <cell r="I85">
            <v>2.83</v>
          </cell>
          <cell r="J85">
            <v>4</v>
          </cell>
          <cell r="K85">
            <v>2.86</v>
          </cell>
          <cell r="L85" t="str">
            <v>Khá</v>
          </cell>
          <cell r="M85" t="str">
            <v>Tốt</v>
          </cell>
        </row>
        <row r="86">
          <cell r="B86">
            <v>2320315777</v>
          </cell>
          <cell r="C86" t="str">
            <v>Đinh Thị</v>
          </cell>
          <cell r="D86" t="str">
            <v>Mai</v>
          </cell>
          <cell r="E86" t="str">
            <v>K23NAB</v>
          </cell>
          <cell r="F86">
            <v>36363</v>
          </cell>
          <cell r="G86" t="str">
            <v>Quảng Bình</v>
          </cell>
          <cell r="H86" t="str">
            <v>Nữ</v>
          </cell>
          <cell r="I86">
            <v>2.99</v>
          </cell>
          <cell r="J86">
            <v>4</v>
          </cell>
          <cell r="K86">
            <v>3.02</v>
          </cell>
          <cell r="L86" t="str">
            <v>Khá</v>
          </cell>
          <cell r="M86" t="str">
            <v>Tốt</v>
          </cell>
        </row>
        <row r="87">
          <cell r="B87">
            <v>23203111027</v>
          </cell>
          <cell r="C87" t="str">
            <v>Nguyễn Hoàng</v>
          </cell>
          <cell r="D87" t="str">
            <v>My</v>
          </cell>
          <cell r="E87" t="str">
            <v>K23NAB</v>
          </cell>
          <cell r="F87">
            <v>36477</v>
          </cell>
          <cell r="G87" t="str">
            <v>Quảng Nam</v>
          </cell>
          <cell r="H87" t="str">
            <v>Nữ</v>
          </cell>
          <cell r="I87">
            <v>3.02</v>
          </cell>
          <cell r="J87">
            <v>3.83</v>
          </cell>
          <cell r="K87">
            <v>3.04</v>
          </cell>
          <cell r="L87" t="str">
            <v>Khá</v>
          </cell>
          <cell r="M87" t="str">
            <v>Tốt</v>
          </cell>
        </row>
        <row r="88">
          <cell r="B88">
            <v>23203111721</v>
          </cell>
          <cell r="C88" t="str">
            <v>Nguyễn Ngọc Trà</v>
          </cell>
          <cell r="D88" t="str">
            <v>My</v>
          </cell>
          <cell r="E88" t="str">
            <v>K23NAB</v>
          </cell>
          <cell r="F88">
            <v>36369</v>
          </cell>
          <cell r="G88" t="str">
            <v>Quảng Ngãi</v>
          </cell>
          <cell r="H88" t="str">
            <v>Nữ</v>
          </cell>
          <cell r="I88">
            <v>3.52</v>
          </cell>
          <cell r="J88">
            <v>4</v>
          </cell>
          <cell r="K88">
            <v>3.54</v>
          </cell>
          <cell r="L88" t="str">
            <v>Giỏi</v>
          </cell>
          <cell r="M88" t="str">
            <v>Tốt</v>
          </cell>
        </row>
        <row r="89">
          <cell r="B89">
            <v>2320315608</v>
          </cell>
          <cell r="C89" t="str">
            <v>Nguyễn Thị Trà</v>
          </cell>
          <cell r="D89" t="str">
            <v>My</v>
          </cell>
          <cell r="E89" t="str">
            <v>K23NAB</v>
          </cell>
          <cell r="F89">
            <v>36403</v>
          </cell>
          <cell r="G89" t="str">
            <v>Bình Định</v>
          </cell>
          <cell r="H89" t="str">
            <v>Nữ</v>
          </cell>
          <cell r="I89">
            <v>3.13</v>
          </cell>
          <cell r="J89">
            <v>4</v>
          </cell>
          <cell r="K89">
            <v>3.15</v>
          </cell>
          <cell r="L89" t="str">
            <v>Khá</v>
          </cell>
          <cell r="M89" t="str">
            <v>Tốt</v>
          </cell>
        </row>
        <row r="90">
          <cell r="B90">
            <v>23203111351</v>
          </cell>
          <cell r="C90" t="str">
            <v>Phạm Thị My</v>
          </cell>
          <cell r="D90" t="str">
            <v>Ny</v>
          </cell>
          <cell r="E90" t="str">
            <v>K23NAB</v>
          </cell>
          <cell r="F90">
            <v>36302</v>
          </cell>
          <cell r="G90" t="str">
            <v>Đà Nẵng</v>
          </cell>
          <cell r="H90" t="str">
            <v>Nữ</v>
          </cell>
          <cell r="I90">
            <v>3.08</v>
          </cell>
          <cell r="J90">
            <v>3.67</v>
          </cell>
          <cell r="K90">
            <v>3.1</v>
          </cell>
          <cell r="L90" t="str">
            <v>Khá</v>
          </cell>
          <cell r="M90" t="str">
            <v>Tốt</v>
          </cell>
        </row>
        <row r="91">
          <cell r="B91">
            <v>23203111075</v>
          </cell>
          <cell r="C91" t="str">
            <v>Đinh Thị Thúy</v>
          </cell>
          <cell r="D91" t="str">
            <v>Ngà</v>
          </cell>
          <cell r="E91" t="str">
            <v>K23NAB</v>
          </cell>
          <cell r="F91">
            <v>36165</v>
          </cell>
          <cell r="G91" t="str">
            <v>Hà Tĩnh</v>
          </cell>
          <cell r="H91" t="str">
            <v>Nữ</v>
          </cell>
          <cell r="I91">
            <v>3.29</v>
          </cell>
          <cell r="J91">
            <v>4</v>
          </cell>
          <cell r="K91">
            <v>3.31</v>
          </cell>
          <cell r="L91" t="str">
            <v>Giỏi</v>
          </cell>
          <cell r="M91" t="str">
            <v>Tốt</v>
          </cell>
        </row>
        <row r="92">
          <cell r="B92">
            <v>23203110231</v>
          </cell>
          <cell r="C92" t="str">
            <v>Nguyễn Thị Mỹ</v>
          </cell>
          <cell r="D92" t="str">
            <v>Ngân</v>
          </cell>
          <cell r="E92" t="str">
            <v>K23NAB</v>
          </cell>
          <cell r="F92">
            <v>36185</v>
          </cell>
          <cell r="G92" t="str">
            <v>Gia Lai</v>
          </cell>
          <cell r="H92" t="str">
            <v>Nữ</v>
          </cell>
          <cell r="I92">
            <v>3.12</v>
          </cell>
          <cell r="J92">
            <v>4</v>
          </cell>
          <cell r="K92">
            <v>3.15</v>
          </cell>
          <cell r="L92" t="str">
            <v>Khá</v>
          </cell>
          <cell r="M92" t="str">
            <v>Xuất Sắc</v>
          </cell>
        </row>
        <row r="93">
          <cell r="B93">
            <v>2320314637</v>
          </cell>
          <cell r="C93" t="str">
            <v>Lê Thị Kiều</v>
          </cell>
          <cell r="D93" t="str">
            <v>Ngân</v>
          </cell>
          <cell r="E93" t="str">
            <v>K23NAB</v>
          </cell>
          <cell r="F93">
            <v>36068</v>
          </cell>
          <cell r="G93" t="str">
            <v>DakLak</v>
          </cell>
          <cell r="H93" t="str">
            <v>Nữ</v>
          </cell>
          <cell r="I93">
            <v>2.88</v>
          </cell>
          <cell r="J93">
            <v>4</v>
          </cell>
          <cell r="K93">
            <v>2.91</v>
          </cell>
          <cell r="L93" t="str">
            <v>Khá</v>
          </cell>
          <cell r="M93" t="str">
            <v>Tốt</v>
          </cell>
        </row>
        <row r="94">
          <cell r="B94">
            <v>23207110966</v>
          </cell>
          <cell r="C94" t="str">
            <v>Mai Thị Bích</v>
          </cell>
          <cell r="D94" t="str">
            <v>Ngân</v>
          </cell>
          <cell r="E94" t="str">
            <v>K23NAB</v>
          </cell>
          <cell r="F94">
            <v>36329</v>
          </cell>
          <cell r="G94" t="str">
            <v>Quảng Nam</v>
          </cell>
          <cell r="H94" t="str">
            <v>Nữ</v>
          </cell>
          <cell r="I94">
            <v>2.62</v>
          </cell>
          <cell r="J94">
            <v>3.67</v>
          </cell>
          <cell r="K94">
            <v>2.65</v>
          </cell>
          <cell r="L94" t="str">
            <v>Khá</v>
          </cell>
          <cell r="M94" t="str">
            <v>Khá</v>
          </cell>
        </row>
        <row r="95">
          <cell r="B95">
            <v>2321314897</v>
          </cell>
          <cell r="C95" t="str">
            <v>Lê Đức</v>
          </cell>
          <cell r="D95" t="str">
            <v>Nghĩa</v>
          </cell>
          <cell r="E95" t="str">
            <v>K23NAB</v>
          </cell>
          <cell r="F95">
            <v>36430</v>
          </cell>
          <cell r="G95" t="str">
            <v>Quảng Trị</v>
          </cell>
          <cell r="H95" t="str">
            <v>Nam</v>
          </cell>
          <cell r="I95">
            <v>2.89</v>
          </cell>
          <cell r="J95">
            <v>3.83</v>
          </cell>
          <cell r="K95">
            <v>2.92</v>
          </cell>
          <cell r="L95" t="str">
            <v>Khá</v>
          </cell>
          <cell r="M95" t="str">
            <v>Khá</v>
          </cell>
        </row>
        <row r="96">
          <cell r="B96">
            <v>2320310552</v>
          </cell>
          <cell r="C96" t="str">
            <v>Nguyễn Bảo</v>
          </cell>
          <cell r="D96" t="str">
            <v>Ngọc</v>
          </cell>
          <cell r="E96" t="str">
            <v>K23NAB</v>
          </cell>
          <cell r="F96">
            <v>36231</v>
          </cell>
          <cell r="G96" t="str">
            <v>Đà Nẵng</v>
          </cell>
          <cell r="H96" t="str">
            <v>Nữ</v>
          </cell>
          <cell r="I96">
            <v>3.59</v>
          </cell>
          <cell r="J96">
            <v>4</v>
          </cell>
          <cell r="K96">
            <v>3.6</v>
          </cell>
          <cell r="L96" t="str">
            <v>Xuất Sắc</v>
          </cell>
          <cell r="M96" t="str">
            <v>Xuất Sắc</v>
          </cell>
        </row>
        <row r="97">
          <cell r="B97">
            <v>2320310691</v>
          </cell>
          <cell r="C97" t="str">
            <v>Lê Thị Khánh</v>
          </cell>
          <cell r="D97" t="str">
            <v>Ngọc</v>
          </cell>
          <cell r="E97" t="str">
            <v>K23NAB</v>
          </cell>
          <cell r="F97">
            <v>36501</v>
          </cell>
          <cell r="G97" t="str">
            <v>Đà Nẵng</v>
          </cell>
          <cell r="H97" t="str">
            <v>Nữ</v>
          </cell>
          <cell r="I97">
            <v>3.1</v>
          </cell>
          <cell r="J97">
            <v>3.83</v>
          </cell>
          <cell r="K97">
            <v>3.13</v>
          </cell>
          <cell r="L97" t="str">
            <v>Khá</v>
          </cell>
          <cell r="M97" t="str">
            <v>Tốt</v>
          </cell>
        </row>
        <row r="98">
          <cell r="B98">
            <v>2320312948</v>
          </cell>
          <cell r="C98" t="str">
            <v>Từ Thị Như</v>
          </cell>
          <cell r="D98" t="str">
            <v>Ngọc</v>
          </cell>
          <cell r="E98" t="str">
            <v>K23NAB</v>
          </cell>
          <cell r="F98">
            <v>36448</v>
          </cell>
          <cell r="G98" t="str">
            <v>Quảng Nam</v>
          </cell>
          <cell r="H98" t="str">
            <v>Nữ</v>
          </cell>
          <cell r="I98">
            <v>3.23</v>
          </cell>
          <cell r="J98">
            <v>4</v>
          </cell>
          <cell r="K98">
            <v>3.25</v>
          </cell>
          <cell r="L98" t="str">
            <v>Giỏi</v>
          </cell>
          <cell r="M98" t="str">
            <v>Tốt</v>
          </cell>
        </row>
        <row r="99">
          <cell r="B99">
            <v>23203110484</v>
          </cell>
          <cell r="C99" t="str">
            <v>Nguyễn Thị Phương</v>
          </cell>
          <cell r="D99" t="str">
            <v>Nguyên</v>
          </cell>
          <cell r="E99" t="str">
            <v>K23NAB</v>
          </cell>
          <cell r="F99">
            <v>36337</v>
          </cell>
          <cell r="G99" t="str">
            <v>Đà Nẵng</v>
          </cell>
          <cell r="H99" t="str">
            <v>Nữ</v>
          </cell>
          <cell r="I99">
            <v>2.39</v>
          </cell>
          <cell r="J99">
            <v>3.83</v>
          </cell>
          <cell r="K99">
            <v>2.4300000000000002</v>
          </cell>
          <cell r="L99" t="str">
            <v>Trung Bình</v>
          </cell>
          <cell r="M99" t="str">
            <v>Khá</v>
          </cell>
        </row>
        <row r="100">
          <cell r="B100">
            <v>2320315861</v>
          </cell>
          <cell r="C100" t="str">
            <v>Bùi Thị Thục</v>
          </cell>
          <cell r="D100" t="str">
            <v>Nguyên</v>
          </cell>
          <cell r="E100" t="str">
            <v>K23NAB</v>
          </cell>
          <cell r="F100">
            <v>36524</v>
          </cell>
          <cell r="G100" t="str">
            <v>DakLak</v>
          </cell>
          <cell r="H100" t="str">
            <v>Nữ</v>
          </cell>
          <cell r="I100">
            <v>3.03</v>
          </cell>
          <cell r="J100">
            <v>3.67</v>
          </cell>
          <cell r="K100">
            <v>3.05</v>
          </cell>
          <cell r="L100" t="str">
            <v>Khá</v>
          </cell>
          <cell r="M100" t="str">
            <v>Tốt</v>
          </cell>
        </row>
        <row r="101">
          <cell r="B101">
            <v>23203510301</v>
          </cell>
          <cell r="C101" t="str">
            <v>Lý Thảo</v>
          </cell>
          <cell r="D101" t="str">
            <v>Nguyên</v>
          </cell>
          <cell r="E101" t="str">
            <v>K23NAB</v>
          </cell>
          <cell r="F101">
            <v>36217</v>
          </cell>
          <cell r="G101" t="str">
            <v>Quảng Ngãi</v>
          </cell>
          <cell r="H101" t="str">
            <v>Nữ</v>
          </cell>
          <cell r="I101">
            <v>3.23</v>
          </cell>
          <cell r="J101">
            <v>4</v>
          </cell>
          <cell r="K101">
            <v>3.25</v>
          </cell>
          <cell r="L101" t="str">
            <v>Giỏi</v>
          </cell>
          <cell r="M101" t="str">
            <v>Tốt</v>
          </cell>
        </row>
        <row r="102">
          <cell r="B102">
            <v>23203110444</v>
          </cell>
          <cell r="C102" t="str">
            <v>Lương Thị</v>
          </cell>
          <cell r="D102" t="str">
            <v>Nhàn</v>
          </cell>
          <cell r="E102" t="str">
            <v>K23NAB</v>
          </cell>
          <cell r="F102">
            <v>36460</v>
          </cell>
          <cell r="G102" t="str">
            <v>Quảng Trị</v>
          </cell>
          <cell r="H102" t="str">
            <v>Nữ</v>
          </cell>
          <cell r="I102">
            <v>2.76</v>
          </cell>
          <cell r="J102">
            <v>3.83</v>
          </cell>
          <cell r="K102">
            <v>2.79</v>
          </cell>
          <cell r="L102" t="str">
            <v>Khá</v>
          </cell>
          <cell r="M102" t="str">
            <v>Tốt</v>
          </cell>
        </row>
        <row r="103">
          <cell r="B103">
            <v>23213111829</v>
          </cell>
          <cell r="C103" t="str">
            <v>Tô Ngọc</v>
          </cell>
          <cell r="D103" t="str">
            <v>Nhân</v>
          </cell>
          <cell r="E103" t="str">
            <v>K23NAB</v>
          </cell>
          <cell r="F103">
            <v>36390</v>
          </cell>
          <cell r="G103" t="str">
            <v>Hồ Chí Minh</v>
          </cell>
          <cell r="H103" t="str">
            <v>Nam</v>
          </cell>
          <cell r="I103">
            <v>2.44</v>
          </cell>
          <cell r="J103">
            <v>3.67</v>
          </cell>
          <cell r="K103">
            <v>2.48</v>
          </cell>
          <cell r="L103" t="str">
            <v>Trung Bình</v>
          </cell>
          <cell r="M103" t="str">
            <v>Tốt</v>
          </cell>
        </row>
        <row r="104">
          <cell r="B104">
            <v>23203110114</v>
          </cell>
          <cell r="C104" t="str">
            <v>Nguyễn Đào</v>
          </cell>
          <cell r="D104" t="str">
            <v>Nhất</v>
          </cell>
          <cell r="E104" t="str">
            <v>K23NAB</v>
          </cell>
          <cell r="F104">
            <v>36307</v>
          </cell>
          <cell r="G104" t="str">
            <v>Quảng Nam</v>
          </cell>
          <cell r="H104" t="str">
            <v>Nữ</v>
          </cell>
          <cell r="I104">
            <v>3.44</v>
          </cell>
          <cell r="J104">
            <v>4</v>
          </cell>
          <cell r="K104">
            <v>3.46</v>
          </cell>
          <cell r="L104" t="str">
            <v>Giỏi</v>
          </cell>
          <cell r="M104" t="str">
            <v>Tốt</v>
          </cell>
        </row>
        <row r="105">
          <cell r="B105">
            <v>23203112037</v>
          </cell>
          <cell r="C105" t="str">
            <v>Phạm Huỳnh Yến</v>
          </cell>
          <cell r="D105" t="str">
            <v>Nhi</v>
          </cell>
          <cell r="E105" t="str">
            <v>K23NAB</v>
          </cell>
          <cell r="F105">
            <v>36391</v>
          </cell>
          <cell r="G105" t="str">
            <v>Quảng Nam</v>
          </cell>
          <cell r="H105" t="str">
            <v>Nữ</v>
          </cell>
          <cell r="I105">
            <v>3.25</v>
          </cell>
          <cell r="J105">
            <v>3.83</v>
          </cell>
          <cell r="K105">
            <v>3.27</v>
          </cell>
          <cell r="L105" t="str">
            <v>Giỏi</v>
          </cell>
          <cell r="M105" t="str">
            <v>Khá</v>
          </cell>
        </row>
        <row r="106">
          <cell r="B106">
            <v>2320313681</v>
          </cell>
          <cell r="C106" t="str">
            <v>Nguyễn Thị Kiều</v>
          </cell>
          <cell r="D106" t="str">
            <v>Nhi</v>
          </cell>
          <cell r="E106" t="str">
            <v>K23NAB</v>
          </cell>
          <cell r="F106">
            <v>36226</v>
          </cell>
          <cell r="G106" t="str">
            <v>Quảng Trị</v>
          </cell>
          <cell r="H106" t="str">
            <v>Nữ</v>
          </cell>
          <cell r="I106">
            <v>2.42</v>
          </cell>
          <cell r="J106">
            <v>3.33</v>
          </cell>
          <cell r="K106">
            <v>2.44</v>
          </cell>
          <cell r="L106" t="str">
            <v>Trung Bình</v>
          </cell>
          <cell r="M106" t="str">
            <v>Khá</v>
          </cell>
        </row>
        <row r="107">
          <cell r="B107">
            <v>2320315288</v>
          </cell>
          <cell r="C107" t="str">
            <v>Thái Thảo</v>
          </cell>
          <cell r="D107" t="str">
            <v>Nhi</v>
          </cell>
          <cell r="E107" t="str">
            <v>K23NAB</v>
          </cell>
          <cell r="F107">
            <v>35804</v>
          </cell>
          <cell r="G107" t="str">
            <v>Kon Tum</v>
          </cell>
          <cell r="H107" t="str">
            <v>Nữ</v>
          </cell>
          <cell r="I107">
            <v>2.62</v>
          </cell>
          <cell r="J107">
            <v>3.67</v>
          </cell>
          <cell r="K107">
            <v>2.65</v>
          </cell>
          <cell r="L107" t="str">
            <v>Khá</v>
          </cell>
          <cell r="M107" t="str">
            <v>Xuất Sắc</v>
          </cell>
        </row>
        <row r="108">
          <cell r="B108">
            <v>2320310935</v>
          </cell>
          <cell r="C108" t="str">
            <v>Tôn Nữ Cẩm</v>
          </cell>
          <cell r="D108" t="str">
            <v>Nhung</v>
          </cell>
          <cell r="E108" t="str">
            <v>K23NAB</v>
          </cell>
          <cell r="F108">
            <v>36381</v>
          </cell>
          <cell r="G108" t="str">
            <v>Thừa Thiên Huế</v>
          </cell>
          <cell r="H108" t="str">
            <v>Nữ</v>
          </cell>
          <cell r="I108">
            <v>2.98</v>
          </cell>
          <cell r="J108">
            <v>4</v>
          </cell>
          <cell r="K108">
            <v>3.01</v>
          </cell>
          <cell r="L108" t="str">
            <v>Khá</v>
          </cell>
          <cell r="M108" t="str">
            <v>Tốt</v>
          </cell>
        </row>
        <row r="109">
          <cell r="B109">
            <v>2320315550</v>
          </cell>
          <cell r="C109" t="str">
            <v>Huỳnh Thị</v>
          </cell>
          <cell r="D109" t="str">
            <v>Như</v>
          </cell>
          <cell r="E109" t="str">
            <v>K23NAB</v>
          </cell>
          <cell r="F109">
            <v>36341</v>
          </cell>
          <cell r="G109" t="str">
            <v>Bình Định</v>
          </cell>
          <cell r="H109" t="str">
            <v>Nữ</v>
          </cell>
          <cell r="I109">
            <v>3.7</v>
          </cell>
          <cell r="J109">
            <v>4</v>
          </cell>
          <cell r="K109">
            <v>3.71</v>
          </cell>
          <cell r="L109" t="str">
            <v>Xuất Sắc</v>
          </cell>
          <cell r="M109" t="str">
            <v>Xuất Sắc</v>
          </cell>
        </row>
        <row r="110">
          <cell r="B110">
            <v>2320523871</v>
          </cell>
          <cell r="C110" t="str">
            <v>Nguyễn Thị Kiều</v>
          </cell>
          <cell r="D110" t="str">
            <v>Oanh</v>
          </cell>
          <cell r="E110" t="str">
            <v>K23NAB</v>
          </cell>
          <cell r="F110">
            <v>36394</v>
          </cell>
          <cell r="G110" t="str">
            <v>Quảng Nam</v>
          </cell>
          <cell r="H110" t="str">
            <v>Nữ</v>
          </cell>
          <cell r="I110">
            <v>2.7</v>
          </cell>
          <cell r="J110">
            <v>4</v>
          </cell>
          <cell r="K110">
            <v>2.74</v>
          </cell>
          <cell r="L110" t="str">
            <v>Khá</v>
          </cell>
          <cell r="M110" t="str">
            <v>Xuất Sắc</v>
          </cell>
        </row>
        <row r="111">
          <cell r="B111">
            <v>23203110260</v>
          </cell>
          <cell r="C111" t="str">
            <v>Nguyễn Thị Thu</v>
          </cell>
          <cell r="D111" t="str">
            <v>Phương</v>
          </cell>
          <cell r="E111" t="str">
            <v>K23NAB</v>
          </cell>
          <cell r="F111">
            <v>36316</v>
          </cell>
          <cell r="G111" t="str">
            <v>Quảng Nam</v>
          </cell>
          <cell r="H111" t="str">
            <v>Nữ</v>
          </cell>
          <cell r="I111">
            <v>3.19</v>
          </cell>
          <cell r="J111">
            <v>4</v>
          </cell>
          <cell r="K111">
            <v>3.22</v>
          </cell>
          <cell r="L111" t="str">
            <v>Giỏi</v>
          </cell>
          <cell r="M111" t="str">
            <v>Tốt</v>
          </cell>
        </row>
        <row r="112">
          <cell r="B112">
            <v>23203111403</v>
          </cell>
          <cell r="C112" t="str">
            <v>Nguyễn Thị Lệ</v>
          </cell>
          <cell r="D112" t="str">
            <v>Phương</v>
          </cell>
          <cell r="E112" t="str">
            <v>K23NAB</v>
          </cell>
          <cell r="F112">
            <v>36325</v>
          </cell>
          <cell r="G112" t="str">
            <v>Quảng Nam</v>
          </cell>
          <cell r="H112" t="str">
            <v>Nữ</v>
          </cell>
          <cell r="I112">
            <v>3.74</v>
          </cell>
          <cell r="J112">
            <v>4</v>
          </cell>
          <cell r="K112">
            <v>3.75</v>
          </cell>
          <cell r="L112" t="str">
            <v>Xuất Sắc</v>
          </cell>
          <cell r="M112" t="str">
            <v>Tốt</v>
          </cell>
        </row>
        <row r="113">
          <cell r="B113">
            <v>2320315455</v>
          </cell>
          <cell r="C113" t="str">
            <v>Nguyễn Thị Ny</v>
          </cell>
          <cell r="D113" t="str">
            <v>Sa</v>
          </cell>
          <cell r="E113" t="str">
            <v>K23NAB</v>
          </cell>
          <cell r="F113">
            <v>36175</v>
          </cell>
          <cell r="G113" t="str">
            <v>Quảng Nam</v>
          </cell>
          <cell r="H113" t="str">
            <v>Nữ</v>
          </cell>
          <cell r="I113">
            <v>3.04</v>
          </cell>
          <cell r="J113">
            <v>3.83</v>
          </cell>
          <cell r="K113">
            <v>3.07</v>
          </cell>
          <cell r="L113" t="str">
            <v>Khá</v>
          </cell>
          <cell r="M113" t="str">
            <v>Tốt</v>
          </cell>
        </row>
        <row r="114">
          <cell r="B114">
            <v>23203112185</v>
          </cell>
          <cell r="C114" t="str">
            <v>Lê Thị Thu</v>
          </cell>
          <cell r="D114" t="str">
            <v>Sang</v>
          </cell>
          <cell r="E114" t="str">
            <v>K23NAB</v>
          </cell>
          <cell r="F114">
            <v>36355</v>
          </cell>
          <cell r="G114" t="str">
            <v>Quảng Nam</v>
          </cell>
          <cell r="H114" t="str">
            <v>Nữ</v>
          </cell>
          <cell r="I114">
            <v>3.38</v>
          </cell>
          <cell r="J114">
            <v>4</v>
          </cell>
          <cell r="K114">
            <v>3.4</v>
          </cell>
          <cell r="L114" t="str">
            <v>Giỏi</v>
          </cell>
          <cell r="M114" t="str">
            <v>Tốt</v>
          </cell>
        </row>
        <row r="115">
          <cell r="B115">
            <v>2321311699</v>
          </cell>
          <cell r="C115" t="str">
            <v>Nguyễn Hoàng</v>
          </cell>
          <cell r="D115" t="str">
            <v>Sơn</v>
          </cell>
          <cell r="E115" t="str">
            <v>K23NAB</v>
          </cell>
          <cell r="F115">
            <v>36421</v>
          </cell>
          <cell r="G115" t="str">
            <v>Bình Định</v>
          </cell>
          <cell r="H115" t="str">
            <v>Nam</v>
          </cell>
          <cell r="I115">
            <v>2.95</v>
          </cell>
          <cell r="J115">
            <v>3.65</v>
          </cell>
          <cell r="K115">
            <v>2.97</v>
          </cell>
          <cell r="L115" t="str">
            <v>Khá</v>
          </cell>
          <cell r="M115" t="str">
            <v>Tốt</v>
          </cell>
        </row>
        <row r="116">
          <cell r="B116">
            <v>23203110081</v>
          </cell>
          <cell r="C116" t="str">
            <v>Mai Thị Thu</v>
          </cell>
          <cell r="D116" t="str">
            <v>Sương</v>
          </cell>
          <cell r="E116" t="str">
            <v>K23NAB</v>
          </cell>
          <cell r="F116">
            <v>36226</v>
          </cell>
          <cell r="G116" t="str">
            <v>Quảng Nam</v>
          </cell>
          <cell r="H116" t="str">
            <v>Nữ</v>
          </cell>
          <cell r="I116">
            <v>2.72</v>
          </cell>
          <cell r="J116">
            <v>3.83</v>
          </cell>
          <cell r="K116">
            <v>2.75</v>
          </cell>
          <cell r="L116" t="str">
            <v>Khá</v>
          </cell>
          <cell r="M116" t="str">
            <v>Tốt</v>
          </cell>
        </row>
        <row r="117">
          <cell r="B117">
            <v>23203110677</v>
          </cell>
          <cell r="C117" t="str">
            <v>Hoàng Thị</v>
          </cell>
          <cell r="D117" t="str">
            <v>Tâm</v>
          </cell>
          <cell r="E117" t="str">
            <v>K23NAB</v>
          </cell>
          <cell r="F117">
            <v>36364</v>
          </cell>
          <cell r="G117" t="str">
            <v>Quảng Bình</v>
          </cell>
          <cell r="H117" t="str">
            <v>Nữ</v>
          </cell>
          <cell r="I117">
            <v>2.89</v>
          </cell>
          <cell r="J117">
            <v>3.83</v>
          </cell>
          <cell r="K117">
            <v>2.92</v>
          </cell>
          <cell r="L117" t="str">
            <v>Khá</v>
          </cell>
          <cell r="M117" t="str">
            <v>Tốt</v>
          </cell>
        </row>
        <row r="118">
          <cell r="B118">
            <v>23203111709</v>
          </cell>
          <cell r="C118" t="str">
            <v>Đỗ Nguyễn Thủy</v>
          </cell>
          <cell r="D118" t="str">
            <v>Tiên</v>
          </cell>
          <cell r="E118" t="str">
            <v>K23NAB</v>
          </cell>
          <cell r="F118">
            <v>36161</v>
          </cell>
          <cell r="G118" t="str">
            <v>Quảng Bình</v>
          </cell>
          <cell r="H118" t="str">
            <v>Nữ</v>
          </cell>
          <cell r="I118">
            <v>3.3</v>
          </cell>
          <cell r="J118">
            <v>3.83</v>
          </cell>
          <cell r="K118">
            <v>3.31</v>
          </cell>
          <cell r="L118" t="str">
            <v>Giỏi</v>
          </cell>
          <cell r="M118" t="str">
            <v>Tốt</v>
          </cell>
        </row>
        <row r="119">
          <cell r="B119">
            <v>23207110151</v>
          </cell>
          <cell r="C119" t="str">
            <v>Phạm Nguyễn Quỳnh</v>
          </cell>
          <cell r="D119" t="str">
            <v>Tiên</v>
          </cell>
          <cell r="E119" t="str">
            <v>K23NAB</v>
          </cell>
          <cell r="F119">
            <v>36495</v>
          </cell>
          <cell r="G119" t="str">
            <v>Đà Nẵng</v>
          </cell>
          <cell r="H119" t="str">
            <v>Nữ</v>
          </cell>
          <cell r="I119">
            <v>3.15</v>
          </cell>
          <cell r="J119">
            <v>3.83</v>
          </cell>
          <cell r="K119">
            <v>3.18</v>
          </cell>
          <cell r="L119" t="str">
            <v>Khá</v>
          </cell>
          <cell r="M119" t="str">
            <v>Tốt</v>
          </cell>
        </row>
        <row r="120">
          <cell r="B120">
            <v>23203111719</v>
          </cell>
          <cell r="C120" t="str">
            <v>Phạm Lê Thủy</v>
          </cell>
          <cell r="D120" t="str">
            <v>Tiên</v>
          </cell>
          <cell r="E120" t="str">
            <v>K23NAB</v>
          </cell>
          <cell r="F120">
            <v>35980</v>
          </cell>
          <cell r="G120" t="str">
            <v>DakLak</v>
          </cell>
          <cell r="H120" t="str">
            <v>Nữ</v>
          </cell>
          <cell r="I120">
            <v>3.56</v>
          </cell>
          <cell r="J120">
            <v>4</v>
          </cell>
          <cell r="K120">
            <v>3.58</v>
          </cell>
          <cell r="L120" t="str">
            <v>Giỏi</v>
          </cell>
          <cell r="M120" t="str">
            <v>Tốt</v>
          </cell>
        </row>
        <row r="121">
          <cell r="B121">
            <v>2320315854</v>
          </cell>
          <cell r="C121" t="str">
            <v>Đỗ Thanh</v>
          </cell>
          <cell r="D121" t="str">
            <v>Tuyền</v>
          </cell>
          <cell r="E121" t="str">
            <v>K23NAB</v>
          </cell>
          <cell r="F121">
            <v>36463</v>
          </cell>
          <cell r="G121" t="str">
            <v>DakLak</v>
          </cell>
          <cell r="H121" t="str">
            <v>Nữ</v>
          </cell>
          <cell r="I121">
            <v>3.37</v>
          </cell>
          <cell r="J121">
            <v>3.83</v>
          </cell>
          <cell r="K121">
            <v>3.38</v>
          </cell>
          <cell r="L121" t="str">
            <v>Giỏi</v>
          </cell>
          <cell r="M121" t="str">
            <v>Tốt</v>
          </cell>
        </row>
        <row r="122">
          <cell r="B122">
            <v>23203111659</v>
          </cell>
          <cell r="C122" t="str">
            <v>Võ Thị Thanh</v>
          </cell>
          <cell r="D122" t="str">
            <v>Tuyền</v>
          </cell>
          <cell r="E122" t="str">
            <v>K23NAB</v>
          </cell>
          <cell r="F122">
            <v>36400</v>
          </cell>
          <cell r="G122" t="str">
            <v>Quảng Nam</v>
          </cell>
          <cell r="H122" t="str">
            <v>Nữ</v>
          </cell>
          <cell r="I122">
            <v>3.39</v>
          </cell>
          <cell r="J122">
            <v>3.33</v>
          </cell>
          <cell r="K122">
            <v>3.39</v>
          </cell>
          <cell r="L122" t="str">
            <v>Giỏi</v>
          </cell>
          <cell r="M122" t="str">
            <v>Tốt</v>
          </cell>
        </row>
        <row r="123">
          <cell r="B123">
            <v>2320341303</v>
          </cell>
          <cell r="C123" t="str">
            <v>Nguyễn Thị Kim</v>
          </cell>
          <cell r="D123" t="str">
            <v>Thanh</v>
          </cell>
          <cell r="E123" t="str">
            <v>K23NAB</v>
          </cell>
          <cell r="F123">
            <v>36501</v>
          </cell>
          <cell r="G123" t="str">
            <v>Quảng Nam</v>
          </cell>
          <cell r="H123" t="str">
            <v>Nữ</v>
          </cell>
          <cell r="I123">
            <v>2.92</v>
          </cell>
          <cell r="J123">
            <v>3.83</v>
          </cell>
          <cell r="K123">
            <v>2.95</v>
          </cell>
          <cell r="L123" t="str">
            <v>Khá</v>
          </cell>
          <cell r="M123" t="str">
            <v>Tốt</v>
          </cell>
        </row>
        <row r="124">
          <cell r="B124">
            <v>23203111683</v>
          </cell>
          <cell r="C124" t="str">
            <v>Dương Thị Thanh</v>
          </cell>
          <cell r="D124" t="str">
            <v>Thảo</v>
          </cell>
          <cell r="E124" t="str">
            <v>K23NAB</v>
          </cell>
          <cell r="F124">
            <v>36473</v>
          </cell>
          <cell r="G124" t="str">
            <v>Quảng Trị</v>
          </cell>
          <cell r="H124" t="str">
            <v>Nữ</v>
          </cell>
          <cell r="I124">
            <v>2.59</v>
          </cell>
          <cell r="J124">
            <v>4</v>
          </cell>
          <cell r="K124">
            <v>2.63</v>
          </cell>
          <cell r="L124" t="str">
            <v>Khá</v>
          </cell>
          <cell r="M124" t="str">
            <v>Khá</v>
          </cell>
        </row>
        <row r="125">
          <cell r="B125">
            <v>2320315573</v>
          </cell>
          <cell r="C125" t="str">
            <v>Đặng Thị Thu</v>
          </cell>
          <cell r="D125" t="str">
            <v>Thảo</v>
          </cell>
          <cell r="E125" t="str">
            <v>K23NAB</v>
          </cell>
          <cell r="F125">
            <v>36349</v>
          </cell>
          <cell r="G125" t="str">
            <v>Quảng Ngãi</v>
          </cell>
          <cell r="H125" t="str">
            <v>Nữ</v>
          </cell>
          <cell r="I125">
            <v>3.14</v>
          </cell>
          <cell r="J125">
            <v>3.83</v>
          </cell>
          <cell r="K125">
            <v>3.16</v>
          </cell>
          <cell r="L125" t="str">
            <v>Khá</v>
          </cell>
          <cell r="M125" t="str">
            <v>Tốt</v>
          </cell>
        </row>
        <row r="126">
          <cell r="B126">
            <v>2320315583</v>
          </cell>
          <cell r="C126" t="str">
            <v>Nguyễn Thị Thanh</v>
          </cell>
          <cell r="D126" t="str">
            <v>Thảo</v>
          </cell>
          <cell r="E126" t="str">
            <v>K23NAB</v>
          </cell>
          <cell r="F126">
            <v>36473</v>
          </cell>
          <cell r="G126" t="str">
            <v>Quảng Trị</v>
          </cell>
          <cell r="H126" t="str">
            <v>Nữ</v>
          </cell>
          <cell r="I126">
            <v>3.39</v>
          </cell>
          <cell r="J126">
            <v>4</v>
          </cell>
          <cell r="K126">
            <v>3.41</v>
          </cell>
          <cell r="L126" t="str">
            <v>Giỏi</v>
          </cell>
          <cell r="M126" t="str">
            <v>Tốt</v>
          </cell>
        </row>
        <row r="127">
          <cell r="B127">
            <v>2320315660</v>
          </cell>
          <cell r="C127" t="str">
            <v>Hồ Thanh</v>
          </cell>
          <cell r="D127" t="str">
            <v>Thảo</v>
          </cell>
          <cell r="E127" t="str">
            <v>K23NAB</v>
          </cell>
          <cell r="F127">
            <v>36514</v>
          </cell>
          <cell r="G127" t="str">
            <v>DakLak</v>
          </cell>
          <cell r="H127" t="str">
            <v>Nữ</v>
          </cell>
          <cell r="I127">
            <v>3.13</v>
          </cell>
          <cell r="J127">
            <v>4</v>
          </cell>
          <cell r="K127">
            <v>3.16</v>
          </cell>
          <cell r="L127" t="str">
            <v>Khá</v>
          </cell>
          <cell r="M127" t="str">
            <v>Tốt</v>
          </cell>
        </row>
        <row r="128">
          <cell r="B128">
            <v>23203112068</v>
          </cell>
          <cell r="C128" t="str">
            <v>Hứa Thị</v>
          </cell>
          <cell r="D128" t="str">
            <v>Thi</v>
          </cell>
          <cell r="E128" t="str">
            <v>K23NAB</v>
          </cell>
          <cell r="F128">
            <v>36373</v>
          </cell>
          <cell r="G128" t="str">
            <v>Quảng Nam</v>
          </cell>
          <cell r="H128" t="str">
            <v>Nữ</v>
          </cell>
          <cell r="I128">
            <v>2.94</v>
          </cell>
          <cell r="J128">
            <v>4</v>
          </cell>
          <cell r="K128">
            <v>2.97</v>
          </cell>
          <cell r="L128" t="str">
            <v>Khá</v>
          </cell>
          <cell r="M128" t="str">
            <v>Tốt</v>
          </cell>
        </row>
        <row r="129">
          <cell r="B129">
            <v>23203110226</v>
          </cell>
          <cell r="C129" t="str">
            <v>Vương Thị</v>
          </cell>
          <cell r="D129" t="str">
            <v>Thơi</v>
          </cell>
          <cell r="E129" t="str">
            <v>K23NAB</v>
          </cell>
          <cell r="F129">
            <v>36207</v>
          </cell>
          <cell r="G129" t="str">
            <v>Quảng Trị</v>
          </cell>
          <cell r="H129" t="str">
            <v>Nữ</v>
          </cell>
          <cell r="I129">
            <v>2.93</v>
          </cell>
          <cell r="J129">
            <v>4</v>
          </cell>
          <cell r="K129">
            <v>2.96</v>
          </cell>
          <cell r="L129" t="str">
            <v>Khá</v>
          </cell>
          <cell r="M129" t="str">
            <v>Tốt</v>
          </cell>
        </row>
        <row r="130">
          <cell r="B130">
            <v>2320314713</v>
          </cell>
          <cell r="C130" t="str">
            <v>Đoàn Thị Thu</v>
          </cell>
          <cell r="D130" t="str">
            <v>Thuận</v>
          </cell>
          <cell r="E130" t="str">
            <v>K23NAB</v>
          </cell>
          <cell r="F130">
            <v>36333</v>
          </cell>
          <cell r="G130" t="str">
            <v>Quảng Nam</v>
          </cell>
          <cell r="H130" t="str">
            <v>Nữ</v>
          </cell>
          <cell r="I130">
            <v>2.88</v>
          </cell>
          <cell r="J130">
            <v>3.83</v>
          </cell>
          <cell r="K130">
            <v>2.91</v>
          </cell>
          <cell r="L130" t="str">
            <v>Khá</v>
          </cell>
          <cell r="M130" t="str">
            <v>Tốt</v>
          </cell>
        </row>
        <row r="131">
          <cell r="B131">
            <v>23203111922</v>
          </cell>
          <cell r="C131" t="str">
            <v>Nguyễn Thị Như</v>
          </cell>
          <cell r="D131" t="str">
            <v>Thủy</v>
          </cell>
          <cell r="E131" t="str">
            <v>K23NAB</v>
          </cell>
          <cell r="F131">
            <v>36273</v>
          </cell>
          <cell r="G131" t="str">
            <v>Gia Lai</v>
          </cell>
          <cell r="H131" t="str">
            <v>Nữ</v>
          </cell>
          <cell r="I131">
            <v>3.17</v>
          </cell>
          <cell r="J131">
            <v>4</v>
          </cell>
          <cell r="K131">
            <v>3.19</v>
          </cell>
          <cell r="L131" t="str">
            <v>Khá</v>
          </cell>
          <cell r="M131" t="str">
            <v>Tốt</v>
          </cell>
        </row>
        <row r="132">
          <cell r="B132">
            <v>2220313927</v>
          </cell>
          <cell r="C132" t="str">
            <v>Hà Thị Thu</v>
          </cell>
          <cell r="D132" t="str">
            <v>Thủy</v>
          </cell>
          <cell r="E132" t="str">
            <v>K23NAB</v>
          </cell>
          <cell r="F132">
            <v>35813</v>
          </cell>
          <cell r="G132" t="str">
            <v>DakLak</v>
          </cell>
          <cell r="H132" t="str">
            <v>Nữ</v>
          </cell>
          <cell r="I132">
            <v>2.61</v>
          </cell>
          <cell r="J132">
            <v>4</v>
          </cell>
          <cell r="K132">
            <v>2.65</v>
          </cell>
          <cell r="L132" t="str">
            <v>Khá</v>
          </cell>
          <cell r="M132" t="str">
            <v>Tốt</v>
          </cell>
        </row>
        <row r="133">
          <cell r="B133">
            <v>2320315456</v>
          </cell>
          <cell r="C133" t="str">
            <v>Nguyễn Thị Thu</v>
          </cell>
          <cell r="D133" t="str">
            <v>Thúy</v>
          </cell>
          <cell r="E133" t="str">
            <v>K23NAB</v>
          </cell>
          <cell r="F133">
            <v>36357</v>
          </cell>
          <cell r="G133" t="str">
            <v>Quảng Ngãi</v>
          </cell>
          <cell r="H133" t="str">
            <v>Nữ</v>
          </cell>
          <cell r="I133">
            <v>3.43</v>
          </cell>
          <cell r="J133">
            <v>4</v>
          </cell>
          <cell r="K133">
            <v>3.45</v>
          </cell>
          <cell r="L133" t="str">
            <v>Giỏi</v>
          </cell>
          <cell r="M133" t="str">
            <v>Tốt</v>
          </cell>
        </row>
        <row r="134">
          <cell r="B134">
            <v>23203110355</v>
          </cell>
          <cell r="C134" t="str">
            <v>Hồ Thị Anh</v>
          </cell>
          <cell r="D134" t="str">
            <v>Thư</v>
          </cell>
          <cell r="E134" t="str">
            <v>K23NAB</v>
          </cell>
          <cell r="F134">
            <v>36433</v>
          </cell>
          <cell r="G134" t="str">
            <v>Đà Nẵng</v>
          </cell>
          <cell r="H134" t="str">
            <v>Nữ</v>
          </cell>
          <cell r="I134">
            <v>3.3</v>
          </cell>
          <cell r="J134">
            <v>3.83</v>
          </cell>
          <cell r="K134">
            <v>3.31</v>
          </cell>
          <cell r="L134" t="str">
            <v>Giỏi</v>
          </cell>
          <cell r="M134" t="str">
            <v>Tốt</v>
          </cell>
        </row>
        <row r="135">
          <cell r="B135">
            <v>23203111639</v>
          </cell>
          <cell r="C135" t="str">
            <v>Võ Quỳnh</v>
          </cell>
          <cell r="D135" t="str">
            <v>Thư</v>
          </cell>
          <cell r="E135" t="str">
            <v>K23NAB</v>
          </cell>
          <cell r="F135">
            <v>36412</v>
          </cell>
          <cell r="G135" t="str">
            <v>DakLak</v>
          </cell>
          <cell r="H135" t="str">
            <v>Nữ</v>
          </cell>
          <cell r="I135">
            <v>3</v>
          </cell>
          <cell r="J135">
            <v>4</v>
          </cell>
          <cell r="K135">
            <v>3.03</v>
          </cell>
          <cell r="L135" t="str">
            <v>Khá</v>
          </cell>
          <cell r="M135" t="str">
            <v>Tốt</v>
          </cell>
        </row>
        <row r="136">
          <cell r="B136">
            <v>23203111890</v>
          </cell>
          <cell r="C136" t="str">
            <v>Nguyễn Thị Anh</v>
          </cell>
          <cell r="D136" t="str">
            <v>Thư</v>
          </cell>
          <cell r="E136" t="str">
            <v>K23NAB</v>
          </cell>
          <cell r="F136">
            <v>36183</v>
          </cell>
          <cell r="G136" t="str">
            <v>Quảng Nam</v>
          </cell>
          <cell r="H136" t="str">
            <v>Nữ</v>
          </cell>
          <cell r="I136">
            <v>3.48</v>
          </cell>
          <cell r="J136">
            <v>3.83</v>
          </cell>
          <cell r="K136">
            <v>3.49</v>
          </cell>
          <cell r="L136" t="str">
            <v>Giỏi</v>
          </cell>
          <cell r="M136" t="str">
            <v>Khá</v>
          </cell>
        </row>
        <row r="137">
          <cell r="B137">
            <v>23203112027</v>
          </cell>
          <cell r="C137" t="str">
            <v>Trần Lê Anh</v>
          </cell>
          <cell r="D137" t="str">
            <v>Thư</v>
          </cell>
          <cell r="E137" t="str">
            <v>K23NAB</v>
          </cell>
          <cell r="F137">
            <v>36103</v>
          </cell>
          <cell r="G137" t="str">
            <v>Đà Nẵng</v>
          </cell>
          <cell r="H137" t="str">
            <v>Nữ</v>
          </cell>
          <cell r="I137">
            <v>3.37</v>
          </cell>
          <cell r="J137">
            <v>4</v>
          </cell>
          <cell r="K137">
            <v>3.38</v>
          </cell>
          <cell r="L137" t="str">
            <v>Giỏi</v>
          </cell>
          <cell r="M137" t="str">
            <v>Tốt</v>
          </cell>
        </row>
        <row r="138">
          <cell r="B138">
            <v>2320315551</v>
          </cell>
          <cell r="C138" t="str">
            <v>Bùi Thị Ngọc</v>
          </cell>
          <cell r="D138" t="str">
            <v>Thư</v>
          </cell>
          <cell r="E138" t="str">
            <v>K23NAB</v>
          </cell>
          <cell r="F138">
            <v>36219</v>
          </cell>
          <cell r="G138" t="str">
            <v>Phú Yên</v>
          </cell>
          <cell r="H138" t="str">
            <v>Nữ</v>
          </cell>
          <cell r="I138">
            <v>3.4</v>
          </cell>
          <cell r="J138">
            <v>4</v>
          </cell>
          <cell r="K138">
            <v>3.42</v>
          </cell>
          <cell r="L138" t="str">
            <v>Giỏi</v>
          </cell>
          <cell r="M138" t="str">
            <v>Tốt</v>
          </cell>
        </row>
        <row r="139">
          <cell r="B139">
            <v>23203111034</v>
          </cell>
          <cell r="C139" t="str">
            <v>Nguyễn Thị Anh</v>
          </cell>
          <cell r="D139" t="str">
            <v>Thư</v>
          </cell>
          <cell r="E139" t="str">
            <v>K23NAB</v>
          </cell>
          <cell r="F139">
            <v>36450</v>
          </cell>
          <cell r="G139" t="str">
            <v>Đà Nẵng</v>
          </cell>
          <cell r="H139" t="str">
            <v>Nữ</v>
          </cell>
          <cell r="I139">
            <v>3.26</v>
          </cell>
          <cell r="J139">
            <v>4</v>
          </cell>
          <cell r="K139">
            <v>3.28</v>
          </cell>
          <cell r="L139" t="str">
            <v>Giỏi</v>
          </cell>
          <cell r="M139" t="str">
            <v>Tốt</v>
          </cell>
        </row>
        <row r="140">
          <cell r="B140">
            <v>23203110320</v>
          </cell>
          <cell r="C140" t="str">
            <v>Thái Thị Thùy</v>
          </cell>
          <cell r="D140" t="str">
            <v>Trang</v>
          </cell>
          <cell r="E140" t="str">
            <v>K23NAB</v>
          </cell>
          <cell r="F140">
            <v>36315</v>
          </cell>
          <cell r="G140" t="str">
            <v>Đồng Nai</v>
          </cell>
          <cell r="H140" t="str">
            <v>Nữ</v>
          </cell>
          <cell r="I140">
            <v>3.18</v>
          </cell>
          <cell r="J140">
            <v>4</v>
          </cell>
          <cell r="K140">
            <v>3.21</v>
          </cell>
          <cell r="L140" t="str">
            <v>Giỏi</v>
          </cell>
          <cell r="M140" t="str">
            <v>Khá</v>
          </cell>
        </row>
        <row r="141">
          <cell r="B141">
            <v>2320315787</v>
          </cell>
          <cell r="C141" t="str">
            <v>Đinh Thị Huyền</v>
          </cell>
          <cell r="D141" t="str">
            <v>Trang</v>
          </cell>
          <cell r="E141" t="str">
            <v>K23NAB</v>
          </cell>
          <cell r="F141">
            <v>36331</v>
          </cell>
          <cell r="G141" t="str">
            <v>DakLak</v>
          </cell>
          <cell r="H141" t="str">
            <v>Nữ</v>
          </cell>
          <cell r="I141">
            <v>2.57</v>
          </cell>
          <cell r="J141">
            <v>4</v>
          </cell>
          <cell r="K141">
            <v>2.62</v>
          </cell>
          <cell r="L141" t="str">
            <v>Khá</v>
          </cell>
          <cell r="M141" t="str">
            <v>Tốt</v>
          </cell>
        </row>
        <row r="142">
          <cell r="B142">
            <v>2320310500</v>
          </cell>
          <cell r="C142" t="str">
            <v>Nguyễn Thị Hà</v>
          </cell>
          <cell r="D142" t="str">
            <v>Trang</v>
          </cell>
          <cell r="E142" t="str">
            <v>K23NAB</v>
          </cell>
          <cell r="F142">
            <v>36471</v>
          </cell>
          <cell r="G142" t="str">
            <v>Nghệ An</v>
          </cell>
          <cell r="H142" t="str">
            <v>Nữ</v>
          </cell>
          <cell r="I142">
            <v>3.24</v>
          </cell>
          <cell r="J142">
            <v>4</v>
          </cell>
          <cell r="K142">
            <v>3.26</v>
          </cell>
          <cell r="L142" t="str">
            <v>Giỏi</v>
          </cell>
          <cell r="M142" t="str">
            <v>Tốt</v>
          </cell>
        </row>
        <row r="143">
          <cell r="B143">
            <v>2320321870</v>
          </cell>
          <cell r="C143" t="str">
            <v>Lê Đặng Huyền</v>
          </cell>
          <cell r="D143" t="str">
            <v>Trâm</v>
          </cell>
          <cell r="E143" t="str">
            <v>K23NAB</v>
          </cell>
          <cell r="F143">
            <v>36502</v>
          </cell>
          <cell r="G143" t="str">
            <v>Quảng Trị</v>
          </cell>
          <cell r="H143" t="str">
            <v>Nữ</v>
          </cell>
          <cell r="I143">
            <v>3.39</v>
          </cell>
          <cell r="J143">
            <v>4</v>
          </cell>
          <cell r="K143">
            <v>3.41</v>
          </cell>
          <cell r="L143" t="str">
            <v>Giỏi</v>
          </cell>
          <cell r="M143" t="str">
            <v>Tốt</v>
          </cell>
        </row>
        <row r="144">
          <cell r="B144">
            <v>23203111026</v>
          </cell>
          <cell r="C144" t="str">
            <v>Nguyễn Thị Hồng</v>
          </cell>
          <cell r="D144" t="str">
            <v>Vân</v>
          </cell>
          <cell r="E144" t="str">
            <v>K23NAB</v>
          </cell>
          <cell r="F144">
            <v>36281</v>
          </cell>
          <cell r="G144" t="str">
            <v>Quảng Nam</v>
          </cell>
          <cell r="H144" t="str">
            <v>Nữ</v>
          </cell>
          <cell r="I144">
            <v>3.18</v>
          </cell>
          <cell r="J144">
            <v>3.67</v>
          </cell>
          <cell r="K144">
            <v>3.2</v>
          </cell>
          <cell r="L144" t="str">
            <v>Giỏi</v>
          </cell>
          <cell r="M144" t="str">
            <v>Tốt</v>
          </cell>
        </row>
        <row r="145">
          <cell r="B145">
            <v>23203111921</v>
          </cell>
          <cell r="C145" t="str">
            <v>Nguyễn Vũ Ngọc Bảo</v>
          </cell>
          <cell r="D145" t="str">
            <v>Vân</v>
          </cell>
          <cell r="E145" t="str">
            <v>K23NAB</v>
          </cell>
          <cell r="F145">
            <v>36168</v>
          </cell>
          <cell r="G145" t="str">
            <v>Thừa Thiên Huế</v>
          </cell>
          <cell r="H145" t="str">
            <v>Nữ</v>
          </cell>
          <cell r="I145">
            <v>3.04</v>
          </cell>
          <cell r="J145">
            <v>3.49</v>
          </cell>
          <cell r="K145">
            <v>3.05</v>
          </cell>
          <cell r="L145" t="str">
            <v>Khá</v>
          </cell>
          <cell r="M145" t="str">
            <v>Tốt</v>
          </cell>
        </row>
        <row r="146">
          <cell r="B146">
            <v>2320315694</v>
          </cell>
          <cell r="C146" t="str">
            <v>Trần Thị Thùy</v>
          </cell>
          <cell r="D146" t="str">
            <v>Vân</v>
          </cell>
          <cell r="E146" t="str">
            <v>K23NAB</v>
          </cell>
          <cell r="F146">
            <v>36510</v>
          </cell>
          <cell r="G146" t="str">
            <v>Quảng Ngãi</v>
          </cell>
          <cell r="H146" t="str">
            <v>Nữ</v>
          </cell>
          <cell r="I146">
            <v>2.69</v>
          </cell>
          <cell r="J146">
            <v>3.67</v>
          </cell>
          <cell r="K146">
            <v>2.72</v>
          </cell>
          <cell r="L146" t="str">
            <v>Khá</v>
          </cell>
          <cell r="M146" t="str">
            <v>Tốt</v>
          </cell>
        </row>
        <row r="147">
          <cell r="B147">
            <v>23203110931</v>
          </cell>
          <cell r="C147" t="str">
            <v>Dương Thị Tường</v>
          </cell>
          <cell r="D147" t="str">
            <v>Vi</v>
          </cell>
          <cell r="E147" t="str">
            <v>K23NAB</v>
          </cell>
          <cell r="F147">
            <v>36163</v>
          </cell>
          <cell r="G147" t="str">
            <v>Quảng Nam</v>
          </cell>
          <cell r="H147" t="str">
            <v>Nữ</v>
          </cell>
          <cell r="I147">
            <v>3</v>
          </cell>
          <cell r="J147">
            <v>4</v>
          </cell>
          <cell r="K147">
            <v>3.03</v>
          </cell>
          <cell r="L147" t="str">
            <v>Khá</v>
          </cell>
          <cell r="M147" t="str">
            <v>Tốt</v>
          </cell>
        </row>
        <row r="148">
          <cell r="B148">
            <v>2320722355</v>
          </cell>
          <cell r="C148" t="str">
            <v>Thủy Thị</v>
          </cell>
          <cell r="D148" t="str">
            <v>Vi</v>
          </cell>
          <cell r="E148" t="str">
            <v>K23NAB</v>
          </cell>
          <cell r="F148">
            <v>36179</v>
          </cell>
          <cell r="G148" t="str">
            <v>DakLak</v>
          </cell>
          <cell r="H148" t="str">
            <v>Nữ</v>
          </cell>
          <cell r="I148">
            <v>2.78</v>
          </cell>
          <cell r="J148">
            <v>3.33</v>
          </cell>
          <cell r="K148">
            <v>2.79</v>
          </cell>
          <cell r="L148" t="str">
            <v>Khá</v>
          </cell>
          <cell r="M148" t="str">
            <v>Tốt</v>
          </cell>
        </row>
        <row r="149">
          <cell r="B149">
            <v>2220316346</v>
          </cell>
          <cell r="C149" t="str">
            <v>Lê Thảo</v>
          </cell>
          <cell r="D149" t="str">
            <v>Vy</v>
          </cell>
          <cell r="E149" t="str">
            <v>K23NAB</v>
          </cell>
          <cell r="F149">
            <v>35501</v>
          </cell>
          <cell r="G149" t="str">
            <v>Đà Nẵng</v>
          </cell>
          <cell r="H149" t="str">
            <v>Nữ</v>
          </cell>
          <cell r="I149">
            <v>2.74</v>
          </cell>
          <cell r="J149">
            <v>3.65</v>
          </cell>
          <cell r="K149">
            <v>2.77</v>
          </cell>
          <cell r="L149" t="str">
            <v>Khá</v>
          </cell>
          <cell r="M149" t="str">
            <v>Khá</v>
          </cell>
        </row>
        <row r="150">
          <cell r="B150">
            <v>23203110418</v>
          </cell>
          <cell r="C150" t="str">
            <v>Nguyễn Ngọc Thảo</v>
          </cell>
          <cell r="D150" t="str">
            <v>Vy</v>
          </cell>
          <cell r="E150" t="str">
            <v>K23NAB</v>
          </cell>
          <cell r="F150">
            <v>36455</v>
          </cell>
          <cell r="G150" t="str">
            <v>Quảng Bình</v>
          </cell>
          <cell r="H150" t="str">
            <v>Nữ</v>
          </cell>
          <cell r="I150">
            <v>2.59</v>
          </cell>
          <cell r="J150">
            <v>3.83</v>
          </cell>
          <cell r="K150">
            <v>2.63</v>
          </cell>
          <cell r="L150" t="str">
            <v>Khá</v>
          </cell>
          <cell r="M150" t="str">
            <v>Tốt</v>
          </cell>
        </row>
        <row r="151">
          <cell r="B151">
            <v>2220316350</v>
          </cell>
          <cell r="C151" t="str">
            <v>Phan Hồng</v>
          </cell>
          <cell r="D151" t="str">
            <v>Ý</v>
          </cell>
          <cell r="E151" t="str">
            <v>K23NAB</v>
          </cell>
          <cell r="F151">
            <v>36012</v>
          </cell>
          <cell r="G151" t="str">
            <v>Quảng Nam</v>
          </cell>
          <cell r="H151" t="str">
            <v>Nữ</v>
          </cell>
          <cell r="I151">
            <v>2.95</v>
          </cell>
          <cell r="J151">
            <v>3.83</v>
          </cell>
          <cell r="K151">
            <v>2.97</v>
          </cell>
          <cell r="L151" t="str">
            <v>Khá</v>
          </cell>
          <cell r="M151" t="str">
            <v>Khá</v>
          </cell>
        </row>
      </sheetData>
      <sheetData sheetId="1">
        <row r="7">
          <cell r="B7">
            <v>2120313264</v>
          </cell>
          <cell r="C7" t="str">
            <v>Đặng Thị Mỹ</v>
          </cell>
          <cell r="D7" t="str">
            <v>Hoa</v>
          </cell>
          <cell r="E7" t="str">
            <v>K21NAD</v>
          </cell>
          <cell r="F7">
            <v>35678</v>
          </cell>
          <cell r="G7" t="str">
            <v>Quảng Trị</v>
          </cell>
          <cell r="H7" t="str">
            <v>Nữ</v>
          </cell>
          <cell r="I7">
            <v>2.72</v>
          </cell>
          <cell r="J7">
            <v>3.67</v>
          </cell>
          <cell r="K7">
            <v>2.75</v>
          </cell>
          <cell r="L7" t="str">
            <v>Khá</v>
          </cell>
          <cell r="M7" t="str">
            <v>Tốt</v>
          </cell>
        </row>
        <row r="8">
          <cell r="B8">
            <v>2121318361</v>
          </cell>
          <cell r="C8" t="str">
            <v>Ngô Minh</v>
          </cell>
          <cell r="D8" t="str">
            <v>Hoàn</v>
          </cell>
          <cell r="E8" t="str">
            <v>K21NAD</v>
          </cell>
          <cell r="F8">
            <v>35699</v>
          </cell>
          <cell r="G8" t="str">
            <v>Đà Nẵng</v>
          </cell>
          <cell r="H8" t="str">
            <v>Nam</v>
          </cell>
          <cell r="I8">
            <v>2.5099999999999998</v>
          </cell>
          <cell r="J8">
            <v>3.83</v>
          </cell>
          <cell r="K8">
            <v>2.5499999999999998</v>
          </cell>
          <cell r="L8" t="str">
            <v>Khá</v>
          </cell>
          <cell r="M8" t="str">
            <v>Xuất Sắc</v>
          </cell>
        </row>
        <row r="9">
          <cell r="B9">
            <v>2120715677</v>
          </cell>
          <cell r="C9" t="str">
            <v>Bùi Mỹ</v>
          </cell>
          <cell r="D9" t="str">
            <v>Linh</v>
          </cell>
          <cell r="E9" t="str">
            <v>K21NAD</v>
          </cell>
          <cell r="F9">
            <v>35433</v>
          </cell>
          <cell r="G9" t="str">
            <v>Đà Nẵng</v>
          </cell>
          <cell r="H9" t="str">
            <v>Nữ</v>
          </cell>
          <cell r="I9">
            <v>2.35</v>
          </cell>
          <cell r="J9">
            <v>3.67</v>
          </cell>
          <cell r="K9">
            <v>2.39</v>
          </cell>
          <cell r="L9" t="str">
            <v>Trung Bình</v>
          </cell>
          <cell r="M9" t="str">
            <v>Xuất Sắc</v>
          </cell>
        </row>
        <row r="10">
          <cell r="B10">
            <v>2120325262</v>
          </cell>
          <cell r="C10" t="str">
            <v>Nguyễn Thị Hồng</v>
          </cell>
          <cell r="D10" t="str">
            <v>Ngọc</v>
          </cell>
          <cell r="E10" t="str">
            <v>K21NAD</v>
          </cell>
          <cell r="F10">
            <v>35669</v>
          </cell>
          <cell r="G10" t="str">
            <v>Quảng Bình</v>
          </cell>
          <cell r="H10" t="str">
            <v>Nữ</v>
          </cell>
          <cell r="I10">
            <v>2.5</v>
          </cell>
          <cell r="J10">
            <v>4</v>
          </cell>
          <cell r="K10">
            <v>2.54</v>
          </cell>
          <cell r="L10" t="str">
            <v>Khá</v>
          </cell>
          <cell r="M10" t="str">
            <v>Khá</v>
          </cell>
        </row>
        <row r="11">
          <cell r="B11">
            <v>2120317833</v>
          </cell>
          <cell r="C11" t="str">
            <v>Nguyễn Thanh Yến</v>
          </cell>
          <cell r="D11" t="str">
            <v>Nhi</v>
          </cell>
          <cell r="E11" t="str">
            <v>K21NAD</v>
          </cell>
          <cell r="F11">
            <v>35770</v>
          </cell>
          <cell r="G11" t="str">
            <v>Quảng Nam</v>
          </cell>
          <cell r="H11" t="str">
            <v>Nữ</v>
          </cell>
          <cell r="I11">
            <v>2.46</v>
          </cell>
          <cell r="J11">
            <v>3.83</v>
          </cell>
          <cell r="K11">
            <v>2.5</v>
          </cell>
          <cell r="L11" t="str">
            <v>Khá</v>
          </cell>
          <cell r="M11" t="str">
            <v>Tốt</v>
          </cell>
        </row>
        <row r="12">
          <cell r="B12">
            <v>2120325307</v>
          </cell>
          <cell r="C12" t="str">
            <v>Trần Thị Kim</v>
          </cell>
          <cell r="D12" t="str">
            <v>Thư</v>
          </cell>
          <cell r="E12" t="str">
            <v>K21NAD</v>
          </cell>
          <cell r="F12">
            <v>35431</v>
          </cell>
          <cell r="G12" t="str">
            <v>Quảng Nam</v>
          </cell>
          <cell r="H12" t="str">
            <v>Nữ</v>
          </cell>
          <cell r="I12">
            <v>2.42</v>
          </cell>
          <cell r="J12">
            <v>3.67</v>
          </cell>
          <cell r="K12">
            <v>2.46</v>
          </cell>
          <cell r="L12" t="str">
            <v>Trung Bình</v>
          </cell>
          <cell r="M12" t="str">
            <v>Tốt</v>
          </cell>
        </row>
        <row r="13">
          <cell r="B13">
            <v>2120313238</v>
          </cell>
          <cell r="C13" t="str">
            <v>Trương Thị Thảo</v>
          </cell>
          <cell r="D13" t="str">
            <v>Vy</v>
          </cell>
          <cell r="E13" t="str">
            <v>K21NAD</v>
          </cell>
          <cell r="F13">
            <v>35709</v>
          </cell>
          <cell r="G13" t="str">
            <v>Đà Nẵng</v>
          </cell>
          <cell r="H13" t="str">
            <v>Nữ</v>
          </cell>
          <cell r="I13">
            <v>3.21</v>
          </cell>
          <cell r="J13">
            <v>4</v>
          </cell>
          <cell r="K13">
            <v>3.24</v>
          </cell>
          <cell r="L13" t="str">
            <v>Giỏi</v>
          </cell>
          <cell r="M13" t="str">
            <v>Tốt</v>
          </cell>
        </row>
        <row r="14">
          <cell r="B14">
            <v>2221724242</v>
          </cell>
          <cell r="C14" t="str">
            <v>Nguyễn Trần Hoàng</v>
          </cell>
          <cell r="D14" t="str">
            <v>Đức</v>
          </cell>
          <cell r="E14" t="str">
            <v>K22NAD</v>
          </cell>
          <cell r="F14">
            <v>34845</v>
          </cell>
          <cell r="G14" t="str">
            <v>Đà Nẵng</v>
          </cell>
          <cell r="H14" t="str">
            <v>Nam</v>
          </cell>
          <cell r="I14">
            <v>2.5299999999999998</v>
          </cell>
          <cell r="J14">
            <v>3.83</v>
          </cell>
          <cell r="K14">
            <v>2.57</v>
          </cell>
          <cell r="L14" t="str">
            <v>Khá</v>
          </cell>
          <cell r="M14" t="str">
            <v>Tốt</v>
          </cell>
        </row>
        <row r="15">
          <cell r="B15">
            <v>2220329022</v>
          </cell>
          <cell r="C15" t="str">
            <v>Phan Trương Hồng</v>
          </cell>
          <cell r="D15" t="str">
            <v>Hạnh</v>
          </cell>
          <cell r="E15" t="str">
            <v>K22NAD</v>
          </cell>
          <cell r="F15">
            <v>35229</v>
          </cell>
          <cell r="G15" t="str">
            <v>Quảng Nam</v>
          </cell>
          <cell r="H15" t="str">
            <v>Nữ</v>
          </cell>
          <cell r="I15">
            <v>3.01</v>
          </cell>
          <cell r="J15">
            <v>4</v>
          </cell>
          <cell r="K15">
            <v>3.04</v>
          </cell>
          <cell r="L15" t="str">
            <v>Khá</v>
          </cell>
          <cell r="M15" t="str">
            <v>Tốt</v>
          </cell>
        </row>
        <row r="16">
          <cell r="B16">
            <v>2120337963</v>
          </cell>
          <cell r="C16" t="str">
            <v>Nguyễn Phương Thiên</v>
          </cell>
          <cell r="D16" t="str">
            <v>Nga</v>
          </cell>
          <cell r="E16" t="str">
            <v>K22NAD</v>
          </cell>
          <cell r="F16">
            <v>35591</v>
          </cell>
          <cell r="G16" t="str">
            <v>Đà Nẵng</v>
          </cell>
          <cell r="H16" t="str">
            <v>Nữ</v>
          </cell>
          <cell r="I16">
            <v>3.08</v>
          </cell>
          <cell r="J16">
            <v>3.83</v>
          </cell>
          <cell r="K16">
            <v>3.11</v>
          </cell>
          <cell r="L16" t="str">
            <v>Khá</v>
          </cell>
          <cell r="M16" t="str">
            <v xml:space="preserve">TB </v>
          </cell>
        </row>
        <row r="17">
          <cell r="B17">
            <v>2220318688</v>
          </cell>
          <cell r="C17" t="str">
            <v>Trần Thị Thanh</v>
          </cell>
          <cell r="D17" t="str">
            <v>Thảo</v>
          </cell>
          <cell r="E17" t="str">
            <v>K22NAD</v>
          </cell>
          <cell r="F17">
            <v>36079</v>
          </cell>
          <cell r="G17" t="str">
            <v>Đà Nẵng</v>
          </cell>
          <cell r="H17" t="str">
            <v>Nữ</v>
          </cell>
          <cell r="I17">
            <v>2.6</v>
          </cell>
          <cell r="J17">
            <v>3.67</v>
          </cell>
          <cell r="K17">
            <v>2.63</v>
          </cell>
          <cell r="L17" t="str">
            <v>Khá</v>
          </cell>
          <cell r="M17" t="str">
            <v>Khá</v>
          </cell>
        </row>
        <row r="18">
          <cell r="B18">
            <v>2220323978</v>
          </cell>
          <cell r="C18" t="str">
            <v>Nguyễn Phương</v>
          </cell>
          <cell r="D18" t="str">
            <v>Thảo</v>
          </cell>
          <cell r="E18" t="str">
            <v>K22NAD</v>
          </cell>
          <cell r="F18">
            <v>36119</v>
          </cell>
          <cell r="G18" t="str">
            <v>Quảng Nam</v>
          </cell>
          <cell r="H18" t="str">
            <v>Nữ</v>
          </cell>
          <cell r="I18">
            <v>2.86</v>
          </cell>
          <cell r="J18">
            <v>3.5</v>
          </cell>
          <cell r="K18">
            <v>2.88</v>
          </cell>
          <cell r="L18" t="str">
            <v>Khá</v>
          </cell>
          <cell r="M18" t="str">
            <v>Xuất Sắc</v>
          </cell>
        </row>
        <row r="19">
          <cell r="B19">
            <v>2220318698</v>
          </cell>
          <cell r="C19" t="str">
            <v>Nguyễn Thị Bảo</v>
          </cell>
          <cell r="D19" t="str">
            <v>Trân</v>
          </cell>
          <cell r="E19" t="str">
            <v>K22NAD</v>
          </cell>
          <cell r="F19">
            <v>35812</v>
          </cell>
          <cell r="G19" t="str">
            <v>Đà Nẵng</v>
          </cell>
          <cell r="H19" t="str">
            <v>Nữ</v>
          </cell>
          <cell r="I19">
            <v>2.2799999999999998</v>
          </cell>
          <cell r="J19">
            <v>4</v>
          </cell>
          <cell r="K19">
            <v>2.33</v>
          </cell>
          <cell r="L19" t="str">
            <v>Trung Bình</v>
          </cell>
          <cell r="M19" t="str">
            <v>Khá</v>
          </cell>
        </row>
        <row r="20">
          <cell r="B20">
            <v>2320315804</v>
          </cell>
          <cell r="C20" t="str">
            <v>Nguyễn Thị</v>
          </cell>
          <cell r="D20" t="str">
            <v>Ái</v>
          </cell>
          <cell r="E20" t="str">
            <v>K23NAD</v>
          </cell>
          <cell r="F20">
            <v>36422</v>
          </cell>
          <cell r="G20" t="str">
            <v>Quảng Ngãi</v>
          </cell>
          <cell r="H20" t="str">
            <v>Nữ</v>
          </cell>
          <cell r="I20">
            <v>2.78</v>
          </cell>
          <cell r="J20">
            <v>3.67</v>
          </cell>
          <cell r="K20">
            <v>2.81</v>
          </cell>
          <cell r="L20" t="str">
            <v>Khá</v>
          </cell>
          <cell r="M20" t="str">
            <v>Tốt</v>
          </cell>
        </row>
        <row r="21">
          <cell r="B21">
            <v>23203210496</v>
          </cell>
          <cell r="C21" t="str">
            <v>Đồng Phương Thuý</v>
          </cell>
          <cell r="D21" t="str">
            <v>An</v>
          </cell>
          <cell r="E21" t="str">
            <v>K23NAD</v>
          </cell>
          <cell r="F21">
            <v>36315</v>
          </cell>
          <cell r="G21" t="str">
            <v>Quảng Nam</v>
          </cell>
          <cell r="H21" t="str">
            <v>Nữ</v>
          </cell>
          <cell r="I21">
            <v>3.65</v>
          </cell>
          <cell r="J21">
            <v>4</v>
          </cell>
          <cell r="K21">
            <v>3.66</v>
          </cell>
          <cell r="L21" t="str">
            <v>Xuất Sắc</v>
          </cell>
          <cell r="M21" t="str">
            <v>Tốt</v>
          </cell>
        </row>
        <row r="22">
          <cell r="B22">
            <v>23203210175</v>
          </cell>
          <cell r="C22" t="str">
            <v>Nguyễn Thảo</v>
          </cell>
          <cell r="D22" t="str">
            <v>Anh</v>
          </cell>
          <cell r="E22" t="str">
            <v>K23NAD</v>
          </cell>
          <cell r="F22">
            <v>36521</v>
          </cell>
          <cell r="G22" t="str">
            <v>Đà Nẵng</v>
          </cell>
          <cell r="H22" t="str">
            <v>Nữ</v>
          </cell>
          <cell r="I22">
            <v>2.67</v>
          </cell>
          <cell r="J22">
            <v>4</v>
          </cell>
          <cell r="K22">
            <v>2.71</v>
          </cell>
          <cell r="L22" t="str">
            <v>Khá</v>
          </cell>
          <cell r="M22" t="str">
            <v>Xuất Sắc</v>
          </cell>
        </row>
        <row r="23">
          <cell r="B23">
            <v>23203211439</v>
          </cell>
          <cell r="C23" t="str">
            <v>Châu Thị Ngọc</v>
          </cell>
          <cell r="D23" t="str">
            <v>Ánh</v>
          </cell>
          <cell r="E23" t="str">
            <v>K23NAD</v>
          </cell>
          <cell r="F23">
            <v>36496</v>
          </cell>
          <cell r="G23" t="str">
            <v>Bình Định</v>
          </cell>
          <cell r="H23" t="str">
            <v>Nữ</v>
          </cell>
          <cell r="I23">
            <v>2.94</v>
          </cell>
          <cell r="J23">
            <v>3.17</v>
          </cell>
          <cell r="K23">
            <v>2.95</v>
          </cell>
          <cell r="L23" t="str">
            <v>Khá</v>
          </cell>
          <cell r="M23" t="str">
            <v>Tốt</v>
          </cell>
        </row>
        <row r="24">
          <cell r="B24">
            <v>2320315699</v>
          </cell>
          <cell r="C24" t="str">
            <v>Trương Thị Ngọc</v>
          </cell>
          <cell r="D24" t="str">
            <v>Ánh</v>
          </cell>
          <cell r="E24" t="str">
            <v>K23NAD</v>
          </cell>
          <cell r="F24">
            <v>36471</v>
          </cell>
          <cell r="G24" t="str">
            <v>Quảng Bình</v>
          </cell>
          <cell r="H24" t="str">
            <v>Nữ</v>
          </cell>
          <cell r="I24">
            <v>3.21</v>
          </cell>
          <cell r="J24">
            <v>3.67</v>
          </cell>
          <cell r="K24">
            <v>3.22</v>
          </cell>
          <cell r="L24" t="str">
            <v>Giỏi</v>
          </cell>
          <cell r="M24" t="str">
            <v>Tốt</v>
          </cell>
        </row>
        <row r="25">
          <cell r="B25">
            <v>2320315771</v>
          </cell>
          <cell r="C25" t="str">
            <v>Trần Nguyễn Uyên</v>
          </cell>
          <cell r="D25" t="str">
            <v>Chi</v>
          </cell>
          <cell r="E25" t="str">
            <v>K23NAD</v>
          </cell>
          <cell r="F25">
            <v>36408</v>
          </cell>
          <cell r="G25" t="str">
            <v>Đà Nẵng</v>
          </cell>
          <cell r="H25" t="str">
            <v>Nữ</v>
          </cell>
          <cell r="I25">
            <v>3.14</v>
          </cell>
          <cell r="J25">
            <v>4</v>
          </cell>
          <cell r="K25">
            <v>3.16</v>
          </cell>
          <cell r="L25" t="str">
            <v>Khá</v>
          </cell>
          <cell r="M25" t="str">
            <v>Tốt</v>
          </cell>
        </row>
        <row r="26">
          <cell r="B26">
            <v>2320315800</v>
          </cell>
          <cell r="C26" t="str">
            <v>Trần Linh</v>
          </cell>
          <cell r="D26" t="str">
            <v>Chi</v>
          </cell>
          <cell r="E26" t="str">
            <v>K23NAD</v>
          </cell>
          <cell r="F26">
            <v>36201</v>
          </cell>
          <cell r="G26" t="str">
            <v>Hà Tĩnh</v>
          </cell>
          <cell r="H26" t="str">
            <v>Nữ</v>
          </cell>
          <cell r="I26">
            <v>2.71</v>
          </cell>
          <cell r="J26">
            <v>3.67</v>
          </cell>
          <cell r="K26">
            <v>2.74</v>
          </cell>
          <cell r="L26" t="str">
            <v>Khá</v>
          </cell>
          <cell r="M26" t="str">
            <v>Xuất Sắc</v>
          </cell>
        </row>
        <row r="27">
          <cell r="B27">
            <v>23213211854</v>
          </cell>
          <cell r="C27" t="str">
            <v>Sơ Viết</v>
          </cell>
          <cell r="D27" t="str">
            <v>Chương</v>
          </cell>
          <cell r="E27" t="str">
            <v>K23NAD</v>
          </cell>
          <cell r="F27">
            <v>36465</v>
          </cell>
          <cell r="G27" t="str">
            <v>Quảng Nam</v>
          </cell>
          <cell r="H27" t="str">
            <v>Nam</v>
          </cell>
          <cell r="I27">
            <v>2.76</v>
          </cell>
          <cell r="J27">
            <v>3.17</v>
          </cell>
          <cell r="K27">
            <v>2.77</v>
          </cell>
          <cell r="L27" t="str">
            <v>Khá</v>
          </cell>
          <cell r="M27" t="str">
            <v>Xuất Sắc</v>
          </cell>
        </row>
        <row r="28">
          <cell r="B28">
            <v>2320315755</v>
          </cell>
          <cell r="C28" t="str">
            <v>Lê Thị</v>
          </cell>
          <cell r="D28" t="str">
            <v>Diễm</v>
          </cell>
          <cell r="E28" t="str">
            <v>K23NAD</v>
          </cell>
          <cell r="F28">
            <v>36212</v>
          </cell>
          <cell r="G28" t="str">
            <v>Quảng Trị</v>
          </cell>
          <cell r="H28" t="str">
            <v>Nữ</v>
          </cell>
          <cell r="I28">
            <v>2.95</v>
          </cell>
          <cell r="J28">
            <v>3.15</v>
          </cell>
          <cell r="K28">
            <v>2.95</v>
          </cell>
          <cell r="L28" t="str">
            <v>Khá</v>
          </cell>
          <cell r="M28" t="str">
            <v>Khá</v>
          </cell>
        </row>
        <row r="29">
          <cell r="B29">
            <v>2320320629</v>
          </cell>
          <cell r="C29" t="str">
            <v>Phạm Thị Thùy</v>
          </cell>
          <cell r="D29" t="str">
            <v>Dung</v>
          </cell>
          <cell r="E29" t="str">
            <v>K23NAD</v>
          </cell>
          <cell r="F29">
            <v>36472</v>
          </cell>
          <cell r="G29" t="str">
            <v>Nam Định</v>
          </cell>
          <cell r="H29" t="str">
            <v>Nữ</v>
          </cell>
          <cell r="I29">
            <v>2.66</v>
          </cell>
          <cell r="J29">
            <v>3.33</v>
          </cell>
          <cell r="K29">
            <v>2.68</v>
          </cell>
          <cell r="L29" t="str">
            <v>Khá</v>
          </cell>
          <cell r="M29" t="str">
            <v>Tốt</v>
          </cell>
        </row>
        <row r="30">
          <cell r="B30">
            <v>2321315741</v>
          </cell>
          <cell r="C30" t="str">
            <v>Lê Hoàng</v>
          </cell>
          <cell r="D30" t="str">
            <v>Dũng</v>
          </cell>
          <cell r="E30" t="str">
            <v>K23NAD</v>
          </cell>
          <cell r="F30">
            <v>36195</v>
          </cell>
          <cell r="G30" t="str">
            <v>Đà Nẵng</v>
          </cell>
          <cell r="H30" t="str">
            <v>Nam</v>
          </cell>
          <cell r="I30">
            <v>2.94</v>
          </cell>
          <cell r="J30">
            <v>4</v>
          </cell>
          <cell r="K30">
            <v>2.97</v>
          </cell>
          <cell r="L30" t="str">
            <v>Khá</v>
          </cell>
          <cell r="M30" t="str">
            <v>Xuất Sắc</v>
          </cell>
        </row>
        <row r="31">
          <cell r="B31">
            <v>2320315552</v>
          </cell>
          <cell r="C31" t="str">
            <v>Cao Thị Mỹ</v>
          </cell>
          <cell r="D31" t="str">
            <v>Duyên</v>
          </cell>
          <cell r="E31" t="str">
            <v>K23NAD</v>
          </cell>
          <cell r="F31">
            <v>36255</v>
          </cell>
          <cell r="G31" t="str">
            <v>Quảng Nam</v>
          </cell>
          <cell r="H31" t="str">
            <v>Nữ</v>
          </cell>
          <cell r="I31">
            <v>3.43</v>
          </cell>
          <cell r="J31">
            <v>4</v>
          </cell>
          <cell r="K31">
            <v>3.45</v>
          </cell>
          <cell r="L31" t="str">
            <v>Giỏi</v>
          </cell>
          <cell r="M31" t="str">
            <v>Tốt</v>
          </cell>
        </row>
        <row r="32">
          <cell r="B32">
            <v>2320210960</v>
          </cell>
          <cell r="C32" t="str">
            <v>Lê Thị Mỹ</v>
          </cell>
          <cell r="D32" t="str">
            <v>Duyên</v>
          </cell>
          <cell r="E32" t="str">
            <v>K23NAD</v>
          </cell>
          <cell r="F32">
            <v>36322</v>
          </cell>
          <cell r="G32" t="str">
            <v>Quảng Trị</v>
          </cell>
          <cell r="H32" t="str">
            <v>Nữ</v>
          </cell>
          <cell r="I32">
            <v>3.3</v>
          </cell>
          <cell r="J32">
            <v>4</v>
          </cell>
          <cell r="K32">
            <v>3.32</v>
          </cell>
          <cell r="L32" t="str">
            <v>Giỏi</v>
          </cell>
          <cell r="M32" t="str">
            <v>Tốt</v>
          </cell>
        </row>
        <row r="33">
          <cell r="B33">
            <v>23203210209</v>
          </cell>
          <cell r="C33" t="str">
            <v>Lương Giao Hạnh</v>
          </cell>
          <cell r="D33" t="str">
            <v>Duyên</v>
          </cell>
          <cell r="E33" t="str">
            <v>K23NAD</v>
          </cell>
          <cell r="F33">
            <v>36373</v>
          </cell>
          <cell r="G33" t="str">
            <v>Quảng Nam</v>
          </cell>
          <cell r="H33" t="str">
            <v>Nữ</v>
          </cell>
          <cell r="I33">
            <v>3.36</v>
          </cell>
          <cell r="J33">
            <v>3.49</v>
          </cell>
          <cell r="K33">
            <v>3.36</v>
          </cell>
          <cell r="L33" t="str">
            <v>Giỏi</v>
          </cell>
          <cell r="M33" t="str">
            <v>Tốt</v>
          </cell>
        </row>
        <row r="34">
          <cell r="B34">
            <v>2321722327</v>
          </cell>
          <cell r="C34" t="str">
            <v>Phạm Trọng</v>
          </cell>
          <cell r="D34" t="str">
            <v>Dư</v>
          </cell>
          <cell r="E34" t="str">
            <v>K23NAD</v>
          </cell>
          <cell r="F34">
            <v>35243</v>
          </cell>
          <cell r="G34" t="str">
            <v>Đà Nẵng</v>
          </cell>
          <cell r="H34" t="str">
            <v>Nam</v>
          </cell>
          <cell r="I34">
            <v>3.33</v>
          </cell>
          <cell r="J34">
            <v>4</v>
          </cell>
          <cell r="K34">
            <v>3.35</v>
          </cell>
          <cell r="L34" t="str">
            <v>Giỏi</v>
          </cell>
          <cell r="M34" t="str">
            <v>Xuất Sắc</v>
          </cell>
        </row>
        <row r="35">
          <cell r="B35">
            <v>2321315802</v>
          </cell>
          <cell r="C35" t="str">
            <v>Nguyễn Hữu Đức</v>
          </cell>
          <cell r="D35" t="str">
            <v>Đạo</v>
          </cell>
          <cell r="E35" t="str">
            <v>K23NAD</v>
          </cell>
          <cell r="F35">
            <v>36400</v>
          </cell>
          <cell r="G35" t="str">
            <v>Quảng Nam</v>
          </cell>
          <cell r="H35" t="str">
            <v>Nam</v>
          </cell>
          <cell r="I35">
            <v>3.08</v>
          </cell>
          <cell r="J35">
            <v>3.83</v>
          </cell>
          <cell r="K35">
            <v>3.1</v>
          </cell>
          <cell r="L35" t="str">
            <v>Khá</v>
          </cell>
          <cell r="M35" t="str">
            <v>Tốt</v>
          </cell>
        </row>
        <row r="36">
          <cell r="B36">
            <v>23203211369</v>
          </cell>
          <cell r="C36" t="str">
            <v>Phan Thị Hiền</v>
          </cell>
          <cell r="D36" t="str">
            <v>Đạt</v>
          </cell>
          <cell r="E36" t="str">
            <v>K23NAD</v>
          </cell>
          <cell r="F36">
            <v>36331</v>
          </cell>
          <cell r="G36" t="str">
            <v>Gia Lai</v>
          </cell>
          <cell r="H36" t="str">
            <v>Nữ</v>
          </cell>
          <cell r="I36">
            <v>2.65</v>
          </cell>
          <cell r="J36">
            <v>3.83</v>
          </cell>
          <cell r="K36">
            <v>2.69</v>
          </cell>
          <cell r="L36" t="str">
            <v>Khá</v>
          </cell>
          <cell r="M36" t="str">
            <v>Khá</v>
          </cell>
        </row>
        <row r="37">
          <cell r="B37">
            <v>2320315837</v>
          </cell>
          <cell r="C37" t="str">
            <v>Trần Thị Hương</v>
          </cell>
          <cell r="D37" t="str">
            <v>Giang</v>
          </cell>
          <cell r="E37" t="str">
            <v>K23NAD</v>
          </cell>
          <cell r="F37">
            <v>36456</v>
          </cell>
          <cell r="G37" t="str">
            <v>Nghệ An</v>
          </cell>
          <cell r="H37" t="str">
            <v>Nữ</v>
          </cell>
          <cell r="I37">
            <v>2.59</v>
          </cell>
          <cell r="J37">
            <v>3.67</v>
          </cell>
          <cell r="K37">
            <v>2.62</v>
          </cell>
          <cell r="L37" t="str">
            <v>Khá</v>
          </cell>
          <cell r="M37" t="str">
            <v>Khá</v>
          </cell>
        </row>
        <row r="38">
          <cell r="B38">
            <v>2320315827</v>
          </cell>
          <cell r="C38" t="str">
            <v>Hồ Thiên</v>
          </cell>
          <cell r="D38" t="str">
            <v>Hà</v>
          </cell>
          <cell r="E38" t="str">
            <v>K23NAD</v>
          </cell>
          <cell r="F38">
            <v>36119</v>
          </cell>
          <cell r="G38" t="str">
            <v>Đà Nẵng</v>
          </cell>
          <cell r="H38" t="str">
            <v>Nữ</v>
          </cell>
          <cell r="I38">
            <v>3.69</v>
          </cell>
          <cell r="J38">
            <v>4</v>
          </cell>
          <cell r="K38">
            <v>3.7</v>
          </cell>
          <cell r="L38" t="str">
            <v>Xuất Sắc</v>
          </cell>
          <cell r="M38" t="str">
            <v>Tốt</v>
          </cell>
        </row>
        <row r="39">
          <cell r="B39">
            <v>23203210669</v>
          </cell>
          <cell r="C39" t="str">
            <v>Trần Thị Phương</v>
          </cell>
          <cell r="D39" t="str">
            <v>Hà</v>
          </cell>
          <cell r="E39" t="str">
            <v>K23NAD</v>
          </cell>
          <cell r="F39">
            <v>36453</v>
          </cell>
          <cell r="G39" t="str">
            <v>Quảng Nam</v>
          </cell>
          <cell r="H39" t="str">
            <v>Nữ</v>
          </cell>
          <cell r="I39">
            <v>3.61</v>
          </cell>
          <cell r="J39">
            <v>4</v>
          </cell>
          <cell r="K39">
            <v>3.63</v>
          </cell>
          <cell r="L39" t="str">
            <v>Xuất Sắc</v>
          </cell>
          <cell r="M39" t="str">
            <v>Tốt</v>
          </cell>
        </row>
        <row r="40">
          <cell r="B40">
            <v>23203211624</v>
          </cell>
          <cell r="C40" t="str">
            <v>Nguyễn Thị</v>
          </cell>
          <cell r="D40" t="str">
            <v>Hà</v>
          </cell>
          <cell r="E40" t="str">
            <v>K23NAD</v>
          </cell>
          <cell r="F40">
            <v>36392</v>
          </cell>
          <cell r="G40" t="str">
            <v>Quảng Bình</v>
          </cell>
          <cell r="H40" t="str">
            <v>Nữ</v>
          </cell>
          <cell r="I40">
            <v>3.36</v>
          </cell>
          <cell r="J40">
            <v>3.83</v>
          </cell>
          <cell r="K40">
            <v>3.38</v>
          </cell>
          <cell r="L40" t="str">
            <v>Giỏi</v>
          </cell>
          <cell r="M40" t="str">
            <v>Tốt</v>
          </cell>
        </row>
        <row r="41">
          <cell r="B41">
            <v>2320315735</v>
          </cell>
          <cell r="C41" t="str">
            <v>Nguyễn Đức Việt</v>
          </cell>
          <cell r="D41" t="str">
            <v>Hàn</v>
          </cell>
          <cell r="E41" t="str">
            <v>K23NAD</v>
          </cell>
          <cell r="F41">
            <v>36320</v>
          </cell>
          <cell r="G41" t="str">
            <v>Quảng Ngãi</v>
          </cell>
          <cell r="H41" t="str">
            <v>Nữ</v>
          </cell>
          <cell r="I41">
            <v>3.24</v>
          </cell>
          <cell r="J41">
            <v>3.67</v>
          </cell>
          <cell r="K41">
            <v>3.26</v>
          </cell>
          <cell r="L41" t="str">
            <v>Giỏi</v>
          </cell>
          <cell r="M41" t="str">
            <v>Tốt</v>
          </cell>
        </row>
        <row r="42">
          <cell r="B42">
            <v>23203211924</v>
          </cell>
          <cell r="C42" t="str">
            <v>Võ Ngọc Phương</v>
          </cell>
          <cell r="D42" t="str">
            <v>Hạnh</v>
          </cell>
          <cell r="E42" t="str">
            <v>K23NAD</v>
          </cell>
          <cell r="F42">
            <v>36501</v>
          </cell>
          <cell r="G42" t="str">
            <v>Đà Nẵng</v>
          </cell>
          <cell r="H42" t="str">
            <v>Nữ</v>
          </cell>
          <cell r="I42">
            <v>3.55</v>
          </cell>
          <cell r="J42">
            <v>4</v>
          </cell>
          <cell r="K42">
            <v>3.56</v>
          </cell>
          <cell r="L42" t="str">
            <v>Giỏi</v>
          </cell>
          <cell r="M42" t="str">
            <v>Tốt</v>
          </cell>
        </row>
        <row r="43">
          <cell r="B43">
            <v>2320315751</v>
          </cell>
          <cell r="C43" t="str">
            <v>Trần Như</v>
          </cell>
          <cell r="D43" t="str">
            <v>Hảo</v>
          </cell>
          <cell r="E43" t="str">
            <v>K23NAD</v>
          </cell>
          <cell r="F43">
            <v>36373</v>
          </cell>
          <cell r="G43" t="str">
            <v>Gia Lai</v>
          </cell>
          <cell r="H43" t="str">
            <v>Nữ</v>
          </cell>
          <cell r="I43">
            <v>3.32</v>
          </cell>
          <cell r="J43">
            <v>4</v>
          </cell>
          <cell r="K43">
            <v>3.34</v>
          </cell>
          <cell r="L43" t="str">
            <v>Giỏi</v>
          </cell>
          <cell r="M43" t="str">
            <v>Tốt</v>
          </cell>
        </row>
        <row r="44">
          <cell r="B44">
            <v>2220718164</v>
          </cell>
          <cell r="C44" t="str">
            <v>Trần Thị Minh</v>
          </cell>
          <cell r="D44" t="str">
            <v>Hằng</v>
          </cell>
          <cell r="E44" t="str">
            <v>K23NAD</v>
          </cell>
          <cell r="F44">
            <v>35867</v>
          </cell>
          <cell r="G44" t="str">
            <v>Đà Nẵng</v>
          </cell>
          <cell r="H44" t="str">
            <v>Nữ</v>
          </cell>
          <cell r="I44">
            <v>3.35</v>
          </cell>
          <cell r="J44">
            <v>3.83</v>
          </cell>
          <cell r="K44">
            <v>3.37</v>
          </cell>
          <cell r="L44" t="str">
            <v>Khá</v>
          </cell>
          <cell r="M44" t="str">
            <v>Tốt</v>
          </cell>
        </row>
        <row r="45">
          <cell r="B45">
            <v>2120318366</v>
          </cell>
          <cell r="C45" t="str">
            <v>Trần Thị Thu</v>
          </cell>
          <cell r="D45" t="str">
            <v>Hiền</v>
          </cell>
          <cell r="E45" t="str">
            <v>K23NAD</v>
          </cell>
          <cell r="F45">
            <v>35660</v>
          </cell>
          <cell r="G45" t="str">
            <v>Hà Tĩnh</v>
          </cell>
          <cell r="H45" t="str">
            <v>Nữ</v>
          </cell>
          <cell r="I45">
            <v>3.28</v>
          </cell>
          <cell r="J45">
            <v>3.83</v>
          </cell>
          <cell r="K45">
            <v>3.29</v>
          </cell>
          <cell r="L45" t="str">
            <v>Khá</v>
          </cell>
          <cell r="M45" t="str">
            <v>Khá</v>
          </cell>
        </row>
        <row r="46">
          <cell r="B46">
            <v>23203211759</v>
          </cell>
          <cell r="C46" t="str">
            <v>Nguyễn Thị Thanh</v>
          </cell>
          <cell r="D46" t="str">
            <v>Hiền</v>
          </cell>
          <cell r="E46" t="str">
            <v>K23NAD</v>
          </cell>
          <cell r="F46">
            <v>36419</v>
          </cell>
          <cell r="G46" t="str">
            <v>Đà Nẵng</v>
          </cell>
          <cell r="H46" t="str">
            <v>Nữ</v>
          </cell>
          <cell r="I46">
            <v>2.65</v>
          </cell>
          <cell r="J46">
            <v>3.67</v>
          </cell>
          <cell r="K46">
            <v>2.68</v>
          </cell>
          <cell r="L46" t="str">
            <v>Khá</v>
          </cell>
          <cell r="M46" t="str">
            <v>Tốt</v>
          </cell>
        </row>
        <row r="47">
          <cell r="B47">
            <v>23203211838</v>
          </cell>
          <cell r="C47" t="str">
            <v>Ngô Thị</v>
          </cell>
          <cell r="D47" t="str">
            <v>Hiền</v>
          </cell>
          <cell r="E47" t="str">
            <v>K23NAD</v>
          </cell>
          <cell r="F47">
            <v>36407</v>
          </cell>
          <cell r="G47" t="str">
            <v>Quảng Nam</v>
          </cell>
          <cell r="H47" t="str">
            <v>Nữ</v>
          </cell>
          <cell r="I47">
            <v>3.26</v>
          </cell>
          <cell r="J47">
            <v>3.33</v>
          </cell>
          <cell r="K47">
            <v>3.27</v>
          </cell>
          <cell r="L47" t="str">
            <v>Giỏi</v>
          </cell>
          <cell r="M47" t="str">
            <v>Tốt</v>
          </cell>
        </row>
        <row r="48">
          <cell r="B48">
            <v>2220319204</v>
          </cell>
          <cell r="C48" t="str">
            <v>Lê Diệu Minh</v>
          </cell>
          <cell r="D48" t="str">
            <v>Hiền</v>
          </cell>
          <cell r="E48" t="str">
            <v>K23NAD</v>
          </cell>
          <cell r="F48">
            <v>35966</v>
          </cell>
          <cell r="G48" t="str">
            <v>Đà Nẵng</v>
          </cell>
          <cell r="H48" t="str">
            <v>Nữ</v>
          </cell>
          <cell r="I48">
            <v>3.01</v>
          </cell>
          <cell r="J48">
            <v>3.83</v>
          </cell>
          <cell r="K48">
            <v>3.04</v>
          </cell>
          <cell r="L48" t="str">
            <v>Khá</v>
          </cell>
          <cell r="M48" t="str">
            <v>Tốt</v>
          </cell>
        </row>
        <row r="49">
          <cell r="B49">
            <v>23203110481</v>
          </cell>
          <cell r="C49" t="str">
            <v>Võ Thị Thanh</v>
          </cell>
          <cell r="D49" t="str">
            <v>Hiếu</v>
          </cell>
          <cell r="E49" t="str">
            <v>K23NAD</v>
          </cell>
          <cell r="F49">
            <v>36499</v>
          </cell>
          <cell r="G49" t="str">
            <v>Đà Nẵng</v>
          </cell>
          <cell r="H49" t="str">
            <v>Nữ</v>
          </cell>
          <cell r="I49">
            <v>3.33</v>
          </cell>
          <cell r="J49">
            <v>3.83</v>
          </cell>
          <cell r="K49">
            <v>3.34</v>
          </cell>
          <cell r="L49" t="str">
            <v>Giỏi</v>
          </cell>
          <cell r="M49" t="str">
            <v>Tốt</v>
          </cell>
        </row>
        <row r="50">
          <cell r="B50">
            <v>23203210039</v>
          </cell>
          <cell r="C50" t="str">
            <v>Nguyễn Như</v>
          </cell>
          <cell r="D50" t="str">
            <v>Hoa</v>
          </cell>
          <cell r="E50" t="str">
            <v>K23NAD</v>
          </cell>
          <cell r="F50">
            <v>36392</v>
          </cell>
          <cell r="G50" t="str">
            <v>Quảng Nam</v>
          </cell>
          <cell r="H50" t="str">
            <v>Nữ</v>
          </cell>
          <cell r="I50">
            <v>3.67</v>
          </cell>
          <cell r="J50">
            <v>3.83</v>
          </cell>
          <cell r="K50">
            <v>3.67</v>
          </cell>
          <cell r="L50" t="str">
            <v>Xuất Sắc</v>
          </cell>
          <cell r="M50" t="str">
            <v>Tốt</v>
          </cell>
        </row>
        <row r="51">
          <cell r="B51">
            <v>2321321840</v>
          </cell>
          <cell r="C51" t="str">
            <v>Nguyễn Công</v>
          </cell>
          <cell r="D51" t="str">
            <v>Hòa</v>
          </cell>
          <cell r="E51" t="str">
            <v>K23NAD</v>
          </cell>
          <cell r="F51">
            <v>36449</v>
          </cell>
          <cell r="G51" t="str">
            <v>Đà Nẵng</v>
          </cell>
          <cell r="H51" t="str">
            <v>Nam</v>
          </cell>
          <cell r="I51">
            <v>2.99</v>
          </cell>
          <cell r="J51">
            <v>4</v>
          </cell>
          <cell r="K51">
            <v>3.02</v>
          </cell>
          <cell r="L51" t="str">
            <v>Khá</v>
          </cell>
          <cell r="M51" t="str">
            <v>Tốt</v>
          </cell>
        </row>
        <row r="52">
          <cell r="B52">
            <v>23203110683</v>
          </cell>
          <cell r="C52" t="str">
            <v>Nguyễn Thị</v>
          </cell>
          <cell r="D52" t="str">
            <v>Hòa</v>
          </cell>
          <cell r="E52" t="str">
            <v>K23NAD</v>
          </cell>
          <cell r="F52">
            <v>36351</v>
          </cell>
          <cell r="G52" t="str">
            <v>Quảng Ngãi</v>
          </cell>
          <cell r="H52" t="str">
            <v>Nữ</v>
          </cell>
          <cell r="I52">
            <v>2.96</v>
          </cell>
          <cell r="J52">
            <v>4</v>
          </cell>
          <cell r="K52">
            <v>3</v>
          </cell>
          <cell r="L52" t="str">
            <v>Khá</v>
          </cell>
          <cell r="M52" t="str">
            <v>Tốt</v>
          </cell>
        </row>
        <row r="53">
          <cell r="B53">
            <v>23203210641</v>
          </cell>
          <cell r="C53" t="str">
            <v>Nguyễn Trần Liên</v>
          </cell>
          <cell r="D53" t="str">
            <v>Huy</v>
          </cell>
          <cell r="E53" t="str">
            <v>K23NAD</v>
          </cell>
          <cell r="F53">
            <v>36372</v>
          </cell>
          <cell r="G53" t="str">
            <v>Đà Nẵng</v>
          </cell>
          <cell r="H53" t="str">
            <v>Nữ</v>
          </cell>
          <cell r="I53">
            <v>3.12</v>
          </cell>
          <cell r="J53">
            <v>3.5</v>
          </cell>
          <cell r="K53">
            <v>3.13</v>
          </cell>
          <cell r="L53" t="str">
            <v>Khá</v>
          </cell>
          <cell r="M53" t="str">
            <v>Tốt</v>
          </cell>
        </row>
        <row r="54">
          <cell r="B54">
            <v>2320315653</v>
          </cell>
          <cell r="C54" t="str">
            <v>Đồng Thị</v>
          </cell>
          <cell r="D54" t="str">
            <v>Huyên</v>
          </cell>
          <cell r="E54" t="str">
            <v>K23NAD</v>
          </cell>
          <cell r="F54">
            <v>36421</v>
          </cell>
          <cell r="G54" t="str">
            <v>Hải Dương</v>
          </cell>
          <cell r="H54" t="str">
            <v>Nữ</v>
          </cell>
          <cell r="I54">
            <v>3.44</v>
          </cell>
          <cell r="J54">
            <v>4</v>
          </cell>
          <cell r="K54">
            <v>3.45</v>
          </cell>
          <cell r="L54" t="str">
            <v>Giỏi</v>
          </cell>
          <cell r="M54" t="str">
            <v>Tốt</v>
          </cell>
        </row>
        <row r="55">
          <cell r="B55">
            <v>23203210313</v>
          </cell>
          <cell r="C55" t="str">
            <v>Nguyễn Thị Khánh</v>
          </cell>
          <cell r="D55" t="str">
            <v>Huyền</v>
          </cell>
          <cell r="E55" t="str">
            <v>K23NAD</v>
          </cell>
          <cell r="F55">
            <v>36190</v>
          </cell>
          <cell r="G55" t="str">
            <v>Hà Tĩnh</v>
          </cell>
          <cell r="H55" t="str">
            <v>Nữ</v>
          </cell>
          <cell r="I55">
            <v>2.4900000000000002</v>
          </cell>
          <cell r="J55">
            <v>3.5</v>
          </cell>
          <cell r="K55">
            <v>2.52</v>
          </cell>
          <cell r="L55" t="str">
            <v>Khá</v>
          </cell>
          <cell r="M55" t="str">
            <v>Tốt</v>
          </cell>
        </row>
        <row r="56">
          <cell r="B56">
            <v>2220354019</v>
          </cell>
          <cell r="C56" t="str">
            <v>Hồ Thị Ngọc</v>
          </cell>
          <cell r="D56" t="str">
            <v>Huyền</v>
          </cell>
          <cell r="E56" t="str">
            <v>K23NAD</v>
          </cell>
          <cell r="F56">
            <v>35993</v>
          </cell>
          <cell r="G56" t="str">
            <v>Kon Tum</v>
          </cell>
          <cell r="H56" t="str">
            <v>Nữ</v>
          </cell>
          <cell r="I56">
            <v>2.95</v>
          </cell>
          <cell r="J56">
            <v>3.83</v>
          </cell>
          <cell r="K56">
            <v>2.97</v>
          </cell>
          <cell r="L56" t="str">
            <v>Khá</v>
          </cell>
          <cell r="M56" t="str">
            <v>Khá</v>
          </cell>
        </row>
        <row r="57">
          <cell r="B57">
            <v>2320315793</v>
          </cell>
          <cell r="C57" t="str">
            <v>Dương Thị Thúy</v>
          </cell>
          <cell r="D57" t="str">
            <v>Hường</v>
          </cell>
          <cell r="E57" t="str">
            <v>K23NAD</v>
          </cell>
          <cell r="F57">
            <v>36325</v>
          </cell>
          <cell r="G57" t="str">
            <v>Gia Lai</v>
          </cell>
          <cell r="H57" t="str">
            <v>Nữ</v>
          </cell>
          <cell r="I57">
            <v>3.07</v>
          </cell>
          <cell r="J57">
            <v>3.83</v>
          </cell>
          <cell r="K57">
            <v>3.09</v>
          </cell>
          <cell r="L57" t="str">
            <v>Khá</v>
          </cell>
          <cell r="M57" t="str">
            <v>Tốt</v>
          </cell>
        </row>
        <row r="58">
          <cell r="B58">
            <v>23203210660</v>
          </cell>
          <cell r="C58" t="str">
            <v>Bùi Thị Ngọc</v>
          </cell>
          <cell r="D58" t="str">
            <v>Hữu</v>
          </cell>
          <cell r="E58" t="str">
            <v>K23NAD</v>
          </cell>
          <cell r="F58">
            <v>36421</v>
          </cell>
          <cell r="G58" t="str">
            <v>Quảng Nam</v>
          </cell>
          <cell r="H58" t="str">
            <v>Nữ</v>
          </cell>
          <cell r="I58">
            <v>3.18</v>
          </cell>
          <cell r="J58">
            <v>3.83</v>
          </cell>
          <cell r="K58">
            <v>3.2</v>
          </cell>
          <cell r="L58" t="str">
            <v>Giỏi</v>
          </cell>
          <cell r="M58" t="str">
            <v>Tốt</v>
          </cell>
        </row>
        <row r="59">
          <cell r="B59">
            <v>23203211674</v>
          </cell>
          <cell r="C59" t="str">
            <v>Võ Thị Thanh</v>
          </cell>
          <cell r="D59" t="str">
            <v>Kiều</v>
          </cell>
          <cell r="E59" t="str">
            <v>K23NAD</v>
          </cell>
          <cell r="F59">
            <v>36485</v>
          </cell>
          <cell r="G59" t="str">
            <v>Quảng Nam</v>
          </cell>
          <cell r="H59" t="str">
            <v>Nữ</v>
          </cell>
          <cell r="I59">
            <v>3.07</v>
          </cell>
          <cell r="J59">
            <v>4</v>
          </cell>
          <cell r="K59">
            <v>3.1</v>
          </cell>
          <cell r="L59" t="str">
            <v>Khá</v>
          </cell>
          <cell r="M59" t="str">
            <v>Xuất Sắc</v>
          </cell>
        </row>
        <row r="60">
          <cell r="B60">
            <v>2321716490</v>
          </cell>
          <cell r="C60" t="str">
            <v>Nguyễn Văn Cao</v>
          </cell>
          <cell r="D60" t="str">
            <v>Kỳ</v>
          </cell>
          <cell r="E60" t="str">
            <v>K23NAD</v>
          </cell>
          <cell r="F60">
            <v>36300</v>
          </cell>
          <cell r="G60" t="str">
            <v>DakLak</v>
          </cell>
          <cell r="H60" t="str">
            <v>Nam</v>
          </cell>
          <cell r="I60">
            <v>3.1</v>
          </cell>
          <cell r="J60">
            <v>4</v>
          </cell>
          <cell r="K60">
            <v>3.13</v>
          </cell>
          <cell r="L60" t="str">
            <v>Khá</v>
          </cell>
          <cell r="M60" t="str">
            <v>Tốt</v>
          </cell>
        </row>
        <row r="61">
          <cell r="B61">
            <v>23213210639</v>
          </cell>
          <cell r="C61" t="str">
            <v>Nguyễn Quốc</v>
          </cell>
          <cell r="D61" t="str">
            <v>Khánh</v>
          </cell>
          <cell r="E61" t="str">
            <v>K23NAD</v>
          </cell>
          <cell r="F61">
            <v>36165</v>
          </cell>
          <cell r="G61" t="str">
            <v>Quảng Bình</v>
          </cell>
          <cell r="H61" t="str">
            <v>Nam</v>
          </cell>
          <cell r="I61">
            <v>3.02</v>
          </cell>
          <cell r="J61">
            <v>3.67</v>
          </cell>
          <cell r="K61">
            <v>3.04</v>
          </cell>
          <cell r="L61" t="str">
            <v>Khá</v>
          </cell>
          <cell r="M61" t="str">
            <v>Tốt</v>
          </cell>
        </row>
        <row r="62">
          <cell r="B62">
            <v>2320322957</v>
          </cell>
          <cell r="C62" t="str">
            <v>Trịnh Từ Ly</v>
          </cell>
          <cell r="D62" t="str">
            <v>Khoa</v>
          </cell>
          <cell r="E62" t="str">
            <v>K23NAD</v>
          </cell>
          <cell r="F62">
            <v>36268</v>
          </cell>
          <cell r="G62" t="str">
            <v>Quảng Nam</v>
          </cell>
          <cell r="H62" t="str">
            <v>Nữ</v>
          </cell>
          <cell r="I62">
            <v>2.76</v>
          </cell>
          <cell r="J62">
            <v>4</v>
          </cell>
          <cell r="K62">
            <v>2.8</v>
          </cell>
          <cell r="L62" t="str">
            <v>Khá</v>
          </cell>
          <cell r="M62" t="str">
            <v>Tốt</v>
          </cell>
        </row>
        <row r="63">
          <cell r="B63">
            <v>2320320734</v>
          </cell>
          <cell r="C63" t="str">
            <v>Phan Thị</v>
          </cell>
          <cell r="D63" t="str">
            <v>Lài</v>
          </cell>
          <cell r="E63" t="str">
            <v>K23NAD</v>
          </cell>
          <cell r="F63">
            <v>36194</v>
          </cell>
          <cell r="G63" t="str">
            <v>Quảng Nam</v>
          </cell>
          <cell r="H63" t="str">
            <v>Nữ</v>
          </cell>
          <cell r="I63">
            <v>3.12</v>
          </cell>
          <cell r="J63">
            <v>3.67</v>
          </cell>
          <cell r="K63">
            <v>3.13</v>
          </cell>
          <cell r="L63" t="str">
            <v>Khá</v>
          </cell>
          <cell r="M63" t="str">
            <v>Tốt</v>
          </cell>
        </row>
        <row r="64">
          <cell r="B64">
            <v>23203212422</v>
          </cell>
          <cell r="C64" t="str">
            <v>Phạm Thị Thu</v>
          </cell>
          <cell r="D64" t="str">
            <v>Lài</v>
          </cell>
          <cell r="E64" t="str">
            <v>K23NAD</v>
          </cell>
          <cell r="F64">
            <v>36214</v>
          </cell>
          <cell r="G64" t="str">
            <v>Quảng Ngãi</v>
          </cell>
          <cell r="H64" t="str">
            <v>Nữ</v>
          </cell>
          <cell r="I64">
            <v>3.24</v>
          </cell>
          <cell r="J64">
            <v>3.67</v>
          </cell>
          <cell r="K64">
            <v>3.25</v>
          </cell>
          <cell r="L64" t="str">
            <v>Giỏi</v>
          </cell>
          <cell r="M64" t="str">
            <v>Tốt</v>
          </cell>
        </row>
        <row r="65">
          <cell r="B65">
            <v>23203211863</v>
          </cell>
          <cell r="C65" t="str">
            <v>Trần Thị Tố</v>
          </cell>
          <cell r="D65" t="str">
            <v>Lan</v>
          </cell>
          <cell r="E65" t="str">
            <v>K23NAD</v>
          </cell>
          <cell r="F65">
            <v>36458</v>
          </cell>
          <cell r="G65" t="str">
            <v>Quảng Trị</v>
          </cell>
          <cell r="H65" t="str">
            <v>Nữ</v>
          </cell>
          <cell r="I65">
            <v>3.1</v>
          </cell>
          <cell r="J65">
            <v>4</v>
          </cell>
          <cell r="K65">
            <v>3.13</v>
          </cell>
          <cell r="L65" t="str">
            <v>Khá</v>
          </cell>
          <cell r="M65" t="str">
            <v>Tốt</v>
          </cell>
        </row>
        <row r="66">
          <cell r="B66">
            <v>2320315781</v>
          </cell>
          <cell r="C66" t="str">
            <v>Lê Khánh</v>
          </cell>
          <cell r="D66" t="str">
            <v>Linh</v>
          </cell>
          <cell r="E66" t="str">
            <v>K23NAD</v>
          </cell>
          <cell r="F66">
            <v>36206</v>
          </cell>
          <cell r="G66" t="str">
            <v>Quảng Ngãi</v>
          </cell>
          <cell r="H66" t="str">
            <v>Nữ</v>
          </cell>
          <cell r="I66">
            <v>2.92</v>
          </cell>
          <cell r="J66">
            <v>4</v>
          </cell>
          <cell r="K66">
            <v>2.95</v>
          </cell>
          <cell r="L66" t="str">
            <v>Khá</v>
          </cell>
          <cell r="M66" t="str">
            <v>Tốt</v>
          </cell>
        </row>
        <row r="67">
          <cell r="B67">
            <v>23203210637</v>
          </cell>
          <cell r="C67" t="str">
            <v>Trần Thị Khánh</v>
          </cell>
          <cell r="D67" t="str">
            <v>Linh</v>
          </cell>
          <cell r="E67" t="str">
            <v>K23NAD</v>
          </cell>
          <cell r="F67">
            <v>36491</v>
          </cell>
          <cell r="G67" t="str">
            <v>Đà Nẵng</v>
          </cell>
          <cell r="H67" t="str">
            <v>Nữ</v>
          </cell>
          <cell r="I67">
            <v>2.97</v>
          </cell>
          <cell r="J67">
            <v>3.49</v>
          </cell>
          <cell r="K67">
            <v>2.99</v>
          </cell>
          <cell r="L67" t="str">
            <v>Khá</v>
          </cell>
          <cell r="M67" t="str">
            <v>Tốt</v>
          </cell>
        </row>
        <row r="68">
          <cell r="B68">
            <v>23203211097</v>
          </cell>
          <cell r="C68" t="str">
            <v>Lê Thị Kim</v>
          </cell>
          <cell r="D68" t="str">
            <v>Linh</v>
          </cell>
          <cell r="E68" t="str">
            <v>K23NAD</v>
          </cell>
          <cell r="F68">
            <v>36457</v>
          </cell>
          <cell r="G68" t="str">
            <v>Phú Yên</v>
          </cell>
          <cell r="H68" t="str">
            <v>Nữ</v>
          </cell>
          <cell r="I68">
            <v>3.38</v>
          </cell>
          <cell r="J68">
            <v>3.83</v>
          </cell>
          <cell r="K68">
            <v>3.39</v>
          </cell>
          <cell r="L68" t="str">
            <v>Giỏi</v>
          </cell>
          <cell r="M68" t="str">
            <v>Tốt</v>
          </cell>
        </row>
        <row r="69">
          <cell r="B69">
            <v>23203211760</v>
          </cell>
          <cell r="C69" t="str">
            <v>Hà Thị Cẩm</v>
          </cell>
          <cell r="D69" t="str">
            <v>Linh</v>
          </cell>
          <cell r="E69" t="str">
            <v>K23NAD</v>
          </cell>
          <cell r="F69">
            <v>36479</v>
          </cell>
          <cell r="G69" t="str">
            <v>Đà Nẵng</v>
          </cell>
          <cell r="H69" t="str">
            <v>Nữ</v>
          </cell>
          <cell r="I69">
            <v>2.66</v>
          </cell>
          <cell r="J69">
            <v>3.83</v>
          </cell>
          <cell r="K69">
            <v>2.7</v>
          </cell>
          <cell r="L69" t="str">
            <v>Khá</v>
          </cell>
          <cell r="M69" t="str">
            <v>Tốt</v>
          </cell>
        </row>
        <row r="70">
          <cell r="B70">
            <v>2320322453</v>
          </cell>
          <cell r="C70" t="str">
            <v>Huỳnh Thị Thảo</v>
          </cell>
          <cell r="D70" t="str">
            <v>Linh</v>
          </cell>
          <cell r="E70" t="str">
            <v>K23NAD</v>
          </cell>
          <cell r="F70">
            <v>36229</v>
          </cell>
          <cell r="G70" t="str">
            <v>Quảng Nam</v>
          </cell>
          <cell r="H70" t="str">
            <v>Nữ</v>
          </cell>
          <cell r="I70">
            <v>3.07</v>
          </cell>
          <cell r="J70">
            <v>3.65</v>
          </cell>
          <cell r="K70">
            <v>3.09</v>
          </cell>
          <cell r="L70" t="str">
            <v>Khá</v>
          </cell>
          <cell r="M70" t="str">
            <v>Tốt</v>
          </cell>
        </row>
        <row r="71">
          <cell r="B71">
            <v>2320315742</v>
          </cell>
          <cell r="C71" t="str">
            <v>Lê Kiều Khánh</v>
          </cell>
          <cell r="D71" t="str">
            <v>Linh</v>
          </cell>
          <cell r="E71" t="str">
            <v>K23NAD</v>
          </cell>
          <cell r="F71">
            <v>36406</v>
          </cell>
          <cell r="G71" t="str">
            <v>Đà Nẵng</v>
          </cell>
          <cell r="H71" t="str">
            <v>Nữ</v>
          </cell>
          <cell r="I71">
            <v>2.92</v>
          </cell>
          <cell r="J71">
            <v>3.67</v>
          </cell>
          <cell r="K71">
            <v>2.95</v>
          </cell>
          <cell r="L71" t="str">
            <v>Khá</v>
          </cell>
          <cell r="M71" t="str">
            <v>Tốt</v>
          </cell>
        </row>
        <row r="72">
          <cell r="B72">
            <v>2320315568</v>
          </cell>
          <cell r="C72" t="str">
            <v>Nguyễn Thị Mỹ</v>
          </cell>
          <cell r="D72" t="str">
            <v>Linh</v>
          </cell>
          <cell r="E72" t="str">
            <v>K23NAD</v>
          </cell>
          <cell r="F72">
            <v>36274</v>
          </cell>
          <cell r="G72" t="str">
            <v>Quảng Ngãi</v>
          </cell>
          <cell r="H72" t="str">
            <v>Nữ</v>
          </cell>
          <cell r="I72">
            <v>2.67</v>
          </cell>
          <cell r="J72">
            <v>3.49</v>
          </cell>
          <cell r="K72">
            <v>2.69</v>
          </cell>
          <cell r="L72" t="str">
            <v>Khá</v>
          </cell>
          <cell r="M72" t="str">
            <v>Tốt</v>
          </cell>
        </row>
        <row r="73">
          <cell r="B73">
            <v>2320315844</v>
          </cell>
          <cell r="C73" t="str">
            <v>Trần Thị Thúy</v>
          </cell>
          <cell r="D73" t="str">
            <v>Lưu</v>
          </cell>
          <cell r="E73" t="str">
            <v>K23NAD</v>
          </cell>
          <cell r="F73">
            <v>36272</v>
          </cell>
          <cell r="G73" t="str">
            <v>Quảng Nam</v>
          </cell>
          <cell r="H73" t="str">
            <v>Nữ</v>
          </cell>
          <cell r="I73">
            <v>3.04</v>
          </cell>
          <cell r="J73">
            <v>4</v>
          </cell>
          <cell r="K73">
            <v>3.06</v>
          </cell>
          <cell r="L73" t="str">
            <v>Khá</v>
          </cell>
          <cell r="M73" t="str">
            <v>Tốt</v>
          </cell>
        </row>
        <row r="74">
          <cell r="B74">
            <v>2320315607</v>
          </cell>
          <cell r="C74" t="str">
            <v>Huỳnh Trần Như</v>
          </cell>
          <cell r="D74" t="str">
            <v>Ly</v>
          </cell>
          <cell r="E74" t="str">
            <v>K23NAD</v>
          </cell>
          <cell r="F74">
            <v>36330</v>
          </cell>
          <cell r="G74" t="str">
            <v>Gia Lai</v>
          </cell>
          <cell r="H74" t="str">
            <v>Nữ</v>
          </cell>
          <cell r="I74">
            <v>2.88</v>
          </cell>
          <cell r="J74">
            <v>3.67</v>
          </cell>
          <cell r="K74">
            <v>2.91</v>
          </cell>
          <cell r="L74" t="str">
            <v>Khá</v>
          </cell>
          <cell r="M74" t="str">
            <v>Khá</v>
          </cell>
        </row>
        <row r="75">
          <cell r="B75">
            <v>2320717252</v>
          </cell>
          <cell r="C75" t="str">
            <v>Nguyễn Hồng Khánh</v>
          </cell>
          <cell r="D75" t="str">
            <v>Ly</v>
          </cell>
          <cell r="E75" t="str">
            <v>K23NAD</v>
          </cell>
          <cell r="F75">
            <v>36227</v>
          </cell>
          <cell r="G75" t="str">
            <v>Quảng Ngãi</v>
          </cell>
          <cell r="H75" t="str">
            <v>Nữ</v>
          </cell>
          <cell r="I75">
            <v>2.77</v>
          </cell>
          <cell r="J75">
            <v>3.33</v>
          </cell>
          <cell r="K75">
            <v>2.79</v>
          </cell>
          <cell r="L75" t="str">
            <v>Khá</v>
          </cell>
          <cell r="M75" t="str">
            <v>Tốt</v>
          </cell>
        </row>
        <row r="76">
          <cell r="B76">
            <v>2320314635</v>
          </cell>
          <cell r="C76" t="str">
            <v>Trần Thị</v>
          </cell>
          <cell r="D76" t="str">
            <v>Mai</v>
          </cell>
          <cell r="E76" t="str">
            <v>K23NAD</v>
          </cell>
          <cell r="F76">
            <v>36417</v>
          </cell>
          <cell r="G76" t="str">
            <v>Quảng Trị</v>
          </cell>
          <cell r="H76" t="str">
            <v>Nữ</v>
          </cell>
          <cell r="I76">
            <v>2.69</v>
          </cell>
          <cell r="J76">
            <v>3.33</v>
          </cell>
          <cell r="K76">
            <v>2.7</v>
          </cell>
          <cell r="L76" t="str">
            <v>Khá</v>
          </cell>
          <cell r="M76" t="str">
            <v>Tốt</v>
          </cell>
        </row>
        <row r="77">
          <cell r="B77">
            <v>2320315752</v>
          </cell>
          <cell r="C77" t="str">
            <v>Nguyễn Thị Diệu</v>
          </cell>
          <cell r="D77" t="str">
            <v>Minh</v>
          </cell>
          <cell r="E77" t="str">
            <v>K23NAD</v>
          </cell>
          <cell r="F77">
            <v>36164</v>
          </cell>
          <cell r="G77" t="str">
            <v>Quảng Bình</v>
          </cell>
          <cell r="H77" t="str">
            <v>Nữ</v>
          </cell>
          <cell r="I77">
            <v>2.79</v>
          </cell>
          <cell r="J77">
            <v>3.5</v>
          </cell>
          <cell r="K77">
            <v>2.81</v>
          </cell>
          <cell r="L77" t="str">
            <v>Khá</v>
          </cell>
          <cell r="M77" t="str">
            <v>Tốt</v>
          </cell>
        </row>
        <row r="78">
          <cell r="B78">
            <v>2321321651</v>
          </cell>
          <cell r="C78" t="str">
            <v>Trần Công</v>
          </cell>
          <cell r="D78" t="str">
            <v>Minh</v>
          </cell>
          <cell r="E78" t="str">
            <v>K23NAD</v>
          </cell>
          <cell r="F78">
            <v>36523</v>
          </cell>
          <cell r="G78" t="str">
            <v>Quảng Nam</v>
          </cell>
          <cell r="H78" t="str">
            <v>Nam</v>
          </cell>
          <cell r="I78">
            <v>3.26</v>
          </cell>
          <cell r="J78">
            <v>3.5</v>
          </cell>
          <cell r="K78">
            <v>3.27</v>
          </cell>
          <cell r="L78" t="str">
            <v>Giỏi</v>
          </cell>
          <cell r="M78" t="str">
            <v>Tốt</v>
          </cell>
        </row>
        <row r="79">
          <cell r="B79">
            <v>2321315765</v>
          </cell>
          <cell r="C79" t="str">
            <v>Nguyễn Trần Nhật</v>
          </cell>
          <cell r="D79" t="str">
            <v>Minh</v>
          </cell>
          <cell r="E79" t="str">
            <v>K23NAD</v>
          </cell>
          <cell r="F79">
            <v>36510</v>
          </cell>
          <cell r="G79" t="str">
            <v>Quảng Nam</v>
          </cell>
          <cell r="H79" t="str">
            <v>Nam</v>
          </cell>
          <cell r="I79">
            <v>3.05</v>
          </cell>
          <cell r="J79">
            <v>3.83</v>
          </cell>
          <cell r="K79">
            <v>3.08</v>
          </cell>
          <cell r="L79" t="str">
            <v>Khá</v>
          </cell>
          <cell r="M79" t="str">
            <v>Tốt</v>
          </cell>
        </row>
        <row r="80">
          <cell r="B80">
            <v>23203211152</v>
          </cell>
          <cell r="C80" t="str">
            <v>Nguyễn Kiều Diễm</v>
          </cell>
          <cell r="D80" t="str">
            <v>My</v>
          </cell>
          <cell r="E80" t="str">
            <v>K23NAD</v>
          </cell>
          <cell r="F80">
            <v>36213</v>
          </cell>
          <cell r="G80" t="str">
            <v>DakLak</v>
          </cell>
          <cell r="H80" t="str">
            <v>Nữ</v>
          </cell>
          <cell r="I80">
            <v>2.99</v>
          </cell>
          <cell r="J80">
            <v>3.83</v>
          </cell>
          <cell r="K80">
            <v>3.01</v>
          </cell>
          <cell r="L80" t="str">
            <v>Khá</v>
          </cell>
          <cell r="M80" t="str">
            <v>Tốt</v>
          </cell>
        </row>
        <row r="81">
          <cell r="B81">
            <v>2320321310</v>
          </cell>
          <cell r="C81" t="str">
            <v>Nguyễn Thị Mỹ</v>
          </cell>
          <cell r="D81" t="str">
            <v>Ni</v>
          </cell>
          <cell r="E81" t="str">
            <v>K23NAD</v>
          </cell>
          <cell r="F81">
            <v>36451</v>
          </cell>
          <cell r="G81" t="str">
            <v>Quảng Nam</v>
          </cell>
          <cell r="H81" t="str">
            <v>Nữ</v>
          </cell>
          <cell r="I81">
            <v>3.3</v>
          </cell>
          <cell r="J81">
            <v>3.83</v>
          </cell>
          <cell r="K81">
            <v>3.32</v>
          </cell>
          <cell r="L81" t="str">
            <v>Giỏi</v>
          </cell>
          <cell r="M81" t="str">
            <v>Tốt</v>
          </cell>
        </row>
        <row r="82">
          <cell r="B82">
            <v>2320315761</v>
          </cell>
          <cell r="C82" t="str">
            <v>Nguyễn Phương</v>
          </cell>
          <cell r="D82" t="str">
            <v>Nga</v>
          </cell>
          <cell r="E82" t="str">
            <v>K23NAD</v>
          </cell>
          <cell r="F82">
            <v>36495</v>
          </cell>
          <cell r="G82" t="str">
            <v>Đà Nẵng</v>
          </cell>
          <cell r="H82" t="str">
            <v>Nữ</v>
          </cell>
          <cell r="I82">
            <v>3.43</v>
          </cell>
          <cell r="J82">
            <v>4</v>
          </cell>
          <cell r="K82">
            <v>3.45</v>
          </cell>
          <cell r="L82" t="str">
            <v>Giỏi</v>
          </cell>
          <cell r="M82" t="str">
            <v>Tốt</v>
          </cell>
        </row>
        <row r="83">
          <cell r="B83">
            <v>23203211259</v>
          </cell>
          <cell r="C83" t="str">
            <v>Nguyễn Thuý</v>
          </cell>
          <cell r="D83" t="str">
            <v>Nga</v>
          </cell>
          <cell r="E83" t="str">
            <v>K23NAD</v>
          </cell>
          <cell r="F83">
            <v>36171</v>
          </cell>
          <cell r="G83" t="str">
            <v>Quảng Ngãi</v>
          </cell>
          <cell r="H83" t="str">
            <v>Nữ</v>
          </cell>
          <cell r="I83">
            <v>3.51</v>
          </cell>
          <cell r="J83">
            <v>4</v>
          </cell>
          <cell r="K83">
            <v>3.52</v>
          </cell>
          <cell r="L83" t="str">
            <v>Giỏi</v>
          </cell>
          <cell r="M83" t="str">
            <v>Tốt</v>
          </cell>
        </row>
        <row r="84">
          <cell r="B84">
            <v>2320312424</v>
          </cell>
          <cell r="C84" t="str">
            <v>Bùi Thị Phương</v>
          </cell>
          <cell r="D84" t="str">
            <v>Nga</v>
          </cell>
          <cell r="E84" t="str">
            <v>K23NAD</v>
          </cell>
          <cell r="F84">
            <v>36171</v>
          </cell>
          <cell r="G84" t="str">
            <v>Quảng Nam</v>
          </cell>
          <cell r="H84" t="str">
            <v>Nữ</v>
          </cell>
          <cell r="I84">
            <v>2.75</v>
          </cell>
          <cell r="J84">
            <v>3.49</v>
          </cell>
          <cell r="K84">
            <v>2.77</v>
          </cell>
          <cell r="L84" t="str">
            <v>Khá</v>
          </cell>
          <cell r="M84" t="str">
            <v>Tốt</v>
          </cell>
        </row>
        <row r="85">
          <cell r="B85">
            <v>23203211317</v>
          </cell>
          <cell r="C85" t="str">
            <v>Lê Hoài</v>
          </cell>
          <cell r="D85" t="str">
            <v>Ngân</v>
          </cell>
          <cell r="E85" t="str">
            <v>K23NAD</v>
          </cell>
          <cell r="F85">
            <v>36461</v>
          </cell>
          <cell r="G85" t="str">
            <v>Gia Lai</v>
          </cell>
          <cell r="H85" t="str">
            <v>Nữ</v>
          </cell>
          <cell r="I85">
            <v>3.4</v>
          </cell>
          <cell r="J85">
            <v>4</v>
          </cell>
          <cell r="K85">
            <v>3.42</v>
          </cell>
          <cell r="L85" t="str">
            <v>Giỏi</v>
          </cell>
          <cell r="M85" t="str">
            <v>Tốt</v>
          </cell>
        </row>
        <row r="86">
          <cell r="B86">
            <v>23203211370</v>
          </cell>
          <cell r="C86" t="str">
            <v>Nguyễn Kim</v>
          </cell>
          <cell r="D86" t="str">
            <v>Ngân</v>
          </cell>
          <cell r="E86" t="str">
            <v>K23NAD</v>
          </cell>
          <cell r="F86">
            <v>36326</v>
          </cell>
          <cell r="G86" t="str">
            <v>Gia Lai</v>
          </cell>
          <cell r="H86" t="str">
            <v>Nữ</v>
          </cell>
          <cell r="I86">
            <v>3.07</v>
          </cell>
          <cell r="J86">
            <v>3.83</v>
          </cell>
          <cell r="K86">
            <v>3.1</v>
          </cell>
          <cell r="L86" t="str">
            <v>Khá</v>
          </cell>
          <cell r="M86" t="str">
            <v>Tốt</v>
          </cell>
        </row>
        <row r="87">
          <cell r="B87">
            <v>2320324653</v>
          </cell>
          <cell r="C87" t="str">
            <v>Nguyễn Thị Kim</v>
          </cell>
          <cell r="D87" t="str">
            <v>Ngân</v>
          </cell>
          <cell r="E87" t="str">
            <v>K23NAD</v>
          </cell>
          <cell r="F87">
            <v>36468</v>
          </cell>
          <cell r="G87" t="str">
            <v>Đà Nẵng</v>
          </cell>
          <cell r="H87" t="str">
            <v>Nữ</v>
          </cell>
          <cell r="I87">
            <v>3.35</v>
          </cell>
          <cell r="J87">
            <v>3.83</v>
          </cell>
          <cell r="K87">
            <v>3.36</v>
          </cell>
          <cell r="L87" t="str">
            <v>Giỏi</v>
          </cell>
          <cell r="M87" t="str">
            <v>Tốt</v>
          </cell>
        </row>
        <row r="88">
          <cell r="B88">
            <v>23203212372</v>
          </cell>
          <cell r="C88" t="str">
            <v>Lê Thị Mỹ</v>
          </cell>
          <cell r="D88" t="str">
            <v>Ngọc</v>
          </cell>
          <cell r="E88" t="str">
            <v>K23NAD</v>
          </cell>
          <cell r="F88">
            <v>36323</v>
          </cell>
          <cell r="G88" t="str">
            <v>Gia Lai</v>
          </cell>
          <cell r="H88" t="str">
            <v>Nữ</v>
          </cell>
          <cell r="I88">
            <v>2.91</v>
          </cell>
          <cell r="J88">
            <v>4</v>
          </cell>
          <cell r="K88">
            <v>2.94</v>
          </cell>
          <cell r="L88" t="str">
            <v>Khá</v>
          </cell>
          <cell r="M88" t="str">
            <v>Tốt</v>
          </cell>
        </row>
        <row r="89">
          <cell r="B89">
            <v>2320216177</v>
          </cell>
          <cell r="C89" t="str">
            <v>Nguyễn Thị Lam</v>
          </cell>
          <cell r="D89" t="str">
            <v>Nhã</v>
          </cell>
          <cell r="E89" t="str">
            <v>K23NAD</v>
          </cell>
          <cell r="F89">
            <v>36335</v>
          </cell>
          <cell r="G89" t="str">
            <v>Đà Nẵng</v>
          </cell>
          <cell r="H89" t="str">
            <v>Nữ</v>
          </cell>
          <cell r="I89">
            <v>2.98</v>
          </cell>
          <cell r="J89">
            <v>3.83</v>
          </cell>
          <cell r="K89">
            <v>3.01</v>
          </cell>
          <cell r="L89" t="str">
            <v>Khá</v>
          </cell>
          <cell r="M89" t="str">
            <v>Xuất Sắc</v>
          </cell>
        </row>
        <row r="90">
          <cell r="B90">
            <v>23213212188</v>
          </cell>
          <cell r="C90" t="str">
            <v>Uông Thành</v>
          </cell>
          <cell r="D90" t="str">
            <v>Nhân</v>
          </cell>
          <cell r="E90" t="str">
            <v>K23NAD</v>
          </cell>
          <cell r="F90">
            <v>36475</v>
          </cell>
          <cell r="G90" t="str">
            <v>Quảng Nam</v>
          </cell>
          <cell r="H90" t="str">
            <v>Nam</v>
          </cell>
          <cell r="I90">
            <v>2.96</v>
          </cell>
          <cell r="J90">
            <v>3.67</v>
          </cell>
          <cell r="K90">
            <v>2.98</v>
          </cell>
          <cell r="L90" t="str">
            <v>Khá</v>
          </cell>
          <cell r="M90" t="str">
            <v>Xuất Sắc</v>
          </cell>
        </row>
        <row r="91">
          <cell r="B91">
            <v>23203210612</v>
          </cell>
          <cell r="C91" t="str">
            <v>Nguyễn Thị Yến</v>
          </cell>
          <cell r="D91" t="str">
            <v>Nhi</v>
          </cell>
          <cell r="E91" t="str">
            <v>K23NAD</v>
          </cell>
          <cell r="F91">
            <v>36399</v>
          </cell>
          <cell r="G91" t="str">
            <v>Đà Nẵng</v>
          </cell>
          <cell r="H91" t="str">
            <v>Nữ</v>
          </cell>
          <cell r="I91">
            <v>3.13</v>
          </cell>
          <cell r="J91">
            <v>3.67</v>
          </cell>
          <cell r="K91">
            <v>3.15</v>
          </cell>
          <cell r="L91" t="str">
            <v>Khá</v>
          </cell>
          <cell r="M91" t="str">
            <v>Tốt</v>
          </cell>
        </row>
        <row r="92">
          <cell r="B92">
            <v>23203211619</v>
          </cell>
          <cell r="C92" t="str">
            <v>Nguyễn Thị Tuyết</v>
          </cell>
          <cell r="D92" t="str">
            <v>Nhi</v>
          </cell>
          <cell r="E92" t="str">
            <v>K23NAD</v>
          </cell>
          <cell r="F92">
            <v>36196</v>
          </cell>
          <cell r="G92" t="str">
            <v>Nghệ An</v>
          </cell>
          <cell r="H92" t="str">
            <v>Nữ</v>
          </cell>
          <cell r="I92">
            <v>3.18</v>
          </cell>
          <cell r="J92">
            <v>3.83</v>
          </cell>
          <cell r="K92">
            <v>3.2</v>
          </cell>
          <cell r="L92" t="str">
            <v>Giỏi</v>
          </cell>
          <cell r="M92" t="str">
            <v>Tốt</v>
          </cell>
        </row>
        <row r="93">
          <cell r="B93">
            <v>2320315563</v>
          </cell>
          <cell r="C93" t="str">
            <v>Huỳnh Ngọc Thảo</v>
          </cell>
          <cell r="D93" t="str">
            <v>Nhi</v>
          </cell>
          <cell r="E93" t="str">
            <v>K23NAD</v>
          </cell>
          <cell r="F93">
            <v>36491</v>
          </cell>
          <cell r="G93" t="str">
            <v>Quảng Nam</v>
          </cell>
          <cell r="H93" t="str">
            <v>Nữ</v>
          </cell>
          <cell r="I93">
            <v>3.33</v>
          </cell>
          <cell r="J93">
            <v>3.83</v>
          </cell>
          <cell r="K93">
            <v>3.35</v>
          </cell>
          <cell r="L93" t="str">
            <v>Giỏi</v>
          </cell>
          <cell r="M93" t="str">
            <v>Tốt</v>
          </cell>
        </row>
        <row r="94">
          <cell r="B94">
            <v>2320311355</v>
          </cell>
          <cell r="C94" t="str">
            <v>Trương Hồng</v>
          </cell>
          <cell r="D94" t="str">
            <v>Nhung</v>
          </cell>
          <cell r="E94" t="str">
            <v>K23NAD</v>
          </cell>
          <cell r="F94">
            <v>36491</v>
          </cell>
          <cell r="G94" t="str">
            <v>Kon Tum</v>
          </cell>
          <cell r="H94" t="str">
            <v>Nữ</v>
          </cell>
          <cell r="I94">
            <v>2.48</v>
          </cell>
          <cell r="J94">
            <v>3.83</v>
          </cell>
          <cell r="K94">
            <v>2.52</v>
          </cell>
          <cell r="L94" t="str">
            <v>Khá</v>
          </cell>
          <cell r="M94" t="str">
            <v>Khá</v>
          </cell>
        </row>
        <row r="95">
          <cell r="B95">
            <v>2320315822</v>
          </cell>
          <cell r="C95" t="str">
            <v>Trần Quỳnh</v>
          </cell>
          <cell r="D95" t="str">
            <v>Như</v>
          </cell>
          <cell r="E95" t="str">
            <v>K23NAD</v>
          </cell>
          <cell r="F95">
            <v>36185</v>
          </cell>
          <cell r="G95" t="str">
            <v>Bình Định</v>
          </cell>
          <cell r="H95" t="str">
            <v>Nữ</v>
          </cell>
          <cell r="I95">
            <v>3.22</v>
          </cell>
          <cell r="J95">
            <v>4</v>
          </cell>
          <cell r="K95">
            <v>3.24</v>
          </cell>
          <cell r="L95" t="str">
            <v>Giỏi</v>
          </cell>
          <cell r="M95" t="str">
            <v>Tốt</v>
          </cell>
        </row>
        <row r="96">
          <cell r="B96">
            <v>2320315775</v>
          </cell>
          <cell r="C96" t="str">
            <v>Nguyễn Thị Nhật</v>
          </cell>
          <cell r="D96" t="str">
            <v>Phi</v>
          </cell>
          <cell r="E96" t="str">
            <v>K23NAD</v>
          </cell>
          <cell r="F96">
            <v>36290</v>
          </cell>
          <cell r="G96" t="str">
            <v>Quảng Ngãi</v>
          </cell>
          <cell r="H96" t="str">
            <v>Nữ</v>
          </cell>
          <cell r="I96">
            <v>3.12</v>
          </cell>
          <cell r="J96">
            <v>3.83</v>
          </cell>
          <cell r="K96">
            <v>3.14</v>
          </cell>
          <cell r="L96" t="str">
            <v>Khá</v>
          </cell>
          <cell r="M96" t="str">
            <v>Khá</v>
          </cell>
        </row>
        <row r="97">
          <cell r="B97">
            <v>2320315789</v>
          </cell>
          <cell r="C97" t="str">
            <v>Nguyễn Thị Hoài</v>
          </cell>
          <cell r="D97" t="str">
            <v>Phương</v>
          </cell>
          <cell r="E97" t="str">
            <v>K23NAD</v>
          </cell>
          <cell r="F97">
            <v>36240</v>
          </cell>
          <cell r="G97" t="str">
            <v>Đà Nẵng</v>
          </cell>
          <cell r="H97" t="str">
            <v>Nữ</v>
          </cell>
          <cell r="I97">
            <v>2.82</v>
          </cell>
          <cell r="J97">
            <v>3.83</v>
          </cell>
          <cell r="K97">
            <v>2.85</v>
          </cell>
          <cell r="L97" t="str">
            <v>Khá</v>
          </cell>
          <cell r="M97" t="str">
            <v>Tốt</v>
          </cell>
        </row>
        <row r="98">
          <cell r="B98">
            <v>23203210449</v>
          </cell>
          <cell r="C98" t="str">
            <v>Hoàng Thị Hà</v>
          </cell>
          <cell r="D98" t="str">
            <v>Phương</v>
          </cell>
          <cell r="E98" t="str">
            <v>K23NAD</v>
          </cell>
          <cell r="F98">
            <v>36480</v>
          </cell>
          <cell r="G98" t="str">
            <v>Gia Lai</v>
          </cell>
          <cell r="H98" t="str">
            <v>Nữ</v>
          </cell>
          <cell r="I98">
            <v>3</v>
          </cell>
          <cell r="J98">
            <v>4</v>
          </cell>
          <cell r="K98">
            <v>3.03</v>
          </cell>
          <cell r="L98" t="str">
            <v>Khá</v>
          </cell>
          <cell r="M98" t="str">
            <v>Tốt</v>
          </cell>
        </row>
        <row r="99">
          <cell r="B99">
            <v>2320324655</v>
          </cell>
          <cell r="C99" t="str">
            <v>Lê Thị Như</v>
          </cell>
          <cell r="D99" t="str">
            <v>Phương</v>
          </cell>
          <cell r="E99" t="str">
            <v>K23NAD</v>
          </cell>
          <cell r="F99">
            <v>36307</v>
          </cell>
          <cell r="G99" t="str">
            <v>Quảng Bình</v>
          </cell>
          <cell r="H99" t="str">
            <v>Nữ</v>
          </cell>
          <cell r="I99">
            <v>2.84</v>
          </cell>
          <cell r="J99">
            <v>4</v>
          </cell>
          <cell r="K99">
            <v>2.88</v>
          </cell>
          <cell r="L99" t="str">
            <v>Khá</v>
          </cell>
          <cell r="M99" t="str">
            <v>Tốt</v>
          </cell>
        </row>
        <row r="100">
          <cell r="B100">
            <v>2320315831</v>
          </cell>
          <cell r="C100" t="str">
            <v>Trịnh Thị Trúc</v>
          </cell>
          <cell r="D100" t="str">
            <v>Phương</v>
          </cell>
          <cell r="E100" t="str">
            <v>K23NAD</v>
          </cell>
          <cell r="F100">
            <v>36366</v>
          </cell>
          <cell r="G100" t="str">
            <v>DakLak</v>
          </cell>
          <cell r="H100" t="str">
            <v>Nữ</v>
          </cell>
          <cell r="I100">
            <v>2.31</v>
          </cell>
          <cell r="J100">
            <v>3.83</v>
          </cell>
          <cell r="K100">
            <v>2.36</v>
          </cell>
          <cell r="L100" t="str">
            <v>Trung Bình</v>
          </cell>
          <cell r="M100" t="str">
            <v>Tốt</v>
          </cell>
        </row>
        <row r="101">
          <cell r="B101">
            <v>23105112202</v>
          </cell>
          <cell r="C101" t="str">
            <v>Hoàng Thị Bích</v>
          </cell>
          <cell r="D101" t="str">
            <v>Phương</v>
          </cell>
          <cell r="E101" t="str">
            <v>K23NAD</v>
          </cell>
          <cell r="F101">
            <v>35787</v>
          </cell>
          <cell r="G101" t="str">
            <v>Thừa Thiên Huế</v>
          </cell>
          <cell r="H101" t="str">
            <v>Nữ</v>
          </cell>
          <cell r="I101">
            <v>3.16</v>
          </cell>
          <cell r="J101">
            <v>3.83</v>
          </cell>
          <cell r="K101">
            <v>3.18</v>
          </cell>
          <cell r="L101" t="str">
            <v>Khá</v>
          </cell>
          <cell r="M101" t="str">
            <v>Tốt</v>
          </cell>
        </row>
        <row r="102">
          <cell r="B102">
            <v>2320324656</v>
          </cell>
          <cell r="C102" t="str">
            <v>Đinh Thị</v>
          </cell>
          <cell r="D102" t="str">
            <v>Phượng</v>
          </cell>
          <cell r="E102" t="str">
            <v>K23NAD</v>
          </cell>
          <cell r="F102">
            <v>36404</v>
          </cell>
          <cell r="G102" t="str">
            <v>Đà Nẵng</v>
          </cell>
          <cell r="H102" t="str">
            <v>Nữ</v>
          </cell>
          <cell r="I102">
            <v>2.36</v>
          </cell>
          <cell r="J102">
            <v>3.67</v>
          </cell>
          <cell r="K102">
            <v>2.4</v>
          </cell>
          <cell r="L102" t="str">
            <v>Trung Bình</v>
          </cell>
          <cell r="M102" t="str">
            <v>Khá</v>
          </cell>
        </row>
        <row r="103">
          <cell r="B103">
            <v>23203111558</v>
          </cell>
          <cell r="C103" t="str">
            <v>Nguyễn Thị Mỹ</v>
          </cell>
          <cell r="D103" t="str">
            <v>Quyên</v>
          </cell>
          <cell r="E103" t="str">
            <v>K23NAD</v>
          </cell>
          <cell r="F103">
            <v>36225</v>
          </cell>
          <cell r="G103" t="str">
            <v>Gia Lai</v>
          </cell>
          <cell r="H103" t="str">
            <v>Nữ</v>
          </cell>
          <cell r="I103">
            <v>3.22</v>
          </cell>
          <cell r="J103">
            <v>3.5</v>
          </cell>
          <cell r="K103">
            <v>3.23</v>
          </cell>
          <cell r="L103" t="str">
            <v>Giỏi</v>
          </cell>
          <cell r="M103" t="str">
            <v>Tốt</v>
          </cell>
        </row>
        <row r="104">
          <cell r="B104">
            <v>2320315754</v>
          </cell>
          <cell r="C104" t="str">
            <v>Trần Lê Thảo</v>
          </cell>
          <cell r="D104" t="str">
            <v>Quyên</v>
          </cell>
          <cell r="E104" t="str">
            <v>K23NAD</v>
          </cell>
          <cell r="F104">
            <v>36185</v>
          </cell>
          <cell r="G104" t="str">
            <v>Quảng Ngãi</v>
          </cell>
          <cell r="H104" t="str">
            <v>Nữ</v>
          </cell>
          <cell r="I104">
            <v>2.84</v>
          </cell>
          <cell r="J104">
            <v>3.33</v>
          </cell>
          <cell r="K104">
            <v>2.85</v>
          </cell>
          <cell r="L104" t="str">
            <v>Khá</v>
          </cell>
          <cell r="M104" t="str">
            <v>Tốt</v>
          </cell>
        </row>
        <row r="105">
          <cell r="B105">
            <v>2320315758</v>
          </cell>
          <cell r="C105" t="str">
            <v>Trần Thị Như</v>
          </cell>
          <cell r="D105" t="str">
            <v>Quỳnh</v>
          </cell>
          <cell r="E105" t="str">
            <v>K23NAD</v>
          </cell>
          <cell r="F105">
            <v>35920</v>
          </cell>
          <cell r="G105" t="str">
            <v>Gia Lai</v>
          </cell>
          <cell r="H105" t="str">
            <v>Nữ</v>
          </cell>
          <cell r="I105">
            <v>2.81</v>
          </cell>
          <cell r="J105">
            <v>3.5</v>
          </cell>
          <cell r="K105">
            <v>2.83</v>
          </cell>
          <cell r="L105" t="str">
            <v>Khá</v>
          </cell>
          <cell r="M105" t="str">
            <v>Tốt</v>
          </cell>
        </row>
        <row r="106">
          <cell r="B106">
            <v>2320315835</v>
          </cell>
          <cell r="C106" t="str">
            <v>Mai Thị Phương</v>
          </cell>
          <cell r="D106" t="str">
            <v>Quỳnh</v>
          </cell>
          <cell r="E106" t="str">
            <v>K23NAD</v>
          </cell>
          <cell r="F106">
            <v>36428</v>
          </cell>
          <cell r="G106" t="str">
            <v>Lâm Đồng</v>
          </cell>
          <cell r="H106" t="str">
            <v>Nữ</v>
          </cell>
          <cell r="I106">
            <v>2.64</v>
          </cell>
          <cell r="J106">
            <v>3.33</v>
          </cell>
          <cell r="K106">
            <v>2.66</v>
          </cell>
          <cell r="L106" t="str">
            <v>Khá</v>
          </cell>
          <cell r="M106" t="str">
            <v>Tốt</v>
          </cell>
        </row>
        <row r="107">
          <cell r="B107">
            <v>23203211693</v>
          </cell>
          <cell r="C107" t="str">
            <v>Nguyễn Như</v>
          </cell>
          <cell r="D107" t="str">
            <v>Quỳnh</v>
          </cell>
          <cell r="E107" t="str">
            <v>K23NAD</v>
          </cell>
          <cell r="F107">
            <v>36443</v>
          </cell>
          <cell r="G107" t="str">
            <v>Quảng Ngãi</v>
          </cell>
          <cell r="H107" t="str">
            <v>Nữ</v>
          </cell>
          <cell r="I107">
            <v>3.1</v>
          </cell>
          <cell r="J107">
            <v>3.5</v>
          </cell>
          <cell r="K107">
            <v>3.11</v>
          </cell>
          <cell r="L107" t="str">
            <v>Khá</v>
          </cell>
          <cell r="M107" t="str">
            <v>Tốt</v>
          </cell>
        </row>
        <row r="108">
          <cell r="B108">
            <v>23213210022</v>
          </cell>
          <cell r="C108" t="str">
            <v>Nguyễn Ngọc</v>
          </cell>
          <cell r="D108" t="str">
            <v>Quỳnh</v>
          </cell>
          <cell r="E108" t="str">
            <v>K23NAD</v>
          </cell>
          <cell r="F108">
            <v>36443</v>
          </cell>
          <cell r="G108" t="str">
            <v>Quảng Nam</v>
          </cell>
          <cell r="H108" t="str">
            <v>Nam</v>
          </cell>
          <cell r="I108">
            <v>2.6</v>
          </cell>
          <cell r="J108">
            <v>3.65</v>
          </cell>
          <cell r="K108">
            <v>2.63</v>
          </cell>
          <cell r="L108" t="str">
            <v>Khá</v>
          </cell>
          <cell r="M108" t="str">
            <v>Tốt</v>
          </cell>
        </row>
        <row r="109">
          <cell r="B109">
            <v>2320315702</v>
          </cell>
          <cell r="C109" t="str">
            <v>Võ Thị Thu</v>
          </cell>
          <cell r="D109" t="str">
            <v>Sương</v>
          </cell>
          <cell r="E109" t="str">
            <v>K23NAD</v>
          </cell>
          <cell r="F109">
            <v>36201</v>
          </cell>
          <cell r="G109" t="str">
            <v>Quảng Nam</v>
          </cell>
          <cell r="H109" t="str">
            <v>Nữ</v>
          </cell>
          <cell r="I109">
            <v>3.43</v>
          </cell>
          <cell r="J109">
            <v>4</v>
          </cell>
          <cell r="K109">
            <v>3.45</v>
          </cell>
          <cell r="L109" t="str">
            <v>Giỏi</v>
          </cell>
          <cell r="M109" t="str">
            <v>Tốt</v>
          </cell>
        </row>
        <row r="110">
          <cell r="B110">
            <v>2320315681</v>
          </cell>
          <cell r="C110" t="str">
            <v>Lê Mai Hồng</v>
          </cell>
          <cell r="D110" t="str">
            <v>Sương</v>
          </cell>
          <cell r="E110" t="str">
            <v>K23NAD</v>
          </cell>
          <cell r="F110">
            <v>36298</v>
          </cell>
          <cell r="G110" t="str">
            <v>Gia Lai</v>
          </cell>
          <cell r="H110" t="str">
            <v>Nữ</v>
          </cell>
          <cell r="I110">
            <v>3.15</v>
          </cell>
          <cell r="J110">
            <v>3.83</v>
          </cell>
          <cell r="K110">
            <v>3.17</v>
          </cell>
          <cell r="L110" t="str">
            <v>Khá</v>
          </cell>
          <cell r="M110" t="str">
            <v>Tốt</v>
          </cell>
        </row>
        <row r="111">
          <cell r="B111">
            <v>23203110305</v>
          </cell>
          <cell r="C111" t="str">
            <v>Nguyễn Thị Tú</v>
          </cell>
          <cell r="D111" t="str">
            <v>Tài</v>
          </cell>
          <cell r="E111" t="str">
            <v>K23NAD</v>
          </cell>
          <cell r="F111">
            <v>36319</v>
          </cell>
          <cell r="G111" t="str">
            <v>Đà Nẵng</v>
          </cell>
          <cell r="H111" t="str">
            <v>Nữ</v>
          </cell>
          <cell r="I111">
            <v>3.03</v>
          </cell>
          <cell r="J111">
            <v>3.67</v>
          </cell>
          <cell r="K111">
            <v>3.05</v>
          </cell>
          <cell r="L111" t="str">
            <v>Khá</v>
          </cell>
          <cell r="M111" t="str">
            <v>Khá</v>
          </cell>
        </row>
        <row r="112">
          <cell r="B112">
            <v>2320321319</v>
          </cell>
          <cell r="C112" t="str">
            <v>Nguyễn Thị Minh</v>
          </cell>
          <cell r="D112" t="str">
            <v>Tâm</v>
          </cell>
          <cell r="E112" t="str">
            <v>K23NAD</v>
          </cell>
          <cell r="F112">
            <v>36461</v>
          </cell>
          <cell r="G112" t="str">
            <v>Quảng Trị</v>
          </cell>
          <cell r="H112" t="str">
            <v>Nữ</v>
          </cell>
          <cell r="I112">
            <v>2.75</v>
          </cell>
          <cell r="J112">
            <v>3.67</v>
          </cell>
          <cell r="K112">
            <v>2.78</v>
          </cell>
          <cell r="L112" t="str">
            <v>Khá</v>
          </cell>
          <cell r="M112" t="str">
            <v>Tốt</v>
          </cell>
        </row>
        <row r="113">
          <cell r="B113">
            <v>23203510473</v>
          </cell>
          <cell r="C113" t="str">
            <v>Trần Thị Thu</v>
          </cell>
          <cell r="D113" t="str">
            <v>Tâm</v>
          </cell>
          <cell r="E113" t="str">
            <v>K23NAD</v>
          </cell>
          <cell r="F113">
            <v>36419</v>
          </cell>
          <cell r="G113" t="str">
            <v>Quảng Nam</v>
          </cell>
          <cell r="H113" t="str">
            <v>Nữ</v>
          </cell>
          <cell r="I113">
            <v>3.23</v>
          </cell>
          <cell r="J113">
            <v>4</v>
          </cell>
          <cell r="K113">
            <v>3.26</v>
          </cell>
          <cell r="L113" t="str">
            <v>Giỏi</v>
          </cell>
          <cell r="M113" t="str">
            <v>Xuất Sắc</v>
          </cell>
        </row>
        <row r="114">
          <cell r="B114">
            <v>2320252828</v>
          </cell>
          <cell r="C114" t="str">
            <v>Nguyễn Ngọc Thủy</v>
          </cell>
          <cell r="D114" t="str">
            <v>Tiên</v>
          </cell>
          <cell r="E114" t="str">
            <v>K23NAD</v>
          </cell>
          <cell r="F114">
            <v>36236</v>
          </cell>
          <cell r="G114" t="str">
            <v>Kon Tum</v>
          </cell>
          <cell r="H114" t="str">
            <v>Nữ</v>
          </cell>
          <cell r="I114">
            <v>2.92</v>
          </cell>
          <cell r="J114">
            <v>3.83</v>
          </cell>
          <cell r="K114">
            <v>2.95</v>
          </cell>
          <cell r="L114" t="str">
            <v>Khá</v>
          </cell>
          <cell r="M114" t="str">
            <v>Tốt</v>
          </cell>
        </row>
        <row r="115">
          <cell r="B115">
            <v>2320315724</v>
          </cell>
          <cell r="C115" t="str">
            <v>Trần Thị Thuỷ</v>
          </cell>
          <cell r="D115" t="str">
            <v>Tiên</v>
          </cell>
          <cell r="E115" t="str">
            <v>K23NAD</v>
          </cell>
          <cell r="F115">
            <v>36522</v>
          </cell>
          <cell r="G115" t="str">
            <v>Đà Nẵng</v>
          </cell>
          <cell r="H115" t="str">
            <v>Nữ</v>
          </cell>
          <cell r="I115">
            <v>3.51</v>
          </cell>
          <cell r="J115">
            <v>3.67</v>
          </cell>
          <cell r="K115">
            <v>3.51</v>
          </cell>
          <cell r="L115" t="str">
            <v>Giỏi</v>
          </cell>
          <cell r="M115" t="str">
            <v>Tốt</v>
          </cell>
        </row>
        <row r="116">
          <cell r="B116">
            <v>2320320635</v>
          </cell>
          <cell r="C116" t="str">
            <v>Đoàn Thị Ái</v>
          </cell>
          <cell r="D116" t="str">
            <v>Tiên</v>
          </cell>
          <cell r="E116" t="str">
            <v>K23NAD</v>
          </cell>
          <cell r="F116">
            <v>36346</v>
          </cell>
          <cell r="G116" t="str">
            <v>Quảng Nam</v>
          </cell>
          <cell r="H116" t="str">
            <v>Nữ</v>
          </cell>
          <cell r="I116">
            <v>3.34</v>
          </cell>
          <cell r="J116">
            <v>4</v>
          </cell>
          <cell r="K116">
            <v>3.36</v>
          </cell>
          <cell r="L116" t="str">
            <v>Giỏi</v>
          </cell>
          <cell r="M116" t="str">
            <v>Tốt</v>
          </cell>
        </row>
        <row r="117">
          <cell r="B117">
            <v>23203210470</v>
          </cell>
          <cell r="C117" t="str">
            <v>Huỳnh Thị Mỹ</v>
          </cell>
          <cell r="D117" t="str">
            <v>Tiên</v>
          </cell>
          <cell r="E117" t="str">
            <v>K23NAD</v>
          </cell>
          <cell r="F117">
            <v>36322</v>
          </cell>
          <cell r="G117" t="str">
            <v>Đà Nẵng</v>
          </cell>
          <cell r="H117" t="str">
            <v>Nữ</v>
          </cell>
          <cell r="I117">
            <v>3.14</v>
          </cell>
          <cell r="J117">
            <v>3.67</v>
          </cell>
          <cell r="K117">
            <v>3.15</v>
          </cell>
          <cell r="L117" t="str">
            <v>Khá</v>
          </cell>
          <cell r="M117" t="str">
            <v>Tốt</v>
          </cell>
        </row>
        <row r="118">
          <cell r="B118">
            <v>23203211910</v>
          </cell>
          <cell r="C118" t="str">
            <v>Nguyễn Lê Thủy</v>
          </cell>
          <cell r="D118" t="str">
            <v>Tiên</v>
          </cell>
          <cell r="E118" t="str">
            <v>K23NAD</v>
          </cell>
          <cell r="F118">
            <v>36289</v>
          </cell>
          <cell r="G118" t="str">
            <v>Quảng Nam</v>
          </cell>
          <cell r="H118" t="str">
            <v>Nữ</v>
          </cell>
          <cell r="I118">
            <v>3.26</v>
          </cell>
          <cell r="J118">
            <v>3.49</v>
          </cell>
          <cell r="K118">
            <v>3.27</v>
          </cell>
          <cell r="L118" t="str">
            <v>Giỏi</v>
          </cell>
          <cell r="M118" t="str">
            <v>Tốt</v>
          </cell>
        </row>
        <row r="119">
          <cell r="B119">
            <v>2320320836</v>
          </cell>
          <cell r="C119" t="str">
            <v>Huỳnh Thị Kim</v>
          </cell>
          <cell r="D119" t="str">
            <v>Tú</v>
          </cell>
          <cell r="E119" t="str">
            <v>K23NAD</v>
          </cell>
          <cell r="F119">
            <v>36440</v>
          </cell>
          <cell r="G119" t="str">
            <v>Quảng Nam</v>
          </cell>
          <cell r="H119" t="str">
            <v>Nữ</v>
          </cell>
          <cell r="I119">
            <v>3.07</v>
          </cell>
          <cell r="J119">
            <v>3.67</v>
          </cell>
          <cell r="K119">
            <v>3.09</v>
          </cell>
          <cell r="L119" t="str">
            <v>Khá</v>
          </cell>
          <cell r="M119" t="str">
            <v>Tốt</v>
          </cell>
        </row>
        <row r="120">
          <cell r="B120">
            <v>2320315773</v>
          </cell>
          <cell r="C120" t="str">
            <v>Võ Diệp Kim</v>
          </cell>
          <cell r="D120" t="str">
            <v>Tuyên</v>
          </cell>
          <cell r="E120" t="str">
            <v>K23NAD</v>
          </cell>
          <cell r="F120">
            <v>36443</v>
          </cell>
          <cell r="G120" t="str">
            <v>Bình Định</v>
          </cell>
          <cell r="H120" t="str">
            <v>Nữ</v>
          </cell>
          <cell r="I120">
            <v>2.93</v>
          </cell>
          <cell r="J120">
            <v>3.67</v>
          </cell>
          <cell r="K120">
            <v>2.95</v>
          </cell>
          <cell r="L120" t="str">
            <v>Khá</v>
          </cell>
          <cell r="M120" t="str">
            <v>Xuất Sắc</v>
          </cell>
        </row>
        <row r="121">
          <cell r="B121">
            <v>23203210382</v>
          </cell>
          <cell r="C121" t="str">
            <v>Nguyễn Thị</v>
          </cell>
          <cell r="D121" t="str">
            <v>Tươi</v>
          </cell>
          <cell r="E121" t="str">
            <v>K23NAD</v>
          </cell>
          <cell r="F121">
            <v>36371</v>
          </cell>
          <cell r="G121" t="str">
            <v>Quảng Nam</v>
          </cell>
          <cell r="H121" t="str">
            <v>Nữ</v>
          </cell>
          <cell r="I121">
            <v>3.2</v>
          </cell>
          <cell r="J121">
            <v>3.83</v>
          </cell>
          <cell r="K121">
            <v>3.22</v>
          </cell>
          <cell r="L121" t="str">
            <v>Giỏi</v>
          </cell>
          <cell r="M121" t="str">
            <v>Xuất Sắc</v>
          </cell>
        </row>
        <row r="122">
          <cell r="B122">
            <v>2320315703</v>
          </cell>
          <cell r="C122" t="str">
            <v>Trần Thị Phương</v>
          </cell>
          <cell r="D122" t="str">
            <v>Thảo</v>
          </cell>
          <cell r="E122" t="str">
            <v>K23NAD</v>
          </cell>
          <cell r="F122">
            <v>36279</v>
          </cell>
          <cell r="G122" t="str">
            <v>DakLak</v>
          </cell>
          <cell r="H122" t="str">
            <v>Nữ</v>
          </cell>
          <cell r="I122">
            <v>3.29</v>
          </cell>
          <cell r="J122">
            <v>4</v>
          </cell>
          <cell r="K122">
            <v>3.31</v>
          </cell>
          <cell r="L122" t="str">
            <v>Giỏi</v>
          </cell>
          <cell r="M122" t="str">
            <v>Tốt</v>
          </cell>
        </row>
        <row r="123">
          <cell r="B123">
            <v>23203210035</v>
          </cell>
          <cell r="C123" t="str">
            <v>Mai Thị Kim</v>
          </cell>
          <cell r="D123" t="str">
            <v>Thảo</v>
          </cell>
          <cell r="E123" t="str">
            <v>K23NAD</v>
          </cell>
          <cell r="F123">
            <v>36219</v>
          </cell>
          <cell r="G123" t="str">
            <v>Quảng Nam</v>
          </cell>
          <cell r="H123" t="str">
            <v>Nữ</v>
          </cell>
          <cell r="I123">
            <v>3.29</v>
          </cell>
          <cell r="J123">
            <v>3.67</v>
          </cell>
          <cell r="K123">
            <v>3.3</v>
          </cell>
          <cell r="L123" t="str">
            <v>Giỏi</v>
          </cell>
          <cell r="M123" t="str">
            <v>Tốt</v>
          </cell>
        </row>
        <row r="124">
          <cell r="B124">
            <v>23203211663</v>
          </cell>
          <cell r="C124" t="str">
            <v>Hà Thị Thu</v>
          </cell>
          <cell r="D124" t="str">
            <v>Thảo</v>
          </cell>
          <cell r="E124" t="str">
            <v>K23NAD</v>
          </cell>
          <cell r="F124">
            <v>36216</v>
          </cell>
          <cell r="G124" t="str">
            <v>Quảng Nam</v>
          </cell>
          <cell r="H124" t="str">
            <v>Nữ</v>
          </cell>
          <cell r="I124">
            <v>2.93</v>
          </cell>
          <cell r="J124">
            <v>3.5</v>
          </cell>
          <cell r="K124">
            <v>2.95</v>
          </cell>
          <cell r="L124" t="str">
            <v>Khá</v>
          </cell>
          <cell r="M124" t="str">
            <v>Tốt</v>
          </cell>
        </row>
        <row r="125">
          <cell r="B125">
            <v>2320325295</v>
          </cell>
          <cell r="C125" t="str">
            <v>Nguyễn Thị</v>
          </cell>
          <cell r="D125" t="str">
            <v>Thảo</v>
          </cell>
          <cell r="E125" t="str">
            <v>K23NAD</v>
          </cell>
          <cell r="F125">
            <v>36266</v>
          </cell>
          <cell r="G125" t="str">
            <v>Quảng Bình</v>
          </cell>
          <cell r="H125" t="str">
            <v>Nữ</v>
          </cell>
          <cell r="I125">
            <v>2.72</v>
          </cell>
          <cell r="J125">
            <v>3.83</v>
          </cell>
          <cell r="K125">
            <v>2.75</v>
          </cell>
          <cell r="L125" t="str">
            <v>Khá</v>
          </cell>
          <cell r="M125" t="str">
            <v>Tốt</v>
          </cell>
        </row>
        <row r="126">
          <cell r="B126">
            <v>2320325460</v>
          </cell>
          <cell r="C126" t="str">
            <v>Lê Thị Thanh</v>
          </cell>
          <cell r="D126" t="str">
            <v>Thảo</v>
          </cell>
          <cell r="E126" t="str">
            <v>K23NAD</v>
          </cell>
          <cell r="F126">
            <v>36464</v>
          </cell>
          <cell r="G126" t="str">
            <v>Quảng Nam</v>
          </cell>
          <cell r="H126" t="str">
            <v>Nữ</v>
          </cell>
          <cell r="I126">
            <v>3.23</v>
          </cell>
          <cell r="J126">
            <v>3.67</v>
          </cell>
          <cell r="K126">
            <v>3.25</v>
          </cell>
          <cell r="L126" t="str">
            <v>Giỏi</v>
          </cell>
          <cell r="M126" t="str">
            <v>Tốt</v>
          </cell>
        </row>
        <row r="127">
          <cell r="B127">
            <v>2320710738</v>
          </cell>
          <cell r="C127" t="str">
            <v>Nguyễn Phạm Thạch</v>
          </cell>
          <cell r="D127" t="str">
            <v>Thảo</v>
          </cell>
          <cell r="E127" t="str">
            <v>K23NAD</v>
          </cell>
          <cell r="F127">
            <v>36284</v>
          </cell>
          <cell r="G127" t="str">
            <v>Quảng Nam</v>
          </cell>
          <cell r="H127" t="str">
            <v>Nữ</v>
          </cell>
          <cell r="I127">
            <v>3.35</v>
          </cell>
          <cell r="J127">
            <v>4</v>
          </cell>
          <cell r="K127">
            <v>3.37</v>
          </cell>
          <cell r="L127" t="str">
            <v>Giỏi</v>
          </cell>
          <cell r="M127" t="str">
            <v>Tốt</v>
          </cell>
        </row>
        <row r="128">
          <cell r="B128">
            <v>23203111119</v>
          </cell>
          <cell r="C128" t="str">
            <v>Mai Thanh</v>
          </cell>
          <cell r="D128" t="str">
            <v>Thảo</v>
          </cell>
          <cell r="E128" t="str">
            <v>K23NAD</v>
          </cell>
          <cell r="F128">
            <v>35991</v>
          </cell>
          <cell r="G128" t="str">
            <v>Đà Nẵng</v>
          </cell>
          <cell r="H128" t="str">
            <v>Nữ</v>
          </cell>
          <cell r="I128">
            <v>2.83</v>
          </cell>
          <cell r="J128">
            <v>3.67</v>
          </cell>
          <cell r="K128">
            <v>2.86</v>
          </cell>
          <cell r="L128" t="str">
            <v>Khá</v>
          </cell>
          <cell r="M128" t="str">
            <v>Xuất Sắc</v>
          </cell>
        </row>
        <row r="129">
          <cell r="B129">
            <v>23203211627</v>
          </cell>
          <cell r="C129" t="str">
            <v>Nguyễn Phương</v>
          </cell>
          <cell r="D129" t="str">
            <v>Thảo</v>
          </cell>
          <cell r="E129" t="str">
            <v>K23NAD</v>
          </cell>
          <cell r="F129">
            <v>36487</v>
          </cell>
          <cell r="G129" t="str">
            <v>Thanh Hóa</v>
          </cell>
          <cell r="H129" t="str">
            <v>Nữ</v>
          </cell>
          <cell r="I129">
            <v>2.83</v>
          </cell>
          <cell r="J129">
            <v>3.83</v>
          </cell>
          <cell r="K129">
            <v>2.86</v>
          </cell>
          <cell r="L129" t="str">
            <v>Khá</v>
          </cell>
          <cell r="M129" t="str">
            <v>Tốt</v>
          </cell>
        </row>
        <row r="130">
          <cell r="B130">
            <v>2320725265</v>
          </cell>
          <cell r="C130" t="str">
            <v>Nguyễn Thị Ngọc</v>
          </cell>
          <cell r="D130" t="str">
            <v>Thảo</v>
          </cell>
          <cell r="E130" t="str">
            <v>K23NAD</v>
          </cell>
          <cell r="F130">
            <v>36398</v>
          </cell>
          <cell r="G130" t="str">
            <v>Đà Nẵng</v>
          </cell>
          <cell r="H130" t="str">
            <v>Nữ</v>
          </cell>
          <cell r="I130">
            <v>2.66</v>
          </cell>
          <cell r="J130">
            <v>3.83</v>
          </cell>
          <cell r="K130">
            <v>2.69</v>
          </cell>
          <cell r="L130" t="str">
            <v>Khá</v>
          </cell>
          <cell r="M130" t="str">
            <v>Khá</v>
          </cell>
        </row>
        <row r="131">
          <cell r="B131">
            <v>2320321370</v>
          </cell>
          <cell r="C131" t="str">
            <v>Trương Thiên</v>
          </cell>
          <cell r="D131" t="str">
            <v>Thảo</v>
          </cell>
          <cell r="E131" t="str">
            <v>K23NAD</v>
          </cell>
          <cell r="F131">
            <v>36230</v>
          </cell>
          <cell r="G131" t="str">
            <v>Bình Định</v>
          </cell>
          <cell r="H131" t="str">
            <v>Nữ</v>
          </cell>
          <cell r="I131">
            <v>2.63</v>
          </cell>
          <cell r="J131">
            <v>3.83</v>
          </cell>
          <cell r="K131">
            <v>2.67</v>
          </cell>
          <cell r="L131" t="str">
            <v>Khá</v>
          </cell>
          <cell r="M131" t="str">
            <v>Khá</v>
          </cell>
        </row>
        <row r="132">
          <cell r="B132">
            <v>23203211089</v>
          </cell>
          <cell r="C132" t="str">
            <v>Nguyễn Thị Thanh</v>
          </cell>
          <cell r="D132" t="str">
            <v>Thuỷ</v>
          </cell>
          <cell r="E132" t="str">
            <v>K23NAD</v>
          </cell>
          <cell r="F132">
            <v>36336</v>
          </cell>
          <cell r="G132" t="str">
            <v>Đà Nẵng</v>
          </cell>
          <cell r="H132" t="str">
            <v>Nữ</v>
          </cell>
          <cell r="I132">
            <v>3.01</v>
          </cell>
          <cell r="J132">
            <v>3.33</v>
          </cell>
          <cell r="K132">
            <v>3.02</v>
          </cell>
          <cell r="L132" t="str">
            <v>Khá</v>
          </cell>
          <cell r="M132" t="str">
            <v>Tốt</v>
          </cell>
        </row>
        <row r="133">
          <cell r="B133">
            <v>2320329811</v>
          </cell>
          <cell r="C133" t="str">
            <v>Đào Thị Bích</v>
          </cell>
          <cell r="D133" t="str">
            <v>Thủy</v>
          </cell>
          <cell r="E133" t="str">
            <v>K23NAD</v>
          </cell>
          <cell r="F133">
            <v>36470</v>
          </cell>
          <cell r="G133" t="str">
            <v>Quảng Nam</v>
          </cell>
          <cell r="H133" t="str">
            <v>Nữ</v>
          </cell>
          <cell r="I133">
            <v>2.8</v>
          </cell>
          <cell r="J133">
            <v>3.67</v>
          </cell>
          <cell r="K133">
            <v>2.83</v>
          </cell>
          <cell r="L133" t="str">
            <v>Khá</v>
          </cell>
          <cell r="M133" t="str">
            <v>Tốt</v>
          </cell>
        </row>
        <row r="134">
          <cell r="B134">
            <v>23203211935</v>
          </cell>
          <cell r="C134" t="str">
            <v>Văn Thị</v>
          </cell>
          <cell r="D134" t="str">
            <v>Thúy</v>
          </cell>
          <cell r="E134" t="str">
            <v>K23NAD</v>
          </cell>
          <cell r="F134">
            <v>36247</v>
          </cell>
          <cell r="G134" t="str">
            <v>Quảng Nam</v>
          </cell>
          <cell r="H134" t="str">
            <v>Nữ</v>
          </cell>
          <cell r="I134">
            <v>2.84</v>
          </cell>
          <cell r="J134">
            <v>3.33</v>
          </cell>
          <cell r="K134">
            <v>2.85</v>
          </cell>
          <cell r="L134" t="str">
            <v>Khá</v>
          </cell>
          <cell r="M134" t="str">
            <v>Tốt</v>
          </cell>
        </row>
        <row r="135">
          <cell r="B135">
            <v>2320319831</v>
          </cell>
          <cell r="C135" t="str">
            <v>Võ Lê Hoài</v>
          </cell>
          <cell r="D135" t="str">
            <v>Thư</v>
          </cell>
          <cell r="E135" t="str">
            <v>K23NAD</v>
          </cell>
          <cell r="F135">
            <v>36190</v>
          </cell>
          <cell r="G135" t="str">
            <v>Quảng Nam</v>
          </cell>
          <cell r="H135" t="str">
            <v>Nữ</v>
          </cell>
          <cell r="I135">
            <v>2.8</v>
          </cell>
          <cell r="J135">
            <v>3.67</v>
          </cell>
          <cell r="K135">
            <v>2.82</v>
          </cell>
          <cell r="L135" t="str">
            <v>Khá</v>
          </cell>
          <cell r="M135" t="str">
            <v>Khá</v>
          </cell>
        </row>
        <row r="136">
          <cell r="B136">
            <v>2320315801</v>
          </cell>
          <cell r="C136" t="str">
            <v>Trần Nguyễn Anh</v>
          </cell>
          <cell r="D136" t="str">
            <v>Thư</v>
          </cell>
          <cell r="E136" t="str">
            <v>K23NAD</v>
          </cell>
          <cell r="F136">
            <v>36223</v>
          </cell>
          <cell r="G136" t="str">
            <v>Quảng Ngãi</v>
          </cell>
          <cell r="H136" t="str">
            <v>Nữ</v>
          </cell>
          <cell r="I136">
            <v>2.69</v>
          </cell>
          <cell r="J136">
            <v>3.65</v>
          </cell>
          <cell r="K136">
            <v>2.72</v>
          </cell>
          <cell r="L136" t="str">
            <v>Khá</v>
          </cell>
          <cell r="M136" t="str">
            <v>Tốt</v>
          </cell>
        </row>
        <row r="137">
          <cell r="B137">
            <v>2320325298</v>
          </cell>
          <cell r="C137" t="str">
            <v>Cao Thị Phương</v>
          </cell>
          <cell r="D137" t="str">
            <v>Trang</v>
          </cell>
          <cell r="E137" t="str">
            <v>K23NAD</v>
          </cell>
          <cell r="F137">
            <v>36350</v>
          </cell>
          <cell r="G137" t="str">
            <v>DakLak</v>
          </cell>
          <cell r="H137" t="str">
            <v>Nữ</v>
          </cell>
          <cell r="I137">
            <v>2.96</v>
          </cell>
          <cell r="J137">
            <v>3.5</v>
          </cell>
          <cell r="K137">
            <v>2.98</v>
          </cell>
          <cell r="L137" t="str">
            <v>Khá</v>
          </cell>
          <cell r="M137" t="str">
            <v>Xuất Sắc</v>
          </cell>
        </row>
        <row r="138">
          <cell r="B138">
            <v>2320321365</v>
          </cell>
          <cell r="C138" t="str">
            <v>Đặng Thị Ngọc</v>
          </cell>
          <cell r="D138" t="str">
            <v>Trâm</v>
          </cell>
          <cell r="E138" t="str">
            <v>K23NAD</v>
          </cell>
          <cell r="F138">
            <v>36474</v>
          </cell>
          <cell r="G138" t="str">
            <v>Kon Tum</v>
          </cell>
          <cell r="H138" t="str">
            <v>Nữ</v>
          </cell>
          <cell r="I138">
            <v>2.95</v>
          </cell>
          <cell r="J138">
            <v>3.67</v>
          </cell>
          <cell r="K138">
            <v>2.97</v>
          </cell>
          <cell r="L138" t="str">
            <v>Khá</v>
          </cell>
          <cell r="M138" t="str">
            <v>Tốt</v>
          </cell>
        </row>
        <row r="139">
          <cell r="B139">
            <v>23203210195</v>
          </cell>
          <cell r="C139" t="str">
            <v>Huỳnh Song</v>
          </cell>
          <cell r="D139" t="str">
            <v>Trâm</v>
          </cell>
          <cell r="E139" t="str">
            <v>K23NAD</v>
          </cell>
          <cell r="F139">
            <v>36477</v>
          </cell>
          <cell r="G139" t="str">
            <v>Quảng Nam</v>
          </cell>
          <cell r="H139" t="str">
            <v>Nữ</v>
          </cell>
          <cell r="I139">
            <v>3.15</v>
          </cell>
          <cell r="J139">
            <v>4</v>
          </cell>
          <cell r="K139">
            <v>3.18</v>
          </cell>
          <cell r="L139" t="str">
            <v>Khá</v>
          </cell>
          <cell r="M139" t="str">
            <v>Tốt</v>
          </cell>
        </row>
        <row r="140">
          <cell r="B140">
            <v>2220326462</v>
          </cell>
          <cell r="C140" t="str">
            <v>Huỳnh Thị Quỳnh</v>
          </cell>
          <cell r="D140" t="str">
            <v>Trâm</v>
          </cell>
          <cell r="E140" t="str">
            <v>K23NAD</v>
          </cell>
          <cell r="F140">
            <v>35934</v>
          </cell>
          <cell r="G140" t="str">
            <v>Thừa Thiên Huế</v>
          </cell>
          <cell r="H140" t="str">
            <v>Nữ</v>
          </cell>
          <cell r="I140">
            <v>2.82</v>
          </cell>
          <cell r="J140">
            <v>3.83</v>
          </cell>
          <cell r="K140">
            <v>2.85</v>
          </cell>
          <cell r="L140" t="str">
            <v>Khá</v>
          </cell>
          <cell r="M140" t="str">
            <v>Khá</v>
          </cell>
        </row>
        <row r="141">
          <cell r="B141">
            <v>23203210381</v>
          </cell>
          <cell r="C141" t="str">
            <v>Phạm Thị</v>
          </cell>
          <cell r="D141" t="str">
            <v>Trinh</v>
          </cell>
          <cell r="E141" t="str">
            <v>K23NAD</v>
          </cell>
          <cell r="F141">
            <v>36172</v>
          </cell>
          <cell r="G141" t="str">
            <v>Quảng Nam</v>
          </cell>
          <cell r="H141" t="str">
            <v>Nữ</v>
          </cell>
          <cell r="I141">
            <v>3.1</v>
          </cell>
          <cell r="J141">
            <v>3.83</v>
          </cell>
          <cell r="K141">
            <v>3.12</v>
          </cell>
          <cell r="L141" t="str">
            <v>Khá</v>
          </cell>
          <cell r="M141" t="str">
            <v>Tốt</v>
          </cell>
        </row>
        <row r="142">
          <cell r="B142">
            <v>23203111932</v>
          </cell>
          <cell r="C142" t="str">
            <v>Nguyễn Thị Kiều</v>
          </cell>
          <cell r="D142" t="str">
            <v>Trinh</v>
          </cell>
          <cell r="E142" t="str">
            <v>K23NAD</v>
          </cell>
          <cell r="F142">
            <v>36404</v>
          </cell>
          <cell r="G142" t="str">
            <v>Gia Lai</v>
          </cell>
          <cell r="H142" t="str">
            <v>Nữ</v>
          </cell>
          <cell r="I142">
            <v>3.48</v>
          </cell>
          <cell r="J142">
            <v>4</v>
          </cell>
          <cell r="K142">
            <v>3.5</v>
          </cell>
          <cell r="L142" t="str">
            <v>Giỏi</v>
          </cell>
          <cell r="M142" t="str">
            <v>Xuất Sắc</v>
          </cell>
        </row>
        <row r="143">
          <cell r="B143">
            <v>2320323688</v>
          </cell>
          <cell r="C143" t="str">
            <v>Trần Thị Tuyết</v>
          </cell>
          <cell r="D143" t="str">
            <v>Trinh</v>
          </cell>
          <cell r="E143" t="str">
            <v>K23NAD</v>
          </cell>
          <cell r="F143">
            <v>36202</v>
          </cell>
          <cell r="G143" t="str">
            <v>Quảng Ngãi</v>
          </cell>
          <cell r="H143" t="str">
            <v>Nữ</v>
          </cell>
          <cell r="I143">
            <v>2.65</v>
          </cell>
          <cell r="J143">
            <v>3.83</v>
          </cell>
          <cell r="K143">
            <v>2.69</v>
          </cell>
          <cell r="L143" t="str">
            <v>Khá</v>
          </cell>
          <cell r="M143" t="str">
            <v>Tốt</v>
          </cell>
        </row>
        <row r="144">
          <cell r="B144">
            <v>23203212143</v>
          </cell>
          <cell r="C144" t="str">
            <v>Võ Thị Mai</v>
          </cell>
          <cell r="D144" t="str">
            <v>Uyên</v>
          </cell>
          <cell r="E144" t="str">
            <v>K23NAD</v>
          </cell>
          <cell r="F144">
            <v>36394</v>
          </cell>
          <cell r="G144" t="str">
            <v>Phú Yên</v>
          </cell>
          <cell r="H144" t="str">
            <v>Nữ</v>
          </cell>
          <cell r="I144">
            <v>3.08</v>
          </cell>
          <cell r="J144">
            <v>3.83</v>
          </cell>
          <cell r="K144">
            <v>3.1</v>
          </cell>
          <cell r="L144" t="str">
            <v>Khá</v>
          </cell>
          <cell r="M144" t="str">
            <v>Tốt</v>
          </cell>
        </row>
        <row r="145">
          <cell r="B145">
            <v>2320312441</v>
          </cell>
          <cell r="C145" t="str">
            <v>Nguyễn Thị Hồng</v>
          </cell>
          <cell r="D145" t="str">
            <v>Vân</v>
          </cell>
          <cell r="E145" t="str">
            <v>K23NAD</v>
          </cell>
          <cell r="F145">
            <v>36361</v>
          </cell>
          <cell r="G145" t="str">
            <v>Phú Yên</v>
          </cell>
          <cell r="H145" t="str">
            <v>Nữ</v>
          </cell>
          <cell r="I145">
            <v>3.22</v>
          </cell>
          <cell r="J145">
            <v>4</v>
          </cell>
          <cell r="K145">
            <v>3.24</v>
          </cell>
          <cell r="L145" t="str">
            <v>Giỏi</v>
          </cell>
          <cell r="M145" t="str">
            <v>Khá</v>
          </cell>
        </row>
        <row r="146">
          <cell r="B146">
            <v>23203212423</v>
          </cell>
          <cell r="C146" t="str">
            <v>Phan Nguyễn Tiểu</v>
          </cell>
          <cell r="D146" t="str">
            <v>Vân</v>
          </cell>
          <cell r="E146" t="str">
            <v>K23NAD</v>
          </cell>
          <cell r="F146">
            <v>36298</v>
          </cell>
          <cell r="G146" t="str">
            <v>Quảng Nam</v>
          </cell>
          <cell r="H146" t="str">
            <v>Nữ</v>
          </cell>
          <cell r="I146">
            <v>3.19</v>
          </cell>
          <cell r="J146">
            <v>3.65</v>
          </cell>
          <cell r="K146">
            <v>3.2</v>
          </cell>
          <cell r="L146" t="str">
            <v>Giỏi</v>
          </cell>
          <cell r="M146" t="str">
            <v>Xuất Sắc</v>
          </cell>
        </row>
        <row r="147">
          <cell r="B147">
            <v>2320321696</v>
          </cell>
          <cell r="C147" t="str">
            <v>Nguyễn Thị Thúy</v>
          </cell>
          <cell r="D147" t="str">
            <v>Vân</v>
          </cell>
          <cell r="E147" t="str">
            <v>K23NAD</v>
          </cell>
          <cell r="F147">
            <v>36237</v>
          </cell>
          <cell r="G147" t="str">
            <v>Quảng Nam</v>
          </cell>
          <cell r="H147" t="str">
            <v>Nữ</v>
          </cell>
          <cell r="I147">
            <v>2.93</v>
          </cell>
          <cell r="J147">
            <v>3.83</v>
          </cell>
          <cell r="K147">
            <v>2.95</v>
          </cell>
          <cell r="L147" t="str">
            <v>Khá</v>
          </cell>
          <cell r="M147" t="str">
            <v>Xuất Sắc</v>
          </cell>
        </row>
        <row r="148">
          <cell r="B148">
            <v>2320314644</v>
          </cell>
          <cell r="C148" t="str">
            <v>Nguyễn Thị Mỹ</v>
          </cell>
          <cell r="D148" t="str">
            <v>Vân</v>
          </cell>
          <cell r="E148" t="str">
            <v>K23NAD</v>
          </cell>
          <cell r="F148">
            <v>36475</v>
          </cell>
          <cell r="G148" t="str">
            <v>Phú Yên</v>
          </cell>
          <cell r="H148" t="str">
            <v>Nữ</v>
          </cell>
          <cell r="I148">
            <v>2.63</v>
          </cell>
          <cell r="J148">
            <v>3.83</v>
          </cell>
          <cell r="K148">
            <v>2.66</v>
          </cell>
          <cell r="L148" t="str">
            <v>Khá</v>
          </cell>
          <cell r="M148" t="str">
            <v>Tốt</v>
          </cell>
        </row>
        <row r="149">
          <cell r="B149">
            <v>23203210919</v>
          </cell>
          <cell r="C149" t="str">
            <v>Võ Lê</v>
          </cell>
          <cell r="D149" t="str">
            <v>Vi</v>
          </cell>
          <cell r="E149" t="str">
            <v>K23NAD</v>
          </cell>
          <cell r="F149">
            <v>36341</v>
          </cell>
          <cell r="G149" t="str">
            <v>Quảng Bình</v>
          </cell>
          <cell r="H149" t="str">
            <v>Nữ</v>
          </cell>
          <cell r="I149">
            <v>2.85</v>
          </cell>
          <cell r="J149">
            <v>3.5</v>
          </cell>
          <cell r="K149">
            <v>2.87</v>
          </cell>
          <cell r="L149" t="str">
            <v>Khá</v>
          </cell>
          <cell r="M149" t="str">
            <v>Xuất Sắc</v>
          </cell>
        </row>
        <row r="150">
          <cell r="B150">
            <v>2320315711</v>
          </cell>
          <cell r="C150" t="str">
            <v>Huỳnh Thị Thảo</v>
          </cell>
          <cell r="D150" t="str">
            <v>Viên</v>
          </cell>
          <cell r="E150" t="str">
            <v>K23NAD</v>
          </cell>
          <cell r="F150">
            <v>36484</v>
          </cell>
          <cell r="G150" t="str">
            <v>Quảng Nam</v>
          </cell>
          <cell r="H150" t="str">
            <v>Nữ</v>
          </cell>
          <cell r="I150">
            <v>3.24</v>
          </cell>
          <cell r="J150">
            <v>4</v>
          </cell>
          <cell r="K150">
            <v>3.26</v>
          </cell>
          <cell r="L150" t="str">
            <v>Giỏi</v>
          </cell>
          <cell r="M150" t="str">
            <v>Tốt</v>
          </cell>
        </row>
        <row r="151">
          <cell r="B151">
            <v>2321315795</v>
          </cell>
          <cell r="C151" t="str">
            <v>Văn Quốc</v>
          </cell>
          <cell r="D151" t="str">
            <v>Vương</v>
          </cell>
          <cell r="E151" t="str">
            <v>K23NAD</v>
          </cell>
          <cell r="F151">
            <v>36394</v>
          </cell>
          <cell r="G151" t="str">
            <v>Quảng Ngãi</v>
          </cell>
          <cell r="H151" t="str">
            <v>Nam</v>
          </cell>
          <cell r="I151">
            <v>2.79</v>
          </cell>
          <cell r="J151">
            <v>4</v>
          </cell>
          <cell r="K151">
            <v>2.82</v>
          </cell>
          <cell r="L151" t="str">
            <v>Khá</v>
          </cell>
          <cell r="M151" t="str">
            <v>Tốt</v>
          </cell>
        </row>
        <row r="152">
          <cell r="B152">
            <v>23203110304</v>
          </cell>
          <cell r="C152" t="str">
            <v>Trần Bảo</v>
          </cell>
          <cell r="D152" t="str">
            <v>Vy</v>
          </cell>
          <cell r="E152" t="str">
            <v>K23NAD</v>
          </cell>
          <cell r="F152">
            <v>36163</v>
          </cell>
          <cell r="G152" t="str">
            <v>Đà Nẵng</v>
          </cell>
          <cell r="H152" t="str">
            <v>Nữ</v>
          </cell>
          <cell r="I152">
            <v>3.38</v>
          </cell>
          <cell r="J152">
            <v>3.67</v>
          </cell>
          <cell r="K152">
            <v>3.39</v>
          </cell>
          <cell r="L152" t="str">
            <v>Giỏi</v>
          </cell>
          <cell r="M152" t="str">
            <v>Tốt</v>
          </cell>
        </row>
        <row r="153">
          <cell r="B153">
            <v>2320315749</v>
          </cell>
          <cell r="C153" t="str">
            <v>Võ Tường</v>
          </cell>
          <cell r="D153" t="str">
            <v>Vy</v>
          </cell>
          <cell r="E153" t="str">
            <v>K23NAD</v>
          </cell>
          <cell r="F153">
            <v>36449</v>
          </cell>
          <cell r="G153" t="str">
            <v>Bình Định</v>
          </cell>
          <cell r="H153" t="str">
            <v>Nữ</v>
          </cell>
          <cell r="I153">
            <v>3.41</v>
          </cell>
          <cell r="J153">
            <v>4</v>
          </cell>
          <cell r="K153">
            <v>3.42</v>
          </cell>
          <cell r="L153" t="str">
            <v>Giỏi</v>
          </cell>
          <cell r="M153" t="str">
            <v>Tốt</v>
          </cell>
        </row>
        <row r="154">
          <cell r="B154">
            <v>23207110325</v>
          </cell>
          <cell r="C154" t="str">
            <v>Phạm Thị Tường</v>
          </cell>
          <cell r="D154" t="str">
            <v>Vy</v>
          </cell>
          <cell r="E154" t="str">
            <v>K23NAD</v>
          </cell>
          <cell r="F154">
            <v>36415</v>
          </cell>
          <cell r="G154" t="str">
            <v>Quảng Nam</v>
          </cell>
          <cell r="H154" t="str">
            <v>Nữ</v>
          </cell>
          <cell r="I154">
            <v>2.6</v>
          </cell>
          <cell r="J154">
            <v>4</v>
          </cell>
          <cell r="K154">
            <v>2.64</v>
          </cell>
          <cell r="L154" t="str">
            <v>Khá</v>
          </cell>
          <cell r="M154" t="str">
            <v>Khá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"/>
  <sheetViews>
    <sheetView workbookViewId="0">
      <pane xSplit="8" ySplit="5" topLeftCell="I6" activePane="bottomRight" state="frozen"/>
      <selection activeCell="A19" sqref="A19:XFD20"/>
      <selection pane="topRight" activeCell="A19" sqref="A19:XFD20"/>
      <selection pane="bottomLeft" activeCell="A19" sqref="A19:XFD20"/>
      <selection pane="bottomRight" activeCell="V23" sqref="V23"/>
    </sheetView>
  </sheetViews>
  <sheetFormatPr defaultColWidth="9.140625" defaultRowHeight="12.75"/>
  <cols>
    <col min="1" max="1" width="3.42578125" style="24" customWidth="1"/>
    <col min="2" max="2" width="11.28515625" style="24" customWidth="1"/>
    <col min="3" max="3" width="16.28515625" style="24" customWidth="1"/>
    <col min="4" max="4" width="7.85546875" style="24" customWidth="1"/>
    <col min="5" max="5" width="8.5703125" style="24" customWidth="1"/>
    <col min="6" max="6" width="9" style="24" customWidth="1"/>
    <col min="7" max="7" width="10.5703125" style="26" customWidth="1"/>
    <col min="8" max="8" width="4.7109375" style="24" customWidth="1"/>
    <col min="9" max="9" width="5" style="24" customWidth="1"/>
    <col min="10" max="10" width="4.5703125" style="32" customWidth="1"/>
    <col min="11" max="11" width="4.5703125" style="29" hidden="1" customWidth="1"/>
    <col min="12" max="12" width="4.5703125" style="24" hidden="1" customWidth="1"/>
    <col min="13" max="13" width="4.5703125" style="24" customWidth="1"/>
    <col min="14" max="14" width="4.5703125" style="24" hidden="1" customWidth="1"/>
    <col min="15" max="16" width="4.5703125" style="24" customWidth="1"/>
    <col min="17" max="17" width="5" style="24" customWidth="1"/>
    <col min="18" max="19" width="4.5703125" style="24" hidden="1" customWidth="1"/>
    <col min="20" max="21" width="4.5703125" style="24" customWidth="1"/>
    <col min="22" max="22" width="8.7109375" style="24" customWidth="1"/>
    <col min="23" max="23" width="11.42578125" style="24" customWidth="1"/>
    <col min="24" max="24" width="10.28515625" style="24" customWidth="1"/>
    <col min="25" max="16384" width="9.140625" style="24"/>
  </cols>
  <sheetData>
    <row r="1" spans="1:30" ht="17.25" customHeight="1">
      <c r="A1" s="95" t="s">
        <v>5</v>
      </c>
      <c r="B1" s="95"/>
      <c r="C1" s="95"/>
      <c r="D1" s="95"/>
      <c r="E1" s="70"/>
      <c r="F1" s="96" t="s">
        <v>186</v>
      </c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30" ht="17.25" customHeight="1">
      <c r="A2" s="97" t="s">
        <v>40</v>
      </c>
      <c r="B2" s="97"/>
      <c r="C2" s="97"/>
      <c r="D2" s="97"/>
      <c r="E2" s="70"/>
      <c r="F2" s="97" t="s">
        <v>274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30" s="25" customFormat="1" ht="15" customHeight="1">
      <c r="A3" s="98" t="s">
        <v>0</v>
      </c>
      <c r="B3" s="101" t="s">
        <v>13</v>
      </c>
      <c r="C3" s="104" t="s">
        <v>14</v>
      </c>
      <c r="D3" s="107" t="s">
        <v>1</v>
      </c>
      <c r="E3" s="110" t="s">
        <v>24</v>
      </c>
      <c r="F3" s="113" t="s">
        <v>23</v>
      </c>
      <c r="G3" s="87" t="s">
        <v>22</v>
      </c>
      <c r="H3" s="90" t="s">
        <v>6</v>
      </c>
      <c r="I3" s="90" t="s">
        <v>33</v>
      </c>
      <c r="J3" s="92" t="s">
        <v>31</v>
      </c>
      <c r="K3" s="93"/>
      <c r="L3" s="93"/>
      <c r="M3" s="93"/>
      <c r="N3" s="93"/>
      <c r="O3" s="94"/>
      <c r="P3" s="80" t="s">
        <v>15</v>
      </c>
      <c r="Q3" s="83" t="s">
        <v>16</v>
      </c>
      <c r="R3" s="80" t="s">
        <v>9</v>
      </c>
      <c r="S3" s="80" t="s">
        <v>10</v>
      </c>
      <c r="T3" s="80" t="s">
        <v>7</v>
      </c>
      <c r="U3" s="80" t="s">
        <v>8</v>
      </c>
      <c r="V3" s="83" t="s">
        <v>30</v>
      </c>
      <c r="W3" s="84" t="s">
        <v>265</v>
      </c>
      <c r="X3" s="75" t="s">
        <v>17</v>
      </c>
    </row>
    <row r="4" spans="1:30" s="25" customFormat="1" ht="21.75" customHeight="1">
      <c r="A4" s="99"/>
      <c r="B4" s="102"/>
      <c r="C4" s="105"/>
      <c r="D4" s="108"/>
      <c r="E4" s="111"/>
      <c r="F4" s="114"/>
      <c r="G4" s="88"/>
      <c r="H4" s="76"/>
      <c r="I4" s="76"/>
      <c r="J4" s="76" t="s">
        <v>32</v>
      </c>
      <c r="K4" s="76" t="s">
        <v>27</v>
      </c>
      <c r="L4" s="78" t="s">
        <v>18</v>
      </c>
      <c r="M4" s="78" t="s">
        <v>19</v>
      </c>
      <c r="N4" s="76" t="s">
        <v>28</v>
      </c>
      <c r="O4" s="76" t="s">
        <v>25</v>
      </c>
      <c r="P4" s="81"/>
      <c r="Q4" s="83" t="s">
        <v>20</v>
      </c>
      <c r="R4" s="81" t="s">
        <v>9</v>
      </c>
      <c r="S4" s="81" t="s">
        <v>10</v>
      </c>
      <c r="T4" s="81" t="s">
        <v>7</v>
      </c>
      <c r="U4" s="81" t="s">
        <v>8</v>
      </c>
      <c r="V4" s="83" t="s">
        <v>8</v>
      </c>
      <c r="W4" s="85"/>
      <c r="X4" s="75" t="s">
        <v>21</v>
      </c>
    </row>
    <row r="5" spans="1:30" s="25" customFormat="1" ht="37.5" customHeight="1">
      <c r="A5" s="100"/>
      <c r="B5" s="103"/>
      <c r="C5" s="106"/>
      <c r="D5" s="109"/>
      <c r="E5" s="112"/>
      <c r="F5" s="115"/>
      <c r="G5" s="89"/>
      <c r="H5" s="91"/>
      <c r="I5" s="91"/>
      <c r="J5" s="77"/>
      <c r="K5" s="77"/>
      <c r="L5" s="79"/>
      <c r="M5" s="79"/>
      <c r="N5" s="77"/>
      <c r="O5" s="77"/>
      <c r="P5" s="82"/>
      <c r="Q5" s="83"/>
      <c r="R5" s="82"/>
      <c r="S5" s="82"/>
      <c r="T5" s="82"/>
      <c r="U5" s="82"/>
      <c r="V5" s="83"/>
      <c r="W5" s="86"/>
      <c r="X5" s="75"/>
      <c r="AA5" s="25" t="s">
        <v>29</v>
      </c>
    </row>
    <row r="6" spans="1:30" s="36" customFormat="1" ht="20.100000000000001" customHeight="1">
      <c r="A6" s="30" t="s">
        <v>38</v>
      </c>
      <c r="B6" s="30"/>
      <c r="C6" s="2"/>
      <c r="D6" s="3"/>
      <c r="E6" s="3"/>
      <c r="F6" s="4"/>
      <c r="G6" s="5"/>
      <c r="H6" s="5"/>
      <c r="I6" s="2"/>
      <c r="J6" s="5"/>
      <c r="K6" s="2"/>
      <c r="L6" s="2"/>
      <c r="M6" s="2"/>
      <c r="N6" s="38"/>
      <c r="O6" s="38"/>
      <c r="P6" s="38"/>
      <c r="Q6" s="38"/>
      <c r="R6" s="38"/>
      <c r="S6" s="38"/>
      <c r="T6" s="38"/>
      <c r="U6" s="38"/>
      <c r="V6" s="38"/>
      <c r="W6" s="41"/>
      <c r="X6" s="38"/>
      <c r="Y6" s="39">
        <f>COUNTIF(X:X,"CNTN")</f>
        <v>1</v>
      </c>
      <c r="AC6" s="36" t="str">
        <f>IF(ISNA(VLOOKUP(B6,[1]NAB!$B$7:$M$151,12,0))=FALSE,"CNTN","H")</f>
        <v>H</v>
      </c>
      <c r="AD6" s="36" t="b">
        <f t="shared" ref="AD6:AD7" si="0">AC6=X6</f>
        <v>0</v>
      </c>
    </row>
    <row r="7" spans="1:30" s="36" customFormat="1" ht="19.5" customHeight="1">
      <c r="A7" s="52">
        <v>1</v>
      </c>
      <c r="B7" s="42">
        <v>2011116056</v>
      </c>
      <c r="C7" s="43" t="s">
        <v>271</v>
      </c>
      <c r="D7" s="44" t="s">
        <v>272</v>
      </c>
      <c r="E7" s="62" t="s">
        <v>273</v>
      </c>
      <c r="F7" s="45">
        <v>34959</v>
      </c>
      <c r="G7" s="46" t="s">
        <v>66</v>
      </c>
      <c r="H7" s="46" t="s">
        <v>61</v>
      </c>
      <c r="I7" s="47">
        <v>6.75</v>
      </c>
      <c r="J7" s="47">
        <v>8.5</v>
      </c>
      <c r="K7" s="47"/>
      <c r="L7" s="47"/>
      <c r="M7" s="47">
        <v>8.6999999999999993</v>
      </c>
      <c r="N7" s="47">
        <v>0</v>
      </c>
      <c r="O7" s="47">
        <v>8.6</v>
      </c>
      <c r="P7" s="47">
        <v>6.8</v>
      </c>
      <c r="Q7" s="47">
        <v>2.71</v>
      </c>
      <c r="R7" s="48"/>
      <c r="S7" s="48"/>
      <c r="T7" s="48" t="s">
        <v>46</v>
      </c>
      <c r="U7" s="48" t="s">
        <v>46</v>
      </c>
      <c r="V7" s="48" t="s">
        <v>62</v>
      </c>
      <c r="W7" s="49" t="s">
        <v>48</v>
      </c>
      <c r="X7" s="50" t="str">
        <f>IF(OR(M7&lt;5.5),"HỎNG",IF(AND(AA7=0,Q7&gt;=2,T7="ĐẠT",U7="ĐẠT",V7&lt;&gt;0),"CNTN","HOÃN"))</f>
        <v>CNTN</v>
      </c>
      <c r="AA7" s="36">
        <v>0</v>
      </c>
      <c r="AB7" s="36">
        <f>COUNTIF(B:B,B7)</f>
        <v>1</v>
      </c>
      <c r="AC7" s="36" t="str">
        <f>IF(ISNA(VLOOKUP(B7,[1]NAB!$B$7:$M$151,12,0))=FALSE,"CNTN","H")</f>
        <v>H</v>
      </c>
      <c r="AD7" s="36" t="b">
        <f t="shared" si="0"/>
        <v>0</v>
      </c>
    </row>
    <row r="8" spans="1:30" s="27" customFormat="1" ht="13.5" customHeight="1">
      <c r="A8" s="6"/>
      <c r="B8" s="7"/>
      <c r="C8" s="8"/>
      <c r="D8" s="9"/>
      <c r="E8" s="9"/>
      <c r="F8" s="10"/>
      <c r="G8" s="11"/>
      <c r="H8" s="12"/>
      <c r="I8" s="13"/>
      <c r="J8" s="31"/>
      <c r="K8" s="13"/>
      <c r="L8" s="13"/>
      <c r="M8" s="13"/>
      <c r="N8" s="13"/>
      <c r="O8" s="13"/>
      <c r="P8" s="13"/>
      <c r="R8" s="34"/>
      <c r="T8" s="73" t="s">
        <v>36</v>
      </c>
      <c r="U8" s="73"/>
      <c r="V8" s="73"/>
      <c r="W8" s="73"/>
      <c r="X8" s="73"/>
      <c r="Z8" s="36"/>
      <c r="AD8" s="36"/>
    </row>
    <row r="9" spans="1:30" s="14" customFormat="1" ht="15" customHeight="1">
      <c r="A9" s="14" t="s">
        <v>11</v>
      </c>
      <c r="B9" s="15"/>
      <c r="D9" s="1"/>
      <c r="E9" s="40" t="s">
        <v>12</v>
      </c>
      <c r="G9" s="40"/>
      <c r="H9" s="40"/>
      <c r="I9" s="1"/>
      <c r="J9" s="69"/>
      <c r="K9" s="69"/>
      <c r="L9" s="1"/>
      <c r="N9" s="69" t="s">
        <v>2</v>
      </c>
      <c r="O9" s="69" t="s">
        <v>2</v>
      </c>
      <c r="P9" s="16"/>
      <c r="R9" s="33"/>
      <c r="T9" s="74" t="s">
        <v>41</v>
      </c>
      <c r="U9" s="74"/>
      <c r="V9" s="74"/>
      <c r="W9" s="74"/>
      <c r="X9" s="74"/>
      <c r="Z9" s="36"/>
      <c r="AD9" s="36"/>
    </row>
    <row r="10" spans="1:30" s="28" customFormat="1" ht="18">
      <c r="A10" s="17"/>
      <c r="B10" s="18"/>
      <c r="C10" s="17"/>
      <c r="D10" s="1"/>
      <c r="E10" s="1"/>
      <c r="F10" s="1"/>
      <c r="G10" s="19"/>
      <c r="H10" s="17"/>
      <c r="I10" s="1"/>
      <c r="J10" s="20"/>
      <c r="K10" s="20"/>
      <c r="L10" s="1"/>
      <c r="N10" s="20"/>
      <c r="O10" s="20"/>
      <c r="P10" s="16"/>
      <c r="R10" s="13"/>
      <c r="T10" s="13"/>
      <c r="U10" s="17"/>
      <c r="V10" s="17"/>
      <c r="W10" s="17"/>
      <c r="X10" s="17"/>
      <c r="Z10" s="36"/>
      <c r="AD10" s="36"/>
    </row>
    <row r="11" spans="1:30" s="28" customFormat="1" ht="15.75">
      <c r="A11" s="17"/>
      <c r="B11" s="18"/>
      <c r="C11" s="17"/>
      <c r="D11" s="1"/>
      <c r="E11" s="1"/>
      <c r="F11" s="1"/>
      <c r="G11" s="19"/>
      <c r="H11" s="17"/>
      <c r="I11" s="1"/>
      <c r="J11" s="20"/>
      <c r="K11" s="20"/>
      <c r="L11" s="1"/>
      <c r="N11" s="20"/>
      <c r="O11" s="20"/>
      <c r="P11" s="16"/>
      <c r="R11" s="21"/>
      <c r="T11" s="16"/>
      <c r="U11" s="17"/>
      <c r="V11" s="17"/>
      <c r="W11" s="17"/>
      <c r="X11" s="17"/>
      <c r="Z11" s="36"/>
      <c r="AD11" s="36"/>
    </row>
    <row r="12" spans="1:30" s="28" customFormat="1" ht="15.75">
      <c r="A12" s="17"/>
      <c r="B12" s="18"/>
      <c r="C12" s="17"/>
      <c r="D12" s="1"/>
      <c r="E12" s="1"/>
      <c r="F12" s="1"/>
      <c r="G12" s="19"/>
      <c r="H12" s="17"/>
      <c r="I12" s="1"/>
      <c r="J12" s="20"/>
      <c r="K12" s="20"/>
      <c r="L12" s="1"/>
      <c r="N12" s="20"/>
      <c r="O12" s="20"/>
      <c r="P12" s="22"/>
      <c r="R12" s="21"/>
      <c r="T12" s="22"/>
      <c r="U12" s="17"/>
      <c r="V12" s="17"/>
      <c r="W12" s="17"/>
      <c r="X12" s="17"/>
      <c r="Z12" s="36"/>
      <c r="AD12" s="36"/>
    </row>
    <row r="13" spans="1:30" s="28" customFormat="1" ht="15.75">
      <c r="A13" s="17"/>
      <c r="B13" s="18"/>
      <c r="C13" s="17"/>
      <c r="D13" s="1"/>
      <c r="E13" s="1"/>
      <c r="F13" s="1"/>
      <c r="G13" s="19"/>
      <c r="H13" s="17"/>
      <c r="I13" s="1"/>
      <c r="J13" s="20"/>
      <c r="K13" s="20"/>
      <c r="L13" s="1"/>
      <c r="N13" s="20"/>
      <c r="O13" s="20"/>
      <c r="P13" s="22"/>
      <c r="R13" s="21"/>
      <c r="T13" s="22"/>
      <c r="U13" s="17"/>
      <c r="V13" s="17"/>
      <c r="W13" s="17"/>
      <c r="X13" s="17"/>
      <c r="Z13" s="36"/>
      <c r="AD13" s="36"/>
    </row>
    <row r="14" spans="1:30" s="14" customFormat="1" ht="15.75">
      <c r="A14" s="23"/>
      <c r="B14" s="35" t="s">
        <v>26</v>
      </c>
      <c r="C14" s="23"/>
      <c r="D14" s="1"/>
      <c r="E14" s="1"/>
      <c r="F14" s="1"/>
      <c r="G14" s="37"/>
      <c r="H14" s="37"/>
      <c r="I14" s="1"/>
      <c r="J14" s="69"/>
      <c r="K14" s="69"/>
      <c r="L14" s="1"/>
      <c r="N14" s="69" t="s">
        <v>3</v>
      </c>
      <c r="O14" s="69" t="s">
        <v>42</v>
      </c>
      <c r="P14" s="22"/>
      <c r="R14" s="33"/>
      <c r="T14" s="74" t="s">
        <v>4</v>
      </c>
      <c r="U14" s="74"/>
      <c r="V14" s="74"/>
      <c r="W14" s="74"/>
      <c r="X14" s="74"/>
      <c r="Z14" s="36"/>
      <c r="AD14" s="36"/>
    </row>
  </sheetData>
  <autoFilter ref="A5:AD9"/>
  <mergeCells count="32">
    <mergeCell ref="Q3:Q5"/>
    <mergeCell ref="A1:D1"/>
    <mergeCell ref="F1:X1"/>
    <mergeCell ref="A2:D2"/>
    <mergeCell ref="F2:X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O3"/>
    <mergeCell ref="P3:P5"/>
    <mergeCell ref="T8:X8"/>
    <mergeCell ref="T9:X9"/>
    <mergeCell ref="T14:X14"/>
    <mergeCell ref="X3:X5"/>
    <mergeCell ref="J4:J5"/>
    <mergeCell ref="K4:K5"/>
    <mergeCell ref="L4:L5"/>
    <mergeCell ref="M4:M5"/>
    <mergeCell ref="N4:N5"/>
    <mergeCell ref="O4:O5"/>
    <mergeCell ref="R3:R5"/>
    <mergeCell ref="S3:S5"/>
    <mergeCell ref="T3:T5"/>
    <mergeCell ref="U3:U5"/>
    <mergeCell ref="V3:V5"/>
    <mergeCell ref="W3:W5"/>
  </mergeCells>
  <conditionalFormatting sqref="P7 I7">
    <cfRule type="cellIs" dxfId="76" priority="19" stopIfTrue="1" operator="lessThan">
      <formula>5</formula>
    </cfRule>
  </conditionalFormatting>
  <conditionalFormatting sqref="P7 I7">
    <cfRule type="cellIs" dxfId="75" priority="18" operator="lessThan">
      <formula>4</formula>
    </cfRule>
  </conditionalFormatting>
  <conditionalFormatting sqref="J7:K7 N7:O7">
    <cfRule type="cellIs" dxfId="74" priority="17" operator="lessThan">
      <formula>5.5</formula>
    </cfRule>
  </conditionalFormatting>
  <conditionalFormatting sqref="Q7">
    <cfRule type="cellIs" dxfId="73" priority="16" operator="lessThan">
      <formula>2</formula>
    </cfRule>
  </conditionalFormatting>
  <conditionalFormatting sqref="R7:V7">
    <cfRule type="cellIs" dxfId="72" priority="15" operator="equal">
      <formula>"Ko Đạt"</formula>
    </cfRule>
  </conditionalFormatting>
  <conditionalFormatting sqref="R7:V7">
    <cfRule type="cellIs" dxfId="71" priority="14" stopIfTrue="1" operator="equal">
      <formula>"Ko Đạt"</formula>
    </cfRule>
  </conditionalFormatting>
  <conditionalFormatting sqref="W7">
    <cfRule type="containsText" dxfId="70" priority="13" operator="containsText" text="Nợ 0 TC">
      <formula>NOT(ISERROR(SEARCH("Nợ 0 TC",W7)))</formula>
    </cfRule>
  </conditionalFormatting>
  <conditionalFormatting sqref="R7:U7">
    <cfRule type="cellIs" dxfId="69" priority="12" operator="equal">
      <formula>0</formula>
    </cfRule>
  </conditionalFormatting>
  <conditionalFormatting sqref="X7">
    <cfRule type="cellIs" dxfId="68" priority="4" operator="greaterThan">
      <formula>"HOÃN CN"</formula>
    </cfRule>
    <cfRule type="cellIs" dxfId="67" priority="5" operator="greaterThan">
      <formula>"Hoãn CN"</formula>
    </cfRule>
  </conditionalFormatting>
  <conditionalFormatting sqref="X7">
    <cfRule type="cellIs" dxfId="66" priority="3" operator="notEqual">
      <formula>"CNTN"</formula>
    </cfRule>
  </conditionalFormatting>
  <conditionalFormatting sqref="W6">
    <cfRule type="containsText" dxfId="65" priority="2" operator="containsText" text="Nợ 0 TC">
      <formula>NOT(ISERROR(SEARCH("Nợ 0 TC",W6)))</formula>
    </cfRule>
  </conditionalFormatting>
  <pageMargins left="0.15748031496062992" right="0.15748031496062992" top="0.23622047244094491" bottom="0.27559055118110237" header="0.23622047244094491" footer="0.15748031496062992"/>
  <pageSetup paperSize="9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D84"/>
  <sheetViews>
    <sheetView tabSelected="1" workbookViewId="0">
      <pane xSplit="8" ySplit="5" topLeftCell="I6" activePane="bottomRight" state="frozen"/>
      <selection activeCell="A19" sqref="A19:XFD20"/>
      <selection pane="topRight" activeCell="A19" sqref="A19:XFD20"/>
      <selection pane="bottomLeft" activeCell="A19" sqref="A19:XFD20"/>
      <selection pane="bottomRight" activeCell="Y1" sqref="Y1:AE1048576"/>
    </sheetView>
  </sheetViews>
  <sheetFormatPr defaultColWidth="9.140625" defaultRowHeight="12.75"/>
  <cols>
    <col min="1" max="1" width="3.42578125" style="24" customWidth="1"/>
    <col min="2" max="2" width="11.28515625" style="24" customWidth="1"/>
    <col min="3" max="3" width="16.28515625" style="24" customWidth="1"/>
    <col min="4" max="4" width="7.85546875" style="24" customWidth="1"/>
    <col min="5" max="5" width="8.5703125" style="24" customWidth="1"/>
    <col min="6" max="6" width="9" style="24" customWidth="1"/>
    <col min="7" max="7" width="10.5703125" style="26" customWidth="1"/>
    <col min="8" max="8" width="4.7109375" style="24" customWidth="1"/>
    <col min="9" max="9" width="5" style="24" customWidth="1"/>
    <col min="10" max="10" width="4.5703125" style="32" customWidth="1"/>
    <col min="11" max="11" width="4.5703125" style="29" customWidth="1"/>
    <col min="12" max="14" width="4.5703125" style="24" hidden="1" customWidth="1"/>
    <col min="15" max="16" width="4.5703125" style="24" customWidth="1"/>
    <col min="17" max="17" width="5" style="24" customWidth="1"/>
    <col min="18" max="21" width="4.5703125" style="24" customWidth="1"/>
    <col min="22" max="22" width="8.7109375" style="24" customWidth="1"/>
    <col min="23" max="23" width="11.42578125" style="24" customWidth="1"/>
    <col min="24" max="24" width="10.28515625" style="24" customWidth="1"/>
    <col min="25" max="16384" width="9.140625" style="24"/>
  </cols>
  <sheetData>
    <row r="1" spans="1:30" ht="17.25" customHeight="1">
      <c r="A1" s="95" t="s">
        <v>5</v>
      </c>
      <c r="B1" s="95"/>
      <c r="C1" s="95"/>
      <c r="D1" s="95"/>
      <c r="E1" s="51"/>
      <c r="F1" s="96" t="s">
        <v>186</v>
      </c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30" ht="17.25" customHeight="1">
      <c r="A2" s="97" t="s">
        <v>40</v>
      </c>
      <c r="B2" s="97"/>
      <c r="C2" s="97"/>
      <c r="D2" s="97"/>
      <c r="E2" s="51"/>
      <c r="F2" s="97" t="s">
        <v>35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30" s="25" customFormat="1" ht="15" customHeight="1">
      <c r="A3" s="98" t="s">
        <v>0</v>
      </c>
      <c r="B3" s="101" t="s">
        <v>13</v>
      </c>
      <c r="C3" s="104" t="s">
        <v>14</v>
      </c>
      <c r="D3" s="107" t="s">
        <v>1</v>
      </c>
      <c r="E3" s="110" t="s">
        <v>24</v>
      </c>
      <c r="F3" s="113" t="s">
        <v>23</v>
      </c>
      <c r="G3" s="87" t="s">
        <v>22</v>
      </c>
      <c r="H3" s="90" t="s">
        <v>6</v>
      </c>
      <c r="I3" s="90" t="s">
        <v>33</v>
      </c>
      <c r="J3" s="92" t="s">
        <v>31</v>
      </c>
      <c r="K3" s="93"/>
      <c r="L3" s="93"/>
      <c r="M3" s="93"/>
      <c r="N3" s="93"/>
      <c r="O3" s="94"/>
      <c r="P3" s="80" t="s">
        <v>15</v>
      </c>
      <c r="Q3" s="83" t="s">
        <v>16</v>
      </c>
      <c r="R3" s="80" t="s">
        <v>9</v>
      </c>
      <c r="S3" s="80" t="s">
        <v>10</v>
      </c>
      <c r="T3" s="80" t="s">
        <v>7</v>
      </c>
      <c r="U3" s="80" t="s">
        <v>8</v>
      </c>
      <c r="V3" s="83" t="s">
        <v>30</v>
      </c>
      <c r="W3" s="84" t="s">
        <v>265</v>
      </c>
      <c r="X3" s="75" t="s">
        <v>17</v>
      </c>
    </row>
    <row r="4" spans="1:30" s="25" customFormat="1" ht="21.75" customHeight="1">
      <c r="A4" s="99"/>
      <c r="B4" s="102"/>
      <c r="C4" s="105"/>
      <c r="D4" s="108"/>
      <c r="E4" s="111"/>
      <c r="F4" s="114"/>
      <c r="G4" s="88"/>
      <c r="H4" s="76"/>
      <c r="I4" s="76"/>
      <c r="J4" s="76" t="s">
        <v>32</v>
      </c>
      <c r="K4" s="76" t="s">
        <v>27</v>
      </c>
      <c r="L4" s="78" t="s">
        <v>18</v>
      </c>
      <c r="M4" s="78" t="s">
        <v>19</v>
      </c>
      <c r="N4" s="76" t="s">
        <v>28</v>
      </c>
      <c r="O4" s="76" t="s">
        <v>25</v>
      </c>
      <c r="P4" s="81"/>
      <c r="Q4" s="83" t="s">
        <v>20</v>
      </c>
      <c r="R4" s="81" t="s">
        <v>9</v>
      </c>
      <c r="S4" s="81" t="s">
        <v>10</v>
      </c>
      <c r="T4" s="81" t="s">
        <v>7</v>
      </c>
      <c r="U4" s="81" t="s">
        <v>8</v>
      </c>
      <c r="V4" s="83" t="s">
        <v>8</v>
      </c>
      <c r="W4" s="85"/>
      <c r="X4" s="75" t="s">
        <v>21</v>
      </c>
    </row>
    <row r="5" spans="1:30" s="25" customFormat="1" ht="37.5" customHeight="1">
      <c r="A5" s="100"/>
      <c r="B5" s="103"/>
      <c r="C5" s="106"/>
      <c r="D5" s="109"/>
      <c r="E5" s="112"/>
      <c r="F5" s="115"/>
      <c r="G5" s="89"/>
      <c r="H5" s="91"/>
      <c r="I5" s="91"/>
      <c r="J5" s="77"/>
      <c r="K5" s="77"/>
      <c r="L5" s="79"/>
      <c r="M5" s="79"/>
      <c r="N5" s="77"/>
      <c r="O5" s="77"/>
      <c r="P5" s="82"/>
      <c r="Q5" s="83"/>
      <c r="R5" s="82"/>
      <c r="S5" s="82"/>
      <c r="T5" s="82"/>
      <c r="U5" s="82"/>
      <c r="V5" s="83"/>
      <c r="W5" s="86"/>
      <c r="X5" s="75"/>
      <c r="AA5" s="25" t="s">
        <v>29</v>
      </c>
    </row>
    <row r="6" spans="1:30" s="36" customFormat="1" ht="20.100000000000001" customHeight="1">
      <c r="A6" s="30" t="s">
        <v>37</v>
      </c>
      <c r="B6" s="30"/>
      <c r="C6" s="2"/>
      <c r="D6" s="3"/>
      <c r="E6" s="3"/>
      <c r="F6" s="4"/>
      <c r="G6" s="5"/>
      <c r="H6" s="5"/>
      <c r="I6" s="2"/>
      <c r="J6" s="5"/>
      <c r="K6" s="2"/>
      <c r="L6" s="2"/>
      <c r="M6" s="2"/>
      <c r="N6" s="38"/>
      <c r="O6" s="38"/>
      <c r="P6" s="38"/>
      <c r="Q6" s="38"/>
      <c r="R6" s="38"/>
      <c r="S6" s="38"/>
      <c r="T6" s="38"/>
      <c r="U6" s="38"/>
      <c r="V6" s="38"/>
      <c r="W6" s="41"/>
      <c r="X6" s="38"/>
      <c r="Y6" s="39">
        <f>COUNTIF($X$7:$X$351,"CNTN")</f>
        <v>59</v>
      </c>
    </row>
    <row r="7" spans="1:30" s="36" customFormat="1" ht="19.5" customHeight="1">
      <c r="A7" s="52">
        <v>1</v>
      </c>
      <c r="B7" s="53">
        <v>2120315208</v>
      </c>
      <c r="C7" s="54" t="s">
        <v>266</v>
      </c>
      <c r="D7" s="55" t="s">
        <v>267</v>
      </c>
      <c r="E7" s="61" t="s">
        <v>178</v>
      </c>
      <c r="F7" s="56">
        <v>35490</v>
      </c>
      <c r="G7" s="57" t="s">
        <v>59</v>
      </c>
      <c r="H7" s="57" t="s">
        <v>45</v>
      </c>
      <c r="I7" s="58">
        <v>6.75</v>
      </c>
      <c r="J7" s="58">
        <v>8.8000000000000007</v>
      </c>
      <c r="K7" s="58">
        <v>8</v>
      </c>
      <c r="L7" s="58"/>
      <c r="M7" s="58"/>
      <c r="N7" s="58">
        <v>6.5</v>
      </c>
      <c r="O7" s="58">
        <v>8.4</v>
      </c>
      <c r="P7" s="58">
        <v>6.8</v>
      </c>
      <c r="Q7" s="58">
        <v>2.74</v>
      </c>
      <c r="R7" s="59" t="s">
        <v>46</v>
      </c>
      <c r="S7" s="59" t="s">
        <v>46</v>
      </c>
      <c r="T7" s="59" t="s">
        <v>46</v>
      </c>
      <c r="U7" s="59" t="s">
        <v>46</v>
      </c>
      <c r="V7" s="59" t="s">
        <v>47</v>
      </c>
      <c r="W7" s="60" t="s">
        <v>48</v>
      </c>
      <c r="X7" s="63" t="str">
        <f>IF(OR(K7&lt;5.5),"HỎNG",IF(AND(AA7=0,Q7&gt;=2,R7="Đạt",S7="Đạt",T7="ĐẠT",U7="ĐẠT",V7&lt;&gt;0),"CNTN","HOÃN"))</f>
        <v>CNTN</v>
      </c>
      <c r="AA7" s="36">
        <v>0</v>
      </c>
      <c r="AB7" s="36">
        <f>COUNTIF(B:B,B7)</f>
        <v>1</v>
      </c>
      <c r="AC7" s="36" t="str">
        <f>IF(ISNA(VLOOKUP(B7,[1]NAB!$B$7:$M$151,12,0))=FALSE,"CNTN","H")</f>
        <v>H</v>
      </c>
      <c r="AD7" s="36" t="b">
        <f>AC7=X7</f>
        <v>0</v>
      </c>
    </row>
    <row r="8" spans="1:30" s="36" customFormat="1" ht="19.5" customHeight="1">
      <c r="A8" s="52">
        <v>2</v>
      </c>
      <c r="B8" s="53">
        <v>2121317601</v>
      </c>
      <c r="C8" s="54" t="s">
        <v>176</v>
      </c>
      <c r="D8" s="55" t="s">
        <v>177</v>
      </c>
      <c r="E8" s="61" t="s">
        <v>178</v>
      </c>
      <c r="F8" s="56">
        <v>35609</v>
      </c>
      <c r="G8" s="57" t="s">
        <v>55</v>
      </c>
      <c r="H8" s="57" t="s">
        <v>61</v>
      </c>
      <c r="I8" s="58">
        <v>6.15</v>
      </c>
      <c r="J8" s="58">
        <v>8.8000000000000007</v>
      </c>
      <c r="K8" s="58">
        <v>8.3000000000000007</v>
      </c>
      <c r="L8" s="58"/>
      <c r="M8" s="58"/>
      <c r="N8" s="58">
        <v>0</v>
      </c>
      <c r="O8" s="58">
        <v>8.6</v>
      </c>
      <c r="P8" s="58">
        <v>6.22</v>
      </c>
      <c r="Q8" s="58">
        <v>2.39</v>
      </c>
      <c r="R8" s="59" t="s">
        <v>46</v>
      </c>
      <c r="S8" s="59" t="s">
        <v>46</v>
      </c>
      <c r="T8" s="59" t="s">
        <v>46</v>
      </c>
      <c r="U8" s="59" t="s">
        <v>46</v>
      </c>
      <c r="V8" s="59" t="s">
        <v>179</v>
      </c>
      <c r="W8" s="60" t="s">
        <v>48</v>
      </c>
      <c r="X8" s="50" t="str">
        <f>IF(OR(K8&lt;5.5),"HỎNG",IF(AND(AA8=0,Q8&gt;=2,R8="Đạt",S8="Đạt",T8="ĐẠT",U8="ĐẠT",V8&lt;&gt;0),"CNTN","HOÃN"))</f>
        <v>CNTN</v>
      </c>
      <c r="AA8" s="36">
        <v>0</v>
      </c>
      <c r="AB8" s="36">
        <f>COUNTIF(B:B,B8)</f>
        <v>1</v>
      </c>
      <c r="AC8" s="36" t="str">
        <f>IF(ISNA(VLOOKUP(B8,[1]NAB!$B$7:$M$151,12,0))=FALSE,"CNTN","H")</f>
        <v>H</v>
      </c>
      <c r="AD8" s="36" t="b">
        <f>AC8=X8</f>
        <v>0</v>
      </c>
    </row>
    <row r="9" spans="1:30" s="36" customFormat="1" ht="19.5" customHeight="1">
      <c r="A9" s="52">
        <v>3</v>
      </c>
      <c r="B9" s="53">
        <v>2221316230</v>
      </c>
      <c r="C9" s="54" t="s">
        <v>285</v>
      </c>
      <c r="D9" s="55" t="s">
        <v>286</v>
      </c>
      <c r="E9" s="61" t="s">
        <v>181</v>
      </c>
      <c r="F9" s="56">
        <v>36075</v>
      </c>
      <c r="G9" s="57" t="s">
        <v>66</v>
      </c>
      <c r="H9" s="57" t="s">
        <v>61</v>
      </c>
      <c r="I9" s="58">
        <v>7.97</v>
      </c>
      <c r="J9" s="58">
        <v>9.3000000000000007</v>
      </c>
      <c r="K9" s="58">
        <v>8.6</v>
      </c>
      <c r="L9" s="58"/>
      <c r="M9" s="58"/>
      <c r="N9" s="58">
        <v>0</v>
      </c>
      <c r="O9" s="58">
        <v>9</v>
      </c>
      <c r="P9" s="58">
        <v>8.1199999999999992</v>
      </c>
      <c r="Q9" s="58">
        <v>3.5</v>
      </c>
      <c r="R9" s="59" t="s">
        <v>46</v>
      </c>
      <c r="S9" s="59" t="s">
        <v>46</v>
      </c>
      <c r="T9" s="59" t="s">
        <v>46</v>
      </c>
      <c r="U9" s="59" t="s">
        <v>46</v>
      </c>
      <c r="V9" s="59" t="s">
        <v>62</v>
      </c>
      <c r="W9" s="60" t="s">
        <v>48</v>
      </c>
      <c r="X9" s="50" t="str">
        <f>IF(OR(K9&lt;5.5),"HỎNG",IF(AND(AA9=0,Q9&gt;=2,R9="Đạt",S9="Đạt",T9="ĐẠT",U9="ĐẠT",V9&lt;&gt;0),"CNTN","HOÃN"))</f>
        <v>CNTN</v>
      </c>
      <c r="AA9" s="36">
        <v>0</v>
      </c>
      <c r="AB9" s="36">
        <f>COUNTIF(B:B,B9)</f>
        <v>1</v>
      </c>
      <c r="AC9" s="36" t="str">
        <f>IF(ISNA(VLOOKUP(B9,[1]NAB!$B$7:$M$151,12,0))=FALSE,"CNTN","H")</f>
        <v>H</v>
      </c>
      <c r="AD9" s="36" t="b">
        <f>AC9=X9</f>
        <v>0</v>
      </c>
    </row>
    <row r="10" spans="1:30" s="36" customFormat="1" ht="19.5" customHeight="1">
      <c r="A10" s="52">
        <v>4</v>
      </c>
      <c r="B10" s="42">
        <v>23203111217</v>
      </c>
      <c r="C10" s="43" t="s">
        <v>49</v>
      </c>
      <c r="D10" s="44" t="s">
        <v>50</v>
      </c>
      <c r="E10" s="62" t="s">
        <v>44</v>
      </c>
      <c r="F10" s="45">
        <v>36297</v>
      </c>
      <c r="G10" s="46" t="s">
        <v>51</v>
      </c>
      <c r="H10" s="46" t="s">
        <v>45</v>
      </c>
      <c r="I10" s="47">
        <v>7.66</v>
      </c>
      <c r="J10" s="47">
        <v>9</v>
      </c>
      <c r="K10" s="47">
        <v>8.1999999999999993</v>
      </c>
      <c r="L10" s="47"/>
      <c r="M10" s="47"/>
      <c r="N10" s="47">
        <v>0</v>
      </c>
      <c r="O10" s="47">
        <v>8.6</v>
      </c>
      <c r="P10" s="58">
        <v>7.68</v>
      </c>
      <c r="Q10" s="47">
        <v>3.24</v>
      </c>
      <c r="R10" s="48" t="s">
        <v>46</v>
      </c>
      <c r="S10" s="48" t="s">
        <v>46</v>
      </c>
      <c r="T10" s="48" t="s">
        <v>46</v>
      </c>
      <c r="U10" s="48" t="s">
        <v>46</v>
      </c>
      <c r="V10" s="48" t="s">
        <v>47</v>
      </c>
      <c r="W10" s="49" t="s">
        <v>48</v>
      </c>
      <c r="X10" s="50" t="str">
        <f>IF(OR(K10&lt;5.5),"HỎNG",IF(AND(AA10=0,Q10&gt;=2,R10="Đạt",S10="Đạt",T10="ĐẠT",U10="ĐẠT",V10&lt;&gt;0),"CNTN","HOÃN"))</f>
        <v>CNTN</v>
      </c>
      <c r="AA10" s="36">
        <v>0</v>
      </c>
      <c r="AB10" s="36">
        <f>COUNTIF(B:B,B10)</f>
        <v>1</v>
      </c>
      <c r="AC10" s="36" t="str">
        <f>IF(ISNA(VLOOKUP(B10,[1]NAB!$B$7:$M$151,12,0))=FALSE,"CNTN","H")</f>
        <v>H</v>
      </c>
      <c r="AD10" s="36" t="b">
        <f>AC10=X10</f>
        <v>0</v>
      </c>
    </row>
    <row r="11" spans="1:30" s="36" customFormat="1" ht="19.5" customHeight="1">
      <c r="A11" s="52">
        <v>5</v>
      </c>
      <c r="B11" s="53">
        <v>2320315638</v>
      </c>
      <c r="C11" s="54" t="s">
        <v>113</v>
      </c>
      <c r="D11" s="55" t="s">
        <v>58</v>
      </c>
      <c r="E11" s="61" t="s">
        <v>44</v>
      </c>
      <c r="F11" s="56">
        <v>36202</v>
      </c>
      <c r="G11" s="57" t="s">
        <v>55</v>
      </c>
      <c r="H11" s="57" t="s">
        <v>45</v>
      </c>
      <c r="I11" s="58">
        <v>6.64</v>
      </c>
      <c r="J11" s="58">
        <v>8.9</v>
      </c>
      <c r="K11" s="58">
        <v>8.3000000000000007</v>
      </c>
      <c r="L11" s="58"/>
      <c r="M11" s="58"/>
      <c r="N11" s="58">
        <v>0</v>
      </c>
      <c r="O11" s="58">
        <v>8.6</v>
      </c>
      <c r="P11" s="58">
        <v>6.7</v>
      </c>
      <c r="Q11" s="58">
        <v>2.66</v>
      </c>
      <c r="R11" s="59" t="s">
        <v>46</v>
      </c>
      <c r="S11" s="48" t="s">
        <v>46</v>
      </c>
      <c r="T11" s="59" t="s">
        <v>46</v>
      </c>
      <c r="U11" s="59" t="s">
        <v>46</v>
      </c>
      <c r="V11" s="59" t="s">
        <v>47</v>
      </c>
      <c r="W11" s="60" t="s">
        <v>48</v>
      </c>
      <c r="X11" s="50" t="str">
        <f>IF(OR(K11&lt;5.5),"HỎNG",IF(AND(AA11=0,Q11&gt;=2,R11="Đạt",S11="Đạt",T11="ĐẠT",U11="ĐẠT",V11&lt;&gt;0),"CNTN","HOÃN"))</f>
        <v>CNTN</v>
      </c>
      <c r="AA11" s="36">
        <v>0</v>
      </c>
      <c r="AB11" s="36">
        <f>COUNTIF(B:B,B11)</f>
        <v>1</v>
      </c>
      <c r="AC11" s="36" t="str">
        <f>IF(ISNA(VLOOKUP(B11,[1]NAB!$B$7:$M$151,12,0))=FALSE,"CNTN","H")</f>
        <v>H</v>
      </c>
      <c r="AD11" s="36" t="b">
        <f>AC11=X11</f>
        <v>0</v>
      </c>
    </row>
    <row r="12" spans="1:30" s="36" customFormat="1" ht="19.5" customHeight="1">
      <c r="A12" s="52">
        <v>6</v>
      </c>
      <c r="B12" s="42">
        <v>2320311291</v>
      </c>
      <c r="C12" s="43" t="s">
        <v>119</v>
      </c>
      <c r="D12" s="44" t="s">
        <v>118</v>
      </c>
      <c r="E12" s="62" t="s">
        <v>44</v>
      </c>
      <c r="F12" s="45">
        <v>36253</v>
      </c>
      <c r="G12" s="46" t="s">
        <v>66</v>
      </c>
      <c r="H12" s="46" t="s">
        <v>45</v>
      </c>
      <c r="I12" s="47">
        <v>8.32</v>
      </c>
      <c r="J12" s="47">
        <v>9.3000000000000007</v>
      </c>
      <c r="K12" s="47">
        <v>7.9</v>
      </c>
      <c r="L12" s="47"/>
      <c r="M12" s="47"/>
      <c r="N12" s="47">
        <v>0</v>
      </c>
      <c r="O12" s="47">
        <v>8.6</v>
      </c>
      <c r="P12" s="47">
        <v>8.33</v>
      </c>
      <c r="Q12" s="47">
        <v>3.65</v>
      </c>
      <c r="R12" s="48" t="s">
        <v>46</v>
      </c>
      <c r="S12" s="59" t="s">
        <v>46</v>
      </c>
      <c r="T12" s="48" t="s">
        <v>46</v>
      </c>
      <c r="U12" s="48" t="s">
        <v>46</v>
      </c>
      <c r="V12" s="48" t="s">
        <v>47</v>
      </c>
      <c r="W12" s="49" t="s">
        <v>48</v>
      </c>
      <c r="X12" s="50" t="str">
        <f>IF(OR(K12&lt;5.5),"HỎNG",IF(AND(AA12=0,Q12&gt;=2,R12="Đạt",S12="Đạt",T12="ĐẠT",U12="ĐẠT",V12&lt;&gt;0),"CNTN","HOÃN"))</f>
        <v>CNTN</v>
      </c>
      <c r="AA12" s="36">
        <v>0</v>
      </c>
      <c r="AB12" s="36">
        <f>COUNTIF(B:B,B12)</f>
        <v>1</v>
      </c>
      <c r="AC12" s="36" t="str">
        <f>IF(ISNA(VLOOKUP(B12,[1]NAB!$B$7:$M$151,12,0))=FALSE,"CNTN","H")</f>
        <v>H</v>
      </c>
      <c r="AD12" s="36" t="b">
        <f>AC12=X12</f>
        <v>0</v>
      </c>
    </row>
    <row r="13" spans="1:30" s="36" customFormat="1" ht="19.5" customHeight="1">
      <c r="A13" s="52">
        <v>7</v>
      </c>
      <c r="B13" s="42">
        <v>23203110543</v>
      </c>
      <c r="C13" s="43" t="s">
        <v>71</v>
      </c>
      <c r="D13" s="44" t="s">
        <v>64</v>
      </c>
      <c r="E13" s="62" t="s">
        <v>44</v>
      </c>
      <c r="F13" s="45">
        <v>36437</v>
      </c>
      <c r="G13" s="46" t="s">
        <v>57</v>
      </c>
      <c r="H13" s="46" t="s">
        <v>45</v>
      </c>
      <c r="I13" s="47">
        <v>6.97</v>
      </c>
      <c r="J13" s="47">
        <v>9.1</v>
      </c>
      <c r="K13" s="47">
        <v>8.4</v>
      </c>
      <c r="L13" s="47"/>
      <c r="M13" s="47"/>
      <c r="N13" s="47">
        <v>0</v>
      </c>
      <c r="O13" s="47">
        <v>8.8000000000000007</v>
      </c>
      <c r="P13" s="47">
        <v>7.03</v>
      </c>
      <c r="Q13" s="47">
        <v>2.84</v>
      </c>
      <c r="R13" s="48" t="s">
        <v>46</v>
      </c>
      <c r="S13" s="48" t="s">
        <v>46</v>
      </c>
      <c r="T13" s="48" t="s">
        <v>46</v>
      </c>
      <c r="U13" s="48" t="s">
        <v>46</v>
      </c>
      <c r="V13" s="48" t="s">
        <v>47</v>
      </c>
      <c r="W13" s="49" t="s">
        <v>48</v>
      </c>
      <c r="X13" s="50" t="str">
        <f>IF(OR(K13&lt;5.5),"HỎNG",IF(AND(AA13=0,Q13&gt;=2,R13="Đạt",S13="Đạt",T13="ĐẠT",U13="ĐẠT",V13&lt;&gt;0),"CNTN","HOÃN"))</f>
        <v>CNTN</v>
      </c>
      <c r="Y13" s="36">
        <f>COUNTIF($X$11:$X$31,X15)</f>
        <v>21</v>
      </c>
      <c r="AA13" s="36">
        <v>0</v>
      </c>
      <c r="AB13" s="36">
        <f>COUNTIF(B:B,B13)</f>
        <v>1</v>
      </c>
      <c r="AC13" s="36" t="str">
        <f>IF(ISNA(VLOOKUP(B13,[1]NAB!$B$7:$M$151,12,0))=FALSE,"CNTN","H")</f>
        <v>H</v>
      </c>
      <c r="AD13" s="36" t="b">
        <f>AC13=X13</f>
        <v>0</v>
      </c>
    </row>
    <row r="14" spans="1:30" s="36" customFormat="1" ht="19.5" customHeight="1">
      <c r="A14" s="52">
        <v>8</v>
      </c>
      <c r="B14" s="42">
        <v>23203110545</v>
      </c>
      <c r="C14" s="43" t="s">
        <v>73</v>
      </c>
      <c r="D14" s="44" t="s">
        <v>74</v>
      </c>
      <c r="E14" s="62" t="s">
        <v>44</v>
      </c>
      <c r="F14" s="45">
        <v>36521</v>
      </c>
      <c r="G14" s="46" t="s">
        <v>66</v>
      </c>
      <c r="H14" s="46" t="s">
        <v>45</v>
      </c>
      <c r="I14" s="47">
        <v>7.59</v>
      </c>
      <c r="J14" s="47">
        <v>9.3000000000000007</v>
      </c>
      <c r="K14" s="47">
        <v>8.5</v>
      </c>
      <c r="L14" s="47"/>
      <c r="M14" s="47"/>
      <c r="N14" s="47">
        <v>0</v>
      </c>
      <c r="O14" s="47">
        <v>8.9</v>
      </c>
      <c r="P14" s="47">
        <v>7.63</v>
      </c>
      <c r="Q14" s="47">
        <v>3.22</v>
      </c>
      <c r="R14" s="48" t="s">
        <v>46</v>
      </c>
      <c r="S14" s="48" t="s">
        <v>46</v>
      </c>
      <c r="T14" s="48" t="s">
        <v>46</v>
      </c>
      <c r="U14" s="48" t="s">
        <v>46</v>
      </c>
      <c r="V14" s="48" t="s">
        <v>47</v>
      </c>
      <c r="W14" s="49" t="s">
        <v>48</v>
      </c>
      <c r="X14" s="50" t="str">
        <f>IF(OR(K14&lt;5.5),"HỎNG",IF(AND(AA14=0,Q14&gt;=2,R14="Đạt",S14="Đạt",T14="ĐẠT",U14="ĐẠT",V14&lt;&gt;0),"CNTN","HOÃN"))</f>
        <v>CNTN</v>
      </c>
      <c r="AA14" s="36">
        <v>0</v>
      </c>
      <c r="AB14" s="36">
        <f>COUNTIF(B:B,B14)</f>
        <v>1</v>
      </c>
      <c r="AC14" s="36" t="str">
        <f>IF(ISNA(VLOOKUP(B14,[1]NAB!$B$7:$M$151,12,0))=FALSE,"CNTN","H")</f>
        <v>H</v>
      </c>
      <c r="AD14" s="36" t="b">
        <f>AC14=X14</f>
        <v>0</v>
      </c>
    </row>
    <row r="15" spans="1:30" s="36" customFormat="1" ht="19.5" customHeight="1">
      <c r="A15" s="52">
        <v>9</v>
      </c>
      <c r="B15" s="42">
        <v>23203111372</v>
      </c>
      <c r="C15" s="43" t="s">
        <v>123</v>
      </c>
      <c r="D15" s="44" t="s">
        <v>74</v>
      </c>
      <c r="E15" s="62" t="s">
        <v>44</v>
      </c>
      <c r="F15" s="45">
        <v>35811</v>
      </c>
      <c r="G15" s="46" t="s">
        <v>75</v>
      </c>
      <c r="H15" s="46" t="s">
        <v>45</v>
      </c>
      <c r="I15" s="47">
        <v>6.98</v>
      </c>
      <c r="J15" s="47">
        <v>9</v>
      </c>
      <c r="K15" s="47">
        <v>8.6</v>
      </c>
      <c r="L15" s="47"/>
      <c r="M15" s="47"/>
      <c r="N15" s="47">
        <v>0</v>
      </c>
      <c r="O15" s="47">
        <v>8.8000000000000007</v>
      </c>
      <c r="P15" s="47">
        <v>7.04</v>
      </c>
      <c r="Q15" s="47">
        <v>2.88</v>
      </c>
      <c r="R15" s="48" t="s">
        <v>46</v>
      </c>
      <c r="S15" s="48" t="s">
        <v>46</v>
      </c>
      <c r="T15" s="48" t="s">
        <v>46</v>
      </c>
      <c r="U15" s="48" t="s">
        <v>46</v>
      </c>
      <c r="V15" s="48" t="s">
        <v>47</v>
      </c>
      <c r="W15" s="49" t="s">
        <v>48</v>
      </c>
      <c r="X15" s="50" t="str">
        <f>IF(OR(K15&lt;5.5),"HỎNG",IF(AND(AA15=0,Q15&gt;=2,R15="Đạt",S15="Đạt",T15="ĐẠT",U15="ĐẠT",V15&lt;&gt;0),"CNTN","HOÃN"))</f>
        <v>CNTN</v>
      </c>
      <c r="AA15" s="36">
        <v>0</v>
      </c>
      <c r="AB15" s="36">
        <f>COUNTIF(B:B,B15)</f>
        <v>1</v>
      </c>
      <c r="AC15" s="36" t="str">
        <f>IF(ISNA(VLOOKUP(B15,[1]NAB!$B$7:$M$151,12,0))=FALSE,"CNTN","H")</f>
        <v>H</v>
      </c>
      <c r="AD15" s="36" t="b">
        <f>AC15=X15</f>
        <v>0</v>
      </c>
    </row>
    <row r="16" spans="1:30" s="36" customFormat="1" ht="19.5" customHeight="1">
      <c r="A16" s="52">
        <v>10</v>
      </c>
      <c r="B16" s="42">
        <v>2320310520</v>
      </c>
      <c r="C16" s="43" t="s">
        <v>289</v>
      </c>
      <c r="D16" s="44" t="s">
        <v>74</v>
      </c>
      <c r="E16" s="62" t="s">
        <v>44</v>
      </c>
      <c r="F16" s="45">
        <v>36161</v>
      </c>
      <c r="G16" s="46" t="s">
        <v>75</v>
      </c>
      <c r="H16" s="46" t="s">
        <v>45</v>
      </c>
      <c r="I16" s="47">
        <v>7.41</v>
      </c>
      <c r="J16" s="47">
        <v>8.3000000000000007</v>
      </c>
      <c r="K16" s="47">
        <v>8.4</v>
      </c>
      <c r="L16" s="47"/>
      <c r="M16" s="47"/>
      <c r="N16" s="47">
        <v>0</v>
      </c>
      <c r="O16" s="47">
        <v>8.4</v>
      </c>
      <c r="P16" s="47">
        <v>7.43</v>
      </c>
      <c r="Q16" s="47">
        <v>3.13</v>
      </c>
      <c r="R16" s="48" t="s">
        <v>46</v>
      </c>
      <c r="S16" s="48" t="s">
        <v>46</v>
      </c>
      <c r="T16" s="48" t="s">
        <v>46</v>
      </c>
      <c r="U16" s="48" t="s">
        <v>46</v>
      </c>
      <c r="V16" s="48" t="s">
        <v>47</v>
      </c>
      <c r="W16" s="49" t="s">
        <v>48</v>
      </c>
      <c r="X16" s="50" t="str">
        <f>IF(OR(K16&lt;5.5),"HỎNG",IF(AND(AA16=0,Q16&gt;=2,R16="Đạt",S16="Đạt",T16="ĐẠT",U16="ĐẠT",V16&lt;&gt;0),"CNTN","HOÃN"))</f>
        <v>CNTN</v>
      </c>
      <c r="AA16" s="36">
        <v>0</v>
      </c>
      <c r="AB16" s="36">
        <f>COUNTIF(B:B,B16)</f>
        <v>1</v>
      </c>
      <c r="AC16" s="36" t="str">
        <f>IF(ISNA(VLOOKUP(B16,[1]NAB!$B$7:$M$151,12,0))=FALSE,"CNTN","H")</f>
        <v>H</v>
      </c>
      <c r="AD16" s="36" t="b">
        <f>AC16=X16</f>
        <v>0</v>
      </c>
    </row>
    <row r="17" spans="1:30" s="36" customFormat="1" ht="19.5" customHeight="1">
      <c r="A17" s="52">
        <v>11</v>
      </c>
      <c r="B17" s="42">
        <v>23203211881</v>
      </c>
      <c r="C17" s="43" t="s">
        <v>77</v>
      </c>
      <c r="D17" s="44" t="s">
        <v>80</v>
      </c>
      <c r="E17" s="62" t="s">
        <v>44</v>
      </c>
      <c r="F17" s="45">
        <v>35817</v>
      </c>
      <c r="G17" s="46" t="s">
        <v>125</v>
      </c>
      <c r="H17" s="46" t="s">
        <v>45</v>
      </c>
      <c r="I17" s="47">
        <v>7.25</v>
      </c>
      <c r="J17" s="47">
        <v>9.1999999999999993</v>
      </c>
      <c r="K17" s="47">
        <v>7.2</v>
      </c>
      <c r="L17" s="47"/>
      <c r="M17" s="47"/>
      <c r="N17" s="47">
        <v>0</v>
      </c>
      <c r="O17" s="47">
        <v>8.1999999999999993</v>
      </c>
      <c r="P17" s="47">
        <v>7.28</v>
      </c>
      <c r="Q17" s="47">
        <v>3.02</v>
      </c>
      <c r="R17" s="48" t="s">
        <v>46</v>
      </c>
      <c r="S17" s="48" t="s">
        <v>46</v>
      </c>
      <c r="T17" s="48" t="s">
        <v>46</v>
      </c>
      <c r="U17" s="48" t="s">
        <v>46</v>
      </c>
      <c r="V17" s="48" t="s">
        <v>47</v>
      </c>
      <c r="W17" s="49" t="s">
        <v>48</v>
      </c>
      <c r="X17" s="50" t="str">
        <f>IF(OR(K17&lt;5.5),"HỎNG",IF(AND(AA17=0,Q17&gt;=2,R17="Đạt",S17="Đạt",T17="ĐẠT",U17="ĐẠT",V17&lt;&gt;0),"CNTN","HOÃN"))</f>
        <v>CNTN</v>
      </c>
      <c r="AA17" s="36">
        <v>0</v>
      </c>
      <c r="AB17" s="36">
        <f>COUNTIF(B:B,B17)</f>
        <v>1</v>
      </c>
      <c r="AC17" s="36" t="str">
        <f>IF(ISNA(VLOOKUP(B17,[1]NAB!$B$7:$M$151,12,0))=FALSE,"CNTN","H")</f>
        <v>H</v>
      </c>
      <c r="AD17" s="36" t="b">
        <f>AC17=X17</f>
        <v>0</v>
      </c>
    </row>
    <row r="18" spans="1:30" s="36" customFormat="1" ht="19.5" customHeight="1">
      <c r="A18" s="52">
        <v>12</v>
      </c>
      <c r="B18" s="42">
        <v>23203110158</v>
      </c>
      <c r="C18" s="43" t="s">
        <v>126</v>
      </c>
      <c r="D18" s="44" t="s">
        <v>82</v>
      </c>
      <c r="E18" s="62" t="s">
        <v>44</v>
      </c>
      <c r="F18" s="45">
        <v>36351</v>
      </c>
      <c r="G18" s="46" t="s">
        <v>78</v>
      </c>
      <c r="H18" s="46" t="s">
        <v>45</v>
      </c>
      <c r="I18" s="47">
        <v>6.88</v>
      </c>
      <c r="J18" s="47">
        <v>8.8000000000000007</v>
      </c>
      <c r="K18" s="47">
        <v>6.8</v>
      </c>
      <c r="L18" s="47"/>
      <c r="M18" s="47"/>
      <c r="N18" s="47">
        <v>0</v>
      </c>
      <c r="O18" s="47">
        <v>7.8</v>
      </c>
      <c r="P18" s="47">
        <v>6.91</v>
      </c>
      <c r="Q18" s="47">
        <v>2.81</v>
      </c>
      <c r="R18" s="48" t="s">
        <v>46</v>
      </c>
      <c r="S18" s="48" t="s">
        <v>46</v>
      </c>
      <c r="T18" s="48" t="s">
        <v>46</v>
      </c>
      <c r="U18" s="48" t="s">
        <v>46</v>
      </c>
      <c r="V18" s="48" t="s">
        <v>56</v>
      </c>
      <c r="W18" s="49" t="s">
        <v>48</v>
      </c>
      <c r="X18" s="50" t="str">
        <f>IF(OR(K18&lt;5.5),"HỎNG",IF(AND(AA18=0,Q18&gt;=2,R18="Đạt",S18="Đạt",T18="ĐẠT",U18="ĐẠT",V18&lt;&gt;0),"CNTN","HOÃN"))</f>
        <v>CNTN</v>
      </c>
      <c r="AA18" s="36">
        <v>0</v>
      </c>
      <c r="AB18" s="36">
        <f>COUNTIF(B:B,B18)</f>
        <v>1</v>
      </c>
      <c r="AC18" s="36" t="str">
        <f>IF(ISNA(VLOOKUP(B18,[1]NAB!$B$7:$M$151,12,0))=FALSE,"CNTN","H")</f>
        <v>H</v>
      </c>
      <c r="AD18" s="36" t="b">
        <f>AC18=X18</f>
        <v>0</v>
      </c>
    </row>
    <row r="19" spans="1:30" s="36" customFormat="1" ht="19.5" customHeight="1">
      <c r="A19" s="52">
        <v>13</v>
      </c>
      <c r="B19" s="42">
        <v>23203110274</v>
      </c>
      <c r="C19" s="43" t="s">
        <v>127</v>
      </c>
      <c r="D19" s="44" t="s">
        <v>82</v>
      </c>
      <c r="E19" s="62" t="s">
        <v>44</v>
      </c>
      <c r="F19" s="45">
        <v>36173</v>
      </c>
      <c r="G19" s="46" t="s">
        <v>66</v>
      </c>
      <c r="H19" s="46" t="s">
        <v>45</v>
      </c>
      <c r="I19" s="47">
        <v>6.65</v>
      </c>
      <c r="J19" s="47">
        <v>9.3000000000000007</v>
      </c>
      <c r="K19" s="47">
        <v>8.1999999999999993</v>
      </c>
      <c r="L19" s="47"/>
      <c r="M19" s="47"/>
      <c r="N19" s="47">
        <v>0</v>
      </c>
      <c r="O19" s="47">
        <v>8.8000000000000007</v>
      </c>
      <c r="P19" s="47">
        <v>6.72</v>
      </c>
      <c r="Q19" s="47">
        <v>2.67</v>
      </c>
      <c r="R19" s="48" t="s">
        <v>46</v>
      </c>
      <c r="S19" s="48" t="s">
        <v>46</v>
      </c>
      <c r="T19" s="48" t="s">
        <v>46</v>
      </c>
      <c r="U19" s="48" t="s">
        <v>46</v>
      </c>
      <c r="V19" s="48" t="s">
        <v>47</v>
      </c>
      <c r="W19" s="49" t="s">
        <v>48</v>
      </c>
      <c r="X19" s="50" t="str">
        <f>IF(OR(K19&lt;5.5),"HỎNG",IF(AND(AA19=0,Q19&gt;=2,R19="Đạt",S19="Đạt",T19="ĐẠT",U19="ĐẠT",V19&lt;&gt;0),"CNTN","HOÃN"))</f>
        <v>CNTN</v>
      </c>
      <c r="AA19" s="36">
        <v>0</v>
      </c>
      <c r="AB19" s="36">
        <f>COUNTIF(B:B,B19)</f>
        <v>1</v>
      </c>
      <c r="AC19" s="36" t="str">
        <f>IF(ISNA(VLOOKUP(B19,[1]NAB!$B$7:$M$151,12,0))=FALSE,"CNTN","H")</f>
        <v>H</v>
      </c>
      <c r="AD19" s="36" t="b">
        <f>AC19=X19</f>
        <v>0</v>
      </c>
    </row>
    <row r="20" spans="1:30" s="36" customFormat="1" ht="19.5" customHeight="1">
      <c r="A20" s="52">
        <v>14</v>
      </c>
      <c r="B20" s="42">
        <v>23213110446</v>
      </c>
      <c r="C20" s="43" t="s">
        <v>287</v>
      </c>
      <c r="D20" s="44" t="s">
        <v>288</v>
      </c>
      <c r="E20" s="62" t="s">
        <v>44</v>
      </c>
      <c r="F20" s="45">
        <v>36289</v>
      </c>
      <c r="G20" s="46" t="s">
        <v>59</v>
      </c>
      <c r="H20" s="46" t="s">
        <v>61</v>
      </c>
      <c r="I20" s="47">
        <v>6.51</v>
      </c>
      <c r="J20" s="47">
        <v>8.8000000000000007</v>
      </c>
      <c r="K20" s="47">
        <v>8.3000000000000007</v>
      </c>
      <c r="L20" s="47"/>
      <c r="M20" s="47"/>
      <c r="N20" s="47">
        <v>0</v>
      </c>
      <c r="O20" s="47">
        <v>8.6</v>
      </c>
      <c r="P20" s="47">
        <v>6.57</v>
      </c>
      <c r="Q20" s="47">
        <v>2.62</v>
      </c>
      <c r="R20" s="48" t="s">
        <v>46</v>
      </c>
      <c r="S20" s="48" t="s">
        <v>46</v>
      </c>
      <c r="T20" s="48" t="s">
        <v>46</v>
      </c>
      <c r="U20" s="48" t="s">
        <v>46</v>
      </c>
      <c r="V20" s="48" t="s">
        <v>47</v>
      </c>
      <c r="W20" s="49" t="s">
        <v>48</v>
      </c>
      <c r="X20" s="50" t="str">
        <f>IF(OR(K20&lt;5.5),"HỎNG",IF(AND(AA20=0,Q20&gt;=2,R20="Đạt",S20="Đạt",T20="ĐẠT",U20="ĐẠT",V20&lt;&gt;0),"CNTN","HOÃN"))</f>
        <v>CNTN</v>
      </c>
      <c r="AA20" s="36">
        <v>0</v>
      </c>
      <c r="AB20" s="36">
        <f>COUNTIF(B:B,B20)</f>
        <v>1</v>
      </c>
      <c r="AC20" s="36" t="str">
        <f>IF(ISNA(VLOOKUP(B20,[1]NAB!$B$7:$M$151,12,0))=FALSE,"CNTN","H")</f>
        <v>H</v>
      </c>
      <c r="AD20" s="36" t="b">
        <f>AC20=X20</f>
        <v>0</v>
      </c>
    </row>
    <row r="21" spans="1:30" s="36" customFormat="1" ht="19.5" customHeight="1">
      <c r="A21" s="52">
        <v>15</v>
      </c>
      <c r="B21" s="42">
        <v>23203110402</v>
      </c>
      <c r="C21" s="43" t="s">
        <v>129</v>
      </c>
      <c r="D21" s="44" t="s">
        <v>83</v>
      </c>
      <c r="E21" s="62" t="s">
        <v>44</v>
      </c>
      <c r="F21" s="45">
        <v>36442</v>
      </c>
      <c r="G21" s="46" t="s">
        <v>57</v>
      </c>
      <c r="H21" s="46" t="s">
        <v>45</v>
      </c>
      <c r="I21" s="47">
        <v>6.71</v>
      </c>
      <c r="J21" s="47">
        <v>8.6</v>
      </c>
      <c r="K21" s="47">
        <v>7.5</v>
      </c>
      <c r="L21" s="47"/>
      <c r="M21" s="47"/>
      <c r="N21" s="47">
        <v>0</v>
      </c>
      <c r="O21" s="47">
        <v>8.1</v>
      </c>
      <c r="P21" s="47">
        <v>6.75</v>
      </c>
      <c r="Q21" s="47">
        <v>2.71</v>
      </c>
      <c r="R21" s="48" t="s">
        <v>46</v>
      </c>
      <c r="S21" s="48" t="s">
        <v>46</v>
      </c>
      <c r="T21" s="48" t="s">
        <v>46</v>
      </c>
      <c r="U21" s="48" t="s">
        <v>46</v>
      </c>
      <c r="V21" s="48" t="s">
        <v>56</v>
      </c>
      <c r="W21" s="49" t="s">
        <v>48</v>
      </c>
      <c r="X21" s="50" t="str">
        <f>IF(OR(K21&lt;5.5),"HỎNG",IF(AND(AA21=0,Q21&gt;=2,R21="Đạt",S21="Đạt",T21="ĐẠT",U21="ĐẠT",V21&lt;&gt;0),"CNTN","HOÃN"))</f>
        <v>CNTN</v>
      </c>
      <c r="AA21" s="36">
        <v>0</v>
      </c>
      <c r="AB21" s="36">
        <f>COUNTIF(B:B,B21)</f>
        <v>1</v>
      </c>
      <c r="AC21" s="36" t="str">
        <f>IF(ISNA(VLOOKUP(B21,[1]NAB!$B$7:$M$151,12,0))=FALSE,"CNTN","H")</f>
        <v>H</v>
      </c>
      <c r="AD21" s="36" t="b">
        <f>AC21=X21</f>
        <v>0</v>
      </c>
    </row>
    <row r="22" spans="1:30" s="36" customFormat="1" ht="19.5" customHeight="1">
      <c r="A22" s="52">
        <v>16</v>
      </c>
      <c r="B22" s="42">
        <v>2320861803</v>
      </c>
      <c r="C22" s="43" t="s">
        <v>290</v>
      </c>
      <c r="D22" s="44" t="s">
        <v>291</v>
      </c>
      <c r="E22" s="62" t="s">
        <v>44</v>
      </c>
      <c r="F22" s="45">
        <v>36279</v>
      </c>
      <c r="G22" s="46" t="s">
        <v>75</v>
      </c>
      <c r="H22" s="46" t="s">
        <v>45</v>
      </c>
      <c r="I22" s="47">
        <v>6.9</v>
      </c>
      <c r="J22" s="47">
        <v>9.1999999999999993</v>
      </c>
      <c r="K22" s="47">
        <v>8.6</v>
      </c>
      <c r="L22" s="47"/>
      <c r="M22" s="47"/>
      <c r="N22" s="47">
        <v>0</v>
      </c>
      <c r="O22" s="47">
        <v>8.9</v>
      </c>
      <c r="P22" s="47">
        <v>6.96</v>
      </c>
      <c r="Q22" s="47">
        <v>2.84</v>
      </c>
      <c r="R22" s="48" t="s">
        <v>46</v>
      </c>
      <c r="S22" s="48" t="s">
        <v>46</v>
      </c>
      <c r="T22" s="48" t="s">
        <v>46</v>
      </c>
      <c r="U22" s="48" t="s">
        <v>46</v>
      </c>
      <c r="V22" s="48" t="s">
        <v>56</v>
      </c>
      <c r="W22" s="49" t="s">
        <v>48</v>
      </c>
      <c r="X22" s="50" t="str">
        <f>IF(OR(K22&lt;5.5),"HỎNG",IF(AND(AA22=0,Q22&gt;=2,R22="Đạt",S22="Đạt",T22="ĐẠT",U22="ĐẠT",V22&lt;&gt;0),"CNTN","HOÃN"))</f>
        <v>CNTN</v>
      </c>
      <c r="AA22" s="36">
        <v>0</v>
      </c>
      <c r="AB22" s="36">
        <f>COUNTIF(B:B,B22)</f>
        <v>1</v>
      </c>
      <c r="AC22" s="36" t="str">
        <f>IF(ISNA(VLOOKUP(B22,[1]NAB!$B$7:$M$151,12,0))=FALSE,"CNTN","H")</f>
        <v>H</v>
      </c>
      <c r="AD22" s="36" t="b">
        <f>AC22=X22</f>
        <v>0</v>
      </c>
    </row>
    <row r="23" spans="1:30" s="36" customFormat="1" ht="19.5" customHeight="1">
      <c r="A23" s="52">
        <v>17</v>
      </c>
      <c r="B23" s="42">
        <v>2220313931</v>
      </c>
      <c r="C23" s="43" t="s">
        <v>89</v>
      </c>
      <c r="D23" s="44" t="s">
        <v>95</v>
      </c>
      <c r="E23" s="62" t="s">
        <v>44</v>
      </c>
      <c r="F23" s="45">
        <v>36082</v>
      </c>
      <c r="G23" s="46" t="s">
        <v>75</v>
      </c>
      <c r="H23" s="46" t="s">
        <v>45</v>
      </c>
      <c r="I23" s="47">
        <v>6.67</v>
      </c>
      <c r="J23" s="47">
        <v>9</v>
      </c>
      <c r="K23" s="47">
        <v>7.5</v>
      </c>
      <c r="L23" s="47"/>
      <c r="M23" s="47"/>
      <c r="N23" s="47">
        <v>0</v>
      </c>
      <c r="O23" s="47">
        <v>8.3000000000000007</v>
      </c>
      <c r="P23" s="47">
        <v>6.72</v>
      </c>
      <c r="Q23" s="47">
        <v>2.69</v>
      </c>
      <c r="R23" s="48" t="s">
        <v>46</v>
      </c>
      <c r="S23" s="48" t="s">
        <v>46</v>
      </c>
      <c r="T23" s="48" t="s">
        <v>46</v>
      </c>
      <c r="U23" s="48" t="s">
        <v>46</v>
      </c>
      <c r="V23" s="48" t="s">
        <v>56</v>
      </c>
      <c r="W23" s="49" t="s">
        <v>48</v>
      </c>
      <c r="X23" s="50" t="str">
        <f>IF(OR(K23&lt;5.5),"HỎNG",IF(AND(AA23=0,Q23&gt;=2,R23="Đạt",S23="Đạt",T23="ĐẠT",U23="ĐẠT",V23&lt;&gt;0),"CNTN","HOÃN"))</f>
        <v>CNTN</v>
      </c>
      <c r="AA23" s="36">
        <v>0</v>
      </c>
      <c r="AB23" s="36">
        <f>COUNTIF(B:B,B23)</f>
        <v>1</v>
      </c>
      <c r="AC23" s="36" t="str">
        <f>IF(ISNA(VLOOKUP(B23,[1]NAB!$B$7:$M$151,12,0))=FALSE,"CNTN","H")</f>
        <v>H</v>
      </c>
      <c r="AD23" s="36" t="b">
        <f>AC23=X23</f>
        <v>0</v>
      </c>
    </row>
    <row r="24" spans="1:30" s="36" customFormat="1" ht="19.5" customHeight="1">
      <c r="A24" s="52">
        <v>18</v>
      </c>
      <c r="B24" s="42">
        <v>2320215374</v>
      </c>
      <c r="C24" s="43" t="s">
        <v>133</v>
      </c>
      <c r="D24" s="44" t="s">
        <v>95</v>
      </c>
      <c r="E24" s="62" t="s">
        <v>44</v>
      </c>
      <c r="F24" s="45">
        <v>35975</v>
      </c>
      <c r="G24" s="46" t="s">
        <v>134</v>
      </c>
      <c r="H24" s="46" t="s">
        <v>45</v>
      </c>
      <c r="I24" s="47">
        <v>7.31</v>
      </c>
      <c r="J24" s="47">
        <v>9</v>
      </c>
      <c r="K24" s="47">
        <v>8.1999999999999993</v>
      </c>
      <c r="L24" s="47"/>
      <c r="M24" s="47"/>
      <c r="N24" s="47">
        <v>0</v>
      </c>
      <c r="O24" s="47">
        <v>8.6</v>
      </c>
      <c r="P24" s="47">
        <v>7.35</v>
      </c>
      <c r="Q24" s="47">
        <v>3.05</v>
      </c>
      <c r="R24" s="48" t="s">
        <v>46</v>
      </c>
      <c r="S24" s="48" t="s">
        <v>46</v>
      </c>
      <c r="T24" s="48" t="s">
        <v>46</v>
      </c>
      <c r="U24" s="48" t="s">
        <v>46</v>
      </c>
      <c r="V24" s="48" t="s">
        <v>47</v>
      </c>
      <c r="W24" s="49" t="s">
        <v>48</v>
      </c>
      <c r="X24" s="50" t="str">
        <f>IF(OR(K24&lt;5.5),"HỎNG",IF(AND(AA24=0,Q24&gt;=2,R24="Đạt",S24="Đạt",T24="ĐẠT",U24="ĐẠT",V24&lt;&gt;0),"CNTN","HOÃN"))</f>
        <v>CNTN</v>
      </c>
      <c r="AA24" s="36">
        <v>0</v>
      </c>
      <c r="AB24" s="36">
        <f>COUNTIF(B:B,B24)</f>
        <v>1</v>
      </c>
      <c r="AC24" s="36" t="str">
        <f>IF(ISNA(VLOOKUP(B24,[1]NAB!$B$7:$M$151,12,0))=FALSE,"CNTN","H")</f>
        <v>H</v>
      </c>
      <c r="AD24" s="36" t="b">
        <f>AC24=X24</f>
        <v>0</v>
      </c>
    </row>
    <row r="25" spans="1:30" s="36" customFormat="1" ht="19.5" customHeight="1">
      <c r="A25" s="52">
        <v>19</v>
      </c>
      <c r="B25" s="42">
        <v>23203111484</v>
      </c>
      <c r="C25" s="43" t="s">
        <v>97</v>
      </c>
      <c r="D25" s="44" t="s">
        <v>96</v>
      </c>
      <c r="E25" s="62" t="s">
        <v>44</v>
      </c>
      <c r="F25" s="45">
        <v>36230</v>
      </c>
      <c r="G25" s="46" t="s">
        <v>66</v>
      </c>
      <c r="H25" s="46" t="s">
        <v>45</v>
      </c>
      <c r="I25" s="47">
        <v>6.63</v>
      </c>
      <c r="J25" s="47">
        <v>9.1999999999999993</v>
      </c>
      <c r="K25" s="47">
        <v>8.1</v>
      </c>
      <c r="L25" s="47"/>
      <c r="M25" s="47"/>
      <c r="N25" s="47">
        <v>0</v>
      </c>
      <c r="O25" s="47">
        <v>8.6999999999999993</v>
      </c>
      <c r="P25" s="47">
        <v>6.69</v>
      </c>
      <c r="Q25" s="47">
        <v>2.66</v>
      </c>
      <c r="R25" s="48" t="s">
        <v>46</v>
      </c>
      <c r="S25" s="48" t="s">
        <v>46</v>
      </c>
      <c r="T25" s="48" t="s">
        <v>46</v>
      </c>
      <c r="U25" s="48" t="s">
        <v>46</v>
      </c>
      <c r="V25" s="48" t="s">
        <v>56</v>
      </c>
      <c r="W25" s="49" t="s">
        <v>48</v>
      </c>
      <c r="X25" s="50" t="str">
        <f>IF(OR(K25&lt;5.5),"HỎNG",IF(AND(AA25=0,Q25&gt;=2,R25="Đạt",S25="Đạt",T25="ĐẠT",U25="ĐẠT",V25&lt;&gt;0),"CNTN","HOÃN"))</f>
        <v>CNTN</v>
      </c>
      <c r="AA25" s="36">
        <v>0</v>
      </c>
      <c r="AB25" s="36">
        <f>COUNTIF(B:B,B25)</f>
        <v>1</v>
      </c>
      <c r="AC25" s="36" t="str">
        <f>IF(ISNA(VLOOKUP(B25,[1]NAB!$B$7:$M$151,12,0))=FALSE,"CNTN","H")</f>
        <v>H</v>
      </c>
      <c r="AD25" s="36" t="b">
        <f>AC25=X25</f>
        <v>0</v>
      </c>
    </row>
    <row r="26" spans="1:30" s="36" customFormat="1" ht="19.5" customHeight="1">
      <c r="A26" s="52">
        <v>20</v>
      </c>
      <c r="B26" s="42">
        <v>23203112121</v>
      </c>
      <c r="C26" s="43" t="s">
        <v>135</v>
      </c>
      <c r="D26" s="44" t="s">
        <v>136</v>
      </c>
      <c r="E26" s="62" t="s">
        <v>44</v>
      </c>
      <c r="F26" s="45">
        <v>36275</v>
      </c>
      <c r="G26" s="46" t="s">
        <v>84</v>
      </c>
      <c r="H26" s="46" t="s">
        <v>45</v>
      </c>
      <c r="I26" s="47">
        <v>7.14</v>
      </c>
      <c r="J26" s="47">
        <v>9.3000000000000007</v>
      </c>
      <c r="K26" s="47">
        <v>7.9</v>
      </c>
      <c r="L26" s="47"/>
      <c r="M26" s="47"/>
      <c r="N26" s="47">
        <v>0</v>
      </c>
      <c r="O26" s="47">
        <v>8.6</v>
      </c>
      <c r="P26" s="47">
        <v>7.19</v>
      </c>
      <c r="Q26" s="47">
        <v>2.94</v>
      </c>
      <c r="R26" s="48" t="s">
        <v>46</v>
      </c>
      <c r="S26" s="48" t="s">
        <v>46</v>
      </c>
      <c r="T26" s="48" t="s">
        <v>46</v>
      </c>
      <c r="U26" s="48" t="s">
        <v>46</v>
      </c>
      <c r="V26" s="48" t="s">
        <v>47</v>
      </c>
      <c r="W26" s="49" t="s">
        <v>48</v>
      </c>
      <c r="X26" s="50" t="str">
        <f>IF(OR(K26&lt;5.5),"HỎNG",IF(AND(AA26=0,Q26&gt;=2,R26="Đạt",S26="Đạt",T26="ĐẠT",U26="ĐẠT",V26&lt;&gt;0),"CNTN","HOÃN"))</f>
        <v>CNTN</v>
      </c>
      <c r="AA26" s="36">
        <v>0</v>
      </c>
      <c r="AB26" s="36">
        <f>COUNTIF(B:B,B26)</f>
        <v>1</v>
      </c>
      <c r="AC26" s="36" t="str">
        <f>IF(ISNA(VLOOKUP(B26,[1]NAB!$B$7:$M$151,12,0))=FALSE,"CNTN","H")</f>
        <v>H</v>
      </c>
      <c r="AD26" s="36" t="b">
        <f>AC26=X26</f>
        <v>0</v>
      </c>
    </row>
    <row r="27" spans="1:30" s="36" customFormat="1" ht="19.5" customHeight="1">
      <c r="A27" s="52">
        <v>21</v>
      </c>
      <c r="B27" s="42">
        <v>2320315680</v>
      </c>
      <c r="C27" s="43" t="s">
        <v>137</v>
      </c>
      <c r="D27" s="44" t="s">
        <v>136</v>
      </c>
      <c r="E27" s="62" t="s">
        <v>44</v>
      </c>
      <c r="F27" s="45">
        <v>36316</v>
      </c>
      <c r="G27" s="46" t="s">
        <v>66</v>
      </c>
      <c r="H27" s="46" t="s">
        <v>45</v>
      </c>
      <c r="I27" s="47">
        <v>7.79</v>
      </c>
      <c r="J27" s="47">
        <v>8.5</v>
      </c>
      <c r="K27" s="47">
        <v>8.5</v>
      </c>
      <c r="L27" s="47"/>
      <c r="M27" s="47"/>
      <c r="N27" s="47">
        <v>0</v>
      </c>
      <c r="O27" s="47">
        <v>8.5</v>
      </c>
      <c r="P27" s="47">
        <v>7.81</v>
      </c>
      <c r="Q27" s="47">
        <v>3.35</v>
      </c>
      <c r="R27" s="48" t="s">
        <v>46</v>
      </c>
      <c r="S27" s="48" t="s">
        <v>46</v>
      </c>
      <c r="T27" s="48" t="s">
        <v>46</v>
      </c>
      <c r="U27" s="48" t="s">
        <v>46</v>
      </c>
      <c r="V27" s="48" t="s">
        <v>47</v>
      </c>
      <c r="W27" s="49" t="s">
        <v>48</v>
      </c>
      <c r="X27" s="50" t="str">
        <f>IF(OR(K27&lt;5.5),"HỎNG",IF(AND(AA27=0,Q27&gt;=2,R27="Đạt",S27="Đạt",T27="ĐẠT",U27="ĐẠT",V27&lt;&gt;0),"CNTN","HOÃN"))</f>
        <v>CNTN</v>
      </c>
      <c r="AA27" s="36">
        <v>0</v>
      </c>
      <c r="AB27" s="36">
        <f>COUNTIF(B:B,B27)</f>
        <v>1</v>
      </c>
      <c r="AC27" s="36" t="str">
        <f>IF(ISNA(VLOOKUP(B27,[1]NAB!$B$7:$M$151,12,0))=FALSE,"CNTN","H")</f>
        <v>H</v>
      </c>
      <c r="AD27" s="36" t="b">
        <f>AC27=X27</f>
        <v>0</v>
      </c>
    </row>
    <row r="28" spans="1:30" s="36" customFormat="1" ht="19.5" customHeight="1">
      <c r="A28" s="52">
        <v>22</v>
      </c>
      <c r="B28" s="42">
        <v>2320315548</v>
      </c>
      <c r="C28" s="43" t="s">
        <v>138</v>
      </c>
      <c r="D28" s="44" t="s">
        <v>139</v>
      </c>
      <c r="E28" s="62" t="s">
        <v>44</v>
      </c>
      <c r="F28" s="45">
        <v>36524</v>
      </c>
      <c r="G28" s="46" t="s">
        <v>140</v>
      </c>
      <c r="H28" s="46" t="s">
        <v>45</v>
      </c>
      <c r="I28" s="47">
        <v>7.38</v>
      </c>
      <c r="J28" s="47">
        <v>9.1</v>
      </c>
      <c r="K28" s="47">
        <v>8.5</v>
      </c>
      <c r="L28" s="47"/>
      <c r="M28" s="47"/>
      <c r="N28" s="47">
        <v>0</v>
      </c>
      <c r="O28" s="47">
        <v>8.8000000000000007</v>
      </c>
      <c r="P28" s="47">
        <v>7.43</v>
      </c>
      <c r="Q28" s="47">
        <v>3.07</v>
      </c>
      <c r="R28" s="48" t="s">
        <v>46</v>
      </c>
      <c r="S28" s="48" t="s">
        <v>46</v>
      </c>
      <c r="T28" s="48" t="s">
        <v>46</v>
      </c>
      <c r="U28" s="48" t="s">
        <v>46</v>
      </c>
      <c r="V28" s="48" t="s">
        <v>56</v>
      </c>
      <c r="W28" s="49" t="s">
        <v>48</v>
      </c>
      <c r="X28" s="50" t="str">
        <f>IF(OR(K28&lt;5.5),"HỎNG",IF(AND(AA28=0,Q28&gt;=2,R28="Đạt",S28="Đạt",T28="ĐẠT",U28="ĐẠT",V28&lt;&gt;0),"CNTN","HOÃN"))</f>
        <v>CNTN</v>
      </c>
      <c r="AA28" s="36">
        <v>0</v>
      </c>
      <c r="AB28" s="36">
        <f>COUNTIF(B:B,B28)</f>
        <v>1</v>
      </c>
      <c r="AC28" s="36" t="str">
        <f>IF(ISNA(VLOOKUP(B28,[1]NAB!$B$7:$M$151,12,0))=FALSE,"CNTN","H")</f>
        <v>H</v>
      </c>
      <c r="AD28" s="36" t="b">
        <f>AC28=X28</f>
        <v>0</v>
      </c>
    </row>
    <row r="29" spans="1:30" s="36" customFormat="1" ht="19.5" customHeight="1">
      <c r="A29" s="52">
        <v>23</v>
      </c>
      <c r="B29" s="42">
        <v>23203111701</v>
      </c>
      <c r="C29" s="43" t="s">
        <v>77</v>
      </c>
      <c r="D29" s="44" t="s">
        <v>99</v>
      </c>
      <c r="E29" s="62" t="s">
        <v>44</v>
      </c>
      <c r="F29" s="45">
        <v>36350</v>
      </c>
      <c r="G29" s="46" t="s">
        <v>57</v>
      </c>
      <c r="H29" s="46" t="s">
        <v>45</v>
      </c>
      <c r="I29" s="47">
        <v>6.41</v>
      </c>
      <c r="J29" s="47">
        <v>8.5</v>
      </c>
      <c r="K29" s="47">
        <v>7.2</v>
      </c>
      <c r="L29" s="47"/>
      <c r="M29" s="47"/>
      <c r="N29" s="47">
        <v>0</v>
      </c>
      <c r="O29" s="47">
        <v>7.9</v>
      </c>
      <c r="P29" s="47">
        <v>6.45</v>
      </c>
      <c r="Q29" s="47">
        <v>2.5099999999999998</v>
      </c>
      <c r="R29" s="48" t="s">
        <v>46</v>
      </c>
      <c r="S29" s="48" t="s">
        <v>46</v>
      </c>
      <c r="T29" s="48" t="s">
        <v>46</v>
      </c>
      <c r="U29" s="48" t="s">
        <v>46</v>
      </c>
      <c r="V29" s="48" t="s">
        <v>47</v>
      </c>
      <c r="W29" s="49" t="s">
        <v>48</v>
      </c>
      <c r="X29" s="50" t="str">
        <f>IF(OR(K29&lt;5.5),"HỎNG",IF(AND(AA29=0,Q29&gt;=2,R29="Đạt",S29="Đạt",T29="ĐẠT",U29="ĐẠT",V29&lt;&gt;0),"CNTN","HOÃN"))</f>
        <v>CNTN</v>
      </c>
      <c r="AA29" s="36">
        <v>0</v>
      </c>
      <c r="AB29" s="36">
        <f>COUNTIF(B:B,B29)</f>
        <v>1</v>
      </c>
      <c r="AC29" s="36" t="str">
        <f>IF(ISNA(VLOOKUP(B29,[1]NAB!$B$7:$M$151,12,0))=FALSE,"CNTN","H")</f>
        <v>H</v>
      </c>
      <c r="AD29" s="36" t="b">
        <f>AC29=X29</f>
        <v>0</v>
      </c>
    </row>
    <row r="30" spans="1:30" s="36" customFormat="1" ht="19.5" customHeight="1">
      <c r="A30" s="52">
        <v>24</v>
      </c>
      <c r="B30" s="42">
        <v>2320716937</v>
      </c>
      <c r="C30" s="43" t="s">
        <v>102</v>
      </c>
      <c r="D30" s="44" t="s">
        <v>101</v>
      </c>
      <c r="E30" s="62" t="s">
        <v>44</v>
      </c>
      <c r="F30" s="45">
        <v>36253</v>
      </c>
      <c r="G30" s="46" t="s">
        <v>57</v>
      </c>
      <c r="H30" s="46" t="s">
        <v>45</v>
      </c>
      <c r="I30" s="47">
        <v>6.72</v>
      </c>
      <c r="J30" s="47">
        <v>8.3000000000000007</v>
      </c>
      <c r="K30" s="47">
        <v>8.4</v>
      </c>
      <c r="L30" s="47"/>
      <c r="M30" s="47"/>
      <c r="N30" s="47">
        <v>0</v>
      </c>
      <c r="O30" s="47">
        <v>8.4</v>
      </c>
      <c r="P30" s="47">
        <v>6.77</v>
      </c>
      <c r="Q30" s="47">
        <v>2.71</v>
      </c>
      <c r="R30" s="48" t="s">
        <v>46</v>
      </c>
      <c r="S30" s="48" t="s">
        <v>46</v>
      </c>
      <c r="T30" s="48" t="s">
        <v>46</v>
      </c>
      <c r="U30" s="48" t="s">
        <v>46</v>
      </c>
      <c r="V30" s="48" t="s">
        <v>47</v>
      </c>
      <c r="W30" s="49" t="s">
        <v>48</v>
      </c>
      <c r="X30" s="50" t="str">
        <f>IF(OR(K30&lt;5.5),"HỎNG",IF(AND(AA30=0,Q30&gt;=2,R30="Đạt",S30="Đạt",T30="ĐẠT",U30="ĐẠT",V30&lt;&gt;0),"CNTN","HOÃN"))</f>
        <v>CNTN</v>
      </c>
      <c r="AA30" s="36">
        <v>0</v>
      </c>
      <c r="AB30" s="36">
        <f>COUNTIF(B:B,B30)</f>
        <v>1</v>
      </c>
      <c r="AC30" s="36" t="str">
        <f>IF(ISNA(VLOOKUP(B30,[1]NAB!$B$7:$M$151,12,0))=FALSE,"CNTN","H")</f>
        <v>H</v>
      </c>
      <c r="AD30" s="36" t="b">
        <f>AC30=X30</f>
        <v>0</v>
      </c>
    </row>
    <row r="31" spans="1:30" s="36" customFormat="1" ht="19.5" customHeight="1">
      <c r="A31" s="52">
        <v>25</v>
      </c>
      <c r="B31" s="42">
        <v>2320315646</v>
      </c>
      <c r="C31" s="43" t="s">
        <v>142</v>
      </c>
      <c r="D31" s="44" t="s">
        <v>106</v>
      </c>
      <c r="E31" s="62" t="s">
        <v>44</v>
      </c>
      <c r="F31" s="45">
        <v>36465</v>
      </c>
      <c r="G31" s="46" t="s">
        <v>53</v>
      </c>
      <c r="H31" s="46" t="s">
        <v>45</v>
      </c>
      <c r="I31" s="47">
        <v>7.16</v>
      </c>
      <c r="J31" s="47">
        <v>8.1</v>
      </c>
      <c r="K31" s="47">
        <v>8</v>
      </c>
      <c r="L31" s="47"/>
      <c r="M31" s="47"/>
      <c r="N31" s="47">
        <v>0</v>
      </c>
      <c r="O31" s="47">
        <v>8.1</v>
      </c>
      <c r="P31" s="47">
        <v>7.19</v>
      </c>
      <c r="Q31" s="47">
        <v>2.95</v>
      </c>
      <c r="R31" s="48" t="s">
        <v>46</v>
      </c>
      <c r="S31" s="48" t="s">
        <v>46</v>
      </c>
      <c r="T31" s="48" t="s">
        <v>46</v>
      </c>
      <c r="U31" s="48" t="s">
        <v>46</v>
      </c>
      <c r="V31" s="48" t="s">
        <v>47</v>
      </c>
      <c r="W31" s="49" t="s">
        <v>48</v>
      </c>
      <c r="X31" s="50" t="str">
        <f>IF(OR(K31&lt;5.5),"HỎNG",IF(AND(AA31=0,Q31&gt;=2,R31="Đạt",S31="Đạt",T31="ĐẠT",U31="ĐẠT",V31&lt;&gt;0),"CNTN","HOÃN"))</f>
        <v>CNTN</v>
      </c>
      <c r="AA31" s="36">
        <v>0</v>
      </c>
      <c r="AB31" s="36">
        <f>COUNTIF(B:B,B31)</f>
        <v>1</v>
      </c>
      <c r="AC31" s="36" t="str">
        <f>IF(ISNA(VLOOKUP(B31,[1]NAB!$B$7:$M$151,12,0))=FALSE,"CNTN","H")</f>
        <v>H</v>
      </c>
      <c r="AD31" s="36" t="b">
        <f>AC31=X31</f>
        <v>0</v>
      </c>
    </row>
    <row r="32" spans="1:30" s="36" customFormat="1" ht="19.5" customHeight="1">
      <c r="A32" s="52">
        <v>26</v>
      </c>
      <c r="B32" s="42">
        <v>2320312949</v>
      </c>
      <c r="C32" s="43" t="s">
        <v>143</v>
      </c>
      <c r="D32" s="44" t="s">
        <v>144</v>
      </c>
      <c r="E32" s="62" t="s">
        <v>44</v>
      </c>
      <c r="F32" s="45">
        <v>36164</v>
      </c>
      <c r="G32" s="46" t="s">
        <v>51</v>
      </c>
      <c r="H32" s="46" t="s">
        <v>45</v>
      </c>
      <c r="I32" s="47">
        <v>7</v>
      </c>
      <c r="J32" s="47">
        <v>9.3000000000000007</v>
      </c>
      <c r="K32" s="47">
        <v>8.5</v>
      </c>
      <c r="L32" s="47"/>
      <c r="M32" s="47"/>
      <c r="N32" s="47">
        <v>0</v>
      </c>
      <c r="O32" s="47">
        <v>8.9</v>
      </c>
      <c r="P32" s="47">
        <v>7.05</v>
      </c>
      <c r="Q32" s="47">
        <v>2.88</v>
      </c>
      <c r="R32" s="48" t="s">
        <v>46</v>
      </c>
      <c r="S32" s="48" t="s">
        <v>46</v>
      </c>
      <c r="T32" s="48" t="s">
        <v>46</v>
      </c>
      <c r="U32" s="48" t="s">
        <v>46</v>
      </c>
      <c r="V32" s="48" t="s">
        <v>62</v>
      </c>
      <c r="W32" s="49" t="s">
        <v>48</v>
      </c>
      <c r="X32" s="50" t="str">
        <f>IF(OR(K32&lt;5.5),"HỎNG",IF(AND(AA32=0,Q32&gt;=2,R32="Đạt",S32="Đạt",T32="ĐẠT",U32="ĐẠT",V32&lt;&gt;0),"CNTN","HOÃN"))</f>
        <v>CNTN</v>
      </c>
      <c r="AA32" s="36">
        <v>0</v>
      </c>
      <c r="AB32" s="36">
        <f>COUNTIF(B:B,B32)</f>
        <v>1</v>
      </c>
      <c r="AC32" s="36" t="str">
        <f>IF(ISNA(VLOOKUP(B32,[1]NAB!$B$7:$M$151,12,0))=FALSE,"CNTN","H")</f>
        <v>H</v>
      </c>
      <c r="AD32" s="36" t="b">
        <f>AC32=X32</f>
        <v>0</v>
      </c>
    </row>
    <row r="33" spans="1:30" s="36" customFormat="1" ht="19.5" customHeight="1">
      <c r="A33" s="52">
        <v>27</v>
      </c>
      <c r="B33" s="42">
        <v>23203112054</v>
      </c>
      <c r="C33" s="43" t="s">
        <v>292</v>
      </c>
      <c r="D33" s="44" t="s">
        <v>107</v>
      </c>
      <c r="E33" s="62" t="s">
        <v>44</v>
      </c>
      <c r="F33" s="45">
        <v>35796</v>
      </c>
      <c r="G33" s="46" t="s">
        <v>75</v>
      </c>
      <c r="H33" s="46" t="s">
        <v>45</v>
      </c>
      <c r="I33" s="47">
        <v>7.03</v>
      </c>
      <c r="J33" s="47">
        <v>9.1999999999999993</v>
      </c>
      <c r="K33" s="47">
        <v>8.5</v>
      </c>
      <c r="L33" s="47"/>
      <c r="M33" s="47"/>
      <c r="N33" s="47">
        <v>0</v>
      </c>
      <c r="O33" s="47">
        <v>8.9</v>
      </c>
      <c r="P33" s="47">
        <v>7.08</v>
      </c>
      <c r="Q33" s="47">
        <v>2.9</v>
      </c>
      <c r="R33" s="48" t="s">
        <v>46</v>
      </c>
      <c r="S33" s="48" t="s">
        <v>46</v>
      </c>
      <c r="T33" s="48" t="s">
        <v>46</v>
      </c>
      <c r="U33" s="48" t="s">
        <v>46</v>
      </c>
      <c r="V33" s="48" t="s">
        <v>47</v>
      </c>
      <c r="W33" s="49" t="s">
        <v>48</v>
      </c>
      <c r="X33" s="50" t="str">
        <f>IF(OR(K33&lt;5.5),"HỎNG",IF(AND(AA33=0,Q33&gt;=2,R33="Đạt",S33="Đạt",T33="ĐẠT",U33="ĐẠT",V33&lt;&gt;0),"CNTN","HOÃN"))</f>
        <v>CNTN</v>
      </c>
      <c r="AA33" s="36">
        <v>0</v>
      </c>
      <c r="AB33" s="36">
        <f>COUNTIF(B:B,B33)</f>
        <v>1</v>
      </c>
      <c r="AC33" s="36" t="str">
        <f>IF(ISNA(VLOOKUP(B33,[1]NAB!$B$7:$M$151,12,0))=FALSE,"CNTN","H")</f>
        <v>H</v>
      </c>
      <c r="AD33" s="36" t="b">
        <f>AC33=X33</f>
        <v>0</v>
      </c>
    </row>
    <row r="34" spans="1:30" s="36" customFormat="1" ht="19.5" customHeight="1">
      <c r="A34" s="52">
        <v>28</v>
      </c>
      <c r="B34" s="42">
        <v>23203110476</v>
      </c>
      <c r="C34" s="43" t="s">
        <v>146</v>
      </c>
      <c r="D34" s="44" t="s">
        <v>147</v>
      </c>
      <c r="E34" s="62" t="s">
        <v>44</v>
      </c>
      <c r="F34" s="45">
        <v>36346</v>
      </c>
      <c r="G34" s="46" t="s">
        <v>122</v>
      </c>
      <c r="H34" s="46" t="s">
        <v>45</v>
      </c>
      <c r="I34" s="47">
        <v>7.09</v>
      </c>
      <c r="J34" s="47">
        <v>8.8000000000000007</v>
      </c>
      <c r="K34" s="47">
        <v>8.5</v>
      </c>
      <c r="L34" s="47"/>
      <c r="M34" s="47"/>
      <c r="N34" s="47">
        <v>0</v>
      </c>
      <c r="O34" s="47">
        <v>8.6999999999999993</v>
      </c>
      <c r="P34" s="47">
        <v>7.14</v>
      </c>
      <c r="Q34" s="47">
        <v>2.92</v>
      </c>
      <c r="R34" s="48" t="s">
        <v>46</v>
      </c>
      <c r="S34" s="48" t="s">
        <v>46</v>
      </c>
      <c r="T34" s="48" t="s">
        <v>46</v>
      </c>
      <c r="U34" s="48" t="s">
        <v>46</v>
      </c>
      <c r="V34" s="48" t="s">
        <v>47</v>
      </c>
      <c r="W34" s="49" t="s">
        <v>48</v>
      </c>
      <c r="X34" s="50" t="str">
        <f>IF(OR(K34&lt;5.5),"HỎNG",IF(AND(AA34=0,Q34&gt;=2,R34="Đạt",S34="Đạt",T34="ĐẠT",U34="ĐẠT",V34&lt;&gt;0),"CNTN","HOÃN"))</f>
        <v>CNTN</v>
      </c>
      <c r="AA34" s="36">
        <v>0</v>
      </c>
      <c r="AB34" s="36">
        <f>COUNTIF(B:B,B34)</f>
        <v>1</v>
      </c>
      <c r="AC34" s="36" t="str">
        <f>IF(ISNA(VLOOKUP(B34,[1]NAB!$B$7:$M$151,12,0))=FALSE,"CNTN","H")</f>
        <v>H</v>
      </c>
      <c r="AD34" s="36" t="b">
        <f>AC34=X34</f>
        <v>0</v>
      </c>
    </row>
    <row r="35" spans="1:30" s="36" customFormat="1" ht="19.5" customHeight="1">
      <c r="A35" s="52">
        <v>29</v>
      </c>
      <c r="B35" s="42">
        <v>23203112398</v>
      </c>
      <c r="C35" s="43" t="s">
        <v>93</v>
      </c>
      <c r="D35" s="44" t="s">
        <v>149</v>
      </c>
      <c r="E35" s="62" t="s">
        <v>44</v>
      </c>
      <c r="F35" s="45">
        <v>35865</v>
      </c>
      <c r="G35" s="46" t="s">
        <v>53</v>
      </c>
      <c r="H35" s="46" t="s">
        <v>45</v>
      </c>
      <c r="I35" s="47">
        <v>7.28</v>
      </c>
      <c r="J35" s="47">
        <v>9.1</v>
      </c>
      <c r="K35" s="47">
        <v>8.4</v>
      </c>
      <c r="L35" s="47"/>
      <c r="M35" s="47"/>
      <c r="N35" s="47">
        <v>0</v>
      </c>
      <c r="O35" s="47">
        <v>8.8000000000000007</v>
      </c>
      <c r="P35" s="47">
        <v>7.32</v>
      </c>
      <c r="Q35" s="47">
        <v>3.07</v>
      </c>
      <c r="R35" s="48" t="s">
        <v>46</v>
      </c>
      <c r="S35" s="48" t="s">
        <v>46</v>
      </c>
      <c r="T35" s="48" t="s">
        <v>46</v>
      </c>
      <c r="U35" s="48" t="s">
        <v>46</v>
      </c>
      <c r="V35" s="48" t="s">
        <v>56</v>
      </c>
      <c r="W35" s="49" t="s">
        <v>48</v>
      </c>
      <c r="X35" s="50" t="str">
        <f>IF(OR(K35&lt;5.5),"HỎNG",IF(AND(AA35=0,Q35&gt;=2,R35="Đạt",S35="Đạt",T35="ĐẠT",U35="ĐẠT",V35&lt;&gt;0),"CNTN","HOÃN"))</f>
        <v>CNTN</v>
      </c>
      <c r="AA35" s="36">
        <v>0</v>
      </c>
      <c r="AB35" s="36">
        <f>COUNTIF(B:B,B35)</f>
        <v>1</v>
      </c>
      <c r="AC35" s="36" t="str">
        <f>IF(ISNA(VLOOKUP(B35,[1]NAB!$B$7:$M$151,12,0))=FALSE,"CNTN","H")</f>
        <v>H</v>
      </c>
      <c r="AD35" s="36" t="b">
        <f>AC35=X35</f>
        <v>0</v>
      </c>
    </row>
    <row r="36" spans="1:30" s="36" customFormat="1" ht="19.5" customHeight="1">
      <c r="A36" s="52">
        <v>30</v>
      </c>
      <c r="B36" s="42">
        <v>2320315764</v>
      </c>
      <c r="C36" s="43" t="s">
        <v>150</v>
      </c>
      <c r="D36" s="44" t="s">
        <v>149</v>
      </c>
      <c r="E36" s="62" t="s">
        <v>44</v>
      </c>
      <c r="F36" s="45">
        <v>36473</v>
      </c>
      <c r="G36" s="46" t="s">
        <v>66</v>
      </c>
      <c r="H36" s="46" t="s">
        <v>45</v>
      </c>
      <c r="I36" s="47">
        <v>7.24</v>
      </c>
      <c r="J36" s="47">
        <v>8.1999999999999993</v>
      </c>
      <c r="K36" s="47">
        <v>8.4</v>
      </c>
      <c r="L36" s="47"/>
      <c r="M36" s="47"/>
      <c r="N36" s="47">
        <v>0</v>
      </c>
      <c r="O36" s="47">
        <v>8.3000000000000007</v>
      </c>
      <c r="P36" s="47">
        <v>7.27</v>
      </c>
      <c r="Q36" s="47">
        <v>3.04</v>
      </c>
      <c r="R36" s="48" t="s">
        <v>46</v>
      </c>
      <c r="S36" s="48" t="s">
        <v>46</v>
      </c>
      <c r="T36" s="48" t="s">
        <v>46</v>
      </c>
      <c r="U36" s="48" t="s">
        <v>46</v>
      </c>
      <c r="V36" s="48" t="s">
        <v>47</v>
      </c>
      <c r="W36" s="49" t="s">
        <v>48</v>
      </c>
      <c r="X36" s="50" t="str">
        <f>IF(OR(K36&lt;5.5),"HỎNG",IF(AND(AA36=0,Q36&gt;=2,R36="Đạt",S36="Đạt",T36="ĐẠT",U36="ĐẠT",V36&lt;&gt;0),"CNTN","HOÃN"))</f>
        <v>CNTN</v>
      </c>
      <c r="AA36" s="36">
        <v>0</v>
      </c>
      <c r="AB36" s="36">
        <f>COUNTIF(B:B,B36)</f>
        <v>1</v>
      </c>
      <c r="AC36" s="36" t="str">
        <f>IF(ISNA(VLOOKUP(B36,[1]NAB!$B$7:$M$151,12,0))=FALSE,"CNTN","H")</f>
        <v>H</v>
      </c>
      <c r="AD36" s="36" t="b">
        <f>AC36=X36</f>
        <v>0</v>
      </c>
    </row>
    <row r="37" spans="1:30" s="36" customFormat="1" ht="20.100000000000001" customHeight="1">
      <c r="A37" s="30" t="s">
        <v>38</v>
      </c>
      <c r="B37" s="30"/>
      <c r="C37" s="2"/>
      <c r="D37" s="3"/>
      <c r="E37" s="3"/>
      <c r="F37" s="4"/>
      <c r="G37" s="5"/>
      <c r="H37" s="5"/>
      <c r="I37" s="2"/>
      <c r="J37" s="5"/>
      <c r="K37" s="2"/>
      <c r="L37" s="2"/>
      <c r="M37" s="2"/>
      <c r="N37" s="38"/>
      <c r="O37" s="38"/>
      <c r="P37" s="38"/>
      <c r="Q37" s="38"/>
      <c r="R37" s="38"/>
      <c r="S37" s="38"/>
      <c r="T37" s="38"/>
      <c r="U37" s="38"/>
      <c r="V37" s="38"/>
      <c r="W37" s="41"/>
      <c r="X37" s="38"/>
      <c r="Y37" s="39">
        <f>COUNTIF($X$7:$X$31,"CNTN")</f>
        <v>25</v>
      </c>
      <c r="AC37" s="36" t="str">
        <f>IF(ISNA(VLOOKUP(B37,[1]NAB!$B$7:$M$151,12,0))=FALSE,"CNTN","H")</f>
        <v>H</v>
      </c>
      <c r="AD37" s="36" t="b">
        <f t="shared" ref="AD37" si="0">AC37=X37</f>
        <v>0</v>
      </c>
    </row>
    <row r="38" spans="1:30" s="36" customFormat="1" ht="19.5" customHeight="1">
      <c r="A38" s="52">
        <v>1</v>
      </c>
      <c r="B38" s="42">
        <v>2121154267</v>
      </c>
      <c r="C38" s="43" t="s">
        <v>187</v>
      </c>
      <c r="D38" s="44" t="s">
        <v>188</v>
      </c>
      <c r="E38" s="62" t="s">
        <v>178</v>
      </c>
      <c r="F38" s="45">
        <v>35679</v>
      </c>
      <c r="G38" s="46" t="s">
        <v>53</v>
      </c>
      <c r="H38" s="46" t="s">
        <v>61</v>
      </c>
      <c r="I38" s="47">
        <v>6.31</v>
      </c>
      <c r="J38" s="47">
        <v>9.1</v>
      </c>
      <c r="K38" s="47">
        <v>7.8</v>
      </c>
      <c r="L38" s="47"/>
      <c r="M38" s="47"/>
      <c r="N38" s="47">
        <v>0</v>
      </c>
      <c r="O38" s="47">
        <v>8.5</v>
      </c>
      <c r="P38" s="47">
        <v>6.37</v>
      </c>
      <c r="Q38" s="47">
        <v>2.44</v>
      </c>
      <c r="R38" s="48" t="s">
        <v>46</v>
      </c>
      <c r="S38" s="48">
        <v>0</v>
      </c>
      <c r="T38" s="48" t="s">
        <v>46</v>
      </c>
      <c r="U38" s="48" t="s">
        <v>46</v>
      </c>
      <c r="V38" s="48" t="s">
        <v>56</v>
      </c>
      <c r="W38" s="49" t="s">
        <v>48</v>
      </c>
      <c r="X38" s="50" t="str">
        <f>IF(OR(K38&lt;5.5),"HỎNG",IF(AND(AA38=0,Q38&gt;=2,R38="Đạt",S38="Đạt",T38="ĐẠT",U38="ĐẠT",V38&lt;&gt;0),"CNTN","HOÃN"))</f>
        <v>HOÃN</v>
      </c>
      <c r="AA38" s="36">
        <v>0</v>
      </c>
      <c r="AB38" s="36">
        <f>COUNTIF(B:B,B38)</f>
        <v>1</v>
      </c>
      <c r="AC38" s="36" t="str">
        <f>IF(ISNA(VLOOKUP(B38,[1]NAB!$B$7:$M$151,12,0))=FALSE,"CNTN","H")</f>
        <v>H</v>
      </c>
      <c r="AD38" s="36" t="b">
        <f>AC38=X38</f>
        <v>0</v>
      </c>
    </row>
    <row r="39" spans="1:30" s="36" customFormat="1" ht="19.5" customHeight="1">
      <c r="A39" s="52">
        <v>2</v>
      </c>
      <c r="B39" s="42">
        <v>2120325336</v>
      </c>
      <c r="C39" s="43" t="s">
        <v>191</v>
      </c>
      <c r="D39" s="44" t="s">
        <v>108</v>
      </c>
      <c r="E39" s="62" t="s">
        <v>181</v>
      </c>
      <c r="F39" s="45">
        <v>35670</v>
      </c>
      <c r="G39" s="46" t="s">
        <v>57</v>
      </c>
      <c r="H39" s="46" t="s">
        <v>45</v>
      </c>
      <c r="I39" s="47">
        <v>6.17</v>
      </c>
      <c r="J39" s="47">
        <v>8.4</v>
      </c>
      <c r="K39" s="47">
        <v>9</v>
      </c>
      <c r="L39" s="47"/>
      <c r="M39" s="47"/>
      <c r="N39" s="47">
        <v>0</v>
      </c>
      <c r="O39" s="47">
        <v>8.6999999999999993</v>
      </c>
      <c r="P39" s="47">
        <v>6.34</v>
      </c>
      <c r="Q39" s="47">
        <v>2.4</v>
      </c>
      <c r="R39" s="48" t="s">
        <v>46</v>
      </c>
      <c r="S39" s="48" t="s">
        <v>46</v>
      </c>
      <c r="T39" s="48" t="s">
        <v>46</v>
      </c>
      <c r="U39" s="48" t="s">
        <v>46</v>
      </c>
      <c r="V39" s="48" t="s">
        <v>56</v>
      </c>
      <c r="W39" s="49" t="s">
        <v>48</v>
      </c>
      <c r="X39" s="50" t="str">
        <f>IF(OR(K39&lt;5.5),"HỎNG",IF(AND(AA39=0,Q39&gt;=2,R39="Đạt",S39="Đạt",T39="ĐẠT",U39="ĐẠT",V39&lt;&gt;0),"CNTN","HOÃN"))</f>
        <v>CNTN</v>
      </c>
      <c r="AA39" s="36">
        <v>0</v>
      </c>
      <c r="AB39" s="36">
        <f>COUNTIF(B:B,B39)</f>
        <v>1</v>
      </c>
      <c r="AC39" s="36" t="str">
        <f>IF(ISNA(VLOOKUP(B39,[1]NAB!$B$7:$M$151,12,0))=FALSE,"CNTN","H")</f>
        <v>H</v>
      </c>
      <c r="AD39" s="36" t="b">
        <f>AC39=X39</f>
        <v>0</v>
      </c>
    </row>
    <row r="40" spans="1:30" s="36" customFormat="1" ht="19.5" customHeight="1">
      <c r="A40" s="52">
        <v>3</v>
      </c>
      <c r="B40" s="42">
        <v>2320310792</v>
      </c>
      <c r="C40" s="43" t="s">
        <v>197</v>
      </c>
      <c r="D40" s="44" t="s">
        <v>121</v>
      </c>
      <c r="E40" s="62" t="s">
        <v>44</v>
      </c>
      <c r="F40" s="45">
        <v>36031</v>
      </c>
      <c r="G40" s="46" t="s">
        <v>122</v>
      </c>
      <c r="H40" s="46" t="s">
        <v>45</v>
      </c>
      <c r="I40" s="47">
        <v>6.63</v>
      </c>
      <c r="J40" s="47">
        <v>9.3000000000000007</v>
      </c>
      <c r="K40" s="47">
        <v>9</v>
      </c>
      <c r="L40" s="47"/>
      <c r="M40" s="47"/>
      <c r="N40" s="47">
        <v>0</v>
      </c>
      <c r="O40" s="47">
        <v>9.1999999999999993</v>
      </c>
      <c r="P40" s="47">
        <v>6.71</v>
      </c>
      <c r="Q40" s="47">
        <v>2.61</v>
      </c>
      <c r="R40" s="48" t="s">
        <v>46</v>
      </c>
      <c r="S40" s="48" t="s">
        <v>46</v>
      </c>
      <c r="T40" s="48" t="s">
        <v>46</v>
      </c>
      <c r="U40" s="48" t="s">
        <v>46</v>
      </c>
      <c r="V40" s="48" t="s">
        <v>47</v>
      </c>
      <c r="W40" s="49" t="s">
        <v>48</v>
      </c>
      <c r="X40" s="50" t="str">
        <f>IF(OR(K40&lt;5.5),"HỎNG",IF(AND(AA40=0,Q40&gt;=2,R40="Đạt",S40="Đạt",T40="ĐẠT",U40="ĐẠT",V40&lt;&gt;0),"CNTN","HOÃN"))</f>
        <v>CNTN</v>
      </c>
      <c r="AA40" s="36">
        <v>0</v>
      </c>
      <c r="AB40" s="36">
        <f>COUNTIF(B:B,B40)</f>
        <v>1</v>
      </c>
      <c r="AC40" s="36" t="str">
        <f>IF(ISNA(VLOOKUP(B40,[1]NAB!$B$7:$M$151,12,0))=FALSE,"CNTN","H")</f>
        <v>H</v>
      </c>
      <c r="AD40" s="36" t="b">
        <f>AC40=X40</f>
        <v>0</v>
      </c>
    </row>
    <row r="41" spans="1:30" s="36" customFormat="1" ht="19.5" customHeight="1">
      <c r="A41" s="52">
        <v>4</v>
      </c>
      <c r="B41" s="42">
        <v>2320315285</v>
      </c>
      <c r="C41" s="43" t="s">
        <v>128</v>
      </c>
      <c r="D41" s="44" t="s">
        <v>82</v>
      </c>
      <c r="E41" s="62" t="s">
        <v>44</v>
      </c>
      <c r="F41" s="45">
        <v>36358</v>
      </c>
      <c r="G41" s="46" t="s">
        <v>59</v>
      </c>
      <c r="H41" s="46" t="s">
        <v>45</v>
      </c>
      <c r="I41" s="47">
        <v>6.45</v>
      </c>
      <c r="J41" s="47">
        <v>8.4</v>
      </c>
      <c r="K41" s="47">
        <v>6.6</v>
      </c>
      <c r="L41" s="47"/>
      <c r="M41" s="47"/>
      <c r="N41" s="47">
        <v>0</v>
      </c>
      <c r="O41" s="47">
        <v>7.5</v>
      </c>
      <c r="P41" s="47">
        <v>6.48</v>
      </c>
      <c r="Q41" s="47">
        <v>2.54</v>
      </c>
      <c r="R41" s="48" t="s">
        <v>46</v>
      </c>
      <c r="S41" s="48" t="s">
        <v>46</v>
      </c>
      <c r="T41" s="48" t="s">
        <v>46</v>
      </c>
      <c r="U41" s="48" t="s">
        <v>46</v>
      </c>
      <c r="V41" s="48" t="s">
        <v>47</v>
      </c>
      <c r="W41" s="49" t="s">
        <v>48</v>
      </c>
      <c r="X41" s="50" t="str">
        <f>IF(OR(K41&lt;5.5),"HỎNG",IF(AND(AA41=0,Q41&gt;=2,R41="Đạt",S41="Đạt",T41="ĐẠT",U41="ĐẠT",V41&lt;&gt;0),"CNTN","HOÃN"))</f>
        <v>CNTN</v>
      </c>
      <c r="AA41" s="36">
        <v>0</v>
      </c>
      <c r="AB41" s="36">
        <f>COUNTIF(B:B,B41)</f>
        <v>1</v>
      </c>
      <c r="AC41" s="36" t="str">
        <f>IF(ISNA(VLOOKUP(B41,[1]NAB!$B$7:$M$151,12,0))=FALSE,"CNTN","H")</f>
        <v>H</v>
      </c>
      <c r="AD41" s="36" t="b">
        <f>AC41=X41</f>
        <v>0</v>
      </c>
    </row>
    <row r="42" spans="1:30" s="36" customFormat="1" ht="19.5" customHeight="1">
      <c r="A42" s="52">
        <v>5</v>
      </c>
      <c r="B42" s="42">
        <v>2320314636</v>
      </c>
      <c r="C42" s="43" t="s">
        <v>130</v>
      </c>
      <c r="D42" s="44" t="s">
        <v>131</v>
      </c>
      <c r="E42" s="62" t="s">
        <v>44</v>
      </c>
      <c r="F42" s="45">
        <v>36330</v>
      </c>
      <c r="G42" s="46" t="s">
        <v>53</v>
      </c>
      <c r="H42" s="46" t="s">
        <v>45</v>
      </c>
      <c r="I42" s="47">
        <v>6.37</v>
      </c>
      <c r="J42" s="47">
        <v>9</v>
      </c>
      <c r="K42" s="47">
        <v>8.1</v>
      </c>
      <c r="L42" s="47"/>
      <c r="M42" s="47"/>
      <c r="N42" s="47">
        <v>0</v>
      </c>
      <c r="O42" s="47">
        <v>8.6</v>
      </c>
      <c r="P42" s="47">
        <v>6.43</v>
      </c>
      <c r="Q42" s="47">
        <v>2.5099999999999998</v>
      </c>
      <c r="R42" s="48" t="s">
        <v>46</v>
      </c>
      <c r="S42" s="48" t="s">
        <v>46</v>
      </c>
      <c r="T42" s="48" t="s">
        <v>46</v>
      </c>
      <c r="U42" s="48" t="s">
        <v>46</v>
      </c>
      <c r="V42" s="48" t="s">
        <v>56</v>
      </c>
      <c r="W42" s="49" t="s">
        <v>48</v>
      </c>
      <c r="X42" s="50" t="str">
        <f>IF(OR(K42&lt;5.5),"HỎNG",IF(AND(AA42=0,Q42&gt;=2,R42="Đạt",S42="Đạt",T42="ĐẠT",U42="ĐẠT",V42&lt;&gt;0),"CNTN","HOÃN"))</f>
        <v>CNTN</v>
      </c>
      <c r="AA42" s="36">
        <v>0</v>
      </c>
      <c r="AB42" s="36">
        <f>COUNTIF(B:B,B42)</f>
        <v>1</v>
      </c>
      <c r="AC42" s="36" t="str">
        <f>IF(ISNA(VLOOKUP(B42,[1]NAB!$B$7:$M$151,12,0))=FALSE,"CNTN","H")</f>
        <v>H</v>
      </c>
      <c r="AD42" s="36" t="b">
        <f>AC42=X42</f>
        <v>0</v>
      </c>
    </row>
    <row r="43" spans="1:30" s="36" customFormat="1" ht="19.5" customHeight="1">
      <c r="A43" s="52">
        <v>6</v>
      </c>
      <c r="B43" s="42">
        <v>2320315578</v>
      </c>
      <c r="C43" s="43" t="s">
        <v>132</v>
      </c>
      <c r="D43" s="44" t="s">
        <v>92</v>
      </c>
      <c r="E43" s="62" t="s">
        <v>44</v>
      </c>
      <c r="F43" s="45">
        <v>36370</v>
      </c>
      <c r="G43" s="46" t="s">
        <v>59</v>
      </c>
      <c r="H43" s="46" t="s">
        <v>45</v>
      </c>
      <c r="I43" s="47">
        <v>7.44</v>
      </c>
      <c r="J43" s="47">
        <v>9.1</v>
      </c>
      <c r="K43" s="47">
        <v>8.4</v>
      </c>
      <c r="L43" s="47"/>
      <c r="M43" s="47"/>
      <c r="N43" s="47">
        <v>0</v>
      </c>
      <c r="O43" s="47">
        <v>8.8000000000000007</v>
      </c>
      <c r="P43" s="47">
        <v>7.48</v>
      </c>
      <c r="Q43" s="47">
        <v>3.13</v>
      </c>
      <c r="R43" s="48" t="s">
        <v>46</v>
      </c>
      <c r="S43" s="48" t="s">
        <v>46</v>
      </c>
      <c r="T43" s="48" t="s">
        <v>46</v>
      </c>
      <c r="U43" s="48" t="s">
        <v>46</v>
      </c>
      <c r="V43" s="48" t="s">
        <v>47</v>
      </c>
      <c r="W43" s="49" t="s">
        <v>48</v>
      </c>
      <c r="X43" s="50" t="str">
        <f>IF(OR(K43&lt;5.5),"HỎNG",IF(AND(AA43=0,Q43&gt;=2,R43="Đạt",S43="Đạt",T43="ĐẠT",U43="ĐẠT",V43&lt;&gt;0),"CNTN","HOÃN"))</f>
        <v>CNTN</v>
      </c>
      <c r="AA43" s="36">
        <v>0</v>
      </c>
      <c r="AB43" s="36">
        <f>COUNTIF(B:B,B43)</f>
        <v>1</v>
      </c>
      <c r="AC43" s="36" t="str">
        <f>IF(ISNA(VLOOKUP(B43,[1]NAB!$B$7:$M$151,12,0))=FALSE,"CNTN","H")</f>
        <v>H</v>
      </c>
      <c r="AD43" s="36" t="b">
        <f>AC43=X43</f>
        <v>0</v>
      </c>
    </row>
    <row r="44" spans="1:30" s="36" customFormat="1" ht="19.5" customHeight="1">
      <c r="A44" s="52">
        <v>7</v>
      </c>
      <c r="B44" s="42">
        <v>2321315850</v>
      </c>
      <c r="C44" s="43" t="s">
        <v>194</v>
      </c>
      <c r="D44" s="44" t="s">
        <v>195</v>
      </c>
      <c r="E44" s="62" t="s">
        <v>44</v>
      </c>
      <c r="F44" s="45">
        <v>36000</v>
      </c>
      <c r="G44" s="46" t="s">
        <v>66</v>
      </c>
      <c r="H44" s="46" t="s">
        <v>61</v>
      </c>
      <c r="I44" s="47">
        <v>6.77</v>
      </c>
      <c r="J44" s="47">
        <v>9.1999999999999993</v>
      </c>
      <c r="K44" s="47">
        <v>7.8</v>
      </c>
      <c r="L44" s="47"/>
      <c r="M44" s="47"/>
      <c r="N44" s="47">
        <v>0</v>
      </c>
      <c r="O44" s="47">
        <v>8.5</v>
      </c>
      <c r="P44" s="47">
        <v>6.82</v>
      </c>
      <c r="Q44" s="47">
        <v>2.73</v>
      </c>
      <c r="R44" s="48" t="s">
        <v>46</v>
      </c>
      <c r="S44" s="48" t="s">
        <v>46</v>
      </c>
      <c r="T44" s="48" t="s">
        <v>46</v>
      </c>
      <c r="U44" s="48" t="s">
        <v>46</v>
      </c>
      <c r="V44" s="48" t="s">
        <v>56</v>
      </c>
      <c r="W44" s="49" t="s">
        <v>48</v>
      </c>
      <c r="X44" s="50" t="str">
        <f>IF(OR(K44&lt;5.5),"HỎNG",IF(AND(AA44=0,Q44&gt;=2,R44="Đạt",S44="Đạt",T44="ĐẠT",U44="ĐẠT",V44&lt;&gt;0),"CNTN","HOÃN"))</f>
        <v>CNTN</v>
      </c>
      <c r="AA44" s="36">
        <v>0</v>
      </c>
      <c r="AB44" s="36">
        <f>COUNTIF(B:B,B44)</f>
        <v>1</v>
      </c>
      <c r="AC44" s="36" t="str">
        <f>IF(ISNA(VLOOKUP(B44,[1]NAB!$B$7:$M$151,12,0))=FALSE,"CNTN","H")</f>
        <v>H</v>
      </c>
      <c r="AD44" s="36" t="b">
        <f>AC44=X44</f>
        <v>0</v>
      </c>
    </row>
    <row r="45" spans="1:30" s="36" customFormat="1" ht="19.5" customHeight="1">
      <c r="A45" s="52">
        <v>8</v>
      </c>
      <c r="B45" s="42">
        <v>2320310440</v>
      </c>
      <c r="C45" s="43" t="s">
        <v>198</v>
      </c>
      <c r="D45" s="44" t="s">
        <v>95</v>
      </c>
      <c r="E45" s="62" t="s">
        <v>44</v>
      </c>
      <c r="F45" s="45">
        <v>35880</v>
      </c>
      <c r="G45" s="46" t="s">
        <v>134</v>
      </c>
      <c r="H45" s="46" t="s">
        <v>45</v>
      </c>
      <c r="I45" s="47">
        <v>7.14</v>
      </c>
      <c r="J45" s="47">
        <v>9</v>
      </c>
      <c r="K45" s="47">
        <v>8.4</v>
      </c>
      <c r="L45" s="47"/>
      <c r="M45" s="47"/>
      <c r="N45" s="47">
        <v>0</v>
      </c>
      <c r="O45" s="47">
        <v>8.6999999999999993</v>
      </c>
      <c r="P45" s="47">
        <v>7.18</v>
      </c>
      <c r="Q45" s="47">
        <v>2.96</v>
      </c>
      <c r="R45" s="48">
        <v>0</v>
      </c>
      <c r="S45" s="48" t="s">
        <v>46</v>
      </c>
      <c r="T45" s="48" t="s">
        <v>46</v>
      </c>
      <c r="U45" s="48" t="s">
        <v>46</v>
      </c>
      <c r="V45" s="48" t="s">
        <v>47</v>
      </c>
      <c r="W45" s="49" t="s">
        <v>48</v>
      </c>
      <c r="X45" s="50" t="str">
        <f>IF(OR(K45&lt;5.5),"HỎNG",IF(AND(AA45=0,Q45&gt;=2,R45="Đạt",S45="Đạt",T45="ĐẠT",U45="ĐẠT",V45&lt;&gt;0),"CNTN","HOÃN"))</f>
        <v>HOÃN</v>
      </c>
      <c r="AA45" s="36">
        <v>0</v>
      </c>
      <c r="AB45" s="36">
        <f>COUNTIF(B:B,B45)</f>
        <v>1</v>
      </c>
      <c r="AC45" s="36" t="str">
        <f>IF(ISNA(VLOOKUP(B45,[1]NAB!$B$7:$M$151,12,0))=FALSE,"CNTN","H")</f>
        <v>H</v>
      </c>
      <c r="AD45" s="36" t="b">
        <f>AC45=X45</f>
        <v>0</v>
      </c>
    </row>
    <row r="46" spans="1:30" s="36" customFormat="1" ht="19.5" customHeight="1">
      <c r="A46" s="52">
        <v>9</v>
      </c>
      <c r="B46" s="42">
        <v>23203112531</v>
      </c>
      <c r="C46" s="43" t="s">
        <v>153</v>
      </c>
      <c r="D46" s="44" t="s">
        <v>96</v>
      </c>
      <c r="E46" s="62" t="s">
        <v>44</v>
      </c>
      <c r="F46" s="45">
        <v>36392</v>
      </c>
      <c r="G46" s="46" t="s">
        <v>125</v>
      </c>
      <c r="H46" s="46" t="s">
        <v>45</v>
      </c>
      <c r="I46" s="47">
        <v>6.73</v>
      </c>
      <c r="J46" s="47">
        <v>9</v>
      </c>
      <c r="K46" s="47">
        <v>7.2</v>
      </c>
      <c r="L46" s="47"/>
      <c r="M46" s="47"/>
      <c r="N46" s="47">
        <v>0</v>
      </c>
      <c r="O46" s="47">
        <v>8.1</v>
      </c>
      <c r="P46" s="47">
        <v>6.77</v>
      </c>
      <c r="Q46" s="47">
        <v>2.69</v>
      </c>
      <c r="R46" s="48" t="s">
        <v>46</v>
      </c>
      <c r="S46" s="48" t="s">
        <v>46</v>
      </c>
      <c r="T46" s="48" t="s">
        <v>46</v>
      </c>
      <c r="U46" s="48" t="s">
        <v>46</v>
      </c>
      <c r="V46" s="48" t="s">
        <v>47</v>
      </c>
      <c r="W46" s="49" t="s">
        <v>48</v>
      </c>
      <c r="X46" s="50" t="str">
        <f>IF(OR(K46&lt;5.5),"HỎNG",IF(AND(AA46=0,Q46&gt;=2,R46="Đạt",S46="Đạt",T46="ĐẠT",U46="ĐẠT",V46&lt;&gt;0),"CNTN","HOÃN"))</f>
        <v>CNTN</v>
      </c>
      <c r="AA46" s="36">
        <v>0</v>
      </c>
      <c r="AB46" s="36">
        <f>COUNTIF(B:B,B46)</f>
        <v>1</v>
      </c>
      <c r="AC46" s="36" t="str">
        <f>IF(ISNA(VLOOKUP(B46,[1]NAB!$B$7:$M$151,12,0))=FALSE,"CNTN","H")</f>
        <v>H</v>
      </c>
      <c r="AD46" s="36" t="b">
        <f>AC46=X46</f>
        <v>0</v>
      </c>
    </row>
    <row r="47" spans="1:30" s="36" customFormat="1" ht="19.5" customHeight="1">
      <c r="A47" s="52">
        <v>10</v>
      </c>
      <c r="B47" s="42">
        <v>2320315616</v>
      </c>
      <c r="C47" s="43" t="s">
        <v>196</v>
      </c>
      <c r="D47" s="44" t="s">
        <v>106</v>
      </c>
      <c r="E47" s="62" t="s">
        <v>44</v>
      </c>
      <c r="F47" s="45">
        <v>36402</v>
      </c>
      <c r="G47" s="46" t="s">
        <v>51</v>
      </c>
      <c r="H47" s="46" t="s">
        <v>45</v>
      </c>
      <c r="I47" s="47">
        <v>6.9</v>
      </c>
      <c r="J47" s="47">
        <v>8</v>
      </c>
      <c r="K47" s="47">
        <v>7.7</v>
      </c>
      <c r="L47" s="47"/>
      <c r="M47" s="47"/>
      <c r="N47" s="47">
        <v>0</v>
      </c>
      <c r="O47" s="47">
        <v>7.9</v>
      </c>
      <c r="P47" s="47">
        <v>6.93</v>
      </c>
      <c r="Q47" s="47">
        <v>2.82</v>
      </c>
      <c r="R47" s="48" t="s">
        <v>46</v>
      </c>
      <c r="S47" s="48">
        <v>0</v>
      </c>
      <c r="T47" s="48" t="s">
        <v>46</v>
      </c>
      <c r="U47" s="48" t="s">
        <v>46</v>
      </c>
      <c r="V47" s="48" t="s">
        <v>62</v>
      </c>
      <c r="W47" s="49" t="s">
        <v>48</v>
      </c>
      <c r="X47" s="50" t="str">
        <f>IF(OR(K47&lt;5.5),"HỎNG",IF(AND(AA47=0,Q47&gt;=2,R47="Đạt",S47="Đạt",T47="ĐẠT",U47="ĐẠT",V47&lt;&gt;0),"CNTN","HOÃN"))</f>
        <v>HOÃN</v>
      </c>
      <c r="AA47" s="36">
        <v>0</v>
      </c>
      <c r="AB47" s="36">
        <f>COUNTIF(B:B,B47)</f>
        <v>1</v>
      </c>
      <c r="AC47" s="36" t="str">
        <f>IF(ISNA(VLOOKUP(B47,[1]NAB!$B$7:$M$151,12,0))=FALSE,"CNTN","H")</f>
        <v>H</v>
      </c>
      <c r="AD47" s="36" t="b">
        <f>AC47=X47</f>
        <v>0</v>
      </c>
    </row>
    <row r="48" spans="1:30" s="36" customFormat="1" ht="19.5" customHeight="1">
      <c r="A48" s="52">
        <v>12</v>
      </c>
      <c r="B48" s="42">
        <v>24203100818</v>
      </c>
      <c r="C48" s="43" t="s">
        <v>293</v>
      </c>
      <c r="D48" s="44" t="s">
        <v>294</v>
      </c>
      <c r="E48" s="62" t="s">
        <v>296</v>
      </c>
      <c r="F48" s="45">
        <v>35652</v>
      </c>
      <c r="G48" s="46" t="s">
        <v>295</v>
      </c>
      <c r="H48" s="46" t="s">
        <v>45</v>
      </c>
      <c r="I48" s="47">
        <v>8.86</v>
      </c>
      <c r="J48" s="47">
        <v>9.5</v>
      </c>
      <c r="K48" s="47">
        <v>9.4</v>
      </c>
      <c r="L48" s="47"/>
      <c r="M48" s="47"/>
      <c r="N48" s="47">
        <v>0</v>
      </c>
      <c r="O48" s="47">
        <v>9.5</v>
      </c>
      <c r="P48" s="47">
        <v>8.8800000000000008</v>
      </c>
      <c r="Q48" s="47">
        <v>3.87</v>
      </c>
      <c r="R48" s="48" t="s">
        <v>46</v>
      </c>
      <c r="S48" s="48" t="s">
        <v>46</v>
      </c>
      <c r="T48" s="48" t="s">
        <v>46</v>
      </c>
      <c r="U48" s="48" t="s">
        <v>46</v>
      </c>
      <c r="V48" s="48" t="s">
        <v>62</v>
      </c>
      <c r="W48" s="49" t="s">
        <v>48</v>
      </c>
      <c r="X48" s="50" t="s">
        <v>151</v>
      </c>
      <c r="AA48" s="36">
        <v>0</v>
      </c>
      <c r="AB48" s="36">
        <f>COUNTIF(B:B,B48)</f>
        <v>1</v>
      </c>
      <c r="AC48" s="36" t="str">
        <f>IF(ISNA(VLOOKUP(B48,[1]NAB!$B$7:$M$151,12,0))=FALSE,"CNTN","H")</f>
        <v>H</v>
      </c>
      <c r="AD48" s="36" t="b">
        <f>AC48=X48</f>
        <v>0</v>
      </c>
    </row>
    <row r="49" spans="1:30" s="36" customFormat="1" ht="20.100000000000001" customHeight="1">
      <c r="A49" s="30" t="s">
        <v>39</v>
      </c>
      <c r="B49" s="30"/>
      <c r="C49" s="2"/>
      <c r="D49" s="3"/>
      <c r="E49" s="3"/>
      <c r="F49" s="4"/>
      <c r="G49" s="5"/>
      <c r="H49" s="5"/>
      <c r="I49" s="2"/>
      <c r="J49" s="5"/>
      <c r="K49" s="2"/>
      <c r="L49" s="2"/>
      <c r="M49" s="2"/>
      <c r="N49" s="38"/>
      <c r="O49" s="38"/>
      <c r="P49" s="38"/>
      <c r="Q49" s="38"/>
      <c r="R49" s="38"/>
      <c r="S49" s="38"/>
      <c r="T49" s="38"/>
      <c r="U49" s="38"/>
      <c r="V49" s="38"/>
      <c r="W49" s="41"/>
      <c r="X49" s="38"/>
      <c r="Y49" s="39">
        <f>COUNTIF($X$7:$X$31,"CNTN")</f>
        <v>25</v>
      </c>
      <c r="AC49" s="36" t="str">
        <f>IF(ISNA(VLOOKUP(B49,[1]NAB!$B$7:$M$151,12,0))=FALSE,"CNTN","H")</f>
        <v>H</v>
      </c>
      <c r="AD49" s="36" t="b">
        <f t="shared" ref="AD49" si="1">AC49=X49</f>
        <v>0</v>
      </c>
    </row>
    <row r="50" spans="1:30" s="36" customFormat="1" ht="19.5" customHeight="1">
      <c r="A50" s="52">
        <v>1</v>
      </c>
      <c r="B50" s="42">
        <v>2121325340</v>
      </c>
      <c r="C50" s="43" t="s">
        <v>189</v>
      </c>
      <c r="D50" s="44" t="s">
        <v>190</v>
      </c>
      <c r="E50" s="62" t="s">
        <v>178</v>
      </c>
      <c r="F50" s="45">
        <v>35548</v>
      </c>
      <c r="G50" s="46" t="s">
        <v>59</v>
      </c>
      <c r="H50" s="46" t="s">
        <v>61</v>
      </c>
      <c r="I50" s="47">
        <v>5.99</v>
      </c>
      <c r="J50" s="47">
        <v>8.9</v>
      </c>
      <c r="K50" s="47">
        <v>7.5</v>
      </c>
      <c r="L50" s="47"/>
      <c r="M50" s="47"/>
      <c r="N50" s="47">
        <v>0</v>
      </c>
      <c r="O50" s="47">
        <v>8.1999999999999993</v>
      </c>
      <c r="P50" s="47">
        <v>6.05</v>
      </c>
      <c r="Q50" s="47">
        <v>2.23</v>
      </c>
      <c r="R50" s="48" t="s">
        <v>46</v>
      </c>
      <c r="S50" s="48" t="s">
        <v>46</v>
      </c>
      <c r="T50" s="48" t="s">
        <v>46</v>
      </c>
      <c r="U50" s="48" t="s">
        <v>46</v>
      </c>
      <c r="V50" s="48" t="s">
        <v>56</v>
      </c>
      <c r="W50" s="49" t="s">
        <v>48</v>
      </c>
      <c r="X50" s="50" t="str">
        <f>IF(OR(K50&lt;5.5),"HỎNG",IF(AND(AA50=0,Q50&gt;=2,R50="Đạt",S50="Đạt",T50="ĐẠT",U50="ĐẠT",V50&lt;&gt;0),"CNTN","HOÃN"))</f>
        <v>CNTN</v>
      </c>
      <c r="Z50" s="36" t="b">
        <f>Y50=X50</f>
        <v>0</v>
      </c>
      <c r="AA50" s="36">
        <v>0</v>
      </c>
      <c r="AB50" s="36">
        <f>COUNTIF(B:B,B50)</f>
        <v>1</v>
      </c>
      <c r="AC50" s="36" t="str">
        <f>IF(ISNA(VLOOKUP(B50,[1]NAB!$B$7:$M$151,12,0))=FALSE,"CNTN","H")</f>
        <v>H</v>
      </c>
      <c r="AD50" s="36" t="b">
        <f>AC50=X50</f>
        <v>0</v>
      </c>
    </row>
    <row r="51" spans="1:30" s="36" customFormat="1" ht="19.5" customHeight="1">
      <c r="A51" s="52">
        <v>2</v>
      </c>
      <c r="B51" s="42">
        <v>2221318148</v>
      </c>
      <c r="C51" s="43" t="s">
        <v>192</v>
      </c>
      <c r="D51" s="44" t="s">
        <v>193</v>
      </c>
      <c r="E51" s="62" t="s">
        <v>181</v>
      </c>
      <c r="F51" s="45">
        <v>36159</v>
      </c>
      <c r="G51" s="46" t="s">
        <v>66</v>
      </c>
      <c r="H51" s="46" t="s">
        <v>61</v>
      </c>
      <c r="I51" s="47">
        <v>7.13</v>
      </c>
      <c r="J51" s="47">
        <v>9.1</v>
      </c>
      <c r="K51" s="47">
        <v>9</v>
      </c>
      <c r="L51" s="47"/>
      <c r="M51" s="47"/>
      <c r="N51" s="47">
        <v>0</v>
      </c>
      <c r="O51" s="47">
        <v>9.1</v>
      </c>
      <c r="P51" s="47">
        <v>7.3</v>
      </c>
      <c r="Q51" s="47">
        <v>3.12</v>
      </c>
      <c r="R51" s="48" t="s">
        <v>46</v>
      </c>
      <c r="S51" s="48" t="s">
        <v>46</v>
      </c>
      <c r="T51" s="48" t="s">
        <v>46</v>
      </c>
      <c r="U51" s="48" t="s">
        <v>46</v>
      </c>
      <c r="V51" s="48" t="s">
        <v>47</v>
      </c>
      <c r="W51" s="49" t="s">
        <v>109</v>
      </c>
      <c r="X51" s="50" t="str">
        <f>IF(OR(K51&lt;5.5),"HỎNG",IF(AND(AA51=0,Q51&gt;=2,R51="Đạt",S51="Đạt",T51="ĐẠT",U51="ĐẠT",V51&lt;&gt;0),"CNTN","HOÃN"))</f>
        <v>HOÃN</v>
      </c>
      <c r="Z51" s="36" t="b">
        <f>Y51=X51</f>
        <v>0</v>
      </c>
      <c r="AA51" s="36">
        <v>3</v>
      </c>
      <c r="AB51" s="36">
        <f>COUNTIF(B:B,B51)</f>
        <v>1</v>
      </c>
      <c r="AC51" s="36" t="str">
        <f>IF(ISNA(VLOOKUP(B51,[1]NAB!$B$7:$M$151,12,0))=FALSE,"CNTN","H")</f>
        <v>H</v>
      </c>
      <c r="AD51" s="36" t="b">
        <f>AC51=X51</f>
        <v>0</v>
      </c>
    </row>
    <row r="52" spans="1:30" s="36" customFormat="1" ht="19.5" customHeight="1">
      <c r="A52" s="52">
        <v>3</v>
      </c>
      <c r="B52" s="42">
        <v>23203111728</v>
      </c>
      <c r="C52" s="43" t="s">
        <v>157</v>
      </c>
      <c r="D52" s="44" t="s">
        <v>199</v>
      </c>
      <c r="E52" s="62" t="s">
        <v>44</v>
      </c>
      <c r="F52" s="45">
        <v>36247</v>
      </c>
      <c r="G52" s="46" t="s">
        <v>134</v>
      </c>
      <c r="H52" s="46" t="s">
        <v>45</v>
      </c>
      <c r="I52" s="47">
        <v>7.45</v>
      </c>
      <c r="J52" s="47">
        <v>9.4</v>
      </c>
      <c r="K52" s="47">
        <v>8.5</v>
      </c>
      <c r="L52" s="47"/>
      <c r="M52" s="47"/>
      <c r="N52" s="47">
        <v>0</v>
      </c>
      <c r="O52" s="47">
        <v>9</v>
      </c>
      <c r="P52" s="47">
        <v>7.49</v>
      </c>
      <c r="Q52" s="47">
        <v>3.15</v>
      </c>
      <c r="R52" s="48" t="s">
        <v>46</v>
      </c>
      <c r="S52" s="48" t="s">
        <v>46</v>
      </c>
      <c r="T52" s="48" t="s">
        <v>46</v>
      </c>
      <c r="U52" s="48" t="s">
        <v>46</v>
      </c>
      <c r="V52" s="48" t="s">
        <v>47</v>
      </c>
      <c r="W52" s="49" t="s">
        <v>48</v>
      </c>
      <c r="X52" s="50" t="str">
        <f>IF(OR(K52&lt;5.5),"HỎNG",IF(AND(AA52=0,Q52&gt;=2,R52="Đạt",S52="Đạt",T52="ĐẠT",U52="ĐẠT",V52&lt;&gt;0),"CNTN","HOÃN"))</f>
        <v>CNTN</v>
      </c>
      <c r="Z52" s="36" t="b">
        <f>Y52=X52</f>
        <v>0</v>
      </c>
      <c r="AA52" s="36">
        <v>0</v>
      </c>
      <c r="AB52" s="36">
        <f>COUNTIF(B:B,B52)</f>
        <v>1</v>
      </c>
      <c r="AC52" s="36" t="str">
        <f>IF(ISNA(VLOOKUP(B52,[1]NAB!$B$7:$M$151,12,0))=FALSE,"CNTN","H")</f>
        <v>H</v>
      </c>
      <c r="AD52" s="36" t="b">
        <f>AC52=X52</f>
        <v>0</v>
      </c>
    </row>
    <row r="53" spans="1:30" s="36" customFormat="1" ht="19.5" customHeight="1">
      <c r="A53" s="52">
        <v>4</v>
      </c>
      <c r="B53" s="42">
        <v>23203112479</v>
      </c>
      <c r="C53" s="43" t="s">
        <v>110</v>
      </c>
      <c r="D53" s="44" t="s">
        <v>111</v>
      </c>
      <c r="E53" s="62" t="s">
        <v>44</v>
      </c>
      <c r="F53" s="45">
        <v>36166</v>
      </c>
      <c r="G53" s="46" t="s">
        <v>75</v>
      </c>
      <c r="H53" s="46" t="s">
        <v>45</v>
      </c>
      <c r="I53" s="47">
        <v>7.05</v>
      </c>
      <c r="J53" s="47">
        <v>8.5</v>
      </c>
      <c r="K53" s="47">
        <v>8.5</v>
      </c>
      <c r="L53" s="47"/>
      <c r="M53" s="47"/>
      <c r="N53" s="47">
        <v>0</v>
      </c>
      <c r="O53" s="47">
        <v>8.5</v>
      </c>
      <c r="P53" s="47">
        <v>7.1</v>
      </c>
      <c r="Q53" s="47">
        <v>2.9</v>
      </c>
      <c r="R53" s="48">
        <v>0</v>
      </c>
      <c r="S53" s="48" t="s">
        <v>46</v>
      </c>
      <c r="T53" s="48" t="s">
        <v>46</v>
      </c>
      <c r="U53" s="48" t="s">
        <v>46</v>
      </c>
      <c r="V53" s="48" t="s">
        <v>47</v>
      </c>
      <c r="W53" s="49" t="s">
        <v>48</v>
      </c>
      <c r="X53" s="50" t="str">
        <f>IF(OR(K53&lt;5.5),"HỎNG",IF(AND(AA53=0,Q53&gt;=2,R53="Đạt",S53="Đạt",T53="ĐẠT",U53="ĐẠT",V53&lt;&gt;0),"CNTN","HOÃN"))</f>
        <v>HOÃN</v>
      </c>
      <c r="Z53" s="36" t="b">
        <f>Y53=X53</f>
        <v>0</v>
      </c>
      <c r="AA53" s="36">
        <v>0</v>
      </c>
      <c r="AB53" s="36">
        <f>COUNTIF(B:B,B53)</f>
        <v>1</v>
      </c>
      <c r="AC53" s="36" t="str">
        <f>IF(ISNA(VLOOKUP(B53,[1]NAB!$B$7:$M$151,12,0))=FALSE,"CNTN","H")</f>
        <v>H</v>
      </c>
      <c r="AD53" s="36" t="b">
        <f>AC53=X53</f>
        <v>0</v>
      </c>
    </row>
    <row r="54" spans="1:30" s="36" customFormat="1" ht="19.5" customHeight="1">
      <c r="A54" s="52">
        <v>5</v>
      </c>
      <c r="B54" s="42">
        <v>2321310356</v>
      </c>
      <c r="C54" s="43" t="s">
        <v>200</v>
      </c>
      <c r="D54" s="44" t="s">
        <v>201</v>
      </c>
      <c r="E54" s="62" t="s">
        <v>44</v>
      </c>
      <c r="F54" s="45">
        <v>36258</v>
      </c>
      <c r="G54" s="46" t="s">
        <v>66</v>
      </c>
      <c r="H54" s="46" t="s">
        <v>61</v>
      </c>
      <c r="I54" s="47">
        <v>6.45</v>
      </c>
      <c r="J54" s="47">
        <v>8.6</v>
      </c>
      <c r="K54" s="47">
        <v>8.3000000000000007</v>
      </c>
      <c r="L54" s="47"/>
      <c r="M54" s="47"/>
      <c r="N54" s="47">
        <v>0</v>
      </c>
      <c r="O54" s="47">
        <v>8.5</v>
      </c>
      <c r="P54" s="47">
        <v>6.51</v>
      </c>
      <c r="Q54" s="47">
        <v>2.54</v>
      </c>
      <c r="R54" s="48" t="s">
        <v>46</v>
      </c>
      <c r="S54" s="48" t="s">
        <v>46</v>
      </c>
      <c r="T54" s="48" t="s">
        <v>46</v>
      </c>
      <c r="U54" s="48" t="s">
        <v>46</v>
      </c>
      <c r="V54" s="48" t="s">
        <v>56</v>
      </c>
      <c r="W54" s="49" t="s">
        <v>48</v>
      </c>
      <c r="X54" s="50" t="str">
        <f>IF(OR(K54&lt;5.5),"HỎNG",IF(AND(AA54=0,Q54&gt;=2,R54="Đạt",S54="Đạt",T54="ĐẠT",U54="ĐẠT",V54&lt;&gt;0),"CNTN","HOÃN"))</f>
        <v>CNTN</v>
      </c>
      <c r="Z54" s="36" t="b">
        <f>Y54=X54</f>
        <v>0</v>
      </c>
      <c r="AA54" s="36">
        <v>0</v>
      </c>
      <c r="AB54" s="36">
        <f>COUNTIF(B:B,B54)</f>
        <v>1</v>
      </c>
      <c r="AC54" s="36" t="str">
        <f>IF(ISNA(VLOOKUP(B54,[1]NAB!$B$7:$M$151,12,0))=FALSE,"CNTN","H")</f>
        <v>H</v>
      </c>
      <c r="AD54" s="36" t="b">
        <f>AC54=X54</f>
        <v>0</v>
      </c>
    </row>
    <row r="55" spans="1:30" s="36" customFormat="1" ht="19.5" customHeight="1">
      <c r="A55" s="52">
        <v>6</v>
      </c>
      <c r="B55" s="42">
        <v>23203112923</v>
      </c>
      <c r="C55" s="43" t="s">
        <v>211</v>
      </c>
      <c r="D55" s="44" t="s">
        <v>58</v>
      </c>
      <c r="E55" s="62" t="s">
        <v>44</v>
      </c>
      <c r="F55" s="45">
        <v>36462</v>
      </c>
      <c r="G55" s="46" t="s">
        <v>69</v>
      </c>
      <c r="H55" s="46" t="s">
        <v>45</v>
      </c>
      <c r="I55" s="47">
        <v>7.33</v>
      </c>
      <c r="J55" s="47">
        <v>8.9</v>
      </c>
      <c r="K55" s="47">
        <v>8.5</v>
      </c>
      <c r="L55" s="47"/>
      <c r="M55" s="47"/>
      <c r="N55" s="47">
        <v>0</v>
      </c>
      <c r="O55" s="47">
        <v>8.6999999999999993</v>
      </c>
      <c r="P55" s="47">
        <v>7.37</v>
      </c>
      <c r="Q55" s="47">
        <v>3.08</v>
      </c>
      <c r="R55" s="48" t="s">
        <v>46</v>
      </c>
      <c r="S55" s="48" t="s">
        <v>46</v>
      </c>
      <c r="T55" s="48" t="s">
        <v>46</v>
      </c>
      <c r="U55" s="48" t="s">
        <v>46</v>
      </c>
      <c r="V55" s="48" t="s">
        <v>56</v>
      </c>
      <c r="W55" s="49" t="s">
        <v>48</v>
      </c>
      <c r="X55" s="50" t="str">
        <f>IF(OR(K55&lt;5.5),"HỎNG",IF(AND(AA55=0,Q55&gt;=2,R55="Đạt",S55="Đạt",T55="ĐẠT",U55="ĐẠT",V55&lt;&gt;0),"CNTN","HOÃN"))</f>
        <v>CNTN</v>
      </c>
      <c r="Z55" s="36" t="b">
        <f>Y55=X55</f>
        <v>0</v>
      </c>
      <c r="AA55" s="36">
        <v>0</v>
      </c>
      <c r="AB55" s="36">
        <f>COUNTIF(B:B,B55)</f>
        <v>1</v>
      </c>
      <c r="AC55" s="36" t="str">
        <f>IF(ISNA(VLOOKUP(B55,[1]NAB!$B$7:$M$151,12,0))=FALSE,"CNTN","H")</f>
        <v>H</v>
      </c>
      <c r="AD55" s="36" t="b">
        <f>AC55=X55</f>
        <v>0</v>
      </c>
    </row>
    <row r="56" spans="1:30" s="36" customFormat="1" ht="19.5" customHeight="1">
      <c r="A56" s="52">
        <v>7</v>
      </c>
      <c r="B56" s="42">
        <v>23203111926</v>
      </c>
      <c r="C56" s="43" t="s">
        <v>114</v>
      </c>
      <c r="D56" s="44" t="s">
        <v>115</v>
      </c>
      <c r="E56" s="62" t="s">
        <v>44</v>
      </c>
      <c r="F56" s="45">
        <v>36119</v>
      </c>
      <c r="G56" s="46" t="s">
        <v>75</v>
      </c>
      <c r="H56" s="46" t="s">
        <v>45</v>
      </c>
      <c r="I56" s="47">
        <v>7.29</v>
      </c>
      <c r="J56" s="47">
        <v>8.9</v>
      </c>
      <c r="K56" s="47">
        <v>7.5</v>
      </c>
      <c r="L56" s="47"/>
      <c r="M56" s="47"/>
      <c r="N56" s="47">
        <v>0</v>
      </c>
      <c r="O56" s="47">
        <v>8.1999999999999993</v>
      </c>
      <c r="P56" s="47">
        <v>7.32</v>
      </c>
      <c r="Q56" s="47">
        <v>3.04</v>
      </c>
      <c r="R56" s="48" t="s">
        <v>46</v>
      </c>
      <c r="S56" s="48" t="s">
        <v>46</v>
      </c>
      <c r="T56" s="48" t="s">
        <v>46</v>
      </c>
      <c r="U56" s="48" t="s">
        <v>46</v>
      </c>
      <c r="V56" s="48" t="s">
        <v>47</v>
      </c>
      <c r="W56" s="49" t="s">
        <v>48</v>
      </c>
      <c r="X56" s="50" t="str">
        <f>IF(OR(K56&lt;5.5),"HỎNG",IF(AND(AA56=0,Q56&gt;=2,R56="Đạt",S56="Đạt",T56="ĐẠT",U56="ĐẠT",V56&lt;&gt;0),"CNTN","HOÃN"))</f>
        <v>CNTN</v>
      </c>
      <c r="Z56" s="36" t="b">
        <f>Y56=X56</f>
        <v>0</v>
      </c>
      <c r="AA56" s="36">
        <v>0</v>
      </c>
      <c r="AB56" s="36">
        <f>COUNTIF(B:B,B56)</f>
        <v>1</v>
      </c>
      <c r="AC56" s="36" t="str">
        <f>IF(ISNA(VLOOKUP(B56,[1]NAB!$B$7:$M$151,12,0))=FALSE,"CNTN","H")</f>
        <v>H</v>
      </c>
      <c r="AD56" s="36" t="b">
        <f>AC56=X56</f>
        <v>0</v>
      </c>
    </row>
    <row r="57" spans="1:30" s="36" customFormat="1" ht="19.5" customHeight="1">
      <c r="A57" s="52">
        <v>8</v>
      </c>
      <c r="B57" s="42">
        <v>23203110342</v>
      </c>
      <c r="C57" s="43" t="s">
        <v>117</v>
      </c>
      <c r="D57" s="44" t="s">
        <v>118</v>
      </c>
      <c r="E57" s="62" t="s">
        <v>44</v>
      </c>
      <c r="F57" s="45">
        <v>36486</v>
      </c>
      <c r="G57" s="46" t="s">
        <v>66</v>
      </c>
      <c r="H57" s="46" t="s">
        <v>45</v>
      </c>
      <c r="I57" s="47">
        <v>7.03</v>
      </c>
      <c r="J57" s="47">
        <v>8.8000000000000007</v>
      </c>
      <c r="K57" s="47">
        <v>9</v>
      </c>
      <c r="L57" s="47"/>
      <c r="M57" s="47"/>
      <c r="N57" s="47">
        <v>0</v>
      </c>
      <c r="O57" s="47">
        <v>8.9</v>
      </c>
      <c r="P57" s="47">
        <v>7.09</v>
      </c>
      <c r="Q57" s="47">
        <v>2.98</v>
      </c>
      <c r="R57" s="48" t="s">
        <v>46</v>
      </c>
      <c r="S57" s="48" t="s">
        <v>46</v>
      </c>
      <c r="T57" s="48" t="s">
        <v>46</v>
      </c>
      <c r="U57" s="48" t="s">
        <v>46</v>
      </c>
      <c r="V57" s="48" t="s">
        <v>47</v>
      </c>
      <c r="W57" s="49" t="s">
        <v>120</v>
      </c>
      <c r="X57" s="50" t="str">
        <f>IF(OR(K57&lt;5.5),"HỎNG",IF(AND(AA57=0,Q57&gt;=2,R57="Đạt",S57="Đạt",T57="ĐẠT",U57="ĐẠT",V57&lt;&gt;0),"CNTN","HOÃN"))</f>
        <v>HOÃN</v>
      </c>
      <c r="Z57" s="36" t="b">
        <f>Y57=X57</f>
        <v>0</v>
      </c>
      <c r="AA57" s="36">
        <v>2</v>
      </c>
      <c r="AB57" s="36">
        <f>COUNTIF(B:B,B57)</f>
        <v>1</v>
      </c>
      <c r="AC57" s="36" t="str">
        <f>IF(ISNA(VLOOKUP(B57,[1]NAB!$B$7:$M$151,12,0))=FALSE,"CNTN","H")</f>
        <v>H</v>
      </c>
      <c r="AD57" s="36" t="b">
        <f>AC57=X57</f>
        <v>0</v>
      </c>
    </row>
    <row r="58" spans="1:30" s="36" customFormat="1" ht="19.5" customHeight="1">
      <c r="A58" s="52">
        <v>9</v>
      </c>
      <c r="B58" s="42">
        <v>2320312417</v>
      </c>
      <c r="C58" s="43" t="s">
        <v>155</v>
      </c>
      <c r="D58" s="44" t="s">
        <v>72</v>
      </c>
      <c r="E58" s="62" t="s">
        <v>44</v>
      </c>
      <c r="F58" s="45">
        <v>35909</v>
      </c>
      <c r="G58" s="46" t="s">
        <v>122</v>
      </c>
      <c r="H58" s="46" t="s">
        <v>45</v>
      </c>
      <c r="I58" s="47">
        <v>7.06</v>
      </c>
      <c r="J58" s="47">
        <v>9</v>
      </c>
      <c r="K58" s="47">
        <v>8.4</v>
      </c>
      <c r="L58" s="47"/>
      <c r="M58" s="47"/>
      <c r="N58" s="47">
        <v>0</v>
      </c>
      <c r="O58" s="47">
        <v>8.6999999999999993</v>
      </c>
      <c r="P58" s="47">
        <v>7.11</v>
      </c>
      <c r="Q58" s="47">
        <v>2.91</v>
      </c>
      <c r="R58" s="48" t="s">
        <v>46</v>
      </c>
      <c r="S58" s="48" t="s">
        <v>46</v>
      </c>
      <c r="T58" s="48" t="s">
        <v>46</v>
      </c>
      <c r="U58" s="48" t="s">
        <v>46</v>
      </c>
      <c r="V58" s="48" t="s">
        <v>47</v>
      </c>
      <c r="W58" s="49" t="s">
        <v>48</v>
      </c>
      <c r="X58" s="50" t="str">
        <f>IF(OR(K58&lt;5.5),"HỎNG",IF(AND(AA58=0,Q58&gt;=2,R58="Đạt",S58="Đạt",T58="ĐẠT",U58="ĐẠT",V58&lt;&gt;0),"CNTN","HOÃN"))</f>
        <v>CNTN</v>
      </c>
      <c r="Z58" s="36" t="b">
        <f>Y58=X58</f>
        <v>0</v>
      </c>
      <c r="AA58" s="36">
        <v>0</v>
      </c>
      <c r="AB58" s="36">
        <f>COUNTIF(B:B,B58)</f>
        <v>1</v>
      </c>
      <c r="AC58" s="36" t="str">
        <f>IF(ISNA(VLOOKUP(B58,[1]NAB!$B$7:$M$151,12,0))=FALSE,"CNTN","H")</f>
        <v>H</v>
      </c>
      <c r="AD58" s="36" t="b">
        <f>AC58=X58</f>
        <v>0</v>
      </c>
    </row>
    <row r="59" spans="1:30" s="36" customFormat="1" ht="19.5" customHeight="1">
      <c r="A59" s="52">
        <v>10</v>
      </c>
      <c r="B59" s="42">
        <v>1920316322</v>
      </c>
      <c r="C59" s="43" t="s">
        <v>202</v>
      </c>
      <c r="D59" s="44" t="s">
        <v>74</v>
      </c>
      <c r="E59" s="62" t="s">
        <v>44</v>
      </c>
      <c r="F59" s="45">
        <v>34294</v>
      </c>
      <c r="G59" s="46" t="s">
        <v>66</v>
      </c>
      <c r="H59" s="46" t="s">
        <v>45</v>
      </c>
      <c r="I59" s="47">
        <v>6.94</v>
      </c>
      <c r="J59" s="47">
        <v>8.9</v>
      </c>
      <c r="K59" s="47">
        <v>8.1</v>
      </c>
      <c r="L59" s="47"/>
      <c r="M59" s="47"/>
      <c r="N59" s="47">
        <v>0</v>
      </c>
      <c r="O59" s="47">
        <v>8.5</v>
      </c>
      <c r="P59" s="47">
        <v>6.99</v>
      </c>
      <c r="Q59" s="47">
        <v>2.84</v>
      </c>
      <c r="R59" s="48" t="s">
        <v>46</v>
      </c>
      <c r="S59" s="48" t="s">
        <v>46</v>
      </c>
      <c r="T59" s="48" t="s">
        <v>46</v>
      </c>
      <c r="U59" s="48" t="s">
        <v>46</v>
      </c>
      <c r="V59" s="48" t="s">
        <v>56</v>
      </c>
      <c r="W59" s="49" t="s">
        <v>48</v>
      </c>
      <c r="X59" s="50" t="str">
        <f>IF(OR(K59&lt;5.5),"HỎNG",IF(AND(AA59=0,Q59&gt;=2,R59="Đạt",S59="Đạt",T59="ĐẠT",U59="ĐẠT",V59&lt;&gt;0),"CNTN","HOÃN"))</f>
        <v>CNTN</v>
      </c>
      <c r="Z59" s="36" t="b">
        <f>Y59=X59</f>
        <v>0</v>
      </c>
      <c r="AA59" s="36">
        <v>0</v>
      </c>
      <c r="AB59" s="36">
        <f>COUNTIF(B:B,B59)</f>
        <v>1</v>
      </c>
      <c r="AC59" s="36" t="str">
        <f>IF(ISNA(VLOOKUP(B59,[1]NAB!$B$7:$M$151,12,0))=FALSE,"CNTN","H")</f>
        <v>H</v>
      </c>
      <c r="AD59" s="36" t="b">
        <f>AC59=X59</f>
        <v>0</v>
      </c>
    </row>
    <row r="60" spans="1:30" s="36" customFormat="1" ht="19.5" customHeight="1">
      <c r="A60" s="52">
        <v>11</v>
      </c>
      <c r="B60" s="42">
        <v>2320310777</v>
      </c>
      <c r="C60" s="43" t="s">
        <v>135</v>
      </c>
      <c r="D60" s="44" t="s">
        <v>74</v>
      </c>
      <c r="E60" s="62" t="s">
        <v>44</v>
      </c>
      <c r="F60" s="45">
        <v>36369</v>
      </c>
      <c r="G60" s="46" t="s">
        <v>53</v>
      </c>
      <c r="H60" s="46" t="s">
        <v>45</v>
      </c>
      <c r="I60" s="47">
        <v>6.51</v>
      </c>
      <c r="J60" s="47">
        <v>8.6</v>
      </c>
      <c r="K60" s="47">
        <v>9</v>
      </c>
      <c r="L60" s="47"/>
      <c r="M60" s="47"/>
      <c r="N60" s="47">
        <v>0</v>
      </c>
      <c r="O60" s="47">
        <v>8.8000000000000007</v>
      </c>
      <c r="P60" s="47">
        <v>6.58</v>
      </c>
      <c r="Q60" s="47">
        <v>2.59</v>
      </c>
      <c r="R60" s="48" t="s">
        <v>46</v>
      </c>
      <c r="S60" s="48" t="s">
        <v>46</v>
      </c>
      <c r="T60" s="48" t="s">
        <v>46</v>
      </c>
      <c r="U60" s="48" t="s">
        <v>46</v>
      </c>
      <c r="V60" s="48" t="s">
        <v>47</v>
      </c>
      <c r="W60" s="49" t="s">
        <v>48</v>
      </c>
      <c r="X60" s="50" t="str">
        <f>IF(OR(K60&lt;5.5),"HỎNG",IF(AND(AA60=0,Q60&gt;=2,R60="Đạt",S60="Đạt",T60="ĐẠT",U60="ĐẠT",V60&lt;&gt;0),"CNTN","HOÃN"))</f>
        <v>CNTN</v>
      </c>
      <c r="Z60" s="36" t="b">
        <f>Y60=X60</f>
        <v>0</v>
      </c>
      <c r="AA60" s="36">
        <v>0</v>
      </c>
      <c r="AB60" s="36">
        <f>COUNTIF(B:B,B60)</f>
        <v>1</v>
      </c>
      <c r="AC60" s="36" t="str">
        <f>IF(ISNA(VLOOKUP(B60,[1]NAB!$B$7:$M$151,12,0))=FALSE,"CNTN","H")</f>
        <v>H</v>
      </c>
      <c r="AD60" s="36" t="b">
        <f>AC60=X60</f>
        <v>0</v>
      </c>
    </row>
    <row r="61" spans="1:30" s="36" customFormat="1" ht="19.5" customHeight="1">
      <c r="A61" s="52">
        <v>12</v>
      </c>
      <c r="B61" s="42">
        <v>23213111358</v>
      </c>
      <c r="C61" s="43" t="s">
        <v>203</v>
      </c>
      <c r="D61" s="44" t="s">
        <v>124</v>
      </c>
      <c r="E61" s="62" t="s">
        <v>44</v>
      </c>
      <c r="F61" s="45">
        <v>36405</v>
      </c>
      <c r="G61" s="46" t="s">
        <v>75</v>
      </c>
      <c r="H61" s="46" t="s">
        <v>61</v>
      </c>
      <c r="I61" s="47">
        <v>7.17</v>
      </c>
      <c r="J61" s="47">
        <v>9</v>
      </c>
      <c r="K61" s="47">
        <v>8.1999999999999993</v>
      </c>
      <c r="L61" s="47"/>
      <c r="M61" s="47"/>
      <c r="N61" s="47">
        <v>0</v>
      </c>
      <c r="O61" s="47">
        <v>8.6</v>
      </c>
      <c r="P61" s="47">
        <v>7.22</v>
      </c>
      <c r="Q61" s="47">
        <v>2.99</v>
      </c>
      <c r="R61" s="48" t="s">
        <v>46</v>
      </c>
      <c r="S61" s="48" t="s">
        <v>46</v>
      </c>
      <c r="T61" s="48" t="s">
        <v>46</v>
      </c>
      <c r="U61" s="48" t="s">
        <v>46</v>
      </c>
      <c r="V61" s="48" t="s">
        <v>47</v>
      </c>
      <c r="W61" s="49" t="s">
        <v>48</v>
      </c>
      <c r="X61" s="50" t="str">
        <f>IF(OR(K61&lt;5.5),"HỎNG",IF(AND(AA61=0,Q61&gt;=2,R61="Đạt",S61="Đạt",T61="ĐẠT",U61="ĐẠT",V61&lt;&gt;0),"CNTN","HOÃN"))</f>
        <v>CNTN</v>
      </c>
      <c r="Z61" s="36" t="b">
        <f>Y61=X61</f>
        <v>0</v>
      </c>
      <c r="AA61" s="36">
        <v>0</v>
      </c>
      <c r="AB61" s="36">
        <f>COUNTIF(B:B,B61)</f>
        <v>1</v>
      </c>
      <c r="AC61" s="36" t="str">
        <f>IF(ISNA(VLOOKUP(B61,[1]NAB!$B$7:$M$151,12,0))=FALSE,"CNTN","H")</f>
        <v>H</v>
      </c>
      <c r="AD61" s="36" t="b">
        <f>AC61=X61</f>
        <v>0</v>
      </c>
    </row>
    <row r="62" spans="1:30" s="36" customFormat="1" ht="19.5" customHeight="1">
      <c r="A62" s="52">
        <v>13</v>
      </c>
      <c r="B62" s="42">
        <v>2320315063</v>
      </c>
      <c r="C62" s="43" t="s">
        <v>204</v>
      </c>
      <c r="D62" s="44" t="s">
        <v>82</v>
      </c>
      <c r="E62" s="62" t="s">
        <v>44</v>
      </c>
      <c r="F62" s="45">
        <v>36479</v>
      </c>
      <c r="G62" s="46" t="s">
        <v>59</v>
      </c>
      <c r="H62" s="46" t="s">
        <v>45</v>
      </c>
      <c r="I62" s="47">
        <v>6.37</v>
      </c>
      <c r="J62" s="47">
        <v>8.5</v>
      </c>
      <c r="K62" s="47">
        <v>6.4</v>
      </c>
      <c r="L62" s="47"/>
      <c r="M62" s="47"/>
      <c r="N62" s="47">
        <v>0</v>
      </c>
      <c r="O62" s="47">
        <v>7.5</v>
      </c>
      <c r="P62" s="47">
        <v>6.4</v>
      </c>
      <c r="Q62" s="47">
        <v>2.4700000000000002</v>
      </c>
      <c r="R62" s="48" t="s">
        <v>46</v>
      </c>
      <c r="S62" s="48" t="s">
        <v>46</v>
      </c>
      <c r="T62" s="48" t="s">
        <v>46</v>
      </c>
      <c r="U62" s="48" t="s">
        <v>46</v>
      </c>
      <c r="V62" s="48" t="s">
        <v>56</v>
      </c>
      <c r="W62" s="49" t="s">
        <v>48</v>
      </c>
      <c r="X62" s="50" t="str">
        <f>IF(OR(K62&lt;5.5),"HỎNG",IF(AND(AA62=0,Q62&gt;=2,R62="Đạt",S62="Đạt",T62="ĐẠT",U62="ĐẠT",V62&lt;&gt;0),"CNTN","HOÃN"))</f>
        <v>CNTN</v>
      </c>
      <c r="Z62" s="36" t="b">
        <f>Y62=X62</f>
        <v>0</v>
      </c>
      <c r="AA62" s="36">
        <v>0</v>
      </c>
      <c r="AB62" s="36">
        <f>COUNTIF(B:B,B62)</f>
        <v>1</v>
      </c>
      <c r="AC62" s="36" t="str">
        <f>IF(ISNA(VLOOKUP(B62,[1]NAB!$B$7:$M$151,12,0))=FALSE,"CNTN","H")</f>
        <v>H</v>
      </c>
      <c r="AD62" s="36" t="b">
        <f>AC62=X62</f>
        <v>0</v>
      </c>
    </row>
    <row r="63" spans="1:30" s="36" customFormat="1" ht="19.5" customHeight="1">
      <c r="A63" s="52">
        <v>14</v>
      </c>
      <c r="B63" s="42">
        <v>23203111576</v>
      </c>
      <c r="C63" s="43" t="s">
        <v>205</v>
      </c>
      <c r="D63" s="44" t="s">
        <v>83</v>
      </c>
      <c r="E63" s="62" t="s">
        <v>44</v>
      </c>
      <c r="F63" s="45">
        <v>36467</v>
      </c>
      <c r="G63" s="46" t="s">
        <v>66</v>
      </c>
      <c r="H63" s="46" t="s">
        <v>45</v>
      </c>
      <c r="I63" s="47">
        <v>7.29</v>
      </c>
      <c r="J63" s="47">
        <v>8.8000000000000007</v>
      </c>
      <c r="K63" s="47">
        <v>0</v>
      </c>
      <c r="L63" s="47"/>
      <c r="M63" s="47"/>
      <c r="N63" s="47">
        <v>0</v>
      </c>
      <c r="O63" s="47">
        <v>4.4000000000000004</v>
      </c>
      <c r="P63" s="47">
        <v>7.21</v>
      </c>
      <c r="Q63" s="47">
        <v>3</v>
      </c>
      <c r="R63" s="48" t="s">
        <v>46</v>
      </c>
      <c r="S63" s="48" t="s">
        <v>46</v>
      </c>
      <c r="T63" s="48" t="s">
        <v>46</v>
      </c>
      <c r="U63" s="48" t="s">
        <v>46</v>
      </c>
      <c r="V63" s="48" t="s">
        <v>47</v>
      </c>
      <c r="W63" s="49" t="s">
        <v>48</v>
      </c>
      <c r="X63" s="50" t="str">
        <f>IF(OR(K63&lt;5.5),"HỎNG",IF(AND(AA63=0,Q63&gt;=2,R63="Đạt",S63="Đạt",T63="ĐẠT",U63="ĐẠT",V63&lt;&gt;0),"CNTN","HOÃN"))</f>
        <v>HỎNG</v>
      </c>
      <c r="Z63" s="36" t="b">
        <f>Y63=X63</f>
        <v>0</v>
      </c>
      <c r="AA63" s="36">
        <v>0</v>
      </c>
      <c r="AB63" s="36">
        <f>COUNTIF(B:B,B63)</f>
        <v>1</v>
      </c>
      <c r="AC63" s="36" t="str">
        <f>IF(ISNA(VLOOKUP(B63,[1]NAB!$B$7:$M$151,12,0))=FALSE,"CNTN","H")</f>
        <v>H</v>
      </c>
      <c r="AD63" s="36" t="b">
        <f>AC63=X63</f>
        <v>0</v>
      </c>
    </row>
    <row r="64" spans="1:30" s="36" customFormat="1" ht="19.5" customHeight="1">
      <c r="A64" s="52">
        <v>15</v>
      </c>
      <c r="B64" s="42">
        <v>23203110596</v>
      </c>
      <c r="C64" s="43" t="s">
        <v>164</v>
      </c>
      <c r="D64" s="44" t="s">
        <v>86</v>
      </c>
      <c r="E64" s="62" t="s">
        <v>44</v>
      </c>
      <c r="F64" s="45">
        <v>36256</v>
      </c>
      <c r="G64" s="46" t="s">
        <v>66</v>
      </c>
      <c r="H64" s="46" t="s">
        <v>45</v>
      </c>
      <c r="I64" s="47">
        <v>6.49</v>
      </c>
      <c r="J64" s="47">
        <v>8.6</v>
      </c>
      <c r="K64" s="47">
        <v>8</v>
      </c>
      <c r="L64" s="47"/>
      <c r="M64" s="47"/>
      <c r="N64" s="47">
        <v>0</v>
      </c>
      <c r="O64" s="47">
        <v>8.3000000000000007</v>
      </c>
      <c r="P64" s="47">
        <v>6.55</v>
      </c>
      <c r="Q64" s="47">
        <v>2.58</v>
      </c>
      <c r="R64" s="48" t="s">
        <v>46</v>
      </c>
      <c r="S64" s="48" t="s">
        <v>46</v>
      </c>
      <c r="T64" s="48" t="s">
        <v>46</v>
      </c>
      <c r="U64" s="48" t="s">
        <v>46</v>
      </c>
      <c r="V64" s="48" t="s">
        <v>47</v>
      </c>
      <c r="W64" s="49" t="s">
        <v>48</v>
      </c>
      <c r="X64" s="50" t="str">
        <f>IF(OR(K64&lt;5.5),"HỎNG",IF(AND(AA64=0,Q64&gt;=2,R64="Đạt",S64="Đạt",T64="ĐẠT",U64="ĐẠT",V64&lt;&gt;0),"CNTN","HOÃN"))</f>
        <v>CNTN</v>
      </c>
      <c r="Z64" s="36" t="b">
        <f>Y64=X64</f>
        <v>0</v>
      </c>
      <c r="AA64" s="36">
        <v>0</v>
      </c>
      <c r="AB64" s="36">
        <f>COUNTIF(B:B,B64)</f>
        <v>1</v>
      </c>
      <c r="AC64" s="36" t="str">
        <f>IF(ISNA(VLOOKUP(B64,[1]NAB!$B$7:$M$151,12,0))=FALSE,"CNTN","H")</f>
        <v>H</v>
      </c>
      <c r="AD64" s="36" t="b">
        <f>AC64=X64</f>
        <v>0</v>
      </c>
    </row>
    <row r="65" spans="1:30" s="36" customFormat="1" ht="19.5" customHeight="1">
      <c r="A65" s="52">
        <v>16</v>
      </c>
      <c r="B65" s="42">
        <v>23213111964</v>
      </c>
      <c r="C65" s="43" t="s">
        <v>85</v>
      </c>
      <c r="D65" s="44" t="s">
        <v>91</v>
      </c>
      <c r="E65" s="62" t="s">
        <v>44</v>
      </c>
      <c r="F65" s="45">
        <v>36083</v>
      </c>
      <c r="G65" s="46" t="s">
        <v>57</v>
      </c>
      <c r="H65" s="46" t="s">
        <v>61</v>
      </c>
      <c r="I65" s="47">
        <v>6.52</v>
      </c>
      <c r="J65" s="47">
        <v>9.3000000000000007</v>
      </c>
      <c r="K65" s="47">
        <v>8</v>
      </c>
      <c r="L65" s="47"/>
      <c r="M65" s="47"/>
      <c r="N65" s="47">
        <v>0</v>
      </c>
      <c r="O65" s="47">
        <v>8.6999999999999993</v>
      </c>
      <c r="P65" s="47">
        <v>6.58</v>
      </c>
      <c r="Q65" s="47">
        <v>2.63</v>
      </c>
      <c r="R65" s="48" t="s">
        <v>46</v>
      </c>
      <c r="S65" s="48" t="s">
        <v>46</v>
      </c>
      <c r="T65" s="48" t="s">
        <v>46</v>
      </c>
      <c r="U65" s="48" t="s">
        <v>46</v>
      </c>
      <c r="V65" s="48" t="s">
        <v>47</v>
      </c>
      <c r="W65" s="49" t="s">
        <v>48</v>
      </c>
      <c r="X65" s="50" t="str">
        <f>IF(OR(K65&lt;5.5),"HỎNG",IF(AND(AA65=0,Q65&gt;=2,R65="Đạt",S65="Đạt",T65="ĐẠT",U65="ĐẠT",V65&lt;&gt;0),"CNTN","HOÃN"))</f>
        <v>CNTN</v>
      </c>
      <c r="Z65" s="36" t="b">
        <f>Y65=X65</f>
        <v>0</v>
      </c>
      <c r="AA65" s="36">
        <v>0</v>
      </c>
      <c r="AB65" s="36">
        <f>COUNTIF(B:B,B65)</f>
        <v>1</v>
      </c>
      <c r="AC65" s="36" t="str">
        <f>IF(ISNA(VLOOKUP(B65,[1]NAB!$B$7:$M$151,12,0))=FALSE,"CNTN","H")</f>
        <v>H</v>
      </c>
      <c r="AD65" s="36" t="b">
        <f>AC65=X65</f>
        <v>0</v>
      </c>
    </row>
    <row r="66" spans="1:30" s="36" customFormat="1" ht="19.5" customHeight="1">
      <c r="A66" s="52">
        <v>17</v>
      </c>
      <c r="B66" s="42">
        <v>2320312430</v>
      </c>
      <c r="C66" s="43" t="s">
        <v>206</v>
      </c>
      <c r="D66" s="44" t="s">
        <v>163</v>
      </c>
      <c r="E66" s="62" t="s">
        <v>44</v>
      </c>
      <c r="F66" s="45">
        <v>36442</v>
      </c>
      <c r="G66" s="46" t="s">
        <v>53</v>
      </c>
      <c r="H66" s="46" t="s">
        <v>45</v>
      </c>
      <c r="I66" s="47">
        <v>6.57</v>
      </c>
      <c r="J66" s="47">
        <v>8.8000000000000007</v>
      </c>
      <c r="K66" s="47">
        <v>8.1</v>
      </c>
      <c r="L66" s="47"/>
      <c r="M66" s="47"/>
      <c r="N66" s="47">
        <v>0</v>
      </c>
      <c r="O66" s="47">
        <v>8.5</v>
      </c>
      <c r="P66" s="47">
        <v>6.63</v>
      </c>
      <c r="Q66" s="47">
        <v>2.63</v>
      </c>
      <c r="R66" s="48" t="s">
        <v>46</v>
      </c>
      <c r="S66" s="48" t="s">
        <v>46</v>
      </c>
      <c r="T66" s="48" t="s">
        <v>46</v>
      </c>
      <c r="U66" s="48" t="s">
        <v>46</v>
      </c>
      <c r="V66" s="48" t="s">
        <v>47</v>
      </c>
      <c r="W66" s="49" t="s">
        <v>48</v>
      </c>
      <c r="X66" s="50" t="str">
        <f>IF(OR(K66&lt;5.5),"HỎNG",IF(AND(AA66=0,Q66&gt;=2,R66="Đạt",S66="Đạt",T66="ĐẠT",U66="ĐẠT",V66&lt;&gt;0),"CNTN","HOÃN"))</f>
        <v>CNTN</v>
      </c>
      <c r="Z66" s="36" t="b">
        <f>Y66=X66</f>
        <v>0</v>
      </c>
      <c r="AA66" s="36">
        <v>0</v>
      </c>
      <c r="AB66" s="36">
        <f>COUNTIF(B:B,B66)</f>
        <v>1</v>
      </c>
      <c r="AC66" s="36" t="str">
        <f>IF(ISNA(VLOOKUP(B66,[1]NAB!$B$7:$M$151,12,0))=FALSE,"CNTN","H")</f>
        <v>H</v>
      </c>
      <c r="AD66" s="36" t="b">
        <f>AC66=X66</f>
        <v>0</v>
      </c>
    </row>
    <row r="67" spans="1:30" s="36" customFormat="1" ht="19.5" customHeight="1">
      <c r="A67" s="52">
        <v>18</v>
      </c>
      <c r="B67" s="42">
        <v>2320315674</v>
      </c>
      <c r="C67" s="43" t="s">
        <v>212</v>
      </c>
      <c r="D67" s="44" t="s">
        <v>100</v>
      </c>
      <c r="E67" s="62" t="s">
        <v>44</v>
      </c>
      <c r="F67" s="45">
        <v>36253</v>
      </c>
      <c r="G67" s="46" t="s">
        <v>55</v>
      </c>
      <c r="H67" s="46" t="s">
        <v>45</v>
      </c>
      <c r="I67" s="47">
        <v>6.79</v>
      </c>
      <c r="J67" s="47">
        <v>8.5</v>
      </c>
      <c r="K67" s="47">
        <v>8.1999999999999993</v>
      </c>
      <c r="L67" s="47"/>
      <c r="M67" s="47"/>
      <c r="N67" s="47">
        <v>0</v>
      </c>
      <c r="O67" s="47">
        <v>8.4</v>
      </c>
      <c r="P67" s="47">
        <v>6.83</v>
      </c>
      <c r="Q67" s="47">
        <v>2.92</v>
      </c>
      <c r="R67" s="48" t="s">
        <v>46</v>
      </c>
      <c r="S67" s="48" t="s">
        <v>46</v>
      </c>
      <c r="T67" s="48" t="s">
        <v>46</v>
      </c>
      <c r="U67" s="48" t="s">
        <v>46</v>
      </c>
      <c r="V67" s="48" t="s">
        <v>47</v>
      </c>
      <c r="W67" s="49" t="s">
        <v>116</v>
      </c>
      <c r="X67" s="50" t="str">
        <f>IF(OR(K67&lt;5.5),"HỎNG",IF(AND(AA67=0,Q67&gt;=2,R67="Đạt",S67="Đạt",T67="ĐẠT",U67="ĐẠT",V67&lt;&gt;0),"CNTN","HOÃN"))</f>
        <v>HOÃN</v>
      </c>
      <c r="Z67" s="36" t="b">
        <f>Y67=X67</f>
        <v>0</v>
      </c>
      <c r="AA67" s="36">
        <v>5</v>
      </c>
      <c r="AB67" s="36">
        <f>COUNTIF(B:B,B67)</f>
        <v>1</v>
      </c>
      <c r="AC67" s="36" t="str">
        <f>IF(ISNA(VLOOKUP(B67,[1]NAB!$B$7:$M$151,12,0))=FALSE,"CNTN","H")</f>
        <v>H</v>
      </c>
      <c r="AD67" s="36" t="b">
        <f>AC67=X67</f>
        <v>0</v>
      </c>
    </row>
    <row r="68" spans="1:30" s="36" customFormat="1" ht="19.5" customHeight="1">
      <c r="A68" s="52">
        <v>19</v>
      </c>
      <c r="B68" s="42">
        <v>23213110329</v>
      </c>
      <c r="C68" s="43" t="s">
        <v>156</v>
      </c>
      <c r="D68" s="44" t="s">
        <v>207</v>
      </c>
      <c r="E68" s="62" t="s">
        <v>44</v>
      </c>
      <c r="F68" s="45">
        <v>36176</v>
      </c>
      <c r="G68" s="46" t="s">
        <v>122</v>
      </c>
      <c r="H68" s="46" t="s">
        <v>61</v>
      </c>
      <c r="I68" s="47">
        <v>6.69</v>
      </c>
      <c r="J68" s="47">
        <v>8.6999999999999993</v>
      </c>
      <c r="K68" s="47">
        <v>8.8000000000000007</v>
      </c>
      <c r="L68" s="47"/>
      <c r="M68" s="47"/>
      <c r="N68" s="47">
        <v>0</v>
      </c>
      <c r="O68" s="47">
        <v>8.8000000000000007</v>
      </c>
      <c r="P68" s="47">
        <v>6.75</v>
      </c>
      <c r="Q68" s="47">
        <v>2.71</v>
      </c>
      <c r="R68" s="48" t="s">
        <v>46</v>
      </c>
      <c r="S68" s="48" t="s">
        <v>46</v>
      </c>
      <c r="T68" s="48" t="s">
        <v>46</v>
      </c>
      <c r="U68" s="48" t="s">
        <v>46</v>
      </c>
      <c r="V68" s="48" t="s">
        <v>56</v>
      </c>
      <c r="W68" s="49" t="s">
        <v>48</v>
      </c>
      <c r="X68" s="50" t="str">
        <f>IF(OR(K68&lt;5.5),"HỎNG",IF(AND(AA68=0,Q68&gt;=2,R68="Đạt",S68="Đạt",T68="ĐẠT",U68="ĐẠT",V68&lt;&gt;0),"CNTN","HOÃN"))</f>
        <v>CNTN</v>
      </c>
      <c r="Z68" s="36" t="b">
        <f>Y68=X68</f>
        <v>0</v>
      </c>
      <c r="AA68" s="36">
        <v>0</v>
      </c>
      <c r="AB68" s="36">
        <f>COUNTIF(B:B,B68)</f>
        <v>1</v>
      </c>
      <c r="AC68" s="36" t="str">
        <f>IF(ISNA(VLOOKUP(B68,[1]NAB!$B$7:$M$151,12,0))=FALSE,"CNTN","H")</f>
        <v>H</v>
      </c>
      <c r="AD68" s="36" t="b">
        <f>AC68=X68</f>
        <v>0</v>
      </c>
    </row>
    <row r="69" spans="1:30" s="36" customFormat="1" ht="19.5" customHeight="1">
      <c r="A69" s="52">
        <v>20</v>
      </c>
      <c r="B69" s="42">
        <v>2320315846</v>
      </c>
      <c r="C69" s="43" t="s">
        <v>183</v>
      </c>
      <c r="D69" s="44" t="s">
        <v>101</v>
      </c>
      <c r="E69" s="62" t="s">
        <v>44</v>
      </c>
      <c r="F69" s="45">
        <v>36346</v>
      </c>
      <c r="G69" s="46" t="s">
        <v>66</v>
      </c>
      <c r="H69" s="46" t="s">
        <v>45</v>
      </c>
      <c r="I69" s="47">
        <v>6.94</v>
      </c>
      <c r="J69" s="47">
        <v>8.6</v>
      </c>
      <c r="K69" s="47">
        <v>8.6</v>
      </c>
      <c r="L69" s="47"/>
      <c r="M69" s="47"/>
      <c r="N69" s="47">
        <v>0</v>
      </c>
      <c r="O69" s="47">
        <v>8.6</v>
      </c>
      <c r="P69" s="47">
        <v>6.99</v>
      </c>
      <c r="Q69" s="47">
        <v>2.86</v>
      </c>
      <c r="R69" s="48" t="s">
        <v>46</v>
      </c>
      <c r="S69" s="48" t="s">
        <v>46</v>
      </c>
      <c r="T69" s="48" t="s">
        <v>46</v>
      </c>
      <c r="U69" s="48" t="s">
        <v>46</v>
      </c>
      <c r="V69" s="48" t="s">
        <v>56</v>
      </c>
      <c r="W69" s="49" t="s">
        <v>48</v>
      </c>
      <c r="X69" s="50" t="str">
        <f>IF(OR(K69&lt;5.5),"HỎNG",IF(AND(AA69=0,Q69&gt;=2,R69="Đạt",S69="Đạt",T69="ĐẠT",U69="ĐẠT",V69&lt;&gt;0),"CNTN","HOÃN"))</f>
        <v>CNTN</v>
      </c>
      <c r="Z69" s="36" t="b">
        <f>Y69=X69</f>
        <v>0</v>
      </c>
      <c r="AA69" s="36">
        <v>0</v>
      </c>
      <c r="AB69" s="36">
        <f>COUNTIF(B:B,B69)</f>
        <v>1</v>
      </c>
      <c r="AC69" s="36" t="str">
        <f>IF(ISNA(VLOOKUP(B69,[1]NAB!$B$7:$M$151,12,0))=FALSE,"CNTN","H")</f>
        <v>H</v>
      </c>
      <c r="AD69" s="36" t="b">
        <f>AC69=X69</f>
        <v>0</v>
      </c>
    </row>
    <row r="70" spans="1:30" s="36" customFormat="1" ht="19.5" customHeight="1">
      <c r="A70" s="52">
        <v>21</v>
      </c>
      <c r="B70" s="42">
        <v>2220727385</v>
      </c>
      <c r="C70" s="43" t="s">
        <v>213</v>
      </c>
      <c r="D70" s="44" t="s">
        <v>103</v>
      </c>
      <c r="E70" s="62" t="s">
        <v>44</v>
      </c>
      <c r="F70" s="45">
        <v>35882</v>
      </c>
      <c r="G70" s="46" t="s">
        <v>66</v>
      </c>
      <c r="H70" s="46" t="s">
        <v>45</v>
      </c>
      <c r="I70" s="47">
        <v>7.09</v>
      </c>
      <c r="J70" s="47">
        <v>9.3000000000000007</v>
      </c>
      <c r="K70" s="47">
        <v>8.8000000000000007</v>
      </c>
      <c r="L70" s="47"/>
      <c r="M70" s="47"/>
      <c r="N70" s="47">
        <v>0</v>
      </c>
      <c r="O70" s="47">
        <v>9.1</v>
      </c>
      <c r="P70" s="47">
        <v>7.15</v>
      </c>
      <c r="Q70" s="47">
        <v>2.92</v>
      </c>
      <c r="R70" s="48" t="s">
        <v>46</v>
      </c>
      <c r="S70" s="48" t="s">
        <v>46</v>
      </c>
      <c r="T70" s="48" t="s">
        <v>46</v>
      </c>
      <c r="U70" s="48" t="s">
        <v>46</v>
      </c>
      <c r="V70" s="48" t="s">
        <v>56</v>
      </c>
      <c r="W70" s="49" t="s">
        <v>48</v>
      </c>
      <c r="X70" s="50" t="str">
        <f>IF(OR(K70&lt;5.5),"HỎNG",IF(AND(AA70=0,Q70&gt;=2,R70="Đạt",S70="Đạt",T70="ĐẠT",U70="ĐẠT",V70&lt;&gt;0),"CNTN","HOÃN"))</f>
        <v>CNTN</v>
      </c>
      <c r="Z70" s="36" t="b">
        <f>Y70=X70</f>
        <v>0</v>
      </c>
      <c r="AA70" s="36">
        <v>0</v>
      </c>
      <c r="AB70" s="36">
        <f>COUNTIF(B:B,B70)</f>
        <v>1</v>
      </c>
      <c r="AC70" s="36" t="str">
        <f>IF(ISNA(VLOOKUP(B70,[1]NAB!$B$7:$M$151,12,0))=FALSE,"CNTN","H")</f>
        <v>H</v>
      </c>
      <c r="AD70" s="36" t="b">
        <f>AC70=X70</f>
        <v>0</v>
      </c>
    </row>
    <row r="71" spans="1:30" s="36" customFormat="1" ht="19.5" customHeight="1">
      <c r="A71" s="52">
        <v>22</v>
      </c>
      <c r="B71" s="42">
        <v>23203111692</v>
      </c>
      <c r="C71" s="43" t="s">
        <v>141</v>
      </c>
      <c r="D71" s="44" t="s">
        <v>105</v>
      </c>
      <c r="E71" s="62" t="s">
        <v>44</v>
      </c>
      <c r="F71" s="45">
        <v>36380</v>
      </c>
      <c r="G71" s="46" t="s">
        <v>51</v>
      </c>
      <c r="H71" s="46" t="s">
        <v>45</v>
      </c>
      <c r="I71" s="47">
        <v>6.64</v>
      </c>
      <c r="J71" s="47">
        <v>8.6999999999999993</v>
      </c>
      <c r="K71" s="47">
        <v>7.8</v>
      </c>
      <c r="L71" s="47"/>
      <c r="M71" s="47"/>
      <c r="N71" s="47">
        <v>0</v>
      </c>
      <c r="O71" s="47">
        <v>8.3000000000000007</v>
      </c>
      <c r="P71" s="47">
        <v>6.68</v>
      </c>
      <c r="Q71" s="47">
        <v>2.67</v>
      </c>
      <c r="R71" s="48" t="s">
        <v>46</v>
      </c>
      <c r="S71" s="48" t="s">
        <v>46</v>
      </c>
      <c r="T71" s="48" t="s">
        <v>46</v>
      </c>
      <c r="U71" s="48" t="s">
        <v>46</v>
      </c>
      <c r="V71" s="48" t="s">
        <v>56</v>
      </c>
      <c r="W71" s="49" t="s">
        <v>48</v>
      </c>
      <c r="X71" s="50" t="str">
        <f>IF(OR(K71&lt;5.5),"HỎNG",IF(AND(AA71=0,Q71&gt;=2,R71="Đạt",S71="Đạt",T71="ĐẠT",U71="ĐẠT",V71&lt;&gt;0),"CNTN","HOÃN"))</f>
        <v>CNTN</v>
      </c>
      <c r="Z71" s="36" t="b">
        <f>Y71=X71</f>
        <v>0</v>
      </c>
      <c r="AA71" s="36">
        <v>0</v>
      </c>
      <c r="AB71" s="36">
        <f>COUNTIF(B:B,B71)</f>
        <v>1</v>
      </c>
      <c r="AC71" s="36" t="str">
        <f>IF(ISNA(VLOOKUP(B71,[1]NAB!$B$7:$M$151,12,0))=FALSE,"CNTN","H")</f>
        <v>H</v>
      </c>
      <c r="AD71" s="36" t="b">
        <f>AC71=X71</f>
        <v>0</v>
      </c>
    </row>
    <row r="72" spans="1:30" s="36" customFormat="1" ht="19.5" customHeight="1">
      <c r="A72" s="52">
        <v>23</v>
      </c>
      <c r="B72" s="42">
        <v>2321314899</v>
      </c>
      <c r="C72" s="43" t="s">
        <v>214</v>
      </c>
      <c r="D72" s="44" t="s">
        <v>215</v>
      </c>
      <c r="E72" s="62" t="s">
        <v>44</v>
      </c>
      <c r="F72" s="45">
        <v>35690</v>
      </c>
      <c r="G72" s="46" t="s">
        <v>66</v>
      </c>
      <c r="H72" s="46" t="s">
        <v>61</v>
      </c>
      <c r="I72" s="47">
        <v>7.45</v>
      </c>
      <c r="J72" s="47">
        <v>9.3000000000000007</v>
      </c>
      <c r="K72" s="47">
        <v>8.6999999999999993</v>
      </c>
      <c r="L72" s="47"/>
      <c r="M72" s="47"/>
      <c r="N72" s="47">
        <v>0</v>
      </c>
      <c r="O72" s="47">
        <v>9</v>
      </c>
      <c r="P72" s="47">
        <v>7.49</v>
      </c>
      <c r="Q72" s="47">
        <v>3.15</v>
      </c>
      <c r="R72" s="48">
        <v>0</v>
      </c>
      <c r="S72" s="48" t="s">
        <v>46</v>
      </c>
      <c r="T72" s="48" t="s">
        <v>46</v>
      </c>
      <c r="U72" s="48" t="s">
        <v>46</v>
      </c>
      <c r="V72" s="48" t="s">
        <v>179</v>
      </c>
      <c r="W72" s="49" t="s">
        <v>48</v>
      </c>
      <c r="X72" s="50" t="str">
        <f>IF(OR(K72&lt;5.5),"HỎNG",IF(AND(AA72=0,Q72&gt;=2,R72="Đạt",S72="Đạt",T72="ĐẠT",U72="ĐẠT",V72&lt;&gt;0),"CNTN","HOÃN"))</f>
        <v>HOÃN</v>
      </c>
      <c r="Z72" s="36" t="b">
        <f>Y72=X72</f>
        <v>0</v>
      </c>
      <c r="AA72" s="36">
        <v>0</v>
      </c>
      <c r="AB72" s="36">
        <f>COUNTIF(B:B,B72)</f>
        <v>1</v>
      </c>
      <c r="AC72" s="36" t="str">
        <f>IF(ISNA(VLOOKUP(B72,[1]NAB!$B$7:$M$151,12,0))=FALSE,"CNTN","H")</f>
        <v>H</v>
      </c>
      <c r="AD72" s="36" t="b">
        <f>AC72=X72</f>
        <v>0</v>
      </c>
    </row>
    <row r="73" spans="1:30" s="36" customFormat="1" ht="19.5" customHeight="1">
      <c r="A73" s="52">
        <v>24</v>
      </c>
      <c r="B73" s="42">
        <v>2320319641</v>
      </c>
      <c r="C73" s="43" t="s">
        <v>208</v>
      </c>
      <c r="D73" s="44" t="s">
        <v>145</v>
      </c>
      <c r="E73" s="62" t="s">
        <v>44</v>
      </c>
      <c r="F73" s="45">
        <v>36296</v>
      </c>
      <c r="G73" s="46" t="s">
        <v>57</v>
      </c>
      <c r="H73" s="46" t="s">
        <v>45</v>
      </c>
      <c r="I73" s="47">
        <v>7.47</v>
      </c>
      <c r="J73" s="47">
        <v>9.5</v>
      </c>
      <c r="K73" s="47">
        <v>8.8000000000000007</v>
      </c>
      <c r="L73" s="47"/>
      <c r="M73" s="47"/>
      <c r="N73" s="47">
        <v>0</v>
      </c>
      <c r="O73" s="47">
        <v>9.1999999999999993</v>
      </c>
      <c r="P73" s="47">
        <v>7.52</v>
      </c>
      <c r="Q73" s="47">
        <v>3.19</v>
      </c>
      <c r="R73" s="48" t="s">
        <v>46</v>
      </c>
      <c r="S73" s="48" t="s">
        <v>46</v>
      </c>
      <c r="T73" s="48" t="s">
        <v>46</v>
      </c>
      <c r="U73" s="48" t="s">
        <v>46</v>
      </c>
      <c r="V73" s="48" t="s">
        <v>47</v>
      </c>
      <c r="W73" s="49" t="s">
        <v>48</v>
      </c>
      <c r="X73" s="50" t="str">
        <f>IF(OR(K73&lt;5.5),"HỎNG",IF(AND(AA73=0,Q73&gt;=2,R73="Đạt",S73="Đạt",T73="ĐẠT",U73="ĐẠT",V73&lt;&gt;0),"CNTN","HOÃN"))</f>
        <v>CNTN</v>
      </c>
      <c r="Z73" s="36" t="b">
        <f>Y73=X73</f>
        <v>0</v>
      </c>
      <c r="AA73" s="36">
        <v>0</v>
      </c>
      <c r="AB73" s="36">
        <f>COUNTIF(B:B,B73)</f>
        <v>1</v>
      </c>
      <c r="AC73" s="36" t="str">
        <f>IF(ISNA(VLOOKUP(B73,[1]NAB!$B$7:$M$151,12,0))=FALSE,"CNTN","H")</f>
        <v>H</v>
      </c>
      <c r="AD73" s="36" t="b">
        <f>AC73=X73</f>
        <v>0</v>
      </c>
    </row>
    <row r="74" spans="1:30" s="36" customFormat="1" ht="19.5" customHeight="1">
      <c r="A74" s="52">
        <v>25</v>
      </c>
      <c r="B74" s="42">
        <v>23203110563</v>
      </c>
      <c r="C74" s="43" t="s">
        <v>209</v>
      </c>
      <c r="D74" s="44" t="s">
        <v>166</v>
      </c>
      <c r="E74" s="62" t="s">
        <v>44</v>
      </c>
      <c r="F74" s="45">
        <v>36372</v>
      </c>
      <c r="G74" s="46" t="s">
        <v>57</v>
      </c>
      <c r="H74" s="46" t="s">
        <v>45</v>
      </c>
      <c r="I74" s="47">
        <v>7.57</v>
      </c>
      <c r="J74" s="47">
        <v>9</v>
      </c>
      <c r="K74" s="47">
        <v>8.3000000000000007</v>
      </c>
      <c r="L74" s="47"/>
      <c r="M74" s="47"/>
      <c r="N74" s="47">
        <v>0</v>
      </c>
      <c r="O74" s="47">
        <v>8.6999999999999993</v>
      </c>
      <c r="P74" s="47">
        <v>7.6</v>
      </c>
      <c r="Q74" s="47">
        <v>3.25</v>
      </c>
      <c r="R74" s="48" t="s">
        <v>46</v>
      </c>
      <c r="S74" s="48" t="s">
        <v>46</v>
      </c>
      <c r="T74" s="48" t="s">
        <v>46</v>
      </c>
      <c r="U74" s="48" t="s">
        <v>46</v>
      </c>
      <c r="V74" s="48" t="s">
        <v>56</v>
      </c>
      <c r="W74" s="49" t="s">
        <v>48</v>
      </c>
      <c r="X74" s="50" t="str">
        <f>IF(OR(K74&lt;5.5),"HỎNG",IF(AND(AA74=0,Q74&gt;=2,R74="Đạt",S74="Đạt",T74="ĐẠT",U74="ĐẠT",V74&lt;&gt;0),"CNTN","HOÃN"))</f>
        <v>CNTN</v>
      </c>
      <c r="Z74" s="36" t="b">
        <f>Y74=X74</f>
        <v>0</v>
      </c>
      <c r="AA74" s="36">
        <v>0</v>
      </c>
      <c r="AB74" s="36">
        <f>COUNTIF(B:B,B74)</f>
        <v>1</v>
      </c>
      <c r="AC74" s="36" t="str">
        <f>IF(ISNA(VLOOKUP(B74,[1]NAB!$B$7:$M$151,12,0))=FALSE,"CNTN","H")</f>
        <v>H</v>
      </c>
      <c r="AD74" s="36" t="b">
        <f>AC74=X74</f>
        <v>0</v>
      </c>
    </row>
    <row r="75" spans="1:30" s="36" customFormat="1" ht="19.5" customHeight="1">
      <c r="A75" s="52">
        <v>26</v>
      </c>
      <c r="B75" s="42">
        <v>2321313349</v>
      </c>
      <c r="C75" s="43" t="s">
        <v>216</v>
      </c>
      <c r="D75" s="44" t="s">
        <v>217</v>
      </c>
      <c r="E75" s="62" t="s">
        <v>44</v>
      </c>
      <c r="F75" s="45">
        <v>36384</v>
      </c>
      <c r="G75" s="46" t="s">
        <v>66</v>
      </c>
      <c r="H75" s="46" t="s">
        <v>61</v>
      </c>
      <c r="I75" s="47">
        <v>7.03</v>
      </c>
      <c r="J75" s="47">
        <v>9</v>
      </c>
      <c r="K75" s="47">
        <v>8.4</v>
      </c>
      <c r="L75" s="47"/>
      <c r="M75" s="47"/>
      <c r="N75" s="47">
        <v>0</v>
      </c>
      <c r="O75" s="47">
        <v>8.6999999999999993</v>
      </c>
      <c r="P75" s="47">
        <v>7.08</v>
      </c>
      <c r="Q75" s="47">
        <v>2.87</v>
      </c>
      <c r="R75" s="48" t="s">
        <v>46</v>
      </c>
      <c r="S75" s="48" t="s">
        <v>46</v>
      </c>
      <c r="T75" s="48" t="s">
        <v>46</v>
      </c>
      <c r="U75" s="48" t="s">
        <v>46</v>
      </c>
      <c r="V75" s="48" t="s">
        <v>47</v>
      </c>
      <c r="W75" s="49" t="s">
        <v>48</v>
      </c>
      <c r="X75" s="50" t="str">
        <f>IF(OR(K75&lt;5.5),"HỎNG",IF(AND(AA75=0,Q75&gt;=2,R75="Đạt",S75="Đạt",T75="ĐẠT",U75="ĐẠT",V75&lt;&gt;0),"CNTN","HOÃN"))</f>
        <v>CNTN</v>
      </c>
      <c r="Z75" s="36" t="b">
        <f>Y75=X75</f>
        <v>0</v>
      </c>
      <c r="AA75" s="36">
        <v>0</v>
      </c>
      <c r="AB75" s="36">
        <f>COUNTIF(B:B,B75)</f>
        <v>1</v>
      </c>
      <c r="AC75" s="36" t="str">
        <f>IF(ISNA(VLOOKUP(B75,[1]NAB!$B$7:$M$151,12,0))=FALSE,"CNTN","H")</f>
        <v>H</v>
      </c>
      <c r="AD75" s="36" t="b">
        <f>AC75=X75</f>
        <v>0</v>
      </c>
    </row>
    <row r="76" spans="1:30" s="36" customFormat="1" ht="19.5" customHeight="1">
      <c r="A76" s="52">
        <v>27</v>
      </c>
      <c r="B76" s="42">
        <v>2320319776</v>
      </c>
      <c r="C76" s="43" t="s">
        <v>218</v>
      </c>
      <c r="D76" s="44" t="s">
        <v>108</v>
      </c>
      <c r="E76" s="62" t="s">
        <v>44</v>
      </c>
      <c r="F76" s="45">
        <v>36416</v>
      </c>
      <c r="G76" s="46" t="s">
        <v>53</v>
      </c>
      <c r="H76" s="46" t="s">
        <v>45</v>
      </c>
      <c r="I76" s="47">
        <v>6.82</v>
      </c>
      <c r="J76" s="47">
        <v>8.3000000000000007</v>
      </c>
      <c r="K76" s="47">
        <v>8.1</v>
      </c>
      <c r="L76" s="47"/>
      <c r="M76" s="47"/>
      <c r="N76" s="47">
        <v>0</v>
      </c>
      <c r="O76" s="47">
        <v>8.1999999999999993</v>
      </c>
      <c r="P76" s="47">
        <v>6.86</v>
      </c>
      <c r="Q76" s="47">
        <v>2.83</v>
      </c>
      <c r="R76" s="48" t="s">
        <v>46</v>
      </c>
      <c r="S76" s="48" t="s">
        <v>46</v>
      </c>
      <c r="T76" s="48" t="s">
        <v>46</v>
      </c>
      <c r="U76" s="48" t="s">
        <v>46</v>
      </c>
      <c r="V76" s="48" t="s">
        <v>47</v>
      </c>
      <c r="W76" s="49" t="s">
        <v>120</v>
      </c>
      <c r="X76" s="50" t="str">
        <f>IF(OR(K76&lt;5.5),"HỎNG",IF(AND(AA76=0,Q76&gt;=2,R76="Đạt",S76="Đạt",T76="ĐẠT",U76="ĐẠT",V76&lt;&gt;0),"CNTN","HOÃN"))</f>
        <v>HOÃN</v>
      </c>
      <c r="Z76" s="36" t="b">
        <f>Y76=X76</f>
        <v>0</v>
      </c>
      <c r="AA76" s="36">
        <v>2</v>
      </c>
      <c r="AB76" s="36">
        <f>COUNTIF(B:B,B76)</f>
        <v>1</v>
      </c>
      <c r="AC76" s="36" t="str">
        <f>IF(ISNA(VLOOKUP(B76,[1]NAB!$B$7:$M$151,12,0))=FALSE,"CNTN","H")</f>
        <v>H</v>
      </c>
      <c r="AD76" s="36" t="b">
        <f>AC76=X76</f>
        <v>0</v>
      </c>
    </row>
    <row r="77" spans="1:30" s="36" customFormat="1" ht="19.5" customHeight="1">
      <c r="A77" s="52">
        <v>28</v>
      </c>
      <c r="B77" s="42">
        <v>2320312695</v>
      </c>
      <c r="C77" s="43" t="s">
        <v>210</v>
      </c>
      <c r="D77" s="44" t="s">
        <v>149</v>
      </c>
      <c r="E77" s="62" t="s">
        <v>44</v>
      </c>
      <c r="F77" s="45">
        <v>36486</v>
      </c>
      <c r="G77" s="46" t="s">
        <v>57</v>
      </c>
      <c r="H77" s="46" t="s">
        <v>45</v>
      </c>
      <c r="I77" s="47">
        <v>6.28</v>
      </c>
      <c r="J77" s="47">
        <v>8.1</v>
      </c>
      <c r="K77" s="47">
        <v>8.6</v>
      </c>
      <c r="L77" s="47"/>
      <c r="M77" s="47"/>
      <c r="N77" s="47">
        <v>0</v>
      </c>
      <c r="O77" s="47">
        <v>8.4</v>
      </c>
      <c r="P77" s="47">
        <v>6.34</v>
      </c>
      <c r="Q77" s="47">
        <v>2.4700000000000002</v>
      </c>
      <c r="R77" s="48" t="s">
        <v>46</v>
      </c>
      <c r="S77" s="48" t="s">
        <v>46</v>
      </c>
      <c r="T77" s="48" t="s">
        <v>46</v>
      </c>
      <c r="U77" s="48" t="s">
        <v>46</v>
      </c>
      <c r="V77" s="48" t="s">
        <v>47</v>
      </c>
      <c r="W77" s="49" t="s">
        <v>48</v>
      </c>
      <c r="X77" s="50" t="str">
        <f>IF(OR(K77&lt;5.5),"HỎNG",IF(AND(AA77=0,Q77&gt;=2,R77="Đạt",S77="Đạt",T77="ĐẠT",U77="ĐẠT",V77&lt;&gt;0),"CNTN","HOÃN"))</f>
        <v>CNTN</v>
      </c>
      <c r="Z77" s="36" t="b">
        <f>Y77=X77</f>
        <v>0</v>
      </c>
      <c r="AA77" s="36">
        <v>0</v>
      </c>
      <c r="AB77" s="36">
        <f>COUNTIF(B:B,B77)</f>
        <v>1</v>
      </c>
      <c r="AC77" s="36" t="str">
        <f>IF(ISNA(VLOOKUP(B77,[1]NAB!$B$7:$M$151,12,0))=FALSE,"CNTN","H")</f>
        <v>H</v>
      </c>
      <c r="AD77" s="36" t="b">
        <f>AC77=X77</f>
        <v>0</v>
      </c>
    </row>
    <row r="78" spans="1:30" s="27" customFormat="1" ht="13.5" customHeight="1">
      <c r="A78" s="6"/>
      <c r="B78" s="7"/>
      <c r="C78" s="8"/>
      <c r="D78" s="9"/>
      <c r="E78" s="9"/>
      <c r="F78" s="10"/>
      <c r="G78" s="11"/>
      <c r="H78" s="12"/>
      <c r="I78" s="13"/>
      <c r="J78" s="31"/>
      <c r="K78" s="13"/>
      <c r="L78" s="13"/>
      <c r="M78" s="13"/>
      <c r="N78" s="13"/>
      <c r="O78" s="13"/>
      <c r="P78" s="13"/>
      <c r="R78" s="34"/>
      <c r="T78" s="73" t="s">
        <v>36</v>
      </c>
      <c r="U78" s="73"/>
      <c r="V78" s="73"/>
      <c r="W78" s="73"/>
      <c r="X78" s="73"/>
      <c r="Z78" s="36"/>
      <c r="AD78" s="36"/>
    </row>
    <row r="79" spans="1:30" s="14" customFormat="1" ht="15" customHeight="1">
      <c r="A79" s="14" t="s">
        <v>11</v>
      </c>
      <c r="B79" s="15"/>
      <c r="D79" s="1"/>
      <c r="E79" s="40" t="s">
        <v>12</v>
      </c>
      <c r="G79" s="40"/>
      <c r="H79" s="40"/>
      <c r="I79" s="1"/>
      <c r="J79" s="64"/>
      <c r="K79" s="64"/>
      <c r="L79" s="1"/>
      <c r="N79" s="64" t="s">
        <v>2</v>
      </c>
      <c r="O79" s="64" t="s">
        <v>2</v>
      </c>
      <c r="P79" s="16"/>
      <c r="R79" s="33"/>
      <c r="T79" s="74" t="s">
        <v>41</v>
      </c>
      <c r="U79" s="74"/>
      <c r="V79" s="74"/>
      <c r="W79" s="74"/>
      <c r="X79" s="74"/>
      <c r="Z79" s="36"/>
      <c r="AD79" s="36"/>
    </row>
    <row r="80" spans="1:30" s="28" customFormat="1" ht="18">
      <c r="A80" s="17"/>
      <c r="B80" s="18"/>
      <c r="C80" s="17"/>
      <c r="D80" s="1"/>
      <c r="E80" s="1"/>
      <c r="F80" s="1"/>
      <c r="G80" s="19"/>
      <c r="H80" s="17"/>
      <c r="I80" s="1"/>
      <c r="J80" s="20"/>
      <c r="K80" s="20"/>
      <c r="L80" s="1"/>
      <c r="N80" s="20"/>
      <c r="O80" s="20"/>
      <c r="P80" s="16"/>
      <c r="R80" s="13"/>
      <c r="T80" s="13"/>
      <c r="U80" s="17"/>
      <c r="V80" s="17"/>
      <c r="W80" s="17"/>
      <c r="X80" s="17"/>
      <c r="Z80" s="36"/>
      <c r="AD80" s="36"/>
    </row>
    <row r="81" spans="1:30" s="28" customFormat="1" ht="15.75">
      <c r="A81" s="17"/>
      <c r="B81" s="18"/>
      <c r="C81" s="17"/>
      <c r="D81" s="1"/>
      <c r="E81" s="1"/>
      <c r="F81" s="1"/>
      <c r="G81" s="19"/>
      <c r="H81" s="17"/>
      <c r="I81" s="1"/>
      <c r="J81" s="20"/>
      <c r="K81" s="20"/>
      <c r="L81" s="1"/>
      <c r="N81" s="20"/>
      <c r="O81" s="20"/>
      <c r="P81" s="16"/>
      <c r="R81" s="21"/>
      <c r="T81" s="16"/>
      <c r="U81" s="17"/>
      <c r="V81" s="17"/>
      <c r="W81" s="17"/>
      <c r="X81" s="17"/>
      <c r="Z81" s="36"/>
      <c r="AD81" s="36"/>
    </row>
    <row r="82" spans="1:30" s="28" customFormat="1" ht="15.75">
      <c r="A82" s="17"/>
      <c r="B82" s="18"/>
      <c r="C82" s="17"/>
      <c r="D82" s="1"/>
      <c r="E82" s="1"/>
      <c r="F82" s="1"/>
      <c r="G82" s="19"/>
      <c r="H82" s="17"/>
      <c r="I82" s="1"/>
      <c r="J82" s="20"/>
      <c r="K82" s="20"/>
      <c r="L82" s="1"/>
      <c r="N82" s="20"/>
      <c r="O82" s="20"/>
      <c r="P82" s="22"/>
      <c r="R82" s="21"/>
      <c r="T82" s="22"/>
      <c r="U82" s="17"/>
      <c r="V82" s="17"/>
      <c r="W82" s="17"/>
      <c r="X82" s="17"/>
      <c r="Z82" s="36"/>
      <c r="AD82" s="36"/>
    </row>
    <row r="83" spans="1:30" s="28" customFormat="1" ht="15.75">
      <c r="A83" s="17"/>
      <c r="B83" s="18"/>
      <c r="C83" s="17"/>
      <c r="D83" s="1"/>
      <c r="E83" s="1"/>
      <c r="F83" s="1"/>
      <c r="G83" s="19"/>
      <c r="H83" s="17"/>
      <c r="I83" s="1"/>
      <c r="J83" s="20"/>
      <c r="K83" s="20"/>
      <c r="L83" s="1"/>
      <c r="N83" s="20"/>
      <c r="O83" s="20"/>
      <c r="P83" s="22"/>
      <c r="R83" s="21"/>
      <c r="T83" s="22"/>
      <c r="U83" s="17"/>
      <c r="V83" s="17"/>
      <c r="W83" s="17"/>
      <c r="X83" s="17"/>
      <c r="Z83" s="36"/>
      <c r="AD83" s="36"/>
    </row>
    <row r="84" spans="1:30" s="14" customFormat="1" ht="15.75">
      <c r="A84" s="23"/>
      <c r="B84" s="35" t="s">
        <v>26</v>
      </c>
      <c r="C84" s="23"/>
      <c r="D84" s="1"/>
      <c r="E84" s="1"/>
      <c r="F84" s="1"/>
      <c r="G84" s="37"/>
      <c r="H84" s="37"/>
      <c r="I84" s="1"/>
      <c r="J84" s="64"/>
      <c r="K84" s="64"/>
      <c r="L84" s="1"/>
      <c r="N84" s="64" t="s">
        <v>3</v>
      </c>
      <c r="O84" s="64" t="s">
        <v>42</v>
      </c>
      <c r="P84" s="22"/>
      <c r="R84" s="33"/>
      <c r="T84" s="74" t="s">
        <v>4</v>
      </c>
      <c r="U84" s="74"/>
      <c r="V84" s="74"/>
      <c r="W84" s="74"/>
      <c r="X84" s="74"/>
      <c r="Z84" s="36"/>
      <c r="AD84" s="36"/>
    </row>
  </sheetData>
  <autoFilter ref="A5:AD79"/>
  <sortState ref="B38:AD48">
    <sortCondition ref="E38:E48"/>
    <sortCondition ref="D38:D48"/>
  </sortState>
  <mergeCells count="32">
    <mergeCell ref="Q3:Q5"/>
    <mergeCell ref="A1:D1"/>
    <mergeCell ref="F1:X1"/>
    <mergeCell ref="A2:D2"/>
    <mergeCell ref="F2:X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O3"/>
    <mergeCell ref="P3:P5"/>
    <mergeCell ref="T78:X78"/>
    <mergeCell ref="T79:X79"/>
    <mergeCell ref="T84:X84"/>
    <mergeCell ref="X3:X5"/>
    <mergeCell ref="J4:J5"/>
    <mergeCell ref="K4:K5"/>
    <mergeCell ref="L4:L5"/>
    <mergeCell ref="M4:M5"/>
    <mergeCell ref="N4:N5"/>
    <mergeCell ref="O4:O5"/>
    <mergeCell ref="R3:R5"/>
    <mergeCell ref="S3:S5"/>
    <mergeCell ref="T3:T5"/>
    <mergeCell ref="U3:U5"/>
    <mergeCell ref="V3:V5"/>
    <mergeCell ref="W3:W5"/>
  </mergeCells>
  <conditionalFormatting sqref="I9 I11:I36 P7:P36">
    <cfRule type="cellIs" dxfId="64" priority="65" stopIfTrue="1" operator="lessThan">
      <formula>5</formula>
    </cfRule>
  </conditionalFormatting>
  <conditionalFormatting sqref="I9 I11:I36 P7:P36">
    <cfRule type="cellIs" dxfId="63" priority="64" operator="lessThan">
      <formula>4</formula>
    </cfRule>
  </conditionalFormatting>
  <conditionalFormatting sqref="N9:O9 J9:K9 N11:O36 J11:K36">
    <cfRule type="cellIs" dxfId="62" priority="63" operator="lessThan">
      <formula>5.5</formula>
    </cfRule>
  </conditionalFormatting>
  <conditionalFormatting sqref="Q9 Q11:Q36">
    <cfRule type="cellIs" dxfId="61" priority="62" operator="lessThan">
      <formula>2</formula>
    </cfRule>
  </conditionalFormatting>
  <conditionalFormatting sqref="W6 W9 W11:W36">
    <cfRule type="containsText" dxfId="60" priority="58" operator="containsText" text="Nợ 0 TC">
      <formula>NOT(ISERROR(SEARCH("Nợ 0 TC",W6)))</formula>
    </cfRule>
  </conditionalFormatting>
  <conditionalFormatting sqref="R9:U9 R12:U36">
    <cfRule type="cellIs" dxfId="59" priority="52" operator="equal">
      <formula>0</formula>
    </cfRule>
  </conditionalFormatting>
  <conditionalFormatting sqref="I7:I8">
    <cfRule type="cellIs" dxfId="58" priority="46" stopIfTrue="1" operator="lessThan">
      <formula>5</formula>
    </cfRule>
  </conditionalFormatting>
  <conditionalFormatting sqref="I7:I8">
    <cfRule type="cellIs" dxfId="57" priority="45" operator="lessThan">
      <formula>4</formula>
    </cfRule>
  </conditionalFormatting>
  <conditionalFormatting sqref="N7:O8 J7:K8">
    <cfRule type="cellIs" dxfId="56" priority="44" operator="lessThan">
      <formula>5.5</formula>
    </cfRule>
  </conditionalFormatting>
  <conditionalFormatting sqref="Q7:Q8">
    <cfRule type="cellIs" dxfId="55" priority="43" operator="lessThan">
      <formula>2</formula>
    </cfRule>
  </conditionalFormatting>
  <conditionalFormatting sqref="W7:W8">
    <cfRule type="containsText" dxfId="54" priority="42" operator="containsText" text="Nợ 0 TC">
      <formula>NOT(ISERROR(SEARCH("Nợ 0 TC",W7)))</formula>
    </cfRule>
  </conditionalFormatting>
  <conditionalFormatting sqref="R7:U8">
    <cfRule type="cellIs" dxfId="53" priority="41" operator="equal">
      <formula>0</formula>
    </cfRule>
  </conditionalFormatting>
  <conditionalFormatting sqref="I50:I77 P50:P77 P38:P48 I38:I48">
    <cfRule type="cellIs" dxfId="52" priority="37" stopIfTrue="1" operator="lessThan">
      <formula>5</formula>
    </cfRule>
  </conditionalFormatting>
  <conditionalFormatting sqref="I50:I77 P50:P77 P38:P48 I38:I48">
    <cfRule type="cellIs" dxfId="51" priority="36" operator="lessThan">
      <formula>4</formula>
    </cfRule>
  </conditionalFormatting>
  <conditionalFormatting sqref="N50:O77 J50:K77 J38:K48 N38:O48">
    <cfRule type="cellIs" dxfId="50" priority="35" operator="lessThan">
      <formula>5.5</formula>
    </cfRule>
  </conditionalFormatting>
  <conditionalFormatting sqref="Q50:Q77 Q38:Q48">
    <cfRule type="cellIs" dxfId="49" priority="34" operator="lessThan">
      <formula>2</formula>
    </cfRule>
  </conditionalFormatting>
  <conditionalFormatting sqref="R11 T11:V11 R50:V77 R12:V36 R38:V48">
    <cfRule type="cellIs" dxfId="48" priority="33" operator="equal">
      <formula>"Ko Đạt"</formula>
    </cfRule>
  </conditionalFormatting>
  <conditionalFormatting sqref="R11 T11:V11 R50:V77 R12:V36 R38:V48">
    <cfRule type="cellIs" dxfId="47" priority="32" stopIfTrue="1" operator="equal">
      <formula>"Ko Đạt"</formula>
    </cfRule>
  </conditionalFormatting>
  <conditionalFormatting sqref="W50:W77 W38:W48">
    <cfRule type="containsText" dxfId="46" priority="31" operator="containsText" text="Nợ 0 TC">
      <formula>NOT(ISERROR(SEARCH("Nợ 0 TC",W38)))</formula>
    </cfRule>
  </conditionalFormatting>
  <conditionalFormatting sqref="R11 T11:U11 R50:U77 R38:U48">
    <cfRule type="cellIs" dxfId="45" priority="30" operator="equal">
      <formula>0</formula>
    </cfRule>
  </conditionalFormatting>
  <conditionalFormatting sqref="I10">
    <cfRule type="cellIs" dxfId="44" priority="16" stopIfTrue="1" operator="lessThan">
      <formula>5</formula>
    </cfRule>
  </conditionalFormatting>
  <conditionalFormatting sqref="I10">
    <cfRule type="cellIs" dxfId="43" priority="15" operator="lessThan">
      <formula>4</formula>
    </cfRule>
  </conditionalFormatting>
  <conditionalFormatting sqref="N10:O10 J10:K10">
    <cfRule type="cellIs" dxfId="42" priority="14" operator="lessThan">
      <formula>5.5</formula>
    </cfRule>
  </conditionalFormatting>
  <conditionalFormatting sqref="Q10">
    <cfRule type="cellIs" dxfId="41" priority="13" operator="lessThan">
      <formula>2</formula>
    </cfRule>
  </conditionalFormatting>
  <conditionalFormatting sqref="W10">
    <cfRule type="containsText" dxfId="40" priority="12" operator="containsText" text="Nợ 0 TC">
      <formula>NOT(ISERROR(SEARCH("Nợ 0 TC",W10)))</formula>
    </cfRule>
  </conditionalFormatting>
  <conditionalFormatting sqref="R10:U10 S11">
    <cfRule type="cellIs" dxfId="39" priority="11" operator="equal">
      <formula>0</formula>
    </cfRule>
  </conditionalFormatting>
  <conditionalFormatting sqref="X50:X77 X7:X36 X38:X48">
    <cfRule type="cellIs" dxfId="38" priority="6" operator="greaterThan">
      <formula>"HOÃN CN"</formula>
    </cfRule>
    <cfRule type="cellIs" dxfId="37" priority="7" operator="greaterThan">
      <formula>"Hoãn CN"</formula>
    </cfRule>
  </conditionalFormatting>
  <conditionalFormatting sqref="X50:X77 X7:X36 X38:X48">
    <cfRule type="cellIs" dxfId="36" priority="5" operator="notEqual">
      <formula>"CNTN"</formula>
    </cfRule>
  </conditionalFormatting>
  <conditionalFormatting sqref="W37">
    <cfRule type="containsText" dxfId="35" priority="2" operator="containsText" text="Nợ 0 TC">
      <formula>NOT(ISERROR(SEARCH("Nợ 0 TC",W37)))</formula>
    </cfRule>
  </conditionalFormatting>
  <conditionalFormatting sqref="W49">
    <cfRule type="containsText" dxfId="34" priority="1" operator="containsText" text="Nợ 0 TC">
      <formula>NOT(ISERROR(SEARCH("Nợ 0 TC",W49)))</formula>
    </cfRule>
  </conditionalFormatting>
  <pageMargins left="0.15748031496062992" right="0.15748031496062992" top="0.23622047244094491" bottom="0.27559055118110237" header="0.23622047244094491" footer="0.15748031496062992"/>
  <pageSetup paperSize="9" scale="88" fitToHeight="0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2"/>
  <sheetViews>
    <sheetView workbookViewId="0">
      <pane xSplit="8" ySplit="5" topLeftCell="I66" activePane="bottomRight" state="frozen"/>
      <selection activeCell="A19" sqref="A19:XFD20"/>
      <selection pane="topRight" activeCell="A19" sqref="A19:XFD20"/>
      <selection pane="bottomLeft" activeCell="A19" sqref="A19:XFD20"/>
      <selection pane="bottomRight" activeCell="V54" sqref="V54"/>
    </sheetView>
  </sheetViews>
  <sheetFormatPr defaultColWidth="9.140625" defaultRowHeight="12.75"/>
  <cols>
    <col min="1" max="1" width="3.42578125" style="24" customWidth="1"/>
    <col min="2" max="2" width="11.28515625" style="24" customWidth="1"/>
    <col min="3" max="3" width="16.28515625" style="24" customWidth="1"/>
    <col min="4" max="4" width="7.85546875" style="24" customWidth="1"/>
    <col min="5" max="5" width="8.5703125" style="24" customWidth="1"/>
    <col min="6" max="6" width="9" style="24" customWidth="1"/>
    <col min="7" max="7" width="10.5703125" style="26" customWidth="1"/>
    <col min="8" max="8" width="4.7109375" style="24" customWidth="1"/>
    <col min="9" max="9" width="5" style="24" customWidth="1"/>
    <col min="10" max="10" width="4.5703125" style="32" customWidth="1"/>
    <col min="11" max="11" width="4.5703125" style="29" customWidth="1"/>
    <col min="12" max="14" width="4.5703125" style="24" hidden="1" customWidth="1"/>
    <col min="15" max="16" width="4.5703125" style="24" customWidth="1"/>
    <col min="17" max="17" width="5" style="24" customWidth="1"/>
    <col min="18" max="21" width="4.5703125" style="24" customWidth="1"/>
    <col min="22" max="22" width="8.7109375" style="24" customWidth="1"/>
    <col min="23" max="23" width="11.42578125" style="24" customWidth="1"/>
    <col min="24" max="24" width="10.28515625" style="24" customWidth="1"/>
    <col min="25" max="16384" width="9.140625" style="24"/>
  </cols>
  <sheetData>
    <row r="1" spans="1:30" ht="17.25" customHeight="1">
      <c r="A1" s="95" t="s">
        <v>5</v>
      </c>
      <c r="B1" s="95"/>
      <c r="C1" s="95"/>
      <c r="D1" s="95"/>
      <c r="E1" s="65"/>
      <c r="F1" s="96" t="s">
        <v>186</v>
      </c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30" ht="17.25" customHeight="1">
      <c r="A2" s="97" t="s">
        <v>40</v>
      </c>
      <c r="B2" s="97"/>
      <c r="C2" s="97"/>
      <c r="D2" s="97"/>
      <c r="E2" s="65"/>
      <c r="F2" s="97" t="s">
        <v>34</v>
      </c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30" s="25" customFormat="1" ht="15" customHeight="1">
      <c r="A3" s="98" t="s">
        <v>0</v>
      </c>
      <c r="B3" s="101" t="s">
        <v>13</v>
      </c>
      <c r="C3" s="104" t="s">
        <v>14</v>
      </c>
      <c r="D3" s="107" t="s">
        <v>1</v>
      </c>
      <c r="E3" s="110" t="s">
        <v>24</v>
      </c>
      <c r="F3" s="113" t="s">
        <v>23</v>
      </c>
      <c r="G3" s="87" t="s">
        <v>22</v>
      </c>
      <c r="H3" s="90" t="s">
        <v>6</v>
      </c>
      <c r="I3" s="90" t="s">
        <v>33</v>
      </c>
      <c r="J3" s="92" t="s">
        <v>31</v>
      </c>
      <c r="K3" s="93"/>
      <c r="L3" s="93"/>
      <c r="M3" s="93"/>
      <c r="N3" s="93"/>
      <c r="O3" s="94"/>
      <c r="P3" s="80" t="s">
        <v>15</v>
      </c>
      <c r="Q3" s="83" t="s">
        <v>16</v>
      </c>
      <c r="R3" s="80" t="s">
        <v>9</v>
      </c>
      <c r="S3" s="80" t="s">
        <v>10</v>
      </c>
      <c r="T3" s="80" t="s">
        <v>7</v>
      </c>
      <c r="U3" s="80" t="s">
        <v>8</v>
      </c>
      <c r="V3" s="83" t="s">
        <v>30</v>
      </c>
      <c r="W3" s="84" t="s">
        <v>265</v>
      </c>
      <c r="X3" s="75" t="s">
        <v>17</v>
      </c>
    </row>
    <row r="4" spans="1:30" s="25" customFormat="1" ht="21.75" customHeight="1">
      <c r="A4" s="99"/>
      <c r="B4" s="102"/>
      <c r="C4" s="105"/>
      <c r="D4" s="108"/>
      <c r="E4" s="111"/>
      <c r="F4" s="114"/>
      <c r="G4" s="88"/>
      <c r="H4" s="76"/>
      <c r="I4" s="76"/>
      <c r="J4" s="76" t="s">
        <v>32</v>
      </c>
      <c r="K4" s="76" t="s">
        <v>27</v>
      </c>
      <c r="L4" s="78" t="s">
        <v>18</v>
      </c>
      <c r="M4" s="78" t="s">
        <v>19</v>
      </c>
      <c r="N4" s="76" t="s">
        <v>28</v>
      </c>
      <c r="O4" s="76" t="s">
        <v>25</v>
      </c>
      <c r="P4" s="81"/>
      <c r="Q4" s="83" t="s">
        <v>20</v>
      </c>
      <c r="R4" s="81" t="s">
        <v>9</v>
      </c>
      <c r="S4" s="81" t="s">
        <v>10</v>
      </c>
      <c r="T4" s="81" t="s">
        <v>7</v>
      </c>
      <c r="U4" s="81" t="s">
        <v>8</v>
      </c>
      <c r="V4" s="83" t="s">
        <v>8</v>
      </c>
      <c r="W4" s="85"/>
      <c r="X4" s="75" t="s">
        <v>21</v>
      </c>
    </row>
    <row r="5" spans="1:30" s="25" customFormat="1" ht="37.5" customHeight="1">
      <c r="A5" s="100"/>
      <c r="B5" s="103"/>
      <c r="C5" s="106"/>
      <c r="D5" s="109"/>
      <c r="E5" s="112"/>
      <c r="F5" s="115"/>
      <c r="G5" s="89"/>
      <c r="H5" s="91"/>
      <c r="I5" s="91"/>
      <c r="J5" s="77"/>
      <c r="K5" s="77"/>
      <c r="L5" s="79"/>
      <c r="M5" s="79"/>
      <c r="N5" s="77"/>
      <c r="O5" s="77"/>
      <c r="P5" s="82"/>
      <c r="Q5" s="83"/>
      <c r="R5" s="82"/>
      <c r="S5" s="82"/>
      <c r="T5" s="82"/>
      <c r="U5" s="82"/>
      <c r="V5" s="83"/>
      <c r="W5" s="86"/>
      <c r="X5" s="75"/>
      <c r="AA5" s="25" t="s">
        <v>29</v>
      </c>
    </row>
    <row r="6" spans="1:30" s="36" customFormat="1" ht="20.100000000000001" customHeight="1">
      <c r="A6" s="30" t="s">
        <v>37</v>
      </c>
      <c r="B6" s="30"/>
      <c r="C6" s="2"/>
      <c r="D6" s="3"/>
      <c r="E6" s="3"/>
      <c r="F6" s="4"/>
      <c r="G6" s="5"/>
      <c r="H6" s="5"/>
      <c r="I6" s="2"/>
      <c r="J6" s="5"/>
      <c r="K6" s="2"/>
      <c r="L6" s="2"/>
      <c r="M6" s="2"/>
      <c r="N6" s="38"/>
      <c r="O6" s="38"/>
      <c r="P6" s="38"/>
      <c r="Q6" s="38"/>
      <c r="R6" s="38"/>
      <c r="S6" s="38"/>
      <c r="T6" s="38"/>
      <c r="U6" s="38"/>
      <c r="V6" s="38"/>
      <c r="W6" s="41"/>
      <c r="X6" s="38"/>
      <c r="Y6" s="39">
        <f>COUNTIF($X$7:$X$349,"CNTN")</f>
        <v>47</v>
      </c>
    </row>
    <row r="7" spans="1:30" s="36" customFormat="1" ht="19.5" customHeight="1">
      <c r="A7" s="52">
        <v>1</v>
      </c>
      <c r="B7" s="53">
        <v>2120315182</v>
      </c>
      <c r="C7" s="54" t="s">
        <v>219</v>
      </c>
      <c r="D7" s="55" t="s">
        <v>170</v>
      </c>
      <c r="E7" s="61" t="s">
        <v>180</v>
      </c>
      <c r="F7" s="56">
        <v>35591</v>
      </c>
      <c r="G7" s="57" t="s">
        <v>57</v>
      </c>
      <c r="H7" s="57" t="s">
        <v>45</v>
      </c>
      <c r="I7" s="58">
        <v>6.51</v>
      </c>
      <c r="J7" s="58">
        <v>8.5</v>
      </c>
      <c r="K7" s="58">
        <v>8.4</v>
      </c>
      <c r="L7" s="58"/>
      <c r="M7" s="58"/>
      <c r="N7" s="58">
        <v>6.5</v>
      </c>
      <c r="O7" s="58">
        <v>8.5</v>
      </c>
      <c r="P7" s="58">
        <v>6.56</v>
      </c>
      <c r="Q7" s="58">
        <v>2.57</v>
      </c>
      <c r="R7" s="59" t="s">
        <v>46</v>
      </c>
      <c r="S7" s="59" t="s">
        <v>46</v>
      </c>
      <c r="T7" s="59" t="s">
        <v>46</v>
      </c>
      <c r="U7" s="59" t="s">
        <v>46</v>
      </c>
      <c r="V7" s="59" t="s">
        <v>179</v>
      </c>
      <c r="W7" s="60" t="s">
        <v>48</v>
      </c>
      <c r="X7" s="63" t="str">
        <f>IF(OR(K7&lt;5.5),"HỎNG",IF(AND(AA7=0,Q7&gt;=2,R7="Đạt",S7="Đạt",T7="ĐẠT",U7="ĐẠT",V7&lt;&gt;0),"CNTN","HOÃN"))</f>
        <v>CNTN</v>
      </c>
      <c r="AA7" s="36">
        <v>0</v>
      </c>
      <c r="AB7" s="36">
        <f>COUNTIF(B:B,B7)</f>
        <v>1</v>
      </c>
      <c r="AC7" s="36" t="str">
        <f>IF(ISNA(VLOOKUP(B7,[1]NAD!$B$7:$M$154,12,0))=FALSE,"CNTN","H")</f>
        <v>H</v>
      </c>
      <c r="AD7" s="36" t="b">
        <f>AC7=X7</f>
        <v>0</v>
      </c>
    </row>
    <row r="8" spans="1:30" s="36" customFormat="1" ht="21" customHeight="1">
      <c r="A8" s="52">
        <v>2</v>
      </c>
      <c r="B8" s="53">
        <v>2120313272</v>
      </c>
      <c r="C8" s="54" t="s">
        <v>220</v>
      </c>
      <c r="D8" s="55" t="s">
        <v>76</v>
      </c>
      <c r="E8" s="61" t="s">
        <v>180</v>
      </c>
      <c r="F8" s="56">
        <v>34275</v>
      </c>
      <c r="G8" s="57" t="s">
        <v>66</v>
      </c>
      <c r="H8" s="57" t="s">
        <v>45</v>
      </c>
      <c r="I8" s="58">
        <v>6.58</v>
      </c>
      <c r="J8" s="58">
        <v>8.8000000000000007</v>
      </c>
      <c r="K8" s="58">
        <v>7.1</v>
      </c>
      <c r="L8" s="58"/>
      <c r="M8" s="58"/>
      <c r="N8" s="58">
        <v>5.5</v>
      </c>
      <c r="O8" s="58">
        <v>8</v>
      </c>
      <c r="P8" s="58">
        <v>6.62</v>
      </c>
      <c r="Q8" s="58">
        <v>2.61</v>
      </c>
      <c r="R8" s="59" t="s">
        <v>46</v>
      </c>
      <c r="S8" s="59" t="s">
        <v>46</v>
      </c>
      <c r="T8" s="59" t="s">
        <v>46</v>
      </c>
      <c r="U8" s="59" t="s">
        <v>46</v>
      </c>
      <c r="V8" s="59" t="s">
        <v>62</v>
      </c>
      <c r="W8" s="60" t="s">
        <v>48</v>
      </c>
      <c r="X8" s="50" t="str">
        <f>IF(OR(K8&lt;5.5),"HỎNG",IF(AND(AA8=0,Q8&gt;=2,R8="Đạt",S8="Đạt",T8="ĐẠT",U8="ĐẠT",V8&lt;&gt;0),"CNTN","HOÃN"))</f>
        <v>CNTN</v>
      </c>
      <c r="AA8" s="36">
        <v>0</v>
      </c>
      <c r="AB8" s="36">
        <f>COUNTIF(B:B,B8)</f>
        <v>1</v>
      </c>
      <c r="AC8" s="36" t="str">
        <f>IF(ISNA(VLOOKUP(B8,[1]NAD!$B$7:$M$154,12,0))=FALSE,"CNTN","H")</f>
        <v>H</v>
      </c>
      <c r="AD8" s="36" t="b">
        <f>AC8=X8</f>
        <v>0</v>
      </c>
    </row>
    <row r="9" spans="1:30" s="36" customFormat="1" ht="21" customHeight="1">
      <c r="A9" s="52">
        <v>3</v>
      </c>
      <c r="B9" s="53">
        <v>2120317354</v>
      </c>
      <c r="C9" s="54" t="s">
        <v>221</v>
      </c>
      <c r="D9" s="55" t="s">
        <v>222</v>
      </c>
      <c r="E9" s="61" t="s">
        <v>180</v>
      </c>
      <c r="F9" s="56">
        <v>35630</v>
      </c>
      <c r="G9" s="57" t="s">
        <v>66</v>
      </c>
      <c r="H9" s="57" t="s">
        <v>45</v>
      </c>
      <c r="I9" s="58">
        <v>6.68</v>
      </c>
      <c r="J9" s="58">
        <v>6.9</v>
      </c>
      <c r="K9" s="58">
        <v>8</v>
      </c>
      <c r="L9" s="58"/>
      <c r="M9" s="58"/>
      <c r="N9" s="58">
        <v>0</v>
      </c>
      <c r="O9" s="58">
        <v>7.5</v>
      </c>
      <c r="P9" s="58">
        <v>6.7</v>
      </c>
      <c r="Q9" s="68">
        <v>2.68</v>
      </c>
      <c r="R9" s="59" t="s">
        <v>46</v>
      </c>
      <c r="S9" s="59" t="s">
        <v>46</v>
      </c>
      <c r="T9" s="59" t="s">
        <v>46</v>
      </c>
      <c r="U9" s="59" t="s">
        <v>46</v>
      </c>
      <c r="V9" s="59" t="s">
        <v>47</v>
      </c>
      <c r="W9" s="67" t="s">
        <v>48</v>
      </c>
      <c r="X9" s="50" t="str">
        <f>IF(OR(K9&lt;5.5),"HỎNG",IF(AND(AA9=0,Q9&gt;=2,R9="Đạt",S9="Đạt",T9="ĐẠT",U9="ĐẠT",V9&lt;&gt;0),"CNTN","HOÃN"))</f>
        <v>CNTN</v>
      </c>
      <c r="AA9" s="36">
        <v>0</v>
      </c>
      <c r="AB9" s="36">
        <f>COUNTIF(B:B,B9)</f>
        <v>1</v>
      </c>
      <c r="AC9" s="36" t="str">
        <f>IF(ISNA(VLOOKUP(B9,[1]NAD!$B$7:$M$154,12,0))=FALSE,"CNTN","H")</f>
        <v>H</v>
      </c>
      <c r="AD9" s="36" t="b">
        <f>AC9=X9</f>
        <v>0</v>
      </c>
    </row>
    <row r="10" spans="1:30" s="36" customFormat="1" ht="21" customHeight="1">
      <c r="A10" s="52">
        <v>4</v>
      </c>
      <c r="B10" s="53">
        <v>2120313212</v>
      </c>
      <c r="C10" s="54" t="s">
        <v>223</v>
      </c>
      <c r="D10" s="55" t="s">
        <v>87</v>
      </c>
      <c r="E10" s="61" t="s">
        <v>180</v>
      </c>
      <c r="F10" s="56">
        <v>35699</v>
      </c>
      <c r="G10" s="57" t="s">
        <v>184</v>
      </c>
      <c r="H10" s="57" t="s">
        <v>45</v>
      </c>
      <c r="I10" s="58">
        <v>6.11</v>
      </c>
      <c r="J10" s="58">
        <v>7.3</v>
      </c>
      <c r="K10" s="58">
        <v>6.6</v>
      </c>
      <c r="L10" s="58"/>
      <c r="M10" s="58"/>
      <c r="N10" s="58">
        <v>2</v>
      </c>
      <c r="O10" s="58">
        <v>7</v>
      </c>
      <c r="P10" s="58">
        <v>6.14</v>
      </c>
      <c r="Q10" s="68">
        <v>2.35</v>
      </c>
      <c r="R10" s="59" t="s">
        <v>46</v>
      </c>
      <c r="S10" s="59" t="s">
        <v>46</v>
      </c>
      <c r="T10" s="59" t="s">
        <v>46</v>
      </c>
      <c r="U10" s="59" t="s">
        <v>46</v>
      </c>
      <c r="V10" s="59" t="s">
        <v>56</v>
      </c>
      <c r="W10" s="67" t="s">
        <v>48</v>
      </c>
      <c r="X10" s="50" t="str">
        <f>IF(OR(K10&lt;5.5),"HỎNG",IF(AND(AA10=0,Q10&gt;=2,R10="Đạt",S10="Đạt",T10="ĐẠT",U10="ĐẠT",V10&lt;&gt;0),"CNTN","HOÃN"))</f>
        <v>CNTN</v>
      </c>
      <c r="AA10" s="36">
        <v>0</v>
      </c>
      <c r="AB10" s="36">
        <f>COUNTIF(B:B,B10)</f>
        <v>1</v>
      </c>
      <c r="AC10" s="36" t="str">
        <f>IF(ISNA(VLOOKUP(B10,[1]NAD!$B$7:$M$154,12,0))=FALSE,"CNTN","H")</f>
        <v>H</v>
      </c>
      <c r="AD10" s="36" t="b">
        <f>AC10=X10</f>
        <v>0</v>
      </c>
    </row>
    <row r="11" spans="1:30" s="36" customFormat="1" ht="21" customHeight="1">
      <c r="A11" s="52">
        <v>5</v>
      </c>
      <c r="B11" s="53">
        <v>2120325290</v>
      </c>
      <c r="C11" s="54" t="s">
        <v>269</v>
      </c>
      <c r="D11" s="55" t="s">
        <v>270</v>
      </c>
      <c r="E11" s="61" t="s">
        <v>180</v>
      </c>
      <c r="F11" s="56">
        <v>35682</v>
      </c>
      <c r="G11" s="57" t="s">
        <v>55</v>
      </c>
      <c r="H11" s="57" t="s">
        <v>45</v>
      </c>
      <c r="I11" s="58">
        <v>6.6</v>
      </c>
      <c r="J11" s="58">
        <v>9.3000000000000007</v>
      </c>
      <c r="K11" s="58">
        <v>7.1</v>
      </c>
      <c r="L11" s="58"/>
      <c r="M11" s="58"/>
      <c r="N11" s="58">
        <v>8</v>
      </c>
      <c r="O11" s="58">
        <v>8.1999999999999993</v>
      </c>
      <c r="P11" s="58">
        <v>6.64</v>
      </c>
      <c r="Q11" s="68">
        <v>2.61</v>
      </c>
      <c r="R11" s="59" t="s">
        <v>46</v>
      </c>
      <c r="S11" s="59" t="s">
        <v>46</v>
      </c>
      <c r="T11" s="59" t="s">
        <v>46</v>
      </c>
      <c r="U11" s="59" t="s">
        <v>46</v>
      </c>
      <c r="V11" s="59" t="s">
        <v>47</v>
      </c>
      <c r="W11" s="67" t="s">
        <v>48</v>
      </c>
      <c r="X11" s="50" t="str">
        <f>IF(OR(K11&lt;5.5),"HỎNG",IF(AND(AA11=0,Q11&gt;=2,R11="Đạt",S11="Đạt",T11="ĐẠT",U11="ĐẠT",V11&lt;&gt;0),"CNTN","HOÃN"))</f>
        <v>CNTN</v>
      </c>
      <c r="AA11" s="36">
        <v>0</v>
      </c>
      <c r="AB11" s="36">
        <f>COUNTIF(B:B,B11)</f>
        <v>1</v>
      </c>
      <c r="AC11" s="36" t="str">
        <f>IF(ISNA(VLOOKUP(B11,[1]NAD!$B$7:$M$154,12,0))=FALSE,"CNTN","H")</f>
        <v>H</v>
      </c>
      <c r="AD11" s="36" t="b">
        <f>AC11=X11</f>
        <v>0</v>
      </c>
    </row>
    <row r="12" spans="1:30" s="36" customFormat="1" ht="21" customHeight="1">
      <c r="A12" s="52">
        <v>6</v>
      </c>
      <c r="B12" s="42">
        <v>2120717451</v>
      </c>
      <c r="C12" s="43" t="s">
        <v>224</v>
      </c>
      <c r="D12" s="44" t="s">
        <v>144</v>
      </c>
      <c r="E12" s="62" t="s">
        <v>180</v>
      </c>
      <c r="F12" s="45">
        <v>35760</v>
      </c>
      <c r="G12" s="46" t="s">
        <v>66</v>
      </c>
      <c r="H12" s="46" t="s">
        <v>45</v>
      </c>
      <c r="I12" s="47">
        <v>6.37</v>
      </c>
      <c r="J12" s="47">
        <v>9.4</v>
      </c>
      <c r="K12" s="47">
        <v>8.1999999999999993</v>
      </c>
      <c r="L12" s="47"/>
      <c r="M12" s="47"/>
      <c r="N12" s="47">
        <v>2.2999999999999998</v>
      </c>
      <c r="O12" s="47">
        <v>8.8000000000000007</v>
      </c>
      <c r="P12" s="58">
        <v>6.44</v>
      </c>
      <c r="Q12" s="47">
        <v>2.5</v>
      </c>
      <c r="R12" s="48" t="s">
        <v>46</v>
      </c>
      <c r="S12" s="48" t="s">
        <v>46</v>
      </c>
      <c r="T12" s="48" t="s">
        <v>46</v>
      </c>
      <c r="U12" s="48" t="s">
        <v>46</v>
      </c>
      <c r="V12" s="48" t="s">
        <v>179</v>
      </c>
      <c r="W12" s="71" t="s">
        <v>268</v>
      </c>
      <c r="X12" s="50" t="str">
        <f>IF(OR(K12&lt;5.5),"HỎNG",IF(AND(AA12=0,Q12&gt;=2,R12="Đạt",S12="Đạt",T12="ĐẠT",U12="ĐẠT",V12&lt;&gt;0),"CNTN","HOÃN"))</f>
        <v>CNTN</v>
      </c>
      <c r="Y12" s="36">
        <f>COUNTIF($X$13:$X$21,X14)</f>
        <v>9</v>
      </c>
      <c r="AA12" s="36">
        <v>0</v>
      </c>
      <c r="AB12" s="36">
        <f>COUNTIF(B:B,B12)</f>
        <v>1</v>
      </c>
      <c r="AC12" s="36" t="str">
        <f>IF(ISNA(VLOOKUP(B12,[1]NAD!$B$7:$M$154,12,0))=FALSE,"CNTN","H")</f>
        <v>H</v>
      </c>
      <c r="AD12" s="36" t="b">
        <f>AC12=X12</f>
        <v>0</v>
      </c>
    </row>
    <row r="13" spans="1:30" s="36" customFormat="1" ht="19.5" customHeight="1">
      <c r="A13" s="52">
        <v>7</v>
      </c>
      <c r="B13" s="53">
        <v>2220326373</v>
      </c>
      <c r="C13" s="54" t="s">
        <v>277</v>
      </c>
      <c r="D13" s="55" t="s">
        <v>278</v>
      </c>
      <c r="E13" s="61" t="s">
        <v>182</v>
      </c>
      <c r="F13" s="56">
        <v>35905</v>
      </c>
      <c r="G13" s="57" t="s">
        <v>59</v>
      </c>
      <c r="H13" s="57" t="s">
        <v>45</v>
      </c>
      <c r="I13" s="58">
        <v>6.94</v>
      </c>
      <c r="J13" s="58">
        <v>8.8000000000000007</v>
      </c>
      <c r="K13" s="58">
        <v>8.3000000000000007</v>
      </c>
      <c r="L13" s="58"/>
      <c r="M13" s="58"/>
      <c r="N13" s="58">
        <v>0</v>
      </c>
      <c r="O13" s="58">
        <v>8.6</v>
      </c>
      <c r="P13" s="58">
        <v>6.99</v>
      </c>
      <c r="Q13" s="58">
        <v>2.83</v>
      </c>
      <c r="R13" s="59" t="s">
        <v>46</v>
      </c>
      <c r="S13" s="48" t="s">
        <v>46</v>
      </c>
      <c r="T13" s="59" t="s">
        <v>46</v>
      </c>
      <c r="U13" s="59" t="s">
        <v>46</v>
      </c>
      <c r="V13" s="59" t="s">
        <v>47</v>
      </c>
      <c r="W13" s="60" t="s">
        <v>48</v>
      </c>
      <c r="X13" s="50" t="str">
        <f>IF(OR(K13&lt;5.5),"HỎNG",IF(AND(AA13=0,Q13&gt;=2,R13="Đạt",S13="Đạt",T13="ĐẠT",U13="ĐẠT",V13&lt;&gt;0),"CNTN","HOÃN"))</f>
        <v>CNTN</v>
      </c>
      <c r="AA13" s="36">
        <v>0</v>
      </c>
      <c r="AB13" s="36">
        <f>COUNTIF(B:B,B13)</f>
        <v>1</v>
      </c>
      <c r="AC13" s="36" t="str">
        <f>IF(ISNA(VLOOKUP(B13,[1]NAD!$B$7:$M$154,12,0))=FALSE,"CNTN","H")</f>
        <v>H</v>
      </c>
      <c r="AD13" s="36" t="b">
        <f>AC13=X13</f>
        <v>0</v>
      </c>
    </row>
    <row r="14" spans="1:30" s="36" customFormat="1" ht="19.5" customHeight="1">
      <c r="A14" s="52">
        <v>8</v>
      </c>
      <c r="B14" s="53">
        <v>1911417395</v>
      </c>
      <c r="C14" s="54" t="s">
        <v>275</v>
      </c>
      <c r="D14" s="55" t="s">
        <v>276</v>
      </c>
      <c r="E14" s="61" t="s">
        <v>182</v>
      </c>
      <c r="F14" s="56">
        <v>34725</v>
      </c>
      <c r="G14" s="57" t="s">
        <v>66</v>
      </c>
      <c r="H14" s="57" t="s">
        <v>61</v>
      </c>
      <c r="I14" s="58">
        <v>6.72</v>
      </c>
      <c r="J14" s="58">
        <v>9</v>
      </c>
      <c r="K14" s="58">
        <v>8.3000000000000007</v>
      </c>
      <c r="L14" s="58"/>
      <c r="M14" s="58"/>
      <c r="N14" s="58">
        <v>0</v>
      </c>
      <c r="O14" s="58">
        <v>8.6999999999999993</v>
      </c>
      <c r="P14" s="58">
        <v>6.78</v>
      </c>
      <c r="Q14" s="58">
        <v>2.62</v>
      </c>
      <c r="R14" s="59" t="s">
        <v>46</v>
      </c>
      <c r="S14" s="48" t="s">
        <v>46</v>
      </c>
      <c r="T14" s="59" t="s">
        <v>46</v>
      </c>
      <c r="U14" s="59" t="s">
        <v>46</v>
      </c>
      <c r="V14" s="59" t="s">
        <v>56</v>
      </c>
      <c r="W14" s="60" t="s">
        <v>48</v>
      </c>
      <c r="X14" s="50" t="str">
        <f>IF(OR(K14&lt;5.5),"HỎNG",IF(AND(AA14=0,Q14&gt;=2,R14="Đạt",S14="Đạt",T14="ĐẠT",U14="ĐẠT",V14&lt;&gt;0),"CNTN","HOÃN"))</f>
        <v>CNTN</v>
      </c>
      <c r="AA14" s="36">
        <v>0</v>
      </c>
      <c r="AB14" s="36">
        <f>COUNTIF(B:B,B14)</f>
        <v>1</v>
      </c>
      <c r="AC14" s="36" t="str">
        <f>IF(ISNA(VLOOKUP(B14,[1]NAD!$B$7:$M$154,12,0))=FALSE,"CNTN","H")</f>
        <v>H</v>
      </c>
      <c r="AD14" s="36" t="b">
        <f>AC14=X14</f>
        <v>0</v>
      </c>
    </row>
    <row r="15" spans="1:30" s="36" customFormat="1" ht="19.5" customHeight="1">
      <c r="A15" s="52">
        <v>9</v>
      </c>
      <c r="B15" s="53">
        <v>2320315734</v>
      </c>
      <c r="C15" s="54" t="s">
        <v>284</v>
      </c>
      <c r="D15" s="55" t="s">
        <v>43</v>
      </c>
      <c r="E15" s="61" t="s">
        <v>152</v>
      </c>
      <c r="F15" s="56">
        <v>36162</v>
      </c>
      <c r="G15" s="57" t="s">
        <v>66</v>
      </c>
      <c r="H15" s="57" t="s">
        <v>45</v>
      </c>
      <c r="I15" s="58">
        <v>7.07</v>
      </c>
      <c r="J15" s="58">
        <v>8.6999999999999993</v>
      </c>
      <c r="K15" s="58">
        <v>8</v>
      </c>
      <c r="L15" s="58"/>
      <c r="M15" s="58"/>
      <c r="N15" s="58">
        <v>0</v>
      </c>
      <c r="O15" s="58">
        <v>8.4</v>
      </c>
      <c r="P15" s="58">
        <v>7.11</v>
      </c>
      <c r="Q15" s="58">
        <v>2.92</v>
      </c>
      <c r="R15" s="59" t="s">
        <v>46</v>
      </c>
      <c r="S15" s="48" t="s">
        <v>46</v>
      </c>
      <c r="T15" s="59" t="s">
        <v>46</v>
      </c>
      <c r="U15" s="59" t="s">
        <v>46</v>
      </c>
      <c r="V15" s="59" t="s">
        <v>56</v>
      </c>
      <c r="W15" s="60" t="s">
        <v>48</v>
      </c>
      <c r="X15" s="50" t="str">
        <f>IF(OR(K15&lt;5.5),"HỎNG",IF(AND(AA15=0,Q15&gt;=2,R15="Đạt",S15="Đạt",T15="ĐẠT",U15="ĐẠT",V15&lt;&gt;0),"CNTN","HOÃN"))</f>
        <v>CNTN</v>
      </c>
      <c r="AA15" s="36">
        <v>0</v>
      </c>
      <c r="AB15" s="36">
        <f>COUNTIF(B:B,B15)</f>
        <v>1</v>
      </c>
      <c r="AC15" s="36" t="str">
        <f>IF(ISNA(VLOOKUP(B15,[1]NAD!$B$7:$M$154,12,0))=FALSE,"CNTN","H")</f>
        <v>H</v>
      </c>
      <c r="AD15" s="36" t="b">
        <f>AC15=X15</f>
        <v>0</v>
      </c>
    </row>
    <row r="16" spans="1:30" s="36" customFormat="1" ht="19.5" customHeight="1">
      <c r="A16" s="52">
        <v>10</v>
      </c>
      <c r="B16" s="53">
        <v>2320315541</v>
      </c>
      <c r="C16" s="54" t="s">
        <v>60</v>
      </c>
      <c r="D16" s="55" t="s">
        <v>54</v>
      </c>
      <c r="E16" s="61" t="s">
        <v>152</v>
      </c>
      <c r="F16" s="56">
        <v>36460</v>
      </c>
      <c r="G16" s="57" t="s">
        <v>51</v>
      </c>
      <c r="H16" s="57" t="s">
        <v>45</v>
      </c>
      <c r="I16" s="58">
        <v>6.83</v>
      </c>
      <c r="J16" s="58">
        <v>9.1</v>
      </c>
      <c r="K16" s="58">
        <v>7.5</v>
      </c>
      <c r="L16" s="58"/>
      <c r="M16" s="58"/>
      <c r="N16" s="58">
        <v>0</v>
      </c>
      <c r="O16" s="58">
        <v>8.3000000000000007</v>
      </c>
      <c r="P16" s="58">
        <v>6.87</v>
      </c>
      <c r="Q16" s="58">
        <v>2.76</v>
      </c>
      <c r="R16" s="59" t="s">
        <v>46</v>
      </c>
      <c r="S16" s="48" t="s">
        <v>46</v>
      </c>
      <c r="T16" s="59" t="s">
        <v>46</v>
      </c>
      <c r="U16" s="59" t="s">
        <v>46</v>
      </c>
      <c r="V16" s="59" t="s">
        <v>47</v>
      </c>
      <c r="W16" s="60" t="s">
        <v>48</v>
      </c>
      <c r="X16" s="50" t="str">
        <f>IF(OR(K16&lt;5.5),"HỎNG",IF(AND(AA16=0,Q16&gt;=2,R16="Đạt",S16="Đạt",T16="ĐẠT",U16="ĐẠT",V16&lt;&gt;0),"CNTN","HOÃN"))</f>
        <v>CNTN</v>
      </c>
    </row>
    <row r="17" spans="1:30" s="36" customFormat="1" ht="19.5" customHeight="1">
      <c r="A17" s="52">
        <v>11</v>
      </c>
      <c r="B17" s="53">
        <v>23203111735</v>
      </c>
      <c r="C17" s="54" t="s">
        <v>167</v>
      </c>
      <c r="D17" s="55" t="s">
        <v>74</v>
      </c>
      <c r="E17" s="61" t="s">
        <v>152</v>
      </c>
      <c r="F17" s="56">
        <v>36213</v>
      </c>
      <c r="G17" s="57" t="s">
        <v>59</v>
      </c>
      <c r="H17" s="57" t="s">
        <v>45</v>
      </c>
      <c r="I17" s="58">
        <v>7.44</v>
      </c>
      <c r="J17" s="58">
        <v>9.1999999999999993</v>
      </c>
      <c r="K17" s="58">
        <v>7.9</v>
      </c>
      <c r="L17" s="58"/>
      <c r="M17" s="58"/>
      <c r="N17" s="58">
        <v>0</v>
      </c>
      <c r="O17" s="58">
        <v>8.6</v>
      </c>
      <c r="P17" s="58">
        <v>7.47</v>
      </c>
      <c r="Q17" s="58">
        <v>3.09</v>
      </c>
      <c r="R17" s="59" t="s">
        <v>46</v>
      </c>
      <c r="S17" s="48" t="s">
        <v>46</v>
      </c>
      <c r="T17" s="59" t="s">
        <v>46</v>
      </c>
      <c r="U17" s="59" t="s">
        <v>46</v>
      </c>
      <c r="V17" s="59" t="s">
        <v>56</v>
      </c>
      <c r="W17" s="60" t="s">
        <v>48</v>
      </c>
      <c r="X17" s="50" t="str">
        <f>IF(OR(K17&lt;5.5),"HỎNG",IF(AND(AA17=0,Q17&gt;=2,R17="Đạt",S17="Đạt",T17="ĐẠT",U17="ĐẠT",V17&lt;&gt;0),"CNTN","HOÃN"))</f>
        <v>CNTN</v>
      </c>
      <c r="AA17" s="36">
        <v>0</v>
      </c>
      <c r="AB17" s="36">
        <f>COUNTIF(B:B,B17)</f>
        <v>1</v>
      </c>
      <c r="AC17" s="36" t="str">
        <f>IF(ISNA(VLOOKUP(B17,[1]NAD!$B$7:$M$154,12,0))=FALSE,"CNTN","H")</f>
        <v>H</v>
      </c>
      <c r="AD17" s="36" t="b">
        <f>AC17=X17</f>
        <v>0</v>
      </c>
    </row>
    <row r="18" spans="1:30" s="36" customFormat="1" ht="19.5" customHeight="1">
      <c r="A18" s="52">
        <v>12</v>
      </c>
      <c r="B18" s="53">
        <v>23213210972</v>
      </c>
      <c r="C18" s="54" t="s">
        <v>161</v>
      </c>
      <c r="D18" s="55" t="s">
        <v>162</v>
      </c>
      <c r="E18" s="61" t="s">
        <v>152</v>
      </c>
      <c r="F18" s="56">
        <v>36359</v>
      </c>
      <c r="G18" s="57" t="s">
        <v>55</v>
      </c>
      <c r="H18" s="57" t="s">
        <v>61</v>
      </c>
      <c r="I18" s="58">
        <v>7.38</v>
      </c>
      <c r="J18" s="58">
        <v>9.1</v>
      </c>
      <c r="K18" s="58">
        <v>7.8</v>
      </c>
      <c r="L18" s="58"/>
      <c r="M18" s="58"/>
      <c r="N18" s="58">
        <v>0</v>
      </c>
      <c r="O18" s="58">
        <v>8.5</v>
      </c>
      <c r="P18" s="58">
        <v>7.42</v>
      </c>
      <c r="Q18" s="58">
        <v>3.11</v>
      </c>
      <c r="R18" s="59" t="s">
        <v>46</v>
      </c>
      <c r="S18" s="48" t="s">
        <v>46</v>
      </c>
      <c r="T18" s="59" t="s">
        <v>46</v>
      </c>
      <c r="U18" s="59" t="s">
        <v>46</v>
      </c>
      <c r="V18" s="59" t="s">
        <v>62</v>
      </c>
      <c r="W18" s="60" t="s">
        <v>48</v>
      </c>
      <c r="X18" s="50" t="str">
        <f>IF(OR(K18&lt;5.5),"HỎNG",IF(AND(AA18=0,Q18&gt;=2,R18="Đạt",S18="Đạt",T18="ĐẠT",U18="ĐẠT",V18&lt;&gt;0),"CNTN","HOÃN"))</f>
        <v>CNTN</v>
      </c>
    </row>
    <row r="19" spans="1:30" s="36" customFormat="1" ht="19.5" customHeight="1">
      <c r="A19" s="52">
        <v>13</v>
      </c>
      <c r="B19" s="53">
        <v>2320722911</v>
      </c>
      <c r="C19" s="54" t="s">
        <v>172</v>
      </c>
      <c r="D19" s="55" t="s">
        <v>139</v>
      </c>
      <c r="E19" s="61" t="s">
        <v>152</v>
      </c>
      <c r="F19" s="56">
        <v>36504</v>
      </c>
      <c r="G19" s="57" t="s">
        <v>57</v>
      </c>
      <c r="H19" s="57" t="s">
        <v>45</v>
      </c>
      <c r="I19" s="58">
        <v>6.23</v>
      </c>
      <c r="J19" s="58">
        <v>8.5</v>
      </c>
      <c r="K19" s="58">
        <v>6.7</v>
      </c>
      <c r="L19" s="58"/>
      <c r="M19" s="58"/>
      <c r="N19" s="58">
        <v>0</v>
      </c>
      <c r="O19" s="58">
        <v>7.6</v>
      </c>
      <c r="P19" s="58">
        <v>6.28</v>
      </c>
      <c r="Q19" s="58">
        <v>2.42</v>
      </c>
      <c r="R19" s="59" t="s">
        <v>46</v>
      </c>
      <c r="S19" s="48" t="s">
        <v>46</v>
      </c>
      <c r="T19" s="59" t="s">
        <v>46</v>
      </c>
      <c r="U19" s="59" t="s">
        <v>46</v>
      </c>
      <c r="V19" s="59" t="s">
        <v>47</v>
      </c>
      <c r="W19" s="60" t="s">
        <v>48</v>
      </c>
      <c r="X19" s="50" t="str">
        <f>IF(OR(K19&lt;5.5),"HỎNG",IF(AND(AA19=0,Q19&gt;=2,R19="Đạt",S19="Đạt",T19="ĐẠT",U19="ĐẠT",V19&lt;&gt;0),"CNTN","HOÃN"))</f>
        <v>CNTN</v>
      </c>
    </row>
    <row r="20" spans="1:30" s="36" customFormat="1" ht="19.5" customHeight="1">
      <c r="A20" s="52">
        <v>14</v>
      </c>
      <c r="B20" s="53">
        <v>2321315582</v>
      </c>
      <c r="C20" s="54" t="s">
        <v>282</v>
      </c>
      <c r="D20" s="55" t="s">
        <v>283</v>
      </c>
      <c r="E20" s="61" t="s">
        <v>152</v>
      </c>
      <c r="F20" s="56">
        <v>36439</v>
      </c>
      <c r="G20" s="57" t="s">
        <v>55</v>
      </c>
      <c r="H20" s="57" t="s">
        <v>61</v>
      </c>
      <c r="I20" s="58">
        <v>7.57</v>
      </c>
      <c r="J20" s="58">
        <v>9</v>
      </c>
      <c r="K20" s="58">
        <v>8.1999999999999993</v>
      </c>
      <c r="L20" s="58"/>
      <c r="M20" s="58"/>
      <c r="N20" s="58">
        <v>0</v>
      </c>
      <c r="O20" s="58">
        <v>8.6</v>
      </c>
      <c r="P20" s="58">
        <v>7.6</v>
      </c>
      <c r="Q20" s="58">
        <v>3.25</v>
      </c>
      <c r="R20" s="59" t="s">
        <v>46</v>
      </c>
      <c r="S20" s="48" t="s">
        <v>46</v>
      </c>
      <c r="T20" s="59" t="s">
        <v>46</v>
      </c>
      <c r="U20" s="59" t="s">
        <v>46</v>
      </c>
      <c r="V20" s="59" t="s">
        <v>47</v>
      </c>
      <c r="W20" s="60" t="s">
        <v>48</v>
      </c>
      <c r="X20" s="50" t="str">
        <f>IF(OR(K20&lt;5.5),"HỎNG",IF(AND(AA20=0,Q20&gt;=2,R20="Đạt",S20="Đạt",T20="ĐẠT",U20="ĐẠT",V20&lt;&gt;0),"CNTN","HOÃN"))</f>
        <v>CNTN</v>
      </c>
      <c r="AA20" s="36">
        <v>0</v>
      </c>
      <c r="AB20" s="36">
        <f>COUNTIF(B:B,B20)</f>
        <v>1</v>
      </c>
      <c r="AC20" s="36" t="str">
        <f>IF(ISNA(VLOOKUP(B20,[1]NAD!$B$7:$M$154,12,0))=FALSE,"CNTN","H")</f>
        <v>H</v>
      </c>
      <c r="AD20" s="36" t="b">
        <f>AC20=X20</f>
        <v>0</v>
      </c>
    </row>
    <row r="21" spans="1:30" s="36" customFormat="1" ht="19.5" customHeight="1">
      <c r="A21" s="52">
        <v>15</v>
      </c>
      <c r="B21" s="53">
        <v>23203211592</v>
      </c>
      <c r="C21" s="54" t="s">
        <v>280</v>
      </c>
      <c r="D21" s="55" t="s">
        <v>281</v>
      </c>
      <c r="E21" s="61" t="s">
        <v>152</v>
      </c>
      <c r="F21" s="56">
        <v>36413</v>
      </c>
      <c r="G21" s="57" t="s">
        <v>55</v>
      </c>
      <c r="H21" s="57" t="s">
        <v>45</v>
      </c>
      <c r="I21" s="58">
        <v>7.48</v>
      </c>
      <c r="J21" s="58">
        <v>9</v>
      </c>
      <c r="K21" s="58">
        <v>8.5</v>
      </c>
      <c r="L21" s="58"/>
      <c r="M21" s="58"/>
      <c r="N21" s="58">
        <v>0</v>
      </c>
      <c r="O21" s="58">
        <v>8.8000000000000007</v>
      </c>
      <c r="P21" s="58">
        <v>7.52</v>
      </c>
      <c r="Q21" s="58">
        <v>3.18</v>
      </c>
      <c r="R21" s="59" t="s">
        <v>46</v>
      </c>
      <c r="S21" s="48" t="s">
        <v>46</v>
      </c>
      <c r="T21" s="59" t="s">
        <v>46</v>
      </c>
      <c r="U21" s="59" t="s">
        <v>46</v>
      </c>
      <c r="V21" s="59" t="s">
        <v>56</v>
      </c>
      <c r="W21" s="60" t="s">
        <v>48</v>
      </c>
      <c r="X21" s="50" t="str">
        <f>IF(OR(K21&lt;5.5),"HỎNG",IF(AND(AA21=0,Q21&gt;=2,R21="Đạt",S21="Đạt",T21="ĐẠT",U21="ĐẠT",V21&lt;&gt;0),"CNTN","HOÃN"))</f>
        <v>CNTN</v>
      </c>
    </row>
    <row r="22" spans="1:30" s="36" customFormat="1" ht="19.5" customHeight="1">
      <c r="A22" s="52">
        <v>16</v>
      </c>
      <c r="B22" s="53">
        <v>23203212489</v>
      </c>
      <c r="C22" s="54" t="s">
        <v>175</v>
      </c>
      <c r="D22" s="55" t="s">
        <v>144</v>
      </c>
      <c r="E22" s="61" t="s">
        <v>152</v>
      </c>
      <c r="F22" s="56">
        <v>35471</v>
      </c>
      <c r="G22" s="57" t="s">
        <v>53</v>
      </c>
      <c r="H22" s="57" t="s">
        <v>45</v>
      </c>
      <c r="I22" s="58">
        <v>7.34</v>
      </c>
      <c r="J22" s="58">
        <v>8.4</v>
      </c>
      <c r="K22" s="58">
        <v>7.4</v>
      </c>
      <c r="L22" s="58"/>
      <c r="M22" s="58"/>
      <c r="N22" s="58">
        <v>0</v>
      </c>
      <c r="O22" s="58">
        <v>7.9</v>
      </c>
      <c r="P22" s="58">
        <v>7.35</v>
      </c>
      <c r="Q22" s="58">
        <v>3.05</v>
      </c>
      <c r="R22" s="59" t="s">
        <v>46</v>
      </c>
      <c r="S22" s="48" t="s">
        <v>46</v>
      </c>
      <c r="T22" s="59" t="s">
        <v>46</v>
      </c>
      <c r="U22" s="59" t="s">
        <v>46</v>
      </c>
      <c r="V22" s="59" t="s">
        <v>56</v>
      </c>
      <c r="W22" s="60" t="s">
        <v>48</v>
      </c>
      <c r="X22" s="50" t="str">
        <f>IF(OR(K22&lt;5.5),"HỎNG",IF(AND(AA22=0,Q22&gt;=2,R22="Đạt",S22="Đạt",T22="ĐẠT",U22="ĐẠT",V22&lt;&gt;0),"CNTN","HOÃN"))</f>
        <v>CNTN</v>
      </c>
    </row>
    <row r="23" spans="1:30" s="36" customFormat="1" ht="19.5" customHeight="1">
      <c r="A23" s="52">
        <v>17</v>
      </c>
      <c r="B23" s="53">
        <v>2320320816</v>
      </c>
      <c r="C23" s="54" t="s">
        <v>165</v>
      </c>
      <c r="D23" s="55" t="s">
        <v>107</v>
      </c>
      <c r="E23" s="61" t="s">
        <v>152</v>
      </c>
      <c r="F23" s="56">
        <v>36208</v>
      </c>
      <c r="G23" s="57" t="s">
        <v>66</v>
      </c>
      <c r="H23" s="57" t="s">
        <v>45</v>
      </c>
      <c r="I23" s="58">
        <v>6.73</v>
      </c>
      <c r="J23" s="58">
        <v>8.5</v>
      </c>
      <c r="K23" s="58">
        <v>7.2</v>
      </c>
      <c r="L23" s="58"/>
      <c r="M23" s="58"/>
      <c r="N23" s="58">
        <v>0</v>
      </c>
      <c r="O23" s="58">
        <v>7.9</v>
      </c>
      <c r="P23" s="58">
        <v>6.77</v>
      </c>
      <c r="Q23" s="58">
        <v>2.7</v>
      </c>
      <c r="R23" s="59" t="s">
        <v>46</v>
      </c>
      <c r="S23" s="48" t="s">
        <v>46</v>
      </c>
      <c r="T23" s="59" t="s">
        <v>46</v>
      </c>
      <c r="U23" s="59" t="s">
        <v>46</v>
      </c>
      <c r="V23" s="59" t="s">
        <v>47</v>
      </c>
      <c r="W23" s="60" t="s">
        <v>48</v>
      </c>
      <c r="X23" s="50" t="str">
        <f>IF(OR(K23&lt;5.5),"HỎNG",IF(AND(AA23=0,Q23&gt;=2,R23="Đạt",S23="Đạt",T23="ĐẠT",U23="ĐẠT",V23&lt;&gt;0),"CNTN","HOÃN"))</f>
        <v>CNTN</v>
      </c>
      <c r="AA23" s="36">
        <v>0</v>
      </c>
      <c r="AB23" s="36">
        <f>COUNTIF(B:B,B23)</f>
        <v>1</v>
      </c>
      <c r="AC23" s="36" t="str">
        <f>IF(ISNA(VLOOKUP(B23,[1]NAD!$B$7:$M$154,12,0))=FALSE,"CNTN","H")</f>
        <v>H</v>
      </c>
      <c r="AD23" s="36" t="b">
        <f>AC23=X23</f>
        <v>0</v>
      </c>
    </row>
    <row r="24" spans="1:30" s="36" customFormat="1" ht="19.5" customHeight="1">
      <c r="A24" s="52">
        <v>18</v>
      </c>
      <c r="B24" s="53">
        <v>23203111874</v>
      </c>
      <c r="C24" s="54" t="s">
        <v>168</v>
      </c>
      <c r="D24" s="55" t="s">
        <v>107</v>
      </c>
      <c r="E24" s="61" t="s">
        <v>152</v>
      </c>
      <c r="F24" s="56">
        <v>36378</v>
      </c>
      <c r="G24" s="57" t="s">
        <v>75</v>
      </c>
      <c r="H24" s="57" t="s">
        <v>45</v>
      </c>
      <c r="I24" s="58">
        <v>7.5</v>
      </c>
      <c r="J24" s="58">
        <v>9.8000000000000007</v>
      </c>
      <c r="K24" s="58">
        <v>7.7</v>
      </c>
      <c r="L24" s="58"/>
      <c r="M24" s="58"/>
      <c r="N24" s="58">
        <v>0</v>
      </c>
      <c r="O24" s="58">
        <v>8.8000000000000007</v>
      </c>
      <c r="P24" s="58">
        <v>7.54</v>
      </c>
      <c r="Q24" s="58">
        <v>3.15</v>
      </c>
      <c r="R24" s="59" t="s">
        <v>46</v>
      </c>
      <c r="S24" s="48" t="s">
        <v>46</v>
      </c>
      <c r="T24" s="59" t="s">
        <v>46</v>
      </c>
      <c r="U24" s="59" t="s">
        <v>46</v>
      </c>
      <c r="V24" s="59" t="s">
        <v>47</v>
      </c>
      <c r="W24" s="60" t="s">
        <v>48</v>
      </c>
      <c r="X24" s="50" t="str">
        <f>IF(OR(K24&lt;5.5),"HỎNG",IF(AND(AA24=0,Q24&gt;=2,R24="Đạt",S24="Đạt",T24="ĐẠT",U24="ĐẠT",V24&lt;&gt;0),"CNTN","HOÃN"))</f>
        <v>CNTN</v>
      </c>
      <c r="AA24" s="36">
        <v>0</v>
      </c>
      <c r="AB24" s="36">
        <f>COUNTIF(B:B,B24)</f>
        <v>1</v>
      </c>
      <c r="AC24" s="36" t="str">
        <f>IF(ISNA(VLOOKUP(B24,[1]NAD!$B$7:$M$154,12,0))=FALSE,"CNTN","H")</f>
        <v>H</v>
      </c>
      <c r="AD24" s="36" t="b">
        <f>AC24=X24</f>
        <v>0</v>
      </c>
    </row>
    <row r="25" spans="1:30" s="36" customFormat="1" ht="19.5" customHeight="1">
      <c r="A25" s="52">
        <v>19</v>
      </c>
      <c r="B25" s="53">
        <v>23203210665</v>
      </c>
      <c r="C25" s="54" t="s">
        <v>279</v>
      </c>
      <c r="D25" s="55" t="s">
        <v>145</v>
      </c>
      <c r="E25" s="61" t="s">
        <v>152</v>
      </c>
      <c r="F25" s="56">
        <v>36377</v>
      </c>
      <c r="G25" s="57" t="s">
        <v>66</v>
      </c>
      <c r="H25" s="57" t="s">
        <v>45</v>
      </c>
      <c r="I25" s="58">
        <v>7.43</v>
      </c>
      <c r="J25" s="58">
        <v>9.6</v>
      </c>
      <c r="K25" s="58">
        <v>6.5</v>
      </c>
      <c r="L25" s="58"/>
      <c r="M25" s="58"/>
      <c r="N25" s="58">
        <v>0</v>
      </c>
      <c r="O25" s="58">
        <v>8.1</v>
      </c>
      <c r="P25" s="58">
        <v>7.45</v>
      </c>
      <c r="Q25" s="58">
        <v>3.08</v>
      </c>
      <c r="R25" s="59" t="s">
        <v>46</v>
      </c>
      <c r="S25" s="48" t="s">
        <v>46</v>
      </c>
      <c r="T25" s="59" t="s">
        <v>46</v>
      </c>
      <c r="U25" s="59" t="s">
        <v>46</v>
      </c>
      <c r="V25" s="59" t="s">
        <v>62</v>
      </c>
      <c r="W25" s="72" t="s">
        <v>48</v>
      </c>
      <c r="X25" s="50" t="str">
        <f>IF(OR(K25&lt;5.5),"HỎNG",IF(AND(AA25=0,Q25&gt;=2,R25="Đạt",S25="Đạt",T25="ĐẠT",U25="ĐẠT",V25&lt;&gt;0),"CNTN","HOÃN"))</f>
        <v>CNTN</v>
      </c>
    </row>
    <row r="26" spans="1:30" s="36" customFormat="1" ht="20.100000000000001" customHeight="1">
      <c r="A26" s="30" t="s">
        <v>38</v>
      </c>
      <c r="B26" s="30"/>
      <c r="C26" s="2"/>
      <c r="D26" s="3"/>
      <c r="E26" s="3"/>
      <c r="F26" s="4"/>
      <c r="G26" s="5"/>
      <c r="H26" s="5"/>
      <c r="I26" s="2"/>
      <c r="J26" s="5"/>
      <c r="K26" s="2"/>
      <c r="L26" s="2"/>
      <c r="M26" s="2"/>
      <c r="N26" s="38"/>
      <c r="O26" s="38"/>
      <c r="P26" s="38"/>
      <c r="Q26" s="38"/>
      <c r="R26" s="38"/>
      <c r="S26" s="38"/>
      <c r="T26" s="38"/>
      <c r="U26" s="38"/>
      <c r="V26" s="38"/>
      <c r="W26" s="41"/>
      <c r="X26" s="38"/>
      <c r="Y26" s="39">
        <f>COUNTIF($X$7:$X$21,"CNTN")</f>
        <v>15</v>
      </c>
      <c r="AC26" s="36" t="str">
        <f>IF(ISNA(VLOOKUP(B26,[1]NAD!$B$7:$M$154,12,0))=FALSE,"CNTN","H")</f>
        <v>H</v>
      </c>
      <c r="AD26" s="36" t="b">
        <f t="shared" ref="AD26" si="0">AC26=X26</f>
        <v>0</v>
      </c>
    </row>
    <row r="27" spans="1:30" s="36" customFormat="1" ht="19.5" customHeight="1">
      <c r="A27" s="52">
        <v>1</v>
      </c>
      <c r="B27" s="42">
        <v>2120319296</v>
      </c>
      <c r="C27" s="43" t="s">
        <v>153</v>
      </c>
      <c r="D27" s="44" t="s">
        <v>225</v>
      </c>
      <c r="E27" s="62" t="s">
        <v>182</v>
      </c>
      <c r="F27" s="45">
        <v>35473</v>
      </c>
      <c r="G27" s="46" t="s">
        <v>51</v>
      </c>
      <c r="H27" s="46" t="s">
        <v>45</v>
      </c>
      <c r="I27" s="47">
        <v>7.06</v>
      </c>
      <c r="J27" s="47">
        <v>9.3000000000000007</v>
      </c>
      <c r="K27" s="47">
        <v>8.6999999999999993</v>
      </c>
      <c r="L27" s="47"/>
      <c r="M27" s="47"/>
      <c r="N27" s="47">
        <v>0</v>
      </c>
      <c r="O27" s="47">
        <v>9</v>
      </c>
      <c r="P27" s="47">
        <v>7.12</v>
      </c>
      <c r="Q27" s="47">
        <v>2.92</v>
      </c>
      <c r="R27" s="48" t="s">
        <v>46</v>
      </c>
      <c r="S27" s="48">
        <v>0</v>
      </c>
      <c r="T27" s="48" t="s">
        <v>46</v>
      </c>
      <c r="U27" s="48" t="s">
        <v>46</v>
      </c>
      <c r="V27" s="48" t="s">
        <v>56</v>
      </c>
      <c r="W27" s="49" t="s">
        <v>48</v>
      </c>
      <c r="X27" s="50" t="str">
        <f>IF(OR(K27&lt;5.5),"HỎNG",IF(AND(AA27=0,Q27&gt;=2,R27="Đạt",S27="Đạt",T27="ĐẠT",U27="ĐẠT",V27&lt;&gt;0),"CNTN","HOÃN"))</f>
        <v>HOÃN</v>
      </c>
      <c r="Z27" s="36" t="b">
        <f>Y27=X27</f>
        <v>0</v>
      </c>
      <c r="AA27" s="36">
        <v>0</v>
      </c>
      <c r="AB27" s="36">
        <f>COUNTIF(B:B,B27)</f>
        <v>1</v>
      </c>
      <c r="AC27" s="36" t="str">
        <f>IF(ISNA(VLOOKUP(B27,[1]NAD!$B$7:$M$154,12,0))=FALSE,"CNTN","H")</f>
        <v>H</v>
      </c>
      <c r="AD27" s="36" t="b">
        <f>AC27=X27</f>
        <v>0</v>
      </c>
    </row>
    <row r="28" spans="1:30" s="36" customFormat="1" ht="19.5" customHeight="1">
      <c r="A28" s="52">
        <v>2</v>
      </c>
      <c r="B28" s="42">
        <v>2220329680</v>
      </c>
      <c r="C28" s="43" t="s">
        <v>226</v>
      </c>
      <c r="D28" s="44" t="s">
        <v>92</v>
      </c>
      <c r="E28" s="62" t="s">
        <v>182</v>
      </c>
      <c r="F28" s="45">
        <v>35949</v>
      </c>
      <c r="G28" s="46" t="s">
        <v>53</v>
      </c>
      <c r="H28" s="46" t="s">
        <v>45</v>
      </c>
      <c r="I28" s="47">
        <v>6.23</v>
      </c>
      <c r="J28" s="47">
        <v>9.3000000000000007</v>
      </c>
      <c r="K28" s="47">
        <v>7.3</v>
      </c>
      <c r="L28" s="47"/>
      <c r="M28" s="47"/>
      <c r="N28" s="47">
        <v>0</v>
      </c>
      <c r="O28" s="47">
        <v>8.3000000000000007</v>
      </c>
      <c r="P28" s="47">
        <v>6.29</v>
      </c>
      <c r="Q28" s="47">
        <v>2.42</v>
      </c>
      <c r="R28" s="48" t="s">
        <v>46</v>
      </c>
      <c r="S28" s="48" t="s">
        <v>46</v>
      </c>
      <c r="T28" s="48" t="s">
        <v>46</v>
      </c>
      <c r="U28" s="48">
        <v>0</v>
      </c>
      <c r="V28" s="48" t="s">
        <v>56</v>
      </c>
      <c r="W28" s="49" t="s">
        <v>48</v>
      </c>
      <c r="X28" s="50" t="str">
        <f>IF(OR(K28&lt;5.5),"HỎNG",IF(AND(AA28=0,Q28&gt;=2,R28="Đạt",S28="Đạt",T28="ĐẠT",U28="ĐẠT",V28&lt;&gt;0),"CNTN","HOÃN"))</f>
        <v>HOÃN</v>
      </c>
      <c r="Z28" s="36" t="b">
        <f>Y28=X28</f>
        <v>0</v>
      </c>
      <c r="AA28" s="36">
        <v>0</v>
      </c>
      <c r="AB28" s="36">
        <f>COUNTIF(B:B,B28)</f>
        <v>1</v>
      </c>
      <c r="AC28" s="36" t="str">
        <f>IF(ISNA(VLOOKUP(B28,[1]NAD!$B$7:$M$154,12,0))=FALSE,"CNTN","H")</f>
        <v>H</v>
      </c>
      <c r="AD28" s="36" t="b">
        <f>AC28=X28</f>
        <v>0</v>
      </c>
    </row>
    <row r="29" spans="1:30" s="36" customFormat="1" ht="19.5" customHeight="1">
      <c r="A29" s="52">
        <v>3</v>
      </c>
      <c r="B29" s="42">
        <v>2320324645</v>
      </c>
      <c r="C29" s="43" t="s">
        <v>231</v>
      </c>
      <c r="D29" s="44" t="s">
        <v>50</v>
      </c>
      <c r="E29" s="62" t="s">
        <v>152</v>
      </c>
      <c r="F29" s="45">
        <v>36428</v>
      </c>
      <c r="G29" s="46" t="s">
        <v>66</v>
      </c>
      <c r="H29" s="46" t="s">
        <v>45</v>
      </c>
      <c r="I29" s="47">
        <v>6.44</v>
      </c>
      <c r="J29" s="47">
        <v>8.5</v>
      </c>
      <c r="K29" s="47">
        <v>9.1</v>
      </c>
      <c r="L29" s="47"/>
      <c r="M29" s="47"/>
      <c r="N29" s="47">
        <v>0</v>
      </c>
      <c r="O29" s="47">
        <v>8.8000000000000007</v>
      </c>
      <c r="P29" s="47">
        <v>6.51</v>
      </c>
      <c r="Q29" s="47">
        <v>2.5499999999999998</v>
      </c>
      <c r="R29" s="48">
        <v>0</v>
      </c>
      <c r="S29" s="48" t="s">
        <v>46</v>
      </c>
      <c r="T29" s="48" t="s">
        <v>46</v>
      </c>
      <c r="U29" s="48" t="s">
        <v>46</v>
      </c>
      <c r="V29" s="48" t="s">
        <v>56</v>
      </c>
      <c r="W29" s="49" t="s">
        <v>48</v>
      </c>
      <c r="X29" s="50" t="str">
        <f>IF(OR(K29&lt;5.5),"HỎNG",IF(AND(AA29=0,Q29&gt;=2,R29="Đạt",S29="Đạt",T29="ĐẠT",U29="ĐẠT",V29&lt;&gt;0),"CNTN","HOÃN"))</f>
        <v>HOÃN</v>
      </c>
      <c r="Z29" s="36" t="b">
        <f>Y29=X29</f>
        <v>0</v>
      </c>
      <c r="AA29" s="36">
        <v>0</v>
      </c>
      <c r="AB29" s="36">
        <f>COUNTIF(B:B,B29)</f>
        <v>1</v>
      </c>
      <c r="AC29" s="36" t="str">
        <f>IF(ISNA(VLOOKUP(B29,[1]NAD!$B$7:$M$154,12,0))=FALSE,"CNTN","H")</f>
        <v>H</v>
      </c>
      <c r="AD29" s="36" t="b">
        <f>AC29=X29</f>
        <v>0</v>
      </c>
    </row>
    <row r="30" spans="1:30" s="36" customFormat="1" ht="19.5" customHeight="1">
      <c r="A30" s="52">
        <v>4</v>
      </c>
      <c r="B30" s="42">
        <v>23213211837</v>
      </c>
      <c r="C30" s="43" t="s">
        <v>159</v>
      </c>
      <c r="D30" s="44" t="s">
        <v>232</v>
      </c>
      <c r="E30" s="62" t="s">
        <v>152</v>
      </c>
      <c r="F30" s="45">
        <v>36500</v>
      </c>
      <c r="G30" s="46" t="s">
        <v>66</v>
      </c>
      <c r="H30" s="46" t="s">
        <v>61</v>
      </c>
      <c r="I30" s="47">
        <v>7.44</v>
      </c>
      <c r="J30" s="47">
        <v>9.3000000000000007</v>
      </c>
      <c r="K30" s="47">
        <v>8</v>
      </c>
      <c r="L30" s="47"/>
      <c r="M30" s="47"/>
      <c r="N30" s="47">
        <v>0</v>
      </c>
      <c r="O30" s="47">
        <v>8.6999999999999993</v>
      </c>
      <c r="P30" s="47">
        <v>7.48</v>
      </c>
      <c r="Q30" s="47">
        <v>3.09</v>
      </c>
      <c r="R30" s="48" t="s">
        <v>46</v>
      </c>
      <c r="S30" s="48" t="s">
        <v>46</v>
      </c>
      <c r="T30" s="48" t="s">
        <v>46</v>
      </c>
      <c r="U30" s="48" t="s">
        <v>46</v>
      </c>
      <c r="V30" s="48" t="s">
        <v>47</v>
      </c>
      <c r="W30" s="49" t="s">
        <v>48</v>
      </c>
      <c r="X30" s="50" t="str">
        <f>IF(OR(K30&lt;5.5),"HỎNG",IF(AND(AA30=0,Q30&gt;=2,R30="Đạt",S30="Đạt",T30="ĐẠT",U30="ĐẠT",V30&lt;&gt;0),"CNTN","HOÃN"))</f>
        <v>CNTN</v>
      </c>
      <c r="Z30" s="36" t="b">
        <f>Y30=X30</f>
        <v>0</v>
      </c>
      <c r="AA30" s="36">
        <v>0</v>
      </c>
      <c r="AB30" s="36">
        <f>COUNTIF(B:B,B30)</f>
        <v>1</v>
      </c>
      <c r="AC30" s="36" t="str">
        <f>IF(ISNA(VLOOKUP(B30,[1]NAD!$B$7:$M$154,12,0))=FALSE,"CNTN","H")</f>
        <v>H</v>
      </c>
      <c r="AD30" s="36" t="b">
        <f>AC30=X30</f>
        <v>0</v>
      </c>
    </row>
    <row r="31" spans="1:30" s="36" customFormat="1" ht="19.5" customHeight="1">
      <c r="A31" s="52">
        <v>5</v>
      </c>
      <c r="B31" s="42">
        <v>2321720742</v>
      </c>
      <c r="C31" s="43" t="s">
        <v>244</v>
      </c>
      <c r="D31" s="44" t="s">
        <v>169</v>
      </c>
      <c r="E31" s="62" t="s">
        <v>152</v>
      </c>
      <c r="F31" s="45">
        <v>36194</v>
      </c>
      <c r="G31" s="46" t="s">
        <v>57</v>
      </c>
      <c r="H31" s="46" t="s">
        <v>61</v>
      </c>
      <c r="I31" s="47">
        <v>6.79</v>
      </c>
      <c r="J31" s="47">
        <v>9.3000000000000007</v>
      </c>
      <c r="K31" s="47">
        <v>9.1999999999999993</v>
      </c>
      <c r="L31" s="47"/>
      <c r="M31" s="47"/>
      <c r="N31" s="47">
        <v>0</v>
      </c>
      <c r="O31" s="47">
        <v>9.3000000000000007</v>
      </c>
      <c r="P31" s="47">
        <v>6.87</v>
      </c>
      <c r="Q31" s="47">
        <v>2.77</v>
      </c>
      <c r="R31" s="48" t="s">
        <v>46</v>
      </c>
      <c r="S31" s="48" t="s">
        <v>46</v>
      </c>
      <c r="T31" s="48" t="s">
        <v>46</v>
      </c>
      <c r="U31" s="48" t="s">
        <v>46</v>
      </c>
      <c r="V31" s="48" t="s">
        <v>47</v>
      </c>
      <c r="W31" s="49" t="s">
        <v>48</v>
      </c>
      <c r="X31" s="50" t="str">
        <f>IF(OR(K31&lt;5.5),"HỎNG",IF(AND(AA31=0,Q31&gt;=2,R31="Đạt",S31="Đạt",T31="ĐẠT",U31="ĐẠT",V31&lt;&gt;0),"CNTN","HOÃN"))</f>
        <v>CNTN</v>
      </c>
      <c r="Z31" s="36" t="b">
        <f>Y31=X31</f>
        <v>0</v>
      </c>
      <c r="AA31" s="36">
        <v>0</v>
      </c>
      <c r="AB31" s="36">
        <f>COUNTIF(B:B,B31)</f>
        <v>1</v>
      </c>
      <c r="AC31" s="36" t="str">
        <f>IF(ISNA(VLOOKUP(B31,[1]NAD!$B$7:$M$154,12,0))=FALSE,"CNTN","H")</f>
        <v>H</v>
      </c>
      <c r="AD31" s="36" t="b">
        <f>AC31=X31</f>
        <v>0</v>
      </c>
    </row>
    <row r="32" spans="1:30" s="36" customFormat="1" ht="19.5" customHeight="1">
      <c r="A32" s="52">
        <v>6</v>
      </c>
      <c r="B32" s="42">
        <v>23213210613</v>
      </c>
      <c r="C32" s="43" t="s">
        <v>233</v>
      </c>
      <c r="D32" s="44" t="s">
        <v>177</v>
      </c>
      <c r="E32" s="62" t="s">
        <v>152</v>
      </c>
      <c r="F32" s="45">
        <v>36436</v>
      </c>
      <c r="G32" s="46" t="s">
        <v>66</v>
      </c>
      <c r="H32" s="46" t="s">
        <v>61</v>
      </c>
      <c r="I32" s="47">
        <v>6.65</v>
      </c>
      <c r="J32" s="47">
        <v>9</v>
      </c>
      <c r="K32" s="47">
        <v>8.6</v>
      </c>
      <c r="L32" s="47"/>
      <c r="M32" s="47"/>
      <c r="N32" s="47">
        <v>0</v>
      </c>
      <c r="O32" s="47">
        <v>8.8000000000000007</v>
      </c>
      <c r="P32" s="47">
        <v>6.72</v>
      </c>
      <c r="Q32" s="47">
        <v>2.67</v>
      </c>
      <c r="R32" s="48" t="s">
        <v>46</v>
      </c>
      <c r="S32" s="48" t="s">
        <v>46</v>
      </c>
      <c r="T32" s="48" t="s">
        <v>46</v>
      </c>
      <c r="U32" s="48" t="s">
        <v>46</v>
      </c>
      <c r="V32" s="48" t="s">
        <v>47</v>
      </c>
      <c r="W32" s="49" t="s">
        <v>48</v>
      </c>
      <c r="X32" s="50" t="str">
        <f>IF(OR(K32&lt;5.5),"HỎNG",IF(AND(AA32=0,Q32&gt;=2,R32="Đạt",S32="Đạt",T32="ĐẠT",U32="ĐẠT",V32&lt;&gt;0),"CNTN","HOÃN"))</f>
        <v>CNTN</v>
      </c>
      <c r="Z32" s="36" t="b">
        <f>Y32=X32</f>
        <v>0</v>
      </c>
      <c r="AA32" s="36">
        <v>0</v>
      </c>
      <c r="AB32" s="36">
        <f>COUNTIF(B:B,B32)</f>
        <v>1</v>
      </c>
      <c r="AC32" s="36" t="str">
        <f>IF(ISNA(VLOOKUP(B32,[1]NAD!$B$7:$M$154,12,0))=FALSE,"CNTN","H")</f>
        <v>H</v>
      </c>
      <c r="AD32" s="36" t="b">
        <f>AC32=X32</f>
        <v>0</v>
      </c>
    </row>
    <row r="33" spans="1:30" s="36" customFormat="1" ht="19.5" customHeight="1">
      <c r="A33" s="52">
        <v>7</v>
      </c>
      <c r="B33" s="42">
        <v>2321321286</v>
      </c>
      <c r="C33" s="43" t="s">
        <v>245</v>
      </c>
      <c r="D33" s="44" t="s">
        <v>68</v>
      </c>
      <c r="E33" s="62" t="s">
        <v>152</v>
      </c>
      <c r="F33" s="45">
        <v>36506</v>
      </c>
      <c r="G33" s="46" t="s">
        <v>66</v>
      </c>
      <c r="H33" s="46" t="s">
        <v>61</v>
      </c>
      <c r="I33" s="47">
        <v>6.74</v>
      </c>
      <c r="J33" s="47">
        <v>8.5</v>
      </c>
      <c r="K33" s="47">
        <v>7.7</v>
      </c>
      <c r="L33" s="47"/>
      <c r="M33" s="47"/>
      <c r="N33" s="47">
        <v>0</v>
      </c>
      <c r="O33" s="47">
        <v>8.1</v>
      </c>
      <c r="P33" s="47">
        <v>6.78</v>
      </c>
      <c r="Q33" s="47">
        <v>2.72</v>
      </c>
      <c r="R33" s="48" t="s">
        <v>46</v>
      </c>
      <c r="S33" s="48" t="s">
        <v>46</v>
      </c>
      <c r="T33" s="48" t="s">
        <v>46</v>
      </c>
      <c r="U33" s="48" t="s">
        <v>46</v>
      </c>
      <c r="V33" s="48" t="s">
        <v>47</v>
      </c>
      <c r="W33" s="49" t="s">
        <v>48</v>
      </c>
      <c r="X33" s="50" t="str">
        <f>IF(OR(K33&lt;5.5),"HỎNG",IF(AND(AA33=0,Q33&gt;=2,R33="Đạt",S33="Đạt",T33="ĐẠT",U33="ĐẠT",V33&lt;&gt;0),"CNTN","HOÃN"))</f>
        <v>CNTN</v>
      </c>
      <c r="Z33" s="36" t="b">
        <f>Y33=X33</f>
        <v>0</v>
      </c>
      <c r="AA33" s="36">
        <v>0</v>
      </c>
      <c r="AB33" s="36">
        <f>COUNTIF(B:B,B33)</f>
        <v>1</v>
      </c>
      <c r="AC33" s="36" t="str">
        <f>IF(ISNA(VLOOKUP(B33,[1]NAD!$B$7:$M$154,12,0))=FALSE,"CNTN","H")</f>
        <v>H</v>
      </c>
      <c r="AD33" s="36" t="b">
        <f>AC33=X33</f>
        <v>0</v>
      </c>
    </row>
    <row r="34" spans="1:30" s="36" customFormat="1" ht="19.5" customHeight="1">
      <c r="A34" s="52">
        <v>8</v>
      </c>
      <c r="B34" s="42">
        <v>23203211608</v>
      </c>
      <c r="C34" s="43" t="s">
        <v>234</v>
      </c>
      <c r="D34" s="44" t="s">
        <v>235</v>
      </c>
      <c r="E34" s="62" t="s">
        <v>152</v>
      </c>
      <c r="F34" s="45">
        <v>36374</v>
      </c>
      <c r="G34" s="46" t="s">
        <v>57</v>
      </c>
      <c r="H34" s="46" t="s">
        <v>45</v>
      </c>
      <c r="I34" s="47">
        <v>6.74</v>
      </c>
      <c r="J34" s="47">
        <v>0</v>
      </c>
      <c r="K34" s="47">
        <v>0</v>
      </c>
      <c r="L34" s="47"/>
      <c r="M34" s="47"/>
      <c r="N34" s="47">
        <v>0</v>
      </c>
      <c r="O34" s="47">
        <v>0</v>
      </c>
      <c r="P34" s="47">
        <v>6.54</v>
      </c>
      <c r="Q34" s="47">
        <v>2.6</v>
      </c>
      <c r="R34" s="48" t="s">
        <v>46</v>
      </c>
      <c r="S34" s="48">
        <v>0</v>
      </c>
      <c r="T34" s="48" t="s">
        <v>46</v>
      </c>
      <c r="U34" s="48" t="s">
        <v>46</v>
      </c>
      <c r="V34" s="48" t="s">
        <v>56</v>
      </c>
      <c r="W34" s="49" t="s">
        <v>48</v>
      </c>
      <c r="X34" s="50" t="str">
        <f>IF(OR(K34&lt;5.5),"HỎNG",IF(AND(AA34=0,Q34&gt;=2,R34="Đạt",S34="Đạt",T34="ĐẠT",U34="ĐẠT",V34&lt;&gt;0),"CNTN","HOÃN"))</f>
        <v>HỎNG</v>
      </c>
      <c r="Z34" s="36" t="b">
        <f>Y34=X34</f>
        <v>0</v>
      </c>
      <c r="AA34" s="36">
        <v>0</v>
      </c>
      <c r="AB34" s="36">
        <f>COUNTIF(B:B,B34)</f>
        <v>1</v>
      </c>
      <c r="AC34" s="36" t="str">
        <f>IF(ISNA(VLOOKUP(B34,[1]NAD!$B$7:$M$154,12,0))=FALSE,"CNTN","H")</f>
        <v>H</v>
      </c>
      <c r="AD34" s="36" t="b">
        <f>AC34=X34</f>
        <v>0</v>
      </c>
    </row>
    <row r="35" spans="1:30" s="36" customFormat="1" ht="19.5" customHeight="1">
      <c r="A35" s="52">
        <v>9</v>
      </c>
      <c r="B35" s="42">
        <v>2220329630</v>
      </c>
      <c r="C35" s="43" t="s">
        <v>230</v>
      </c>
      <c r="D35" s="44" t="s">
        <v>79</v>
      </c>
      <c r="E35" s="62" t="s">
        <v>152</v>
      </c>
      <c r="F35" s="45">
        <v>36093</v>
      </c>
      <c r="G35" s="46" t="s">
        <v>57</v>
      </c>
      <c r="H35" s="46" t="s">
        <v>45</v>
      </c>
      <c r="I35" s="47">
        <v>6.8</v>
      </c>
      <c r="J35" s="47">
        <v>8.8000000000000007</v>
      </c>
      <c r="K35" s="47">
        <v>7.4</v>
      </c>
      <c r="L35" s="47"/>
      <c r="M35" s="47"/>
      <c r="N35" s="47">
        <v>0</v>
      </c>
      <c r="O35" s="47">
        <v>8.1</v>
      </c>
      <c r="P35" s="47">
        <v>6.84</v>
      </c>
      <c r="Q35" s="47">
        <v>2.75</v>
      </c>
      <c r="R35" s="48" t="s">
        <v>46</v>
      </c>
      <c r="S35" s="48" t="s">
        <v>46</v>
      </c>
      <c r="T35" s="48" t="s">
        <v>46</v>
      </c>
      <c r="U35" s="48" t="s">
        <v>46</v>
      </c>
      <c r="V35" s="48" t="s">
        <v>47</v>
      </c>
      <c r="W35" s="49" t="s">
        <v>48</v>
      </c>
      <c r="X35" s="50" t="str">
        <f>IF(OR(K35&lt;5.5),"HỎNG",IF(AND(AA35=0,Q35&gt;=2,R35="Đạt",S35="Đạt",T35="ĐẠT",U35="ĐẠT",V35&lt;&gt;0),"CNTN","HOÃN"))</f>
        <v>CNTN</v>
      </c>
      <c r="Z35" s="36" t="b">
        <f>Y35=X35</f>
        <v>0</v>
      </c>
      <c r="AA35" s="36">
        <v>0</v>
      </c>
      <c r="AB35" s="36">
        <f>COUNTIF(B:B,B35)</f>
        <v>1</v>
      </c>
      <c r="AC35" s="36" t="str">
        <f>IF(ISNA(VLOOKUP(B35,[1]NAD!$B$7:$M$154,12,0))=FALSE,"CNTN","H")</f>
        <v>H</v>
      </c>
      <c r="AD35" s="36" t="b">
        <f>AC35=X35</f>
        <v>0</v>
      </c>
    </row>
    <row r="36" spans="1:30" s="36" customFormat="1" ht="19.5" customHeight="1">
      <c r="A36" s="52">
        <v>10</v>
      </c>
      <c r="B36" s="42">
        <v>2320315631</v>
      </c>
      <c r="C36" s="43" t="s">
        <v>171</v>
      </c>
      <c r="D36" s="44" t="s">
        <v>86</v>
      </c>
      <c r="E36" s="62" t="s">
        <v>152</v>
      </c>
      <c r="F36" s="45">
        <v>36305</v>
      </c>
      <c r="G36" s="46" t="s">
        <v>57</v>
      </c>
      <c r="H36" s="46" t="s">
        <v>45</v>
      </c>
      <c r="I36" s="47">
        <v>6.77</v>
      </c>
      <c r="J36" s="47">
        <v>8.6</v>
      </c>
      <c r="K36" s="47">
        <v>7.3</v>
      </c>
      <c r="L36" s="47"/>
      <c r="M36" s="47"/>
      <c r="N36" s="47">
        <v>0</v>
      </c>
      <c r="O36" s="47">
        <v>8</v>
      </c>
      <c r="P36" s="47">
        <v>6.81</v>
      </c>
      <c r="Q36" s="47">
        <v>2.75</v>
      </c>
      <c r="R36" s="48" t="s">
        <v>46</v>
      </c>
      <c r="S36" s="48" t="s">
        <v>46</v>
      </c>
      <c r="T36" s="48" t="s">
        <v>46</v>
      </c>
      <c r="U36" s="48" t="s">
        <v>46</v>
      </c>
      <c r="V36" s="48" t="s">
        <v>47</v>
      </c>
      <c r="W36" s="49" t="s">
        <v>48</v>
      </c>
      <c r="X36" s="50" t="str">
        <f>IF(OR(K36&lt;5.5),"HỎNG",IF(AND(AA36=0,Q36&gt;=2,R36="Đạt",S36="Đạt",T36="ĐẠT",U36="ĐẠT",V36&lt;&gt;0),"CNTN","HOÃN"))</f>
        <v>CNTN</v>
      </c>
      <c r="Z36" s="36" t="b">
        <f>Y36=X36</f>
        <v>0</v>
      </c>
      <c r="AA36" s="36">
        <v>0</v>
      </c>
      <c r="AB36" s="36">
        <f>COUNTIF(B:B,B36)</f>
        <v>1</v>
      </c>
      <c r="AC36" s="36" t="str">
        <f>IF(ISNA(VLOOKUP(B36,[1]NAD!$B$7:$M$154,12,0))=FALSE,"CNTN","H")</f>
        <v>H</v>
      </c>
      <c r="AD36" s="36" t="b">
        <f>AC36=X36</f>
        <v>0</v>
      </c>
    </row>
    <row r="37" spans="1:30" s="36" customFormat="1" ht="19.5" customHeight="1">
      <c r="A37" s="52">
        <v>11</v>
      </c>
      <c r="B37" s="42">
        <v>2320324796</v>
      </c>
      <c r="C37" s="43" t="s">
        <v>236</v>
      </c>
      <c r="D37" s="44" t="s">
        <v>88</v>
      </c>
      <c r="E37" s="62" t="s">
        <v>152</v>
      </c>
      <c r="F37" s="45">
        <v>36240</v>
      </c>
      <c r="G37" s="46" t="s">
        <v>66</v>
      </c>
      <c r="H37" s="46" t="s">
        <v>45</v>
      </c>
      <c r="I37" s="47">
        <v>6.6</v>
      </c>
      <c r="J37" s="47">
        <v>8.6</v>
      </c>
      <c r="K37" s="47">
        <v>8</v>
      </c>
      <c r="L37" s="47"/>
      <c r="M37" s="47"/>
      <c r="N37" s="47">
        <v>0</v>
      </c>
      <c r="O37" s="47">
        <v>8.3000000000000007</v>
      </c>
      <c r="P37" s="47">
        <v>6.65</v>
      </c>
      <c r="Q37" s="47">
        <v>2.67</v>
      </c>
      <c r="R37" s="48" t="s">
        <v>46</v>
      </c>
      <c r="S37" s="48" t="s">
        <v>46</v>
      </c>
      <c r="T37" s="48" t="s">
        <v>46</v>
      </c>
      <c r="U37" s="48" t="s">
        <v>46</v>
      </c>
      <c r="V37" s="48" t="s">
        <v>47</v>
      </c>
      <c r="W37" s="49" t="s">
        <v>48</v>
      </c>
      <c r="X37" s="50" t="str">
        <f>IF(OR(K37&lt;5.5),"HỎNG",IF(AND(AA37=0,Q37&gt;=2,R37="Đạt",S37="Đạt",T37="ĐẠT",U37="ĐẠT",V37&lt;&gt;0),"CNTN","HOÃN"))</f>
        <v>CNTN</v>
      </c>
      <c r="Z37" s="36" t="b">
        <f>Y37=X37</f>
        <v>0</v>
      </c>
      <c r="AA37" s="36">
        <v>0</v>
      </c>
      <c r="AB37" s="36">
        <f>COUNTIF(B:B,B37)</f>
        <v>1</v>
      </c>
      <c r="AC37" s="36" t="str">
        <f>IF(ISNA(VLOOKUP(B37,[1]NAD!$B$7:$M$154,12,0))=FALSE,"CNTN","H")</f>
        <v>H</v>
      </c>
      <c r="AD37" s="36" t="b">
        <f>AC37=X37</f>
        <v>0</v>
      </c>
    </row>
    <row r="38" spans="1:30" s="36" customFormat="1" ht="19.5" customHeight="1">
      <c r="A38" s="52">
        <v>12</v>
      </c>
      <c r="B38" s="42">
        <v>2320350745</v>
      </c>
      <c r="C38" s="43" t="s">
        <v>237</v>
      </c>
      <c r="D38" s="44" t="s">
        <v>88</v>
      </c>
      <c r="E38" s="62" t="s">
        <v>152</v>
      </c>
      <c r="F38" s="45">
        <v>36260</v>
      </c>
      <c r="G38" s="46" t="s">
        <v>57</v>
      </c>
      <c r="H38" s="46" t="s">
        <v>45</v>
      </c>
      <c r="I38" s="47">
        <v>7.33</v>
      </c>
      <c r="J38" s="47">
        <v>8.6999999999999993</v>
      </c>
      <c r="K38" s="47">
        <v>8.6</v>
      </c>
      <c r="L38" s="47"/>
      <c r="M38" s="47"/>
      <c r="N38" s="47">
        <v>0</v>
      </c>
      <c r="O38" s="47">
        <v>8.6999999999999993</v>
      </c>
      <c r="P38" s="47">
        <v>7.37</v>
      </c>
      <c r="Q38" s="47">
        <v>3.07</v>
      </c>
      <c r="R38" s="48" t="s">
        <v>46</v>
      </c>
      <c r="S38" s="48" t="s">
        <v>46</v>
      </c>
      <c r="T38" s="48" t="s">
        <v>46</v>
      </c>
      <c r="U38" s="48" t="s">
        <v>46</v>
      </c>
      <c r="V38" s="48" t="s">
        <v>62</v>
      </c>
      <c r="W38" s="49" t="s">
        <v>48</v>
      </c>
      <c r="X38" s="50" t="str">
        <f>IF(OR(K38&lt;5.5),"HỎNG",IF(AND(AA38=0,Q38&gt;=2,R38="Đạt",S38="Đạt",T38="ĐẠT",U38="ĐẠT",V38&lt;&gt;0),"CNTN","HOÃN"))</f>
        <v>CNTN</v>
      </c>
      <c r="Z38" s="36" t="b">
        <f>Y38=X38</f>
        <v>0</v>
      </c>
      <c r="AA38" s="36">
        <v>0</v>
      </c>
      <c r="AB38" s="36">
        <f>COUNTIF(B:B,B38)</f>
        <v>1</v>
      </c>
      <c r="AC38" s="36" t="str">
        <f>IF(ISNA(VLOOKUP(B38,[1]NAD!$B$7:$M$154,12,0))=FALSE,"CNTN","H")</f>
        <v>H</v>
      </c>
      <c r="AD38" s="36" t="b">
        <f>AC38=X38</f>
        <v>0</v>
      </c>
    </row>
    <row r="39" spans="1:30" s="36" customFormat="1" ht="19.5" customHeight="1">
      <c r="A39" s="52">
        <v>13</v>
      </c>
      <c r="B39" s="42">
        <v>2320510795</v>
      </c>
      <c r="C39" s="43" t="s">
        <v>238</v>
      </c>
      <c r="D39" s="44" t="s">
        <v>90</v>
      </c>
      <c r="E39" s="62" t="s">
        <v>152</v>
      </c>
      <c r="F39" s="45">
        <v>36205</v>
      </c>
      <c r="G39" s="46" t="s">
        <v>57</v>
      </c>
      <c r="H39" s="46" t="s">
        <v>45</v>
      </c>
      <c r="I39" s="47">
        <v>6.6</v>
      </c>
      <c r="J39" s="47">
        <v>9</v>
      </c>
      <c r="K39" s="47">
        <v>8.1999999999999993</v>
      </c>
      <c r="L39" s="47"/>
      <c r="M39" s="47"/>
      <c r="N39" s="47">
        <v>0</v>
      </c>
      <c r="O39" s="47">
        <v>8.6</v>
      </c>
      <c r="P39" s="47">
        <v>6.66</v>
      </c>
      <c r="Q39" s="47">
        <v>2.66</v>
      </c>
      <c r="R39" s="48" t="s">
        <v>46</v>
      </c>
      <c r="S39" s="48">
        <v>0</v>
      </c>
      <c r="T39" s="48" t="s">
        <v>46</v>
      </c>
      <c r="U39" s="48" t="s">
        <v>46</v>
      </c>
      <c r="V39" s="48" t="s">
        <v>47</v>
      </c>
      <c r="W39" s="49" t="s">
        <v>48</v>
      </c>
      <c r="X39" s="50" t="str">
        <f>IF(OR(K39&lt;5.5),"HỎNG",IF(AND(AA39=0,Q39&gt;=2,R39="Đạt",S39="Đạt",T39="ĐẠT",U39="ĐẠT",V39&lt;&gt;0),"CNTN","HOÃN"))</f>
        <v>HOÃN</v>
      </c>
      <c r="Z39" s="36" t="b">
        <f>Y39=X39</f>
        <v>0</v>
      </c>
      <c r="AA39" s="36">
        <v>0</v>
      </c>
      <c r="AB39" s="36">
        <f>COUNTIF(B:B,B39)</f>
        <v>1</v>
      </c>
      <c r="AC39" s="36" t="str">
        <f>IF(ISNA(VLOOKUP(B39,[1]NAD!$B$7:$M$154,12,0))=FALSE,"CNTN","H")</f>
        <v>H</v>
      </c>
      <c r="AD39" s="36" t="b">
        <f>AC39=X39</f>
        <v>0</v>
      </c>
    </row>
    <row r="40" spans="1:30" s="36" customFormat="1" ht="19.5" customHeight="1">
      <c r="A40" s="52">
        <v>14</v>
      </c>
      <c r="B40" s="42">
        <v>2320320685</v>
      </c>
      <c r="C40" s="43" t="s">
        <v>154</v>
      </c>
      <c r="D40" s="44" t="s">
        <v>92</v>
      </c>
      <c r="E40" s="62" t="s">
        <v>152</v>
      </c>
      <c r="F40" s="45">
        <v>36491</v>
      </c>
      <c r="G40" s="46" t="s">
        <v>66</v>
      </c>
      <c r="H40" s="46" t="s">
        <v>45</v>
      </c>
      <c r="I40" s="47">
        <v>6.9</v>
      </c>
      <c r="J40" s="47">
        <v>9.1</v>
      </c>
      <c r="K40" s="47">
        <v>8.6</v>
      </c>
      <c r="L40" s="47"/>
      <c r="M40" s="47"/>
      <c r="N40" s="47">
        <v>0</v>
      </c>
      <c r="O40" s="47">
        <v>8.9</v>
      </c>
      <c r="P40" s="47">
        <v>6.96</v>
      </c>
      <c r="Q40" s="47">
        <v>2.85</v>
      </c>
      <c r="R40" s="48" t="s">
        <v>46</v>
      </c>
      <c r="S40" s="48" t="s">
        <v>46</v>
      </c>
      <c r="T40" s="48" t="s">
        <v>46</v>
      </c>
      <c r="U40" s="48" t="s">
        <v>46</v>
      </c>
      <c r="V40" s="48" t="s">
        <v>56</v>
      </c>
      <c r="W40" s="49" t="s">
        <v>48</v>
      </c>
      <c r="X40" s="50" t="str">
        <f>IF(OR(K40&lt;5.5),"HỎNG",IF(AND(AA40=0,Q40&gt;=2,R40="Đạt",S40="Đạt",T40="ĐẠT",U40="ĐẠT",V40&lt;&gt;0),"CNTN","HOÃN"))</f>
        <v>CNTN</v>
      </c>
      <c r="Z40" s="36" t="b">
        <f>Y40=X40</f>
        <v>0</v>
      </c>
      <c r="AA40" s="36">
        <v>0</v>
      </c>
      <c r="AB40" s="36">
        <f>COUNTIF(B:B,B40)</f>
        <v>1</v>
      </c>
      <c r="AC40" s="36" t="str">
        <f>IF(ISNA(VLOOKUP(B40,[1]NAD!$B$7:$M$154,12,0))=FALSE,"CNTN","H")</f>
        <v>H</v>
      </c>
      <c r="AD40" s="36" t="b">
        <f>AC40=X40</f>
        <v>0</v>
      </c>
    </row>
    <row r="41" spans="1:30" s="36" customFormat="1" ht="19.5" customHeight="1">
      <c r="A41" s="52">
        <v>15</v>
      </c>
      <c r="B41" s="42">
        <v>2320323188</v>
      </c>
      <c r="C41" s="43" t="s">
        <v>239</v>
      </c>
      <c r="D41" s="44" t="s">
        <v>163</v>
      </c>
      <c r="E41" s="62" t="s">
        <v>152</v>
      </c>
      <c r="F41" s="45">
        <v>36502</v>
      </c>
      <c r="G41" s="46" t="s">
        <v>51</v>
      </c>
      <c r="H41" s="46" t="s">
        <v>45</v>
      </c>
      <c r="I41" s="47">
        <v>6.28</v>
      </c>
      <c r="J41" s="47">
        <v>9.1999999999999993</v>
      </c>
      <c r="K41" s="47">
        <v>9</v>
      </c>
      <c r="L41" s="47"/>
      <c r="M41" s="47"/>
      <c r="N41" s="47">
        <v>0</v>
      </c>
      <c r="O41" s="47">
        <v>9.1</v>
      </c>
      <c r="P41" s="47">
        <v>6.37</v>
      </c>
      <c r="Q41" s="47">
        <v>2.4700000000000002</v>
      </c>
      <c r="R41" s="48" t="s">
        <v>46</v>
      </c>
      <c r="S41" s="48" t="s">
        <v>46</v>
      </c>
      <c r="T41" s="48" t="s">
        <v>46</v>
      </c>
      <c r="U41" s="48" t="s">
        <v>46</v>
      </c>
      <c r="V41" s="48" t="s">
        <v>56</v>
      </c>
      <c r="W41" s="49" t="s">
        <v>48</v>
      </c>
      <c r="X41" s="50" t="str">
        <f>IF(OR(K41&lt;5.5),"HỎNG",IF(AND(AA41=0,Q41&gt;=2,R41="Đạt",S41="Đạt",T41="ĐẠT",U41="ĐẠT",V41&lt;&gt;0),"CNTN","HOÃN"))</f>
        <v>CNTN</v>
      </c>
      <c r="Z41" s="36" t="b">
        <f>Y41=X41</f>
        <v>0</v>
      </c>
      <c r="AA41" s="36">
        <v>0</v>
      </c>
      <c r="AB41" s="36">
        <f>COUNTIF(B:B,B41)</f>
        <v>1</v>
      </c>
      <c r="AC41" s="36" t="str">
        <f>IF(ISNA(VLOOKUP(B41,[1]NAD!$B$7:$M$154,12,0))=FALSE,"CNTN","H")</f>
        <v>H</v>
      </c>
      <c r="AD41" s="36" t="b">
        <f>AC41=X41</f>
        <v>0</v>
      </c>
    </row>
    <row r="42" spans="1:30" s="36" customFormat="1" ht="19.5" customHeight="1">
      <c r="A42" s="52">
        <v>16</v>
      </c>
      <c r="B42" s="42">
        <v>2321324904</v>
      </c>
      <c r="C42" s="43" t="s">
        <v>173</v>
      </c>
      <c r="D42" s="44" t="s">
        <v>174</v>
      </c>
      <c r="E42" s="62" t="s">
        <v>152</v>
      </c>
      <c r="F42" s="45">
        <v>36275</v>
      </c>
      <c r="G42" s="46" t="s">
        <v>66</v>
      </c>
      <c r="H42" s="46" t="s">
        <v>61</v>
      </c>
      <c r="I42" s="47">
        <v>6.84</v>
      </c>
      <c r="J42" s="47">
        <v>8.9</v>
      </c>
      <c r="K42" s="47">
        <v>6.6</v>
      </c>
      <c r="L42" s="47"/>
      <c r="M42" s="47"/>
      <c r="N42" s="47">
        <v>0</v>
      </c>
      <c r="O42" s="47">
        <v>7.8</v>
      </c>
      <c r="P42" s="47">
        <v>6.87</v>
      </c>
      <c r="Q42" s="47">
        <v>2.74</v>
      </c>
      <c r="R42" s="48" t="s">
        <v>46</v>
      </c>
      <c r="S42" s="48" t="s">
        <v>46</v>
      </c>
      <c r="T42" s="48" t="s">
        <v>46</v>
      </c>
      <c r="U42" s="48" t="s">
        <v>46</v>
      </c>
      <c r="V42" s="48" t="s">
        <v>47</v>
      </c>
      <c r="W42" s="49" t="s">
        <v>48</v>
      </c>
      <c r="X42" s="50" t="str">
        <f>IF(OR(K42&lt;5.5),"HỎNG",IF(AND(AA42=0,Q42&gt;=2,R42="Đạt",S42="Đạt",T42="ĐẠT",U42="ĐẠT",V42&lt;&gt;0),"CNTN","HOÃN"))</f>
        <v>CNTN</v>
      </c>
      <c r="Z42" s="36" t="b">
        <f>Y42=X42</f>
        <v>0</v>
      </c>
      <c r="AA42" s="36">
        <v>0</v>
      </c>
      <c r="AB42" s="36">
        <f>COUNTIF(B:B,B42)</f>
        <v>1</v>
      </c>
      <c r="AC42" s="36" t="str">
        <f>IF(ISNA(VLOOKUP(B42,[1]NAD!$B$7:$M$154,12,0))=FALSE,"CNTN","H")</f>
        <v>H</v>
      </c>
      <c r="AD42" s="36" t="b">
        <f>AC42=X42</f>
        <v>0</v>
      </c>
    </row>
    <row r="43" spans="1:30" s="36" customFormat="1" ht="19.5" customHeight="1">
      <c r="A43" s="52">
        <v>17</v>
      </c>
      <c r="B43" s="42">
        <v>23203211300</v>
      </c>
      <c r="C43" s="43" t="s">
        <v>240</v>
      </c>
      <c r="D43" s="44" t="s">
        <v>144</v>
      </c>
      <c r="E43" s="62" t="s">
        <v>152</v>
      </c>
      <c r="F43" s="45">
        <v>36492</v>
      </c>
      <c r="G43" s="46" t="s">
        <v>66</v>
      </c>
      <c r="H43" s="46" t="s">
        <v>45</v>
      </c>
      <c r="I43" s="47">
        <v>6.62</v>
      </c>
      <c r="J43" s="47">
        <v>7.8</v>
      </c>
      <c r="K43" s="47">
        <v>6.8</v>
      </c>
      <c r="L43" s="47"/>
      <c r="M43" s="47"/>
      <c r="N43" s="47">
        <v>0</v>
      </c>
      <c r="O43" s="47">
        <v>7.3</v>
      </c>
      <c r="P43" s="47">
        <v>6.64</v>
      </c>
      <c r="Q43" s="47">
        <v>2.6</v>
      </c>
      <c r="R43" s="48" t="s">
        <v>46</v>
      </c>
      <c r="S43" s="48" t="s">
        <v>46</v>
      </c>
      <c r="T43" s="48" t="s">
        <v>46</v>
      </c>
      <c r="U43" s="48" t="s">
        <v>46</v>
      </c>
      <c r="V43" s="48" t="s">
        <v>56</v>
      </c>
      <c r="W43" s="49" t="s">
        <v>48</v>
      </c>
      <c r="X43" s="50" t="str">
        <f>IF(OR(K43&lt;5.5),"HỎNG",IF(AND(AA43=0,Q43&gt;=2,R43="Đạt",S43="Đạt",T43="ĐẠT",U43="ĐẠT",V43&lt;&gt;0),"CNTN","HOÃN"))</f>
        <v>CNTN</v>
      </c>
      <c r="Z43" s="36" t="b">
        <f>Y43=X43</f>
        <v>0</v>
      </c>
      <c r="AA43" s="36">
        <v>0</v>
      </c>
      <c r="AB43" s="36">
        <f>COUNTIF(B:B,B43)</f>
        <v>1</v>
      </c>
      <c r="AC43" s="36" t="str">
        <f>IF(ISNA(VLOOKUP(B43,[1]NAD!$B$7:$M$154,12,0))=FALSE,"CNTN","H")</f>
        <v>H</v>
      </c>
      <c r="AD43" s="36" t="b">
        <f>AC43=X43</f>
        <v>0</v>
      </c>
    </row>
    <row r="44" spans="1:30" s="36" customFormat="1" ht="19.5" customHeight="1">
      <c r="A44" s="52">
        <v>18</v>
      </c>
      <c r="B44" s="42">
        <v>23203210156</v>
      </c>
      <c r="C44" s="43" t="s">
        <v>198</v>
      </c>
      <c r="D44" s="44" t="s">
        <v>107</v>
      </c>
      <c r="E44" s="62" t="s">
        <v>152</v>
      </c>
      <c r="F44" s="45">
        <v>36291</v>
      </c>
      <c r="G44" s="46" t="s">
        <v>55</v>
      </c>
      <c r="H44" s="46" t="s">
        <v>45</v>
      </c>
      <c r="I44" s="47">
        <v>7.39</v>
      </c>
      <c r="J44" s="47">
        <v>9.6999999999999993</v>
      </c>
      <c r="K44" s="47">
        <v>8.1</v>
      </c>
      <c r="L44" s="47"/>
      <c r="M44" s="47"/>
      <c r="N44" s="47">
        <v>0</v>
      </c>
      <c r="O44" s="47">
        <v>8.9</v>
      </c>
      <c r="P44" s="47">
        <v>7.44</v>
      </c>
      <c r="Q44" s="47">
        <v>3.12</v>
      </c>
      <c r="R44" s="48" t="s">
        <v>46</v>
      </c>
      <c r="S44" s="48" t="s">
        <v>46</v>
      </c>
      <c r="T44" s="48" t="s">
        <v>46</v>
      </c>
      <c r="U44" s="48" t="s">
        <v>46</v>
      </c>
      <c r="V44" s="48" t="s">
        <v>62</v>
      </c>
      <c r="W44" s="49" t="s">
        <v>48</v>
      </c>
      <c r="X44" s="50" t="str">
        <f>IF(OR(K44&lt;5.5),"HỎNG",IF(AND(AA44=0,Q44&gt;=2,R44="Đạt",S44="Đạt",T44="ĐẠT",U44="ĐẠT",V44&lt;&gt;0),"CNTN","HOÃN"))</f>
        <v>CNTN</v>
      </c>
      <c r="Z44" s="36" t="b">
        <f>Y44=X44</f>
        <v>0</v>
      </c>
      <c r="AA44" s="36">
        <v>0</v>
      </c>
      <c r="AB44" s="36">
        <f>COUNTIF(B:B,B44)</f>
        <v>1</v>
      </c>
      <c r="AC44" s="36" t="str">
        <f>IF(ISNA(VLOOKUP(B44,[1]NAD!$B$7:$M$154,12,0))=FALSE,"CNTN","H")</f>
        <v>H</v>
      </c>
      <c r="AD44" s="36" t="b">
        <f>AC44=X44</f>
        <v>0</v>
      </c>
    </row>
    <row r="45" spans="1:30" s="36" customFormat="1" ht="19.5" customHeight="1">
      <c r="A45" s="52">
        <v>19</v>
      </c>
      <c r="B45" s="42">
        <v>2320329759</v>
      </c>
      <c r="C45" s="43" t="s">
        <v>98</v>
      </c>
      <c r="D45" s="44" t="s">
        <v>107</v>
      </c>
      <c r="E45" s="62" t="s">
        <v>152</v>
      </c>
      <c r="F45" s="45">
        <v>36484</v>
      </c>
      <c r="G45" s="46" t="s">
        <v>66</v>
      </c>
      <c r="H45" s="46" t="s">
        <v>45</v>
      </c>
      <c r="I45" s="47">
        <v>6.66</v>
      </c>
      <c r="J45" s="47">
        <v>8</v>
      </c>
      <c r="K45" s="47">
        <v>7.7</v>
      </c>
      <c r="L45" s="47"/>
      <c r="M45" s="47"/>
      <c r="N45" s="47">
        <v>0</v>
      </c>
      <c r="O45" s="47">
        <v>7.9</v>
      </c>
      <c r="P45" s="47">
        <v>6.7</v>
      </c>
      <c r="Q45" s="47">
        <v>2.67</v>
      </c>
      <c r="R45" s="48" t="s">
        <v>46</v>
      </c>
      <c r="S45" s="48" t="s">
        <v>46</v>
      </c>
      <c r="T45" s="48" t="s">
        <v>46</v>
      </c>
      <c r="U45" s="48" t="s">
        <v>46</v>
      </c>
      <c r="V45" s="48" t="s">
        <v>62</v>
      </c>
      <c r="W45" s="49" t="s">
        <v>48</v>
      </c>
      <c r="X45" s="50" t="str">
        <f>IF(OR(K45&lt;5.5),"HỎNG",IF(AND(AA45=0,Q45&gt;=2,R45="Đạt",S45="Đạt",T45="ĐẠT",U45="ĐẠT",V45&lt;&gt;0),"CNTN","HOÃN"))</f>
        <v>CNTN</v>
      </c>
      <c r="Z45" s="36" t="b">
        <f>Y45=X45</f>
        <v>0</v>
      </c>
      <c r="AA45" s="36">
        <v>0</v>
      </c>
      <c r="AB45" s="36">
        <f>COUNTIF(B:B,B45)</f>
        <v>1</v>
      </c>
      <c r="AC45" s="36" t="str">
        <f>IF(ISNA(VLOOKUP(B45,[1]NAD!$B$7:$M$154,12,0))=FALSE,"CNTN","H")</f>
        <v>H</v>
      </c>
      <c r="AD45" s="36" t="b">
        <f>AC45=X45</f>
        <v>0</v>
      </c>
    </row>
    <row r="46" spans="1:30" s="36" customFormat="1" ht="19.5" customHeight="1">
      <c r="A46" s="52">
        <v>20</v>
      </c>
      <c r="B46" s="42">
        <v>23203211765</v>
      </c>
      <c r="C46" s="43" t="s">
        <v>230</v>
      </c>
      <c r="D46" s="44" t="s">
        <v>145</v>
      </c>
      <c r="E46" s="62" t="s">
        <v>152</v>
      </c>
      <c r="F46" s="45">
        <v>36387</v>
      </c>
      <c r="G46" s="46" t="s">
        <v>66</v>
      </c>
      <c r="H46" s="46" t="s">
        <v>45</v>
      </c>
      <c r="I46" s="47">
        <v>7.35</v>
      </c>
      <c r="J46" s="47">
        <v>9</v>
      </c>
      <c r="K46" s="47">
        <v>7.6</v>
      </c>
      <c r="L46" s="47"/>
      <c r="M46" s="47"/>
      <c r="N46" s="47">
        <v>0</v>
      </c>
      <c r="O46" s="47">
        <v>8.3000000000000007</v>
      </c>
      <c r="P46" s="47">
        <v>7.38</v>
      </c>
      <c r="Q46" s="47">
        <v>3.12</v>
      </c>
      <c r="R46" s="48" t="s">
        <v>46</v>
      </c>
      <c r="S46" s="48" t="s">
        <v>46</v>
      </c>
      <c r="T46" s="48" t="s">
        <v>46</v>
      </c>
      <c r="U46" s="48" t="s">
        <v>46</v>
      </c>
      <c r="V46" s="48" t="s">
        <v>47</v>
      </c>
      <c r="W46" s="49" t="s">
        <v>48</v>
      </c>
      <c r="X46" s="50" t="str">
        <f>IF(OR(K46&lt;5.5),"HỎNG",IF(AND(AA46=0,Q46&gt;=2,R46="Đạt",S46="Đạt",T46="ĐẠT",U46="ĐẠT",V46&lt;&gt;0),"CNTN","HOÃN"))</f>
        <v>CNTN</v>
      </c>
      <c r="Z46" s="36" t="b">
        <f>Y46=X46</f>
        <v>0</v>
      </c>
      <c r="AA46" s="36">
        <v>0</v>
      </c>
      <c r="AB46" s="36">
        <f>COUNTIF(B:B,B46)</f>
        <v>1</v>
      </c>
      <c r="AC46" s="36" t="str">
        <f>IF(ISNA(VLOOKUP(B46,[1]NAD!$B$7:$M$154,12,0))=FALSE,"CNTN","H")</f>
        <v>H</v>
      </c>
      <c r="AD46" s="36" t="b">
        <f>AC46=X46</f>
        <v>0</v>
      </c>
    </row>
    <row r="47" spans="1:30" s="36" customFormat="1" ht="19.5" customHeight="1">
      <c r="A47" s="52">
        <v>21</v>
      </c>
      <c r="B47" s="42">
        <v>23213210103</v>
      </c>
      <c r="C47" s="43" t="s">
        <v>241</v>
      </c>
      <c r="D47" s="44" t="s">
        <v>217</v>
      </c>
      <c r="E47" s="62" t="s">
        <v>152</v>
      </c>
      <c r="F47" s="45">
        <v>35689</v>
      </c>
      <c r="G47" s="46" t="s">
        <v>84</v>
      </c>
      <c r="H47" s="46" t="s">
        <v>61</v>
      </c>
      <c r="I47" s="47">
        <v>7.1</v>
      </c>
      <c r="J47" s="47">
        <v>9.1</v>
      </c>
      <c r="K47" s="47">
        <v>7.6</v>
      </c>
      <c r="L47" s="47"/>
      <c r="M47" s="47"/>
      <c r="N47" s="47">
        <v>0</v>
      </c>
      <c r="O47" s="47">
        <v>8.4</v>
      </c>
      <c r="P47" s="47">
        <v>7.13</v>
      </c>
      <c r="Q47" s="47">
        <v>2.9</v>
      </c>
      <c r="R47" s="48" t="s">
        <v>46</v>
      </c>
      <c r="S47" s="48">
        <v>0</v>
      </c>
      <c r="T47" s="48" t="s">
        <v>46</v>
      </c>
      <c r="U47" s="48" t="s">
        <v>46</v>
      </c>
      <c r="V47" s="48" t="s">
        <v>47</v>
      </c>
      <c r="W47" s="49" t="s">
        <v>48</v>
      </c>
      <c r="X47" s="50" t="str">
        <f>IF(OR(K47&lt;5.5),"HỎNG",IF(AND(AA47=0,Q47&gt;=2,R47="Đạt",S47="Đạt",T47="ĐẠT",U47="ĐẠT",V47&lt;&gt;0),"CNTN","HOÃN"))</f>
        <v>HOÃN</v>
      </c>
      <c r="Z47" s="36" t="b">
        <f>Y47=X47</f>
        <v>0</v>
      </c>
      <c r="AA47" s="36">
        <v>0</v>
      </c>
      <c r="AB47" s="36">
        <f>COUNTIF(B:B,B47)</f>
        <v>1</v>
      </c>
      <c r="AC47" s="36" t="str">
        <f>IF(ISNA(VLOOKUP(B47,[1]NAD!$B$7:$M$154,12,0))=FALSE,"CNTN","H")</f>
        <v>H</v>
      </c>
      <c r="AD47" s="36" t="b">
        <f>AC47=X47</f>
        <v>0</v>
      </c>
    </row>
    <row r="48" spans="1:30" s="36" customFormat="1" ht="19.5" customHeight="1">
      <c r="A48" s="52">
        <v>22</v>
      </c>
      <c r="B48" s="42">
        <v>2320715302</v>
      </c>
      <c r="C48" s="43" t="s">
        <v>242</v>
      </c>
      <c r="D48" s="44" t="s">
        <v>108</v>
      </c>
      <c r="E48" s="62" t="s">
        <v>152</v>
      </c>
      <c r="F48" s="45">
        <v>36441</v>
      </c>
      <c r="G48" s="46" t="s">
        <v>66</v>
      </c>
      <c r="H48" s="46" t="s">
        <v>45</v>
      </c>
      <c r="I48" s="47">
        <v>6.61</v>
      </c>
      <c r="J48" s="47">
        <v>9.1999999999999993</v>
      </c>
      <c r="K48" s="47">
        <v>8.5</v>
      </c>
      <c r="L48" s="47"/>
      <c r="M48" s="47"/>
      <c r="N48" s="47">
        <v>0</v>
      </c>
      <c r="O48" s="47">
        <v>8.9</v>
      </c>
      <c r="P48" s="47">
        <v>6.67</v>
      </c>
      <c r="Q48" s="47">
        <v>2.66</v>
      </c>
      <c r="R48" s="48" t="s">
        <v>46</v>
      </c>
      <c r="S48" s="48" t="s">
        <v>46</v>
      </c>
      <c r="T48" s="48" t="s">
        <v>46</v>
      </c>
      <c r="U48" s="48" t="s">
        <v>46</v>
      </c>
      <c r="V48" s="48" t="s">
        <v>47</v>
      </c>
      <c r="W48" s="49" t="s">
        <v>48</v>
      </c>
      <c r="X48" s="50" t="str">
        <f>IF(OR(K48&lt;5.5),"HỎNG",IF(AND(AA48=0,Q48&gt;=2,R48="Đạt",S48="Đạt",T48="ĐẠT",U48="ĐẠT",V48&lt;&gt;0),"CNTN","HOÃN"))</f>
        <v>CNTN</v>
      </c>
      <c r="Z48" s="36" t="b">
        <f>Y48=X48</f>
        <v>0</v>
      </c>
      <c r="AA48" s="36">
        <v>0</v>
      </c>
      <c r="AB48" s="36">
        <f>COUNTIF(B:B,B48)</f>
        <v>1</v>
      </c>
      <c r="AC48" s="36" t="str">
        <f>IF(ISNA(VLOOKUP(B48,[1]NAD!$B$7:$M$154,12,0))=FALSE,"CNTN","H")</f>
        <v>H</v>
      </c>
      <c r="AD48" s="36" t="b">
        <f>AC48=X48</f>
        <v>0</v>
      </c>
    </row>
    <row r="49" spans="1:30" s="36" customFormat="1" ht="19.5" customHeight="1">
      <c r="A49" s="52">
        <v>23</v>
      </c>
      <c r="B49" s="42">
        <v>2320315848</v>
      </c>
      <c r="C49" s="43" t="s">
        <v>243</v>
      </c>
      <c r="D49" s="44" t="s">
        <v>108</v>
      </c>
      <c r="E49" s="62" t="s">
        <v>152</v>
      </c>
      <c r="F49" s="45">
        <v>36363</v>
      </c>
      <c r="G49" s="46" t="s">
        <v>66</v>
      </c>
      <c r="H49" s="46" t="s">
        <v>45</v>
      </c>
      <c r="I49" s="47">
        <v>6.29</v>
      </c>
      <c r="J49" s="47">
        <v>0</v>
      </c>
      <c r="K49" s="47">
        <v>0</v>
      </c>
      <c r="L49" s="47"/>
      <c r="M49" s="47"/>
      <c r="N49" s="47">
        <v>0</v>
      </c>
      <c r="O49" s="47">
        <v>0</v>
      </c>
      <c r="P49" s="47">
        <v>6.1</v>
      </c>
      <c r="Q49" s="47">
        <v>2.33</v>
      </c>
      <c r="R49" s="48">
        <v>0</v>
      </c>
      <c r="S49" s="48">
        <v>0</v>
      </c>
      <c r="T49" s="48" t="s">
        <v>46</v>
      </c>
      <c r="U49" s="48" t="s">
        <v>46</v>
      </c>
      <c r="V49" s="48" t="s">
        <v>56</v>
      </c>
      <c r="W49" s="49" t="s">
        <v>48</v>
      </c>
      <c r="X49" s="50" t="str">
        <f>IF(OR(K49&lt;5.5),"HỎNG",IF(AND(AA49=0,Q49&gt;=2,R49="Đạt",S49="Đạt",T49="ĐẠT",U49="ĐẠT",V49&lt;&gt;0),"CNTN","HOÃN"))</f>
        <v>HỎNG</v>
      </c>
      <c r="Z49" s="36" t="b">
        <f>Y49=X49</f>
        <v>0</v>
      </c>
      <c r="AA49" s="36">
        <v>0</v>
      </c>
      <c r="AB49" s="36">
        <f>COUNTIF(B:B,B49)</f>
        <v>1</v>
      </c>
      <c r="AC49" s="36" t="str">
        <f>IF(ISNA(VLOOKUP(B49,[1]NAD!$B$7:$M$154,12,0))=FALSE,"CNTN","H")</f>
        <v>H</v>
      </c>
      <c r="AD49" s="36" t="b">
        <f>AC49=X49</f>
        <v>0</v>
      </c>
    </row>
    <row r="50" spans="1:30" s="36" customFormat="1" ht="20.100000000000001" customHeight="1">
      <c r="A50" s="30" t="s">
        <v>39</v>
      </c>
      <c r="B50" s="30"/>
      <c r="C50" s="2"/>
      <c r="D50" s="3"/>
      <c r="E50" s="3"/>
      <c r="F50" s="4"/>
      <c r="G50" s="5"/>
      <c r="H50" s="5"/>
      <c r="I50" s="2"/>
      <c r="J50" s="5"/>
      <c r="K50" s="2"/>
      <c r="L50" s="2"/>
      <c r="M50" s="2"/>
      <c r="N50" s="38"/>
      <c r="O50" s="38"/>
      <c r="P50" s="38"/>
      <c r="Q50" s="38"/>
      <c r="R50" s="38"/>
      <c r="S50" s="38"/>
      <c r="T50" s="38"/>
      <c r="U50" s="38"/>
      <c r="V50" s="38"/>
      <c r="W50" s="41"/>
      <c r="X50" s="38"/>
      <c r="Y50" s="39"/>
      <c r="Z50" s="36" t="b">
        <f t="shared" ref="Z50" si="1">Y50=X50</f>
        <v>1</v>
      </c>
      <c r="AC50" s="36" t="str">
        <f>IF(ISNA(VLOOKUP(B50,[1]NAD!$B$7:$M$154,12,0))=FALSE,"CNTN","H")</f>
        <v>H</v>
      </c>
      <c r="AD50" s="36" t="b">
        <f t="shared" ref="AD50" si="2">AC50=X50</f>
        <v>0</v>
      </c>
    </row>
    <row r="51" spans="1:30" s="36" customFormat="1" ht="19.5" customHeight="1">
      <c r="A51" s="52">
        <v>1</v>
      </c>
      <c r="B51" s="42">
        <v>2220329681</v>
      </c>
      <c r="C51" s="43" t="s">
        <v>229</v>
      </c>
      <c r="D51" s="44" t="s">
        <v>43</v>
      </c>
      <c r="E51" s="62" t="s">
        <v>182</v>
      </c>
      <c r="F51" s="45">
        <v>35927</v>
      </c>
      <c r="G51" s="46" t="s">
        <v>53</v>
      </c>
      <c r="H51" s="46" t="s">
        <v>45</v>
      </c>
      <c r="I51" s="47">
        <v>5.49</v>
      </c>
      <c r="J51" s="47">
        <v>9</v>
      </c>
      <c r="K51" s="47">
        <v>7.7</v>
      </c>
      <c r="L51" s="47"/>
      <c r="M51" s="47"/>
      <c r="N51" s="47">
        <v>0</v>
      </c>
      <c r="O51" s="47">
        <v>8.4</v>
      </c>
      <c r="P51" s="47">
        <v>5.58</v>
      </c>
      <c r="Q51" s="47">
        <v>2.04</v>
      </c>
      <c r="R51" s="48" t="s">
        <v>46</v>
      </c>
      <c r="S51" s="48" t="s">
        <v>46</v>
      </c>
      <c r="T51" s="48" t="s">
        <v>46</v>
      </c>
      <c r="U51" s="48">
        <v>0</v>
      </c>
      <c r="V51" s="48" t="s">
        <v>56</v>
      </c>
      <c r="W51" s="49" t="s">
        <v>109</v>
      </c>
      <c r="X51" s="50" t="str">
        <f>IF(OR(K51&lt;5.5),"HỎNG",IF(AND(AA51=0,Q51&gt;=2,R51="Đạt",S51="Đạt",T51="ĐẠT",U51="ĐẠT",V51&lt;&gt;0),"CNTN","HOÃN"))</f>
        <v>HOÃN</v>
      </c>
      <c r="Z51" s="36" t="b">
        <f>Y51=X51</f>
        <v>0</v>
      </c>
      <c r="AA51" s="36">
        <v>3</v>
      </c>
      <c r="AB51" s="36">
        <f>COUNTIF(B:B,B51)</f>
        <v>1</v>
      </c>
      <c r="AC51" s="36" t="str">
        <f>IF(ISNA(VLOOKUP(B51,[1]NAD!$B$7:$M$154,12,0))=FALSE,"CNTN","H")</f>
        <v>H</v>
      </c>
      <c r="AD51" s="36" t="b">
        <f>AC51=X51</f>
        <v>0</v>
      </c>
    </row>
    <row r="52" spans="1:30" s="36" customFormat="1" ht="19.5" customHeight="1">
      <c r="A52" s="52">
        <v>2</v>
      </c>
      <c r="B52" s="42">
        <v>2220319096</v>
      </c>
      <c r="C52" s="43" t="s">
        <v>60</v>
      </c>
      <c r="D52" s="44" t="s">
        <v>81</v>
      </c>
      <c r="E52" s="62" t="s">
        <v>182</v>
      </c>
      <c r="F52" s="45">
        <v>35922</v>
      </c>
      <c r="G52" s="46" t="s">
        <v>75</v>
      </c>
      <c r="H52" s="46" t="s">
        <v>45</v>
      </c>
      <c r="I52" s="47">
        <v>5.98</v>
      </c>
      <c r="J52" s="47">
        <v>8.9</v>
      </c>
      <c r="K52" s="47">
        <v>8.5</v>
      </c>
      <c r="L52" s="47"/>
      <c r="M52" s="47"/>
      <c r="N52" s="47">
        <v>0</v>
      </c>
      <c r="O52" s="47">
        <v>8.6999999999999993</v>
      </c>
      <c r="P52" s="47">
        <v>6.06</v>
      </c>
      <c r="Q52" s="47">
        <v>2.36</v>
      </c>
      <c r="R52" s="48" t="s">
        <v>46</v>
      </c>
      <c r="S52" s="48" t="s">
        <v>46</v>
      </c>
      <c r="T52" s="48" t="s">
        <v>46</v>
      </c>
      <c r="U52" s="48" t="s">
        <v>46</v>
      </c>
      <c r="V52" s="48" t="s">
        <v>56</v>
      </c>
      <c r="W52" s="49" t="s">
        <v>116</v>
      </c>
      <c r="X52" s="50" t="str">
        <f>IF(OR(K52&lt;5.5),"HỎNG",IF(AND(AA52=0,Q52&gt;=2,R52="Đạt",S52="Đạt",T52="ĐẠT",U52="ĐẠT",V52&lt;&gt;0),"CNTN","HOÃN"))</f>
        <v>HOÃN</v>
      </c>
      <c r="Z52" s="36" t="b">
        <f>Y52=X52</f>
        <v>0</v>
      </c>
      <c r="AA52" s="36">
        <v>5</v>
      </c>
      <c r="AB52" s="36">
        <f>COUNTIF(B:B,B52)</f>
        <v>1</v>
      </c>
      <c r="AC52" s="36" t="str">
        <f>IF(ISNA(VLOOKUP(B52,[1]NAD!$B$7:$M$154,12,0))=FALSE,"CNTN","H")</f>
        <v>H</v>
      </c>
      <c r="AD52" s="36" t="b">
        <f>AC52=X52</f>
        <v>0</v>
      </c>
    </row>
    <row r="53" spans="1:30" s="36" customFormat="1" ht="19.5" customHeight="1">
      <c r="A53" s="52">
        <v>3</v>
      </c>
      <c r="B53" s="42">
        <v>2221328968</v>
      </c>
      <c r="C53" s="43" t="s">
        <v>227</v>
      </c>
      <c r="D53" s="44" t="s">
        <v>82</v>
      </c>
      <c r="E53" s="62" t="s">
        <v>182</v>
      </c>
      <c r="F53" s="45">
        <v>35864</v>
      </c>
      <c r="G53" s="46" t="s">
        <v>228</v>
      </c>
      <c r="H53" s="46" t="s">
        <v>61</v>
      </c>
      <c r="I53" s="47">
        <v>7.19</v>
      </c>
      <c r="J53" s="47">
        <v>9.1</v>
      </c>
      <c r="K53" s="47">
        <v>8</v>
      </c>
      <c r="L53" s="47"/>
      <c r="M53" s="47"/>
      <c r="N53" s="47">
        <v>0</v>
      </c>
      <c r="O53" s="47">
        <v>8.6</v>
      </c>
      <c r="P53" s="47">
        <v>7.23</v>
      </c>
      <c r="Q53" s="47">
        <v>3.02</v>
      </c>
      <c r="R53" s="48" t="s">
        <v>46</v>
      </c>
      <c r="S53" s="48" t="s">
        <v>46</v>
      </c>
      <c r="T53" s="48" t="s">
        <v>46</v>
      </c>
      <c r="U53" s="48" t="s">
        <v>46</v>
      </c>
      <c r="V53" s="48" t="s">
        <v>47</v>
      </c>
      <c r="W53" s="49" t="s">
        <v>48</v>
      </c>
      <c r="X53" s="50" t="str">
        <f>IF(OR(K53&lt;5.5),"HỎNG",IF(AND(AA53=0,Q53&gt;=2,R53="Đạt",S53="Đạt",T53="ĐẠT",U53="ĐẠT",V53&lt;&gt;0),"CNTN","HOÃN"))</f>
        <v>CNTN</v>
      </c>
      <c r="Z53" s="36" t="b">
        <f>Y53=X53</f>
        <v>0</v>
      </c>
      <c r="AA53" s="36">
        <v>0</v>
      </c>
      <c r="AB53" s="36">
        <f>COUNTIF(B:B,B53)</f>
        <v>1</v>
      </c>
      <c r="AC53" s="36" t="str">
        <f>IF(ISNA(VLOOKUP(B53,[1]NAD!$B$7:$M$154,12,0))=FALSE,"CNTN","H")</f>
        <v>H</v>
      </c>
      <c r="AD53" s="36" t="b">
        <f>AC53=X53</f>
        <v>0</v>
      </c>
    </row>
    <row r="54" spans="1:30" s="36" customFormat="1" ht="19.5" customHeight="1">
      <c r="A54" s="52">
        <v>4</v>
      </c>
      <c r="B54" s="42">
        <v>2320323181</v>
      </c>
      <c r="C54" s="43" t="s">
        <v>257</v>
      </c>
      <c r="D54" s="44" t="s">
        <v>43</v>
      </c>
      <c r="E54" s="62" t="s">
        <v>152</v>
      </c>
      <c r="F54" s="45">
        <v>35815</v>
      </c>
      <c r="G54" s="46" t="s">
        <v>75</v>
      </c>
      <c r="H54" s="46" t="s">
        <v>45</v>
      </c>
      <c r="I54" s="47">
        <v>6.49</v>
      </c>
      <c r="J54" s="47">
        <v>9</v>
      </c>
      <c r="K54" s="47">
        <v>7.8</v>
      </c>
      <c r="L54" s="47"/>
      <c r="M54" s="47"/>
      <c r="N54" s="47">
        <v>0</v>
      </c>
      <c r="O54" s="47">
        <v>8.4</v>
      </c>
      <c r="P54" s="47">
        <v>6.55</v>
      </c>
      <c r="Q54" s="47">
        <v>2.5499999999999998</v>
      </c>
      <c r="R54" s="48" t="s">
        <v>46</v>
      </c>
      <c r="S54" s="48" t="s">
        <v>46</v>
      </c>
      <c r="T54" s="48" t="s">
        <v>46</v>
      </c>
      <c r="U54" s="48" t="s">
        <v>46</v>
      </c>
      <c r="V54" s="48" t="s">
        <v>47</v>
      </c>
      <c r="W54" s="49" t="s">
        <v>48</v>
      </c>
      <c r="X54" s="50" t="str">
        <f>IF(OR(K54&lt;5.5),"HỎNG",IF(AND(AA54=0,Q54&gt;=2,R54="Đạt",S54="Đạt",T54="ĐẠT",U54="ĐẠT",V54&lt;&gt;0),"CNTN","HOÃN"))</f>
        <v>CNTN</v>
      </c>
      <c r="Z54" s="36" t="b">
        <f>Y54=X54</f>
        <v>0</v>
      </c>
      <c r="AA54" s="36">
        <v>0</v>
      </c>
      <c r="AB54" s="36">
        <f>COUNTIF(B:B,B54)</f>
        <v>1</v>
      </c>
      <c r="AC54" s="36" t="str">
        <f>IF(ISNA(VLOOKUP(B54,[1]NAD!$B$7:$M$154,12,0))=FALSE,"CNTN","H")</f>
        <v>H</v>
      </c>
      <c r="AD54" s="36" t="b">
        <f>AC54=X54</f>
        <v>0</v>
      </c>
    </row>
    <row r="55" spans="1:30" s="36" customFormat="1" ht="19.5" customHeight="1">
      <c r="A55" s="52">
        <v>5</v>
      </c>
      <c r="B55" s="42">
        <v>23203212491</v>
      </c>
      <c r="C55" s="43" t="s">
        <v>258</v>
      </c>
      <c r="D55" s="44" t="s">
        <v>43</v>
      </c>
      <c r="E55" s="62" t="s">
        <v>152</v>
      </c>
      <c r="F55" s="45">
        <v>36072</v>
      </c>
      <c r="G55" s="46" t="s">
        <v>53</v>
      </c>
      <c r="H55" s="46" t="s">
        <v>45</v>
      </c>
      <c r="I55" s="47">
        <v>5.78</v>
      </c>
      <c r="J55" s="47">
        <v>7.8</v>
      </c>
      <c r="K55" s="47">
        <v>8.4</v>
      </c>
      <c r="L55" s="47"/>
      <c r="M55" s="47"/>
      <c r="N55" s="47">
        <v>0</v>
      </c>
      <c r="O55" s="47">
        <v>8.1</v>
      </c>
      <c r="P55" s="47">
        <v>5.85</v>
      </c>
      <c r="Q55" s="47">
        <v>2.3199999999999998</v>
      </c>
      <c r="R55" s="48">
        <v>0</v>
      </c>
      <c r="S55" s="48" t="s">
        <v>46</v>
      </c>
      <c r="T55" s="48" t="s">
        <v>46</v>
      </c>
      <c r="U55" s="48" t="s">
        <v>46</v>
      </c>
      <c r="V55" s="48" t="s">
        <v>47</v>
      </c>
      <c r="W55" s="49" t="s">
        <v>112</v>
      </c>
      <c r="X55" s="50" t="str">
        <f>IF(OR(K55&lt;5.5),"HỎNG",IF(AND(AA55=0,Q55&gt;=2,R55="Đạt",S55="Đạt",T55="ĐẠT",U55="ĐẠT",V55&lt;&gt;0),"CNTN","HOÃN"))</f>
        <v>HOÃN</v>
      </c>
      <c r="Z55" s="36" t="b">
        <f>Y55=X55</f>
        <v>0</v>
      </c>
      <c r="AA55" s="36">
        <v>6</v>
      </c>
      <c r="AB55" s="36">
        <f>COUNTIF(B:B,B55)</f>
        <v>1</v>
      </c>
      <c r="AC55" s="36" t="str">
        <f>IF(ISNA(VLOOKUP(B55,[1]NAD!$B$7:$M$154,12,0))=FALSE,"CNTN","H")</f>
        <v>H</v>
      </c>
      <c r="AD55" s="36" t="b">
        <f>AC55=X55</f>
        <v>0</v>
      </c>
    </row>
    <row r="56" spans="1:30" s="36" customFormat="1" ht="19.5" customHeight="1">
      <c r="A56" s="52">
        <v>6</v>
      </c>
      <c r="B56" s="42">
        <v>23203210932</v>
      </c>
      <c r="C56" s="43" t="s">
        <v>248</v>
      </c>
      <c r="D56" s="44" t="s">
        <v>58</v>
      </c>
      <c r="E56" s="62" t="s">
        <v>152</v>
      </c>
      <c r="F56" s="45">
        <v>36461</v>
      </c>
      <c r="G56" s="46" t="s">
        <v>57</v>
      </c>
      <c r="H56" s="46" t="s">
        <v>45</v>
      </c>
      <c r="I56" s="47">
        <v>6.28</v>
      </c>
      <c r="J56" s="47">
        <v>8.8000000000000007</v>
      </c>
      <c r="K56" s="47">
        <v>7.9</v>
      </c>
      <c r="L56" s="47"/>
      <c r="M56" s="47"/>
      <c r="N56" s="47">
        <v>0</v>
      </c>
      <c r="O56" s="47">
        <v>8.4</v>
      </c>
      <c r="P56" s="47">
        <v>6.34</v>
      </c>
      <c r="Q56" s="47">
        <v>2.44</v>
      </c>
      <c r="R56" s="48" t="s">
        <v>46</v>
      </c>
      <c r="S56" s="48" t="s">
        <v>46</v>
      </c>
      <c r="T56" s="48" t="s">
        <v>46</v>
      </c>
      <c r="U56" s="48" t="s">
        <v>46</v>
      </c>
      <c r="V56" s="48" t="s">
        <v>47</v>
      </c>
      <c r="W56" s="49" t="s">
        <v>48</v>
      </c>
      <c r="X56" s="50" t="str">
        <f>IF(OR(K56&lt;5.5),"HỎNG",IF(AND(AA56=0,Q56&gt;=2,R56="Đạt",S56="Đạt",T56="ĐẠT",U56="ĐẠT",V56&lt;&gt;0),"CNTN","HOÃN"))</f>
        <v>CNTN</v>
      </c>
      <c r="Z56" s="36" t="b">
        <f>Y56=X56</f>
        <v>0</v>
      </c>
      <c r="AA56" s="36">
        <v>0</v>
      </c>
      <c r="AB56" s="36">
        <f>COUNTIF(B:B,B56)</f>
        <v>1</v>
      </c>
      <c r="AC56" s="36" t="str">
        <f>IF(ISNA(VLOOKUP(B56,[1]NAD!$B$7:$M$154,12,0))=FALSE,"CNTN","H")</f>
        <v>H</v>
      </c>
      <c r="AD56" s="36" t="b">
        <f>AC56=X56</f>
        <v>0</v>
      </c>
    </row>
    <row r="57" spans="1:30" s="36" customFormat="1" ht="19.5" customHeight="1">
      <c r="A57" s="52">
        <v>7</v>
      </c>
      <c r="B57" s="42">
        <v>2321158375</v>
      </c>
      <c r="C57" s="43" t="s">
        <v>249</v>
      </c>
      <c r="D57" s="44" t="s">
        <v>46</v>
      </c>
      <c r="E57" s="62" t="s">
        <v>152</v>
      </c>
      <c r="F57" s="45">
        <v>36222</v>
      </c>
      <c r="G57" s="46" t="s">
        <v>59</v>
      </c>
      <c r="H57" s="46" t="s">
        <v>61</v>
      </c>
      <c r="I57" s="47">
        <v>7.23</v>
      </c>
      <c r="J57" s="47">
        <v>9</v>
      </c>
      <c r="K57" s="47">
        <v>8.6999999999999993</v>
      </c>
      <c r="L57" s="47"/>
      <c r="M57" s="47"/>
      <c r="N57" s="47">
        <v>0</v>
      </c>
      <c r="O57" s="47">
        <v>8.9</v>
      </c>
      <c r="P57" s="47">
        <v>7.28</v>
      </c>
      <c r="Q57" s="47">
        <v>3.02</v>
      </c>
      <c r="R57" s="48" t="s">
        <v>46</v>
      </c>
      <c r="S57" s="48" t="s">
        <v>46</v>
      </c>
      <c r="T57" s="48" t="s">
        <v>46</v>
      </c>
      <c r="U57" s="48" t="s">
        <v>46</v>
      </c>
      <c r="V57" s="48" t="s">
        <v>47</v>
      </c>
      <c r="W57" s="49" t="s">
        <v>48</v>
      </c>
      <c r="X57" s="50" t="str">
        <f>IF(OR(K57&lt;5.5),"HỎNG",IF(AND(AA57=0,Q57&gt;=2,R57="Đạt",S57="Đạt",T57="ĐẠT",U57="ĐẠT",V57&lt;&gt;0),"CNTN","HOÃN"))</f>
        <v>CNTN</v>
      </c>
      <c r="Z57" s="36" t="b">
        <f>Y57=X57</f>
        <v>0</v>
      </c>
      <c r="AA57" s="36">
        <v>0</v>
      </c>
      <c r="AB57" s="36">
        <f>COUNTIF(B:B,B57)</f>
        <v>1</v>
      </c>
      <c r="AC57" s="36" t="str">
        <f>IF(ISNA(VLOOKUP(B57,[1]NAD!$B$7:$M$154,12,0))=FALSE,"CNTN","H")</f>
        <v>H</v>
      </c>
      <c r="AD57" s="36" t="b">
        <f>AC57=X57</f>
        <v>0</v>
      </c>
    </row>
    <row r="58" spans="1:30" s="36" customFormat="1" ht="19.5" customHeight="1">
      <c r="A58" s="52">
        <v>8</v>
      </c>
      <c r="B58" s="42">
        <v>2321171298</v>
      </c>
      <c r="C58" s="43" t="s">
        <v>259</v>
      </c>
      <c r="D58" s="44" t="s">
        <v>46</v>
      </c>
      <c r="E58" s="62" t="s">
        <v>152</v>
      </c>
      <c r="F58" s="45">
        <v>36507</v>
      </c>
      <c r="G58" s="46" t="s">
        <v>57</v>
      </c>
      <c r="H58" s="46" t="s">
        <v>61</v>
      </c>
      <c r="I58" s="47">
        <v>7.51</v>
      </c>
      <c r="J58" s="47">
        <v>8.8000000000000007</v>
      </c>
      <c r="K58" s="47">
        <v>9</v>
      </c>
      <c r="L58" s="47"/>
      <c r="M58" s="47"/>
      <c r="N58" s="47">
        <v>0</v>
      </c>
      <c r="O58" s="47">
        <v>8.9</v>
      </c>
      <c r="P58" s="47">
        <v>7.56</v>
      </c>
      <c r="Q58" s="47">
        <v>3.26</v>
      </c>
      <c r="R58" s="48" t="s">
        <v>46</v>
      </c>
      <c r="S58" s="48" t="s">
        <v>46</v>
      </c>
      <c r="T58" s="48" t="s">
        <v>46</v>
      </c>
      <c r="U58" s="48" t="s">
        <v>46</v>
      </c>
      <c r="V58" s="48" t="s">
        <v>62</v>
      </c>
      <c r="W58" s="49" t="s">
        <v>120</v>
      </c>
      <c r="X58" s="50" t="str">
        <f>IF(OR(K58&lt;5.5),"HỎNG",IF(AND(AA58=0,Q58&gt;=2,R58="Đạt",S58="Đạt",T58="ĐẠT",U58="ĐẠT",V58&lt;&gt;0),"CNTN","HOÃN"))</f>
        <v>HOÃN</v>
      </c>
      <c r="Z58" s="36" t="b">
        <f>Y58=X58</f>
        <v>0</v>
      </c>
      <c r="AA58" s="36">
        <v>2</v>
      </c>
      <c r="AB58" s="36">
        <f>COUNTIF(B:B,B58)</f>
        <v>1</v>
      </c>
      <c r="AC58" s="36" t="str">
        <f>IF(ISNA(VLOOKUP(B58,[1]NAD!$B$7:$M$154,12,0))=FALSE,"CNTN","H")</f>
        <v>H</v>
      </c>
      <c r="AD58" s="36" t="b">
        <f>AC58=X58</f>
        <v>0</v>
      </c>
    </row>
    <row r="59" spans="1:30" s="36" customFormat="1" ht="19.5" customHeight="1">
      <c r="A59" s="52">
        <v>9</v>
      </c>
      <c r="B59" s="42">
        <v>2320320487</v>
      </c>
      <c r="C59" s="43" t="s">
        <v>167</v>
      </c>
      <c r="D59" s="44" t="s">
        <v>63</v>
      </c>
      <c r="E59" s="62" t="s">
        <v>152</v>
      </c>
      <c r="F59" s="45">
        <v>36194</v>
      </c>
      <c r="G59" s="46" t="s">
        <v>51</v>
      </c>
      <c r="H59" s="46" t="s">
        <v>45</v>
      </c>
      <c r="I59" s="47">
        <v>6.93</v>
      </c>
      <c r="J59" s="47">
        <v>8.6</v>
      </c>
      <c r="K59" s="47">
        <v>8.9</v>
      </c>
      <c r="L59" s="47"/>
      <c r="M59" s="47"/>
      <c r="N59" s="47">
        <v>0</v>
      </c>
      <c r="O59" s="47">
        <v>8.8000000000000007</v>
      </c>
      <c r="P59" s="47">
        <v>6.99</v>
      </c>
      <c r="Q59" s="47">
        <v>2.84</v>
      </c>
      <c r="R59" s="48" t="s">
        <v>46</v>
      </c>
      <c r="S59" s="48" t="s">
        <v>46</v>
      </c>
      <c r="T59" s="48" t="s">
        <v>46</v>
      </c>
      <c r="U59" s="48" t="s">
        <v>46</v>
      </c>
      <c r="V59" s="48" t="s">
        <v>62</v>
      </c>
      <c r="W59" s="49" t="s">
        <v>48</v>
      </c>
      <c r="X59" s="50" t="str">
        <f>IF(OR(K59&lt;5.5),"HỎNG",IF(AND(AA59=0,Q59&gt;=2,R59="Đạt",S59="Đạt",T59="ĐẠT",U59="ĐẠT",V59&lt;&gt;0),"CNTN","HOÃN"))</f>
        <v>CNTN</v>
      </c>
      <c r="Z59" s="36" t="b">
        <f>Y59=X59</f>
        <v>0</v>
      </c>
      <c r="AA59" s="36">
        <v>0</v>
      </c>
      <c r="AB59" s="36">
        <f>COUNTIF(B:B,B59)</f>
        <v>1</v>
      </c>
      <c r="AC59" s="36" t="str">
        <f>IF(ISNA(VLOOKUP(B59,[1]NAD!$B$7:$M$154,12,0))=FALSE,"CNTN","H")</f>
        <v>H</v>
      </c>
      <c r="AD59" s="36" t="b">
        <f>AC59=X59</f>
        <v>0</v>
      </c>
    </row>
    <row r="60" spans="1:30" s="36" customFormat="1" ht="19.5" customHeight="1">
      <c r="A60" s="52">
        <v>10</v>
      </c>
      <c r="B60" s="42">
        <v>2320315584</v>
      </c>
      <c r="C60" s="43" t="s">
        <v>65</v>
      </c>
      <c r="D60" s="44" t="s">
        <v>67</v>
      </c>
      <c r="E60" s="62" t="s">
        <v>152</v>
      </c>
      <c r="F60" s="45">
        <v>36161</v>
      </c>
      <c r="G60" s="46" t="s">
        <v>53</v>
      </c>
      <c r="H60" s="46" t="s">
        <v>45</v>
      </c>
      <c r="I60" s="47">
        <v>7.35</v>
      </c>
      <c r="J60" s="47">
        <v>8.8000000000000007</v>
      </c>
      <c r="K60" s="47">
        <v>8.6999999999999993</v>
      </c>
      <c r="L60" s="47"/>
      <c r="M60" s="47"/>
      <c r="N60" s="47">
        <v>0</v>
      </c>
      <c r="O60" s="47">
        <v>8.8000000000000007</v>
      </c>
      <c r="P60" s="47">
        <v>7.39</v>
      </c>
      <c r="Q60" s="47">
        <v>3.2</v>
      </c>
      <c r="R60" s="48" t="s">
        <v>46</v>
      </c>
      <c r="S60" s="48" t="s">
        <v>46</v>
      </c>
      <c r="T60" s="48" t="s">
        <v>46</v>
      </c>
      <c r="U60" s="48" t="s">
        <v>46</v>
      </c>
      <c r="V60" s="48" t="s">
        <v>56</v>
      </c>
      <c r="W60" s="49" t="s">
        <v>120</v>
      </c>
      <c r="X60" s="50" t="str">
        <f>IF(OR(K60&lt;5.5),"HỎNG",IF(AND(AA60=0,Q60&gt;=2,R60="Đạt",S60="Đạt",T60="ĐẠT",U60="ĐẠT",V60&lt;&gt;0),"CNTN","HOÃN"))</f>
        <v>HOÃN</v>
      </c>
      <c r="Z60" s="36" t="b">
        <f>Y60=X60</f>
        <v>0</v>
      </c>
      <c r="AA60" s="36">
        <v>2</v>
      </c>
      <c r="AB60" s="36">
        <f>COUNTIF(B:B,B60)</f>
        <v>1</v>
      </c>
      <c r="AC60" s="36" t="str">
        <f>IF(ISNA(VLOOKUP(B60,[1]NAD!$B$7:$M$154,12,0))=FALSE,"CNTN","H")</f>
        <v>H</v>
      </c>
      <c r="AD60" s="36" t="b">
        <f>AC60=X60</f>
        <v>0</v>
      </c>
    </row>
    <row r="61" spans="1:30" s="36" customFormat="1" ht="19.5" customHeight="1">
      <c r="A61" s="52">
        <v>11</v>
      </c>
      <c r="B61" s="42">
        <v>2320315688</v>
      </c>
      <c r="C61" s="43" t="s">
        <v>160</v>
      </c>
      <c r="D61" s="44" t="s">
        <v>70</v>
      </c>
      <c r="E61" s="62" t="s">
        <v>152</v>
      </c>
      <c r="F61" s="45">
        <v>36304</v>
      </c>
      <c r="G61" s="46" t="s">
        <v>122</v>
      </c>
      <c r="H61" s="46" t="s">
        <v>45</v>
      </c>
      <c r="I61" s="47">
        <v>6.88</v>
      </c>
      <c r="J61" s="47">
        <v>8.3000000000000007</v>
      </c>
      <c r="K61" s="47">
        <v>8.1999999999999993</v>
      </c>
      <c r="L61" s="47"/>
      <c r="M61" s="47"/>
      <c r="N61" s="47">
        <v>0</v>
      </c>
      <c r="O61" s="47">
        <v>8.3000000000000007</v>
      </c>
      <c r="P61" s="47">
        <v>6.92</v>
      </c>
      <c r="Q61" s="47">
        <v>2.84</v>
      </c>
      <c r="R61" s="48" t="s">
        <v>46</v>
      </c>
      <c r="S61" s="48" t="s">
        <v>46</v>
      </c>
      <c r="T61" s="48" t="s">
        <v>46</v>
      </c>
      <c r="U61" s="48" t="s">
        <v>46</v>
      </c>
      <c r="V61" s="48" t="s">
        <v>47</v>
      </c>
      <c r="W61" s="49" t="s">
        <v>48</v>
      </c>
      <c r="X61" s="50" t="str">
        <f>IF(OR(K61&lt;5.5),"HỎNG",IF(AND(AA61=0,Q61&gt;=2,R61="Đạt",S61="Đạt",T61="ĐẠT",U61="ĐẠT",V61&lt;&gt;0),"CNTN","HOÃN"))</f>
        <v>CNTN</v>
      </c>
      <c r="Z61" s="36" t="b">
        <f>Y61=X61</f>
        <v>0</v>
      </c>
      <c r="AA61" s="36">
        <v>0</v>
      </c>
      <c r="AB61" s="36">
        <f>COUNTIF(B:B,B61)</f>
        <v>1</v>
      </c>
      <c r="AC61" s="36" t="str">
        <f>IF(ISNA(VLOOKUP(B61,[1]NAD!$B$7:$M$154,12,0))=FALSE,"CNTN","H")</f>
        <v>H</v>
      </c>
      <c r="AD61" s="36" t="b">
        <f>AC61=X61</f>
        <v>0</v>
      </c>
    </row>
    <row r="62" spans="1:30" s="36" customFormat="1" ht="19.5" customHeight="1">
      <c r="A62" s="52">
        <v>12</v>
      </c>
      <c r="B62" s="42">
        <v>2321329780</v>
      </c>
      <c r="C62" s="43" t="s">
        <v>250</v>
      </c>
      <c r="D62" s="44" t="s">
        <v>251</v>
      </c>
      <c r="E62" s="62" t="s">
        <v>152</v>
      </c>
      <c r="F62" s="45">
        <v>36312</v>
      </c>
      <c r="G62" s="46" t="s">
        <v>134</v>
      </c>
      <c r="H62" s="46" t="s">
        <v>61</v>
      </c>
      <c r="I62" s="47">
        <v>6.57</v>
      </c>
      <c r="J62" s="47">
        <v>8.6999999999999993</v>
      </c>
      <c r="K62" s="47">
        <v>8.5</v>
      </c>
      <c r="L62" s="47"/>
      <c r="M62" s="47"/>
      <c r="N62" s="47">
        <v>0</v>
      </c>
      <c r="O62" s="47">
        <v>8.6</v>
      </c>
      <c r="P62" s="47">
        <v>6.63</v>
      </c>
      <c r="Q62" s="47">
        <v>2.74</v>
      </c>
      <c r="R62" s="48" t="s">
        <v>46</v>
      </c>
      <c r="S62" s="48" t="s">
        <v>46</v>
      </c>
      <c r="T62" s="48" t="s">
        <v>46</v>
      </c>
      <c r="U62" s="48" t="s">
        <v>46</v>
      </c>
      <c r="V62" s="48" t="s">
        <v>47</v>
      </c>
      <c r="W62" s="49" t="s">
        <v>109</v>
      </c>
      <c r="X62" s="50" t="str">
        <f>IF(OR(K62&lt;5.5),"HỎNG",IF(AND(AA62=0,Q62&gt;=2,R62="Đạt",S62="Đạt",T62="ĐẠT",U62="ĐẠT",V62&lt;&gt;0),"CNTN","HOÃN"))</f>
        <v>HOÃN</v>
      </c>
      <c r="Z62" s="36" t="b">
        <f>Y62=X62</f>
        <v>0</v>
      </c>
      <c r="AA62" s="36">
        <v>3</v>
      </c>
      <c r="AB62" s="36">
        <f>COUNTIF(B:B,B62)</f>
        <v>1</v>
      </c>
      <c r="AC62" s="36" t="str">
        <f>IF(ISNA(VLOOKUP(B62,[1]NAD!$B$7:$M$154,12,0))=FALSE,"CNTN","H")</f>
        <v>H</v>
      </c>
      <c r="AD62" s="36" t="b">
        <f>AC62=X62</f>
        <v>0</v>
      </c>
    </row>
    <row r="63" spans="1:30" s="36" customFormat="1" ht="19.5" customHeight="1">
      <c r="A63" s="52">
        <v>13</v>
      </c>
      <c r="B63" s="42">
        <v>23203211766</v>
      </c>
      <c r="C63" s="43" t="s">
        <v>254</v>
      </c>
      <c r="D63" s="44" t="s">
        <v>74</v>
      </c>
      <c r="E63" s="62" t="s">
        <v>152</v>
      </c>
      <c r="F63" s="45">
        <v>36259</v>
      </c>
      <c r="G63" s="46" t="s">
        <v>75</v>
      </c>
      <c r="H63" s="46" t="s">
        <v>45</v>
      </c>
      <c r="I63" s="47">
        <v>6.5</v>
      </c>
      <c r="J63" s="47">
        <v>8.3000000000000007</v>
      </c>
      <c r="K63" s="47">
        <v>8.4</v>
      </c>
      <c r="L63" s="47"/>
      <c r="M63" s="47"/>
      <c r="N63" s="47">
        <v>0</v>
      </c>
      <c r="O63" s="47">
        <v>8.4</v>
      </c>
      <c r="P63" s="47">
        <v>6.55</v>
      </c>
      <c r="Q63" s="47">
        <v>2.58</v>
      </c>
      <c r="R63" s="48" t="s">
        <v>46</v>
      </c>
      <c r="S63" s="48" t="s">
        <v>46</v>
      </c>
      <c r="T63" s="48" t="s">
        <v>46</v>
      </c>
      <c r="U63" s="48" t="s">
        <v>46</v>
      </c>
      <c r="V63" s="48" t="s">
        <v>179</v>
      </c>
      <c r="W63" s="49" t="s">
        <v>48</v>
      </c>
      <c r="X63" s="50" t="str">
        <f>IF(OR(K63&lt;5.5),"HỎNG",IF(AND(AA63=0,Q63&gt;=2,R63="Đạt",S63="Đạt",T63="ĐẠT",U63="ĐẠT",V63&lt;&gt;0),"CNTN","HOÃN"))</f>
        <v>CNTN</v>
      </c>
      <c r="Z63" s="36" t="b">
        <f>Y63=X63</f>
        <v>0</v>
      </c>
      <c r="AA63" s="36">
        <v>0</v>
      </c>
      <c r="AB63" s="36">
        <f>COUNTIF(B:B,B63)</f>
        <v>1</v>
      </c>
      <c r="AC63" s="36" t="str">
        <f>IF(ISNA(VLOOKUP(B63,[1]NAD!$B$7:$M$154,12,0))=FALSE,"CNTN","H")</f>
        <v>H</v>
      </c>
      <c r="AD63" s="36" t="b">
        <f>AC63=X63</f>
        <v>0</v>
      </c>
    </row>
    <row r="64" spans="1:30" s="36" customFormat="1" ht="19.5" customHeight="1">
      <c r="A64" s="52">
        <v>14</v>
      </c>
      <c r="B64" s="42">
        <v>2321315672</v>
      </c>
      <c r="C64" s="43" t="s">
        <v>252</v>
      </c>
      <c r="D64" s="44" t="s">
        <v>235</v>
      </c>
      <c r="E64" s="62" t="s">
        <v>152</v>
      </c>
      <c r="F64" s="45">
        <v>36218</v>
      </c>
      <c r="G64" s="46" t="s">
        <v>66</v>
      </c>
      <c r="H64" s="46" t="s">
        <v>61</v>
      </c>
      <c r="I64" s="47">
        <v>7.34</v>
      </c>
      <c r="J64" s="47">
        <v>9</v>
      </c>
      <c r="K64" s="47">
        <v>8.5</v>
      </c>
      <c r="L64" s="47"/>
      <c r="M64" s="47"/>
      <c r="N64" s="47">
        <v>0</v>
      </c>
      <c r="O64" s="47">
        <v>8.8000000000000007</v>
      </c>
      <c r="P64" s="47">
        <v>7.38</v>
      </c>
      <c r="Q64" s="47">
        <v>3.08</v>
      </c>
      <c r="R64" s="48" t="s">
        <v>46</v>
      </c>
      <c r="S64" s="48" t="s">
        <v>46</v>
      </c>
      <c r="T64" s="48" t="s">
        <v>46</v>
      </c>
      <c r="U64" s="48" t="s">
        <v>46</v>
      </c>
      <c r="V64" s="48" t="s">
        <v>56</v>
      </c>
      <c r="W64" s="49" t="s">
        <v>48</v>
      </c>
      <c r="X64" s="50" t="str">
        <f>IF(OR(K64&lt;5.5),"HỎNG",IF(AND(AA64=0,Q64&gt;=2,R64="Đạt",S64="Đạt",T64="ĐẠT",U64="ĐẠT",V64&lt;&gt;0),"CNTN","HOÃN"))</f>
        <v>CNTN</v>
      </c>
      <c r="Z64" s="36" t="b">
        <f>Y64=X64</f>
        <v>0</v>
      </c>
      <c r="AA64" s="36">
        <v>0</v>
      </c>
      <c r="AB64" s="36">
        <f>COUNTIF(B:B,B64)</f>
        <v>1</v>
      </c>
      <c r="AC64" s="36" t="str">
        <f>IF(ISNA(VLOOKUP(B64,[1]NAD!$B$7:$M$154,12,0))=FALSE,"CNTN","H")</f>
        <v>H</v>
      </c>
      <c r="AD64" s="36" t="b">
        <f>AC64=X64</f>
        <v>0</v>
      </c>
    </row>
    <row r="65" spans="1:30" s="36" customFormat="1" ht="19.5" customHeight="1">
      <c r="A65" s="52">
        <v>15</v>
      </c>
      <c r="B65" s="42">
        <v>2321315753</v>
      </c>
      <c r="C65" s="43" t="s">
        <v>253</v>
      </c>
      <c r="D65" s="44" t="s">
        <v>158</v>
      </c>
      <c r="E65" s="62" t="s">
        <v>152</v>
      </c>
      <c r="F65" s="45">
        <v>36378</v>
      </c>
      <c r="G65" s="46" t="s">
        <v>53</v>
      </c>
      <c r="H65" s="46" t="s">
        <v>61</v>
      </c>
      <c r="I65" s="47">
        <v>6.51</v>
      </c>
      <c r="J65" s="47">
        <v>8.5</v>
      </c>
      <c r="K65" s="47">
        <v>8.6999999999999993</v>
      </c>
      <c r="L65" s="47"/>
      <c r="M65" s="47"/>
      <c r="N65" s="47">
        <v>0</v>
      </c>
      <c r="O65" s="47">
        <v>8.6</v>
      </c>
      <c r="P65" s="47">
        <v>6.57</v>
      </c>
      <c r="Q65" s="47">
        <v>2.68</v>
      </c>
      <c r="R65" s="48" t="s">
        <v>46</v>
      </c>
      <c r="S65" s="48">
        <v>0</v>
      </c>
      <c r="T65" s="48" t="s">
        <v>46</v>
      </c>
      <c r="U65" s="48" t="s">
        <v>46</v>
      </c>
      <c r="V65" s="48" t="s">
        <v>56</v>
      </c>
      <c r="W65" s="49" t="s">
        <v>120</v>
      </c>
      <c r="X65" s="50" t="str">
        <f>IF(OR(K65&lt;5.5),"HỎNG",IF(AND(AA65=0,Q65&gt;=2,R65="Đạt",S65="Đạt",T65="ĐẠT",U65="ĐẠT",V65&lt;&gt;0),"CNTN","HOÃN"))</f>
        <v>HOÃN</v>
      </c>
      <c r="Z65" s="36" t="b">
        <f>Y65=X65</f>
        <v>0</v>
      </c>
      <c r="AA65" s="36">
        <v>2</v>
      </c>
      <c r="AB65" s="36">
        <f>COUNTIF(B:B,B65)</f>
        <v>1</v>
      </c>
      <c r="AC65" s="36" t="str">
        <f>IF(ISNA(VLOOKUP(B65,[1]NAD!$B$7:$M$154,12,0))=FALSE,"CNTN","H")</f>
        <v>H</v>
      </c>
      <c r="AD65" s="36" t="b">
        <f>AC65=X65</f>
        <v>0</v>
      </c>
    </row>
    <row r="66" spans="1:30" s="36" customFormat="1" ht="19.5" customHeight="1">
      <c r="A66" s="52">
        <v>16</v>
      </c>
      <c r="B66" s="42">
        <v>2320323187</v>
      </c>
      <c r="C66" s="43" t="s">
        <v>226</v>
      </c>
      <c r="D66" s="44" t="s">
        <v>94</v>
      </c>
      <c r="E66" s="62" t="s">
        <v>152</v>
      </c>
      <c r="F66" s="45">
        <v>36365</v>
      </c>
      <c r="G66" s="46" t="s">
        <v>75</v>
      </c>
      <c r="H66" s="46" t="s">
        <v>45</v>
      </c>
      <c r="I66" s="47">
        <v>6.62</v>
      </c>
      <c r="J66" s="47">
        <v>8.3000000000000007</v>
      </c>
      <c r="K66" s="47">
        <v>7.3</v>
      </c>
      <c r="L66" s="47"/>
      <c r="M66" s="47"/>
      <c r="N66" s="47">
        <v>0</v>
      </c>
      <c r="O66" s="47">
        <v>7.8</v>
      </c>
      <c r="P66" s="47">
        <v>6.65</v>
      </c>
      <c r="Q66" s="47">
        <v>2.69</v>
      </c>
      <c r="R66" s="48" t="s">
        <v>46</v>
      </c>
      <c r="S66" s="48" t="s">
        <v>46</v>
      </c>
      <c r="T66" s="48" t="s">
        <v>46</v>
      </c>
      <c r="U66" s="48" t="s">
        <v>46</v>
      </c>
      <c r="V66" s="48" t="s">
        <v>47</v>
      </c>
      <c r="W66" s="49" t="s">
        <v>109</v>
      </c>
      <c r="X66" s="50" t="str">
        <f>IF(OR(K66&lt;5.5),"HỎNG",IF(AND(AA66=0,Q66&gt;=2,R66="Đạt",S66="Đạt",T66="ĐẠT",U66="ĐẠT",V66&lt;&gt;0),"CNTN","HOÃN"))</f>
        <v>HOÃN</v>
      </c>
      <c r="Z66" s="36" t="b">
        <f>Y66=X66</f>
        <v>0</v>
      </c>
      <c r="AA66" s="36">
        <v>3</v>
      </c>
      <c r="AB66" s="36">
        <f>COUNTIF(B:B,B66)</f>
        <v>1</v>
      </c>
      <c r="AC66" s="36" t="str">
        <f>IF(ISNA(VLOOKUP(B66,[1]NAD!$B$7:$M$154,12,0))=FALSE,"CNTN","H")</f>
        <v>H</v>
      </c>
      <c r="AD66" s="36" t="b">
        <f>AC66=X66</f>
        <v>0</v>
      </c>
    </row>
    <row r="67" spans="1:30" s="36" customFormat="1" ht="19.5" customHeight="1">
      <c r="A67" s="52">
        <v>17</v>
      </c>
      <c r="B67" s="42">
        <v>2320314639</v>
      </c>
      <c r="C67" s="43" t="s">
        <v>52</v>
      </c>
      <c r="D67" s="44" t="s">
        <v>139</v>
      </c>
      <c r="E67" s="62" t="s">
        <v>152</v>
      </c>
      <c r="F67" s="45">
        <v>36317</v>
      </c>
      <c r="G67" s="46" t="s">
        <v>75</v>
      </c>
      <c r="H67" s="46" t="s">
        <v>45</v>
      </c>
      <c r="I67" s="47">
        <v>6.08</v>
      </c>
      <c r="J67" s="47">
        <v>9</v>
      </c>
      <c r="K67" s="47">
        <v>0</v>
      </c>
      <c r="L67" s="47"/>
      <c r="M67" s="47"/>
      <c r="N67" s="47">
        <v>0</v>
      </c>
      <c r="O67" s="47">
        <v>4.5</v>
      </c>
      <c r="P67" s="47">
        <v>6.03</v>
      </c>
      <c r="Q67" s="47">
        <v>2.2799999999999998</v>
      </c>
      <c r="R67" s="48" t="s">
        <v>46</v>
      </c>
      <c r="S67" s="48" t="s">
        <v>46</v>
      </c>
      <c r="T67" s="48" t="s">
        <v>46</v>
      </c>
      <c r="U67" s="48" t="s">
        <v>46</v>
      </c>
      <c r="V67" s="48" t="s">
        <v>56</v>
      </c>
      <c r="W67" s="49" t="s">
        <v>48</v>
      </c>
      <c r="X67" s="50" t="str">
        <f>IF(OR(K67&lt;5.5),"HỎNG",IF(AND(AA67=0,Q67&gt;=2,R67="Đạt",S67="Đạt",T67="ĐẠT",U67="ĐẠT",V67&lt;&gt;0),"CNTN","HOÃN"))</f>
        <v>HỎNG</v>
      </c>
      <c r="Z67" s="36" t="b">
        <f>Y67=X67</f>
        <v>0</v>
      </c>
      <c r="AA67" s="36">
        <v>0</v>
      </c>
      <c r="AB67" s="36">
        <f>COUNTIF(B:B,B67)</f>
        <v>1</v>
      </c>
      <c r="AC67" s="36" t="str">
        <f>IF(ISNA(VLOOKUP(B67,[1]NAD!$B$7:$M$154,12,0))=FALSE,"CNTN","H")</f>
        <v>H</v>
      </c>
      <c r="AD67" s="36" t="b">
        <f>AC67=X67</f>
        <v>0</v>
      </c>
    </row>
    <row r="68" spans="1:30" s="36" customFormat="1" ht="19.5" customHeight="1">
      <c r="A68" s="52">
        <v>18</v>
      </c>
      <c r="B68" s="42">
        <v>23213211830</v>
      </c>
      <c r="C68" s="43" t="s">
        <v>263</v>
      </c>
      <c r="D68" s="44" t="s">
        <v>264</v>
      </c>
      <c r="E68" s="62" t="s">
        <v>152</v>
      </c>
      <c r="F68" s="45">
        <v>36006</v>
      </c>
      <c r="G68" s="46" t="s">
        <v>66</v>
      </c>
      <c r="H68" s="46" t="s">
        <v>61</v>
      </c>
      <c r="I68" s="47">
        <v>7.49</v>
      </c>
      <c r="J68" s="47">
        <v>8.8000000000000007</v>
      </c>
      <c r="K68" s="47">
        <v>8.6999999999999993</v>
      </c>
      <c r="L68" s="47"/>
      <c r="M68" s="47"/>
      <c r="N68" s="47">
        <v>0</v>
      </c>
      <c r="O68" s="47">
        <v>8.8000000000000007</v>
      </c>
      <c r="P68" s="47">
        <v>7.53</v>
      </c>
      <c r="Q68" s="47">
        <v>3.3</v>
      </c>
      <c r="R68" s="48" t="s">
        <v>46</v>
      </c>
      <c r="S68" s="48" t="s">
        <v>46</v>
      </c>
      <c r="T68" s="48" t="s">
        <v>46</v>
      </c>
      <c r="U68" s="48" t="s">
        <v>46</v>
      </c>
      <c r="V68" s="48" t="s">
        <v>62</v>
      </c>
      <c r="W68" s="49" t="s">
        <v>262</v>
      </c>
      <c r="X68" s="50" t="str">
        <f>IF(OR(K68&lt;5.5),"HỎNG",IF(AND(AA68=0,Q68&gt;=2,R68="Đạt",S68="Đạt",T68="ĐẠT",U68="ĐẠT",V68&lt;&gt;0),"CNTN","HOÃN"))</f>
        <v>HOÃN</v>
      </c>
      <c r="Z68" s="36" t="b">
        <f>Y68=X68</f>
        <v>0</v>
      </c>
      <c r="AA68" s="36">
        <v>4</v>
      </c>
      <c r="AB68" s="36">
        <f>COUNTIF(B:B,B68)</f>
        <v>1</v>
      </c>
      <c r="AC68" s="36" t="str">
        <f>IF(ISNA(VLOOKUP(B68,[1]NAD!$B$7:$M$154,12,0))=FALSE,"CNTN","H")</f>
        <v>H</v>
      </c>
      <c r="AD68" s="36" t="b">
        <f>AC68=X68</f>
        <v>0</v>
      </c>
    </row>
    <row r="69" spans="1:30" s="36" customFormat="1" ht="19.5" customHeight="1">
      <c r="A69" s="52">
        <v>19</v>
      </c>
      <c r="B69" s="42">
        <v>23203210300</v>
      </c>
      <c r="C69" s="43" t="s">
        <v>98</v>
      </c>
      <c r="D69" s="44" t="s">
        <v>104</v>
      </c>
      <c r="E69" s="62" t="s">
        <v>152</v>
      </c>
      <c r="F69" s="45">
        <v>36457</v>
      </c>
      <c r="G69" s="46" t="s">
        <v>57</v>
      </c>
      <c r="H69" s="46" t="s">
        <v>45</v>
      </c>
      <c r="I69" s="47">
        <v>6.68</v>
      </c>
      <c r="J69" s="47">
        <v>8.1999999999999993</v>
      </c>
      <c r="K69" s="47">
        <v>7.4</v>
      </c>
      <c r="L69" s="47"/>
      <c r="M69" s="47"/>
      <c r="N69" s="47">
        <v>0</v>
      </c>
      <c r="O69" s="47">
        <v>7.8</v>
      </c>
      <c r="P69" s="47">
        <v>6.72</v>
      </c>
      <c r="Q69" s="47">
        <v>2.84</v>
      </c>
      <c r="R69" s="48" t="s">
        <v>46</v>
      </c>
      <c r="S69" s="48" t="s">
        <v>46</v>
      </c>
      <c r="T69" s="48" t="s">
        <v>46</v>
      </c>
      <c r="U69" s="48" t="s">
        <v>46</v>
      </c>
      <c r="V69" s="48" t="s">
        <v>47</v>
      </c>
      <c r="W69" s="49" t="s">
        <v>116</v>
      </c>
      <c r="X69" s="50" t="str">
        <f>IF(OR(K69&lt;5.5),"HỎNG",IF(AND(AA69=0,Q69&gt;=2,R69="Đạt",S69="Đạt",T69="ĐẠT",U69="ĐẠT",V69&lt;&gt;0),"CNTN","HOÃN"))</f>
        <v>HOÃN</v>
      </c>
      <c r="Z69" s="36" t="b">
        <f>Y69=X69</f>
        <v>0</v>
      </c>
      <c r="AA69" s="36">
        <v>5</v>
      </c>
      <c r="AB69" s="36">
        <f>COUNTIF(B:B,B69)</f>
        <v>1</v>
      </c>
      <c r="AC69" s="36" t="str">
        <f>IF(ISNA(VLOOKUP(B69,[1]NAD!$B$7:$M$154,12,0))=FALSE,"CNTN","H")</f>
        <v>H</v>
      </c>
      <c r="AD69" s="36" t="b">
        <f>AC69=X69</f>
        <v>0</v>
      </c>
    </row>
    <row r="70" spans="1:30" s="36" customFormat="1" ht="19.5" customHeight="1">
      <c r="A70" s="52">
        <v>20</v>
      </c>
      <c r="B70" s="42">
        <v>2320323190</v>
      </c>
      <c r="C70" s="43" t="s">
        <v>185</v>
      </c>
      <c r="D70" s="44" t="s">
        <v>144</v>
      </c>
      <c r="E70" s="62" t="s">
        <v>152</v>
      </c>
      <c r="F70" s="45">
        <v>36161</v>
      </c>
      <c r="G70" s="46" t="s">
        <v>57</v>
      </c>
      <c r="H70" s="46" t="s">
        <v>45</v>
      </c>
      <c r="I70" s="47">
        <v>6.38</v>
      </c>
      <c r="J70" s="47">
        <v>9.3000000000000007</v>
      </c>
      <c r="K70" s="47">
        <v>8</v>
      </c>
      <c r="L70" s="47"/>
      <c r="M70" s="47"/>
      <c r="N70" s="47">
        <v>0</v>
      </c>
      <c r="O70" s="47">
        <v>8.6999999999999993</v>
      </c>
      <c r="P70" s="47">
        <v>6.45</v>
      </c>
      <c r="Q70" s="47">
        <v>2.62</v>
      </c>
      <c r="R70" s="48" t="s">
        <v>46</v>
      </c>
      <c r="S70" s="48" t="s">
        <v>46</v>
      </c>
      <c r="T70" s="48" t="s">
        <v>46</v>
      </c>
      <c r="U70" s="48" t="s">
        <v>46</v>
      </c>
      <c r="V70" s="48" t="s">
        <v>47</v>
      </c>
      <c r="W70" s="49" t="s">
        <v>262</v>
      </c>
      <c r="X70" s="50" t="str">
        <f>IF(OR(K70&lt;5.5),"HỎNG",IF(AND(AA70=0,Q70&gt;=2,R70="Đạt",S70="Đạt",T70="ĐẠT",U70="ĐẠT",V70&lt;&gt;0),"CNTN","HOÃN"))</f>
        <v>HOÃN</v>
      </c>
      <c r="Z70" s="36" t="b">
        <f>Y70=X70</f>
        <v>0</v>
      </c>
      <c r="AA70" s="36">
        <v>4</v>
      </c>
      <c r="AB70" s="36">
        <f>COUNTIF(B:B,B70)</f>
        <v>1</v>
      </c>
      <c r="AC70" s="36" t="str">
        <f>IF(ISNA(VLOOKUP(B70,[1]NAD!$B$7:$M$154,12,0))=FALSE,"CNTN","H")</f>
        <v>H</v>
      </c>
      <c r="AD70" s="36" t="b">
        <f>AC70=X70</f>
        <v>0</v>
      </c>
    </row>
    <row r="71" spans="1:30" s="36" customFormat="1" ht="19.5" customHeight="1">
      <c r="A71" s="52">
        <v>21</v>
      </c>
      <c r="B71" s="42">
        <v>23207111609</v>
      </c>
      <c r="C71" s="43" t="s">
        <v>77</v>
      </c>
      <c r="D71" s="44" t="s">
        <v>255</v>
      </c>
      <c r="E71" s="62" t="s">
        <v>152</v>
      </c>
      <c r="F71" s="45">
        <v>36352</v>
      </c>
      <c r="G71" s="46" t="s">
        <v>75</v>
      </c>
      <c r="H71" s="46" t="s">
        <v>45</v>
      </c>
      <c r="I71" s="47">
        <v>6.33</v>
      </c>
      <c r="J71" s="47">
        <v>9.3000000000000007</v>
      </c>
      <c r="K71" s="47">
        <v>8</v>
      </c>
      <c r="L71" s="47"/>
      <c r="M71" s="47"/>
      <c r="N71" s="47">
        <v>0</v>
      </c>
      <c r="O71" s="47">
        <v>8.6999999999999993</v>
      </c>
      <c r="P71" s="47">
        <v>6.4</v>
      </c>
      <c r="Q71" s="47">
        <v>2.48</v>
      </c>
      <c r="R71" s="48" t="s">
        <v>46</v>
      </c>
      <c r="S71" s="48" t="s">
        <v>46</v>
      </c>
      <c r="T71" s="48" t="s">
        <v>46</v>
      </c>
      <c r="U71" s="48" t="s">
        <v>46</v>
      </c>
      <c r="V71" s="48" t="s">
        <v>56</v>
      </c>
      <c r="W71" s="49" t="s">
        <v>48</v>
      </c>
      <c r="X71" s="50" t="str">
        <f>IF(OR(K71&lt;5.5),"HỎNG",IF(AND(AA71=0,Q71&gt;=2,R71="Đạt",S71="Đạt",T71="ĐẠT",U71="ĐẠT",V71&lt;&gt;0),"CNTN","HOÃN"))</f>
        <v>CNTN</v>
      </c>
      <c r="Z71" s="36" t="b">
        <f>Y71=X71</f>
        <v>0</v>
      </c>
      <c r="AA71" s="36">
        <v>0</v>
      </c>
      <c r="AB71" s="36">
        <f>COUNTIF(B:B,B71)</f>
        <v>1</v>
      </c>
      <c r="AC71" s="36" t="str">
        <f>IF(ISNA(VLOOKUP(B71,[1]NAD!$B$7:$M$154,12,0))=FALSE,"CNTN","H")</f>
        <v>H</v>
      </c>
      <c r="AD71" s="36" t="b">
        <f>AC71=X71</f>
        <v>0</v>
      </c>
    </row>
    <row r="72" spans="1:30" s="36" customFormat="1" ht="19.5" customHeight="1">
      <c r="A72" s="52">
        <v>22</v>
      </c>
      <c r="B72" s="42">
        <v>2320320693</v>
      </c>
      <c r="C72" s="43" t="s">
        <v>246</v>
      </c>
      <c r="D72" s="44" t="s">
        <v>166</v>
      </c>
      <c r="E72" s="62" t="s">
        <v>152</v>
      </c>
      <c r="F72" s="45">
        <v>36179</v>
      </c>
      <c r="G72" s="46" t="s">
        <v>66</v>
      </c>
      <c r="H72" s="46" t="s">
        <v>45</v>
      </c>
      <c r="I72" s="47">
        <v>6.72</v>
      </c>
      <c r="J72" s="47">
        <v>9</v>
      </c>
      <c r="K72" s="47">
        <v>7.9</v>
      </c>
      <c r="L72" s="47"/>
      <c r="M72" s="47"/>
      <c r="N72" s="47">
        <v>0</v>
      </c>
      <c r="O72" s="47">
        <v>8.5</v>
      </c>
      <c r="P72" s="47">
        <v>6.77</v>
      </c>
      <c r="Q72" s="47">
        <v>2.73</v>
      </c>
      <c r="R72" s="48" t="s">
        <v>46</v>
      </c>
      <c r="S72" s="48" t="s">
        <v>46</v>
      </c>
      <c r="T72" s="48" t="s">
        <v>46</v>
      </c>
      <c r="U72" s="48" t="s">
        <v>46</v>
      </c>
      <c r="V72" s="48" t="s">
        <v>47</v>
      </c>
      <c r="W72" s="49" t="s">
        <v>48</v>
      </c>
      <c r="X72" s="50" t="str">
        <f>IF(OR(K72&lt;5.5),"HỎNG",IF(AND(AA72=0,Q72&gt;=2,R72="Đạt",S72="Đạt",T72="ĐẠT",U72="ĐẠT",V72&lt;&gt;0),"CNTN","HOÃN"))</f>
        <v>CNTN</v>
      </c>
      <c r="Z72" s="36" t="b">
        <f>Y72=X72</f>
        <v>0</v>
      </c>
      <c r="AA72" s="36">
        <v>0</v>
      </c>
      <c r="AB72" s="36">
        <f>COUNTIF(B:B,B72)</f>
        <v>1</v>
      </c>
      <c r="AC72" s="36" t="str">
        <f>IF(ISNA(VLOOKUP(B72,[1]NAD!$B$7:$M$154,12,0))=FALSE,"CNTN","H")</f>
        <v>H</v>
      </c>
      <c r="AD72" s="36" t="b">
        <f>AC72=X72</f>
        <v>0</v>
      </c>
    </row>
    <row r="73" spans="1:30" s="36" customFormat="1" ht="19.5" customHeight="1">
      <c r="A73" s="52">
        <v>23</v>
      </c>
      <c r="B73" s="42">
        <v>23203112922</v>
      </c>
      <c r="C73" s="43" t="s">
        <v>247</v>
      </c>
      <c r="D73" s="44" t="s">
        <v>148</v>
      </c>
      <c r="E73" s="62" t="s">
        <v>152</v>
      </c>
      <c r="F73" s="45">
        <v>36189</v>
      </c>
      <c r="G73" s="46" t="s">
        <v>51</v>
      </c>
      <c r="H73" s="46" t="s">
        <v>45</v>
      </c>
      <c r="I73" s="47">
        <v>6.71</v>
      </c>
      <c r="J73" s="47">
        <v>9.3000000000000007</v>
      </c>
      <c r="K73" s="47">
        <v>8.1</v>
      </c>
      <c r="L73" s="47"/>
      <c r="M73" s="47"/>
      <c r="N73" s="47">
        <v>0</v>
      </c>
      <c r="O73" s="47">
        <v>8.6999999999999993</v>
      </c>
      <c r="P73" s="47">
        <v>6.77</v>
      </c>
      <c r="Q73" s="47">
        <v>2.71</v>
      </c>
      <c r="R73" s="48" t="s">
        <v>46</v>
      </c>
      <c r="S73" s="48" t="s">
        <v>46</v>
      </c>
      <c r="T73" s="48" t="s">
        <v>46</v>
      </c>
      <c r="U73" s="48">
        <v>0</v>
      </c>
      <c r="V73" s="48" t="s">
        <v>56</v>
      </c>
      <c r="W73" s="49" t="s">
        <v>48</v>
      </c>
      <c r="X73" s="50" t="str">
        <f>IF(OR(K73&lt;5.5),"HỎNG",IF(AND(AA73=0,Q73&gt;=2,R73="Đạt",S73="Đạt",T73="ĐẠT",U73="ĐẠT",V73&lt;&gt;0),"CNTN","HOÃN"))</f>
        <v>HOÃN</v>
      </c>
      <c r="Z73" s="36" t="b">
        <f>Y73=X73</f>
        <v>0</v>
      </c>
      <c r="AA73" s="36">
        <v>0</v>
      </c>
      <c r="AB73" s="36">
        <f>COUNTIF(B:B,B73)</f>
        <v>1</v>
      </c>
      <c r="AC73" s="36" t="str">
        <f>IF(ISNA(VLOOKUP(B73,[1]NAD!$B$7:$M$154,12,0))=FALSE,"CNTN","H")</f>
        <v>H</v>
      </c>
      <c r="AD73" s="36" t="b">
        <f>AC73=X73</f>
        <v>0</v>
      </c>
    </row>
    <row r="74" spans="1:30" s="36" customFormat="1" ht="19.5" customHeight="1">
      <c r="A74" s="52">
        <v>24</v>
      </c>
      <c r="B74" s="42">
        <v>2320322962</v>
      </c>
      <c r="C74" s="43" t="s">
        <v>256</v>
      </c>
      <c r="D74" s="44" t="s">
        <v>148</v>
      </c>
      <c r="E74" s="62" t="s">
        <v>152</v>
      </c>
      <c r="F74" s="45">
        <v>36380</v>
      </c>
      <c r="G74" s="46" t="s">
        <v>140</v>
      </c>
      <c r="H74" s="46" t="s">
        <v>45</v>
      </c>
      <c r="I74" s="47">
        <v>6.88</v>
      </c>
      <c r="J74" s="47">
        <v>8.3000000000000007</v>
      </c>
      <c r="K74" s="47">
        <v>7.6</v>
      </c>
      <c r="L74" s="47"/>
      <c r="M74" s="47"/>
      <c r="N74" s="47">
        <v>0</v>
      </c>
      <c r="O74" s="47">
        <v>8</v>
      </c>
      <c r="P74" s="47">
        <v>6.91</v>
      </c>
      <c r="Q74" s="47">
        <v>2.77</v>
      </c>
      <c r="R74" s="48" t="s">
        <v>46</v>
      </c>
      <c r="S74" s="48" t="s">
        <v>46</v>
      </c>
      <c r="T74" s="48" t="s">
        <v>46</v>
      </c>
      <c r="U74" s="48" t="s">
        <v>46</v>
      </c>
      <c r="V74" s="48" t="s">
        <v>47</v>
      </c>
      <c r="W74" s="49" t="s">
        <v>48</v>
      </c>
      <c r="X74" s="50" t="str">
        <f>IF(OR(K74&lt;5.5),"HỎNG",IF(AND(AA74=0,Q74&gt;=2,R74="Đạt",S74="Đạt",T74="ĐẠT",U74="ĐẠT",V74&lt;&gt;0),"CNTN","HOÃN"))</f>
        <v>CNTN</v>
      </c>
      <c r="Z74" s="36" t="b">
        <f>Y74=X74</f>
        <v>0</v>
      </c>
      <c r="AA74" s="36">
        <v>0</v>
      </c>
      <c r="AB74" s="36">
        <f>COUNTIF(B:B,B74)</f>
        <v>1</v>
      </c>
      <c r="AC74" s="36" t="str">
        <f>IF(ISNA(VLOOKUP(B74,[1]NAD!$B$7:$M$154,12,0))=FALSE,"CNTN","H")</f>
        <v>H</v>
      </c>
      <c r="AD74" s="36" t="b">
        <f>AC74=X74</f>
        <v>0</v>
      </c>
    </row>
    <row r="75" spans="1:30" s="36" customFormat="1" ht="19.5" customHeight="1">
      <c r="A75" s="52">
        <v>25</v>
      </c>
      <c r="B75" s="42">
        <v>2320315774</v>
      </c>
      <c r="C75" s="43" t="s">
        <v>260</v>
      </c>
      <c r="D75" s="44" t="s">
        <v>261</v>
      </c>
      <c r="E75" s="62" t="s">
        <v>152</v>
      </c>
      <c r="F75" s="45">
        <v>36222</v>
      </c>
      <c r="G75" s="46" t="s">
        <v>53</v>
      </c>
      <c r="H75" s="46" t="s">
        <v>45</v>
      </c>
      <c r="I75" s="47">
        <v>6.14</v>
      </c>
      <c r="J75" s="47">
        <v>8.5</v>
      </c>
      <c r="K75" s="47">
        <v>7.5</v>
      </c>
      <c r="L75" s="47"/>
      <c r="M75" s="47"/>
      <c r="N75" s="47">
        <v>0</v>
      </c>
      <c r="O75" s="47">
        <v>8</v>
      </c>
      <c r="P75" s="47">
        <v>6.19</v>
      </c>
      <c r="Q75" s="47">
        <v>2.35</v>
      </c>
      <c r="R75" s="48" t="s">
        <v>46</v>
      </c>
      <c r="S75" s="48" t="s">
        <v>46</v>
      </c>
      <c r="T75" s="48" t="s">
        <v>46</v>
      </c>
      <c r="U75" s="48" t="s">
        <v>46</v>
      </c>
      <c r="V75" s="48" t="s">
        <v>56</v>
      </c>
      <c r="W75" s="49" t="s">
        <v>48</v>
      </c>
      <c r="X75" s="50" t="str">
        <f>IF(OR(K75&lt;5.5),"HỎNG",IF(AND(AA75=0,Q75&gt;=2,R75="Đạt",S75="Đạt",T75="ĐẠT",U75="ĐẠT",V75&lt;&gt;0),"CNTN","HOÃN"))</f>
        <v>CNTN</v>
      </c>
      <c r="Z75" s="36" t="b">
        <f>Y75=X75</f>
        <v>0</v>
      </c>
      <c r="AA75" s="36">
        <v>0</v>
      </c>
      <c r="AB75" s="36">
        <f>COUNTIF(B:B,B75)</f>
        <v>1</v>
      </c>
      <c r="AC75" s="36" t="str">
        <f>IF(ISNA(VLOOKUP(B75,[1]NAD!$B$7:$M$154,12,0))=FALSE,"CNTN","H")</f>
        <v>H</v>
      </c>
      <c r="AD75" s="36" t="b">
        <f>AC75=X75</f>
        <v>0</v>
      </c>
    </row>
    <row r="76" spans="1:30" s="27" customFormat="1" ht="13.5" customHeight="1">
      <c r="A76" s="6"/>
      <c r="B76" s="7"/>
      <c r="C76" s="8"/>
      <c r="D76" s="9"/>
      <c r="E76" s="9"/>
      <c r="F76" s="10"/>
      <c r="G76" s="11"/>
      <c r="H76" s="12"/>
      <c r="I76" s="13"/>
      <c r="J76" s="31"/>
      <c r="K76" s="13"/>
      <c r="L76" s="13"/>
      <c r="M76" s="13"/>
      <c r="N76" s="13"/>
      <c r="O76" s="13"/>
      <c r="P76" s="13"/>
      <c r="R76" s="34"/>
      <c r="T76" s="73" t="s">
        <v>36</v>
      </c>
      <c r="U76" s="73"/>
      <c r="V76" s="73"/>
      <c r="W76" s="73"/>
      <c r="X76" s="73"/>
      <c r="Z76" s="36"/>
      <c r="AD76" s="36"/>
    </row>
    <row r="77" spans="1:30" s="14" customFormat="1" ht="15" customHeight="1">
      <c r="A77" s="14" t="s">
        <v>11</v>
      </c>
      <c r="B77" s="15"/>
      <c r="D77" s="1"/>
      <c r="E77" s="40" t="s">
        <v>12</v>
      </c>
      <c r="G77" s="40"/>
      <c r="H77" s="40"/>
      <c r="I77" s="1"/>
      <c r="J77" s="66"/>
      <c r="K77" s="66"/>
      <c r="L77" s="1"/>
      <c r="N77" s="66" t="s">
        <v>2</v>
      </c>
      <c r="O77" s="66" t="s">
        <v>2</v>
      </c>
      <c r="P77" s="16"/>
      <c r="R77" s="33"/>
      <c r="T77" s="74" t="s">
        <v>41</v>
      </c>
      <c r="U77" s="74"/>
      <c r="V77" s="74"/>
      <c r="W77" s="74"/>
      <c r="X77" s="74"/>
      <c r="Z77" s="36"/>
      <c r="AD77" s="36"/>
    </row>
    <row r="78" spans="1:30" s="28" customFormat="1" ht="18">
      <c r="A78" s="17"/>
      <c r="B78" s="18"/>
      <c r="C78" s="17"/>
      <c r="D78" s="1"/>
      <c r="E78" s="1"/>
      <c r="F78" s="1"/>
      <c r="G78" s="19"/>
      <c r="H78" s="17"/>
      <c r="I78" s="1"/>
      <c r="J78" s="20"/>
      <c r="K78" s="20"/>
      <c r="L78" s="1"/>
      <c r="N78" s="20"/>
      <c r="O78" s="20"/>
      <c r="P78" s="16"/>
      <c r="R78" s="13"/>
      <c r="T78" s="13"/>
      <c r="U78" s="17"/>
      <c r="V78" s="17"/>
      <c r="W78" s="17"/>
      <c r="X78" s="17"/>
      <c r="Z78" s="36"/>
      <c r="AD78" s="36"/>
    </row>
    <row r="79" spans="1:30" s="28" customFormat="1" ht="15.75">
      <c r="A79" s="17"/>
      <c r="B79" s="18"/>
      <c r="C79" s="17"/>
      <c r="D79" s="1"/>
      <c r="E79" s="1"/>
      <c r="F79" s="1"/>
      <c r="G79" s="19"/>
      <c r="H79" s="17"/>
      <c r="I79" s="1"/>
      <c r="J79" s="20"/>
      <c r="K79" s="20"/>
      <c r="L79" s="1"/>
      <c r="N79" s="20"/>
      <c r="O79" s="20"/>
      <c r="P79" s="16"/>
      <c r="R79" s="21"/>
      <c r="T79" s="16"/>
      <c r="U79" s="17"/>
      <c r="V79" s="17"/>
      <c r="W79" s="17"/>
      <c r="X79" s="17"/>
      <c r="Z79" s="36"/>
      <c r="AD79" s="36"/>
    </row>
    <row r="80" spans="1:30" s="28" customFormat="1" ht="15.75">
      <c r="A80" s="17"/>
      <c r="B80" s="18"/>
      <c r="C80" s="17"/>
      <c r="D80" s="1"/>
      <c r="E80" s="1"/>
      <c r="F80" s="1"/>
      <c r="G80" s="19"/>
      <c r="H80" s="17"/>
      <c r="I80" s="1"/>
      <c r="J80" s="20"/>
      <c r="K80" s="20"/>
      <c r="L80" s="1"/>
      <c r="N80" s="20"/>
      <c r="O80" s="20"/>
      <c r="P80" s="22"/>
      <c r="R80" s="21"/>
      <c r="T80" s="22"/>
      <c r="U80" s="17"/>
      <c r="V80" s="17"/>
      <c r="W80" s="17"/>
      <c r="X80" s="17"/>
      <c r="Z80" s="36"/>
      <c r="AD80" s="36"/>
    </row>
    <row r="81" spans="1:30" s="28" customFormat="1" ht="15.75">
      <c r="A81" s="17"/>
      <c r="B81" s="18"/>
      <c r="C81" s="17"/>
      <c r="D81" s="1"/>
      <c r="E81" s="1"/>
      <c r="F81" s="1"/>
      <c r="G81" s="19"/>
      <c r="H81" s="17"/>
      <c r="I81" s="1"/>
      <c r="J81" s="20"/>
      <c r="K81" s="20"/>
      <c r="L81" s="1"/>
      <c r="N81" s="20"/>
      <c r="O81" s="20"/>
      <c r="P81" s="22"/>
      <c r="R81" s="21"/>
      <c r="T81" s="22"/>
      <c r="U81" s="17"/>
      <c r="V81" s="17"/>
      <c r="W81" s="17"/>
      <c r="X81" s="17"/>
      <c r="Z81" s="36"/>
      <c r="AD81" s="36"/>
    </row>
    <row r="82" spans="1:30" s="14" customFormat="1" ht="15.75">
      <c r="A82" s="23"/>
      <c r="B82" s="35" t="s">
        <v>26</v>
      </c>
      <c r="C82" s="23"/>
      <c r="D82" s="1"/>
      <c r="E82" s="1"/>
      <c r="F82" s="1"/>
      <c r="G82" s="37"/>
      <c r="H82" s="37"/>
      <c r="I82" s="1"/>
      <c r="J82" s="66"/>
      <c r="K82" s="66"/>
      <c r="L82" s="1"/>
      <c r="N82" s="66" t="s">
        <v>3</v>
      </c>
      <c r="O82" s="66" t="s">
        <v>42</v>
      </c>
      <c r="P82" s="22"/>
      <c r="R82" s="33"/>
      <c r="T82" s="74" t="s">
        <v>4</v>
      </c>
      <c r="U82" s="74"/>
      <c r="V82" s="74"/>
      <c r="W82" s="74"/>
      <c r="X82" s="74"/>
      <c r="Z82" s="36"/>
      <c r="AD82" s="36"/>
    </row>
  </sheetData>
  <autoFilter ref="A5:AD82"/>
  <sortState ref="B51:AD75">
    <sortCondition ref="E51:E75"/>
    <sortCondition ref="D51:D75"/>
  </sortState>
  <mergeCells count="32">
    <mergeCell ref="Q3:Q5"/>
    <mergeCell ref="A1:D1"/>
    <mergeCell ref="F1:X1"/>
    <mergeCell ref="A2:D2"/>
    <mergeCell ref="F2:X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O3"/>
    <mergeCell ref="P3:P5"/>
    <mergeCell ref="T76:X76"/>
    <mergeCell ref="T77:X77"/>
    <mergeCell ref="T82:X82"/>
    <mergeCell ref="X3:X5"/>
    <mergeCell ref="J4:J5"/>
    <mergeCell ref="K4:K5"/>
    <mergeCell ref="L4:L5"/>
    <mergeCell ref="M4:M5"/>
    <mergeCell ref="N4:N5"/>
    <mergeCell ref="O4:O5"/>
    <mergeCell ref="R3:R5"/>
    <mergeCell ref="S3:S5"/>
    <mergeCell ref="T3:T5"/>
    <mergeCell ref="U3:U5"/>
    <mergeCell ref="V3:V5"/>
    <mergeCell ref="W3:W5"/>
  </mergeCells>
  <conditionalFormatting sqref="I13:I25 P13:P25 I9:I11">
    <cfRule type="cellIs" dxfId="33" priority="34" stopIfTrue="1" operator="lessThan">
      <formula>5</formula>
    </cfRule>
  </conditionalFormatting>
  <conditionalFormatting sqref="I13:I25 P13:P25 I9:I11">
    <cfRule type="cellIs" dxfId="32" priority="33" operator="lessThan">
      <formula>4</formula>
    </cfRule>
  </conditionalFormatting>
  <conditionalFormatting sqref="N13:O25 J13:K25 N9:O11 J9:K11">
    <cfRule type="cellIs" dxfId="31" priority="32" operator="lessThan">
      <formula>5.5</formula>
    </cfRule>
  </conditionalFormatting>
  <conditionalFormatting sqref="Q13:Q25 Q9:Q11">
    <cfRule type="cellIs" dxfId="30" priority="31" operator="lessThan">
      <formula>2</formula>
    </cfRule>
  </conditionalFormatting>
  <conditionalFormatting sqref="W6 W13:W25 W9:W11">
    <cfRule type="containsText" dxfId="29" priority="30" operator="containsText" text="Nợ 0 TC">
      <formula>NOT(ISERROR(SEARCH("Nợ 0 TC",W6)))</formula>
    </cfRule>
  </conditionalFormatting>
  <conditionalFormatting sqref="R9:U11">
    <cfRule type="cellIs" dxfId="28" priority="29" operator="equal">
      <formula>0</formula>
    </cfRule>
  </conditionalFormatting>
  <conditionalFormatting sqref="I7:I8">
    <cfRule type="cellIs" dxfId="27" priority="28" stopIfTrue="1" operator="lessThan">
      <formula>5</formula>
    </cfRule>
  </conditionalFormatting>
  <conditionalFormatting sqref="I7:I8">
    <cfRule type="cellIs" dxfId="26" priority="27" operator="lessThan">
      <formula>4</formula>
    </cfRule>
  </conditionalFormatting>
  <conditionalFormatting sqref="N7:O8 J7:K8">
    <cfRule type="cellIs" dxfId="25" priority="26" operator="lessThan">
      <formula>5.5</formula>
    </cfRule>
  </conditionalFormatting>
  <conditionalFormatting sqref="Q7:Q8">
    <cfRule type="cellIs" dxfId="24" priority="25" operator="lessThan">
      <formula>2</formula>
    </cfRule>
  </conditionalFormatting>
  <conditionalFormatting sqref="W7:W8">
    <cfRule type="containsText" dxfId="23" priority="24" operator="containsText" text="Nợ 0 TC">
      <formula>NOT(ISERROR(SEARCH("Nợ 0 TC",W7)))</formula>
    </cfRule>
  </conditionalFormatting>
  <conditionalFormatting sqref="R7:U8">
    <cfRule type="cellIs" dxfId="22" priority="23" operator="equal">
      <formula>0</formula>
    </cfRule>
  </conditionalFormatting>
  <conditionalFormatting sqref="P27:P49 I27:I49 I51:I75 P51:P75">
    <cfRule type="cellIs" dxfId="21" priority="22" stopIfTrue="1" operator="lessThan">
      <formula>5</formula>
    </cfRule>
  </conditionalFormatting>
  <conditionalFormatting sqref="P27:P49 I27:I49 I51:I75 P51:P75">
    <cfRule type="cellIs" dxfId="20" priority="21" operator="lessThan">
      <formula>4</formula>
    </cfRule>
  </conditionalFormatting>
  <conditionalFormatting sqref="J27:K49 N27:O49 N51:O75 J51:K75">
    <cfRule type="cellIs" dxfId="19" priority="20" operator="lessThan">
      <formula>5.5</formula>
    </cfRule>
  </conditionalFormatting>
  <conditionalFormatting sqref="Q27:Q49 Q51:Q75">
    <cfRule type="cellIs" dxfId="18" priority="19" operator="lessThan">
      <formula>2</formula>
    </cfRule>
  </conditionalFormatting>
  <conditionalFormatting sqref="R13:R25 T13:V25 R27:V49 R51:V75">
    <cfRule type="cellIs" dxfId="17" priority="18" operator="equal">
      <formula>"Ko Đạt"</formula>
    </cfRule>
  </conditionalFormatting>
  <conditionalFormatting sqref="R13:R25 T13:V25 R27:V49 R51:V75">
    <cfRule type="cellIs" dxfId="16" priority="17" stopIfTrue="1" operator="equal">
      <formula>"Ko Đạt"</formula>
    </cfRule>
  </conditionalFormatting>
  <conditionalFormatting sqref="W27:W49 W51:W75">
    <cfRule type="containsText" dxfId="15" priority="16" operator="containsText" text="Nợ 0 TC">
      <formula>NOT(ISERROR(SEARCH("Nợ 0 TC",W27)))</formula>
    </cfRule>
  </conditionalFormatting>
  <conditionalFormatting sqref="R13:R25 T13:U25 R27:U49 R51:U75">
    <cfRule type="cellIs" dxfId="14" priority="15" operator="equal">
      <formula>0</formula>
    </cfRule>
  </conditionalFormatting>
  <conditionalFormatting sqref="I12">
    <cfRule type="cellIs" dxfId="13" priority="14" stopIfTrue="1" operator="lessThan">
      <formula>5</formula>
    </cfRule>
  </conditionalFormatting>
  <conditionalFormatting sqref="I12">
    <cfRule type="cellIs" dxfId="12" priority="13" operator="lessThan">
      <formula>4</formula>
    </cfRule>
  </conditionalFormatting>
  <conditionalFormatting sqref="N12:O12 J12:K12">
    <cfRule type="cellIs" dxfId="11" priority="12" operator="lessThan">
      <formula>5.5</formula>
    </cfRule>
  </conditionalFormatting>
  <conditionalFormatting sqref="Q12">
    <cfRule type="cellIs" dxfId="10" priority="11" operator="lessThan">
      <formula>2</formula>
    </cfRule>
  </conditionalFormatting>
  <conditionalFormatting sqref="W12">
    <cfRule type="containsText" dxfId="9" priority="10" operator="containsText" text="Nợ 0 TC">
      <formula>NOT(ISERROR(SEARCH("Nợ 0 TC",W12)))</formula>
    </cfRule>
  </conditionalFormatting>
  <conditionalFormatting sqref="R12:U12 S13:S25">
    <cfRule type="cellIs" dxfId="8" priority="9" operator="equal">
      <formula>0</formula>
    </cfRule>
  </conditionalFormatting>
  <conditionalFormatting sqref="X27:X49 X51:X75 X7:X25">
    <cfRule type="cellIs" dxfId="7" priority="7" operator="greaterThan">
      <formula>"HOÃN CN"</formula>
    </cfRule>
    <cfRule type="cellIs" dxfId="6" priority="8" operator="greaterThan">
      <formula>"Hoãn CN"</formula>
    </cfRule>
  </conditionalFormatting>
  <conditionalFormatting sqref="X27:X49 X51:X75 X7:X25">
    <cfRule type="cellIs" dxfId="5" priority="6" operator="notEqual">
      <formula>"CNTN"</formula>
    </cfRule>
  </conditionalFormatting>
  <conditionalFormatting sqref="P7:P12">
    <cfRule type="cellIs" dxfId="4" priority="5" stopIfTrue="1" operator="lessThan">
      <formula>5</formula>
    </cfRule>
  </conditionalFormatting>
  <conditionalFormatting sqref="P7:P12">
    <cfRule type="cellIs" dxfId="3" priority="4" operator="lessThan">
      <formula>4</formula>
    </cfRule>
  </conditionalFormatting>
  <conditionalFormatting sqref="W26">
    <cfRule type="containsText" dxfId="2" priority="3" operator="containsText" text="Nợ 0 TC">
      <formula>NOT(ISERROR(SEARCH("Nợ 0 TC",W26)))</formula>
    </cfRule>
  </conditionalFormatting>
  <conditionalFormatting sqref="W50">
    <cfRule type="containsText" dxfId="1" priority="2" operator="containsText" text="Nợ 0 TC">
      <formula>NOT(ISERROR(SEARCH("Nợ 0 TC",W50)))</formula>
    </cfRule>
  </conditionalFormatting>
  <conditionalFormatting sqref="AB1:AB1048576">
    <cfRule type="cellIs" dxfId="0" priority="1" operator="greaterThan">
      <formula>1</formula>
    </cfRule>
  </conditionalFormatting>
  <pageMargins left="0.15748031496062992" right="0.15748031496062992" top="0.23622047244094491" bottom="0.27559055118110237" header="0.23622047244094491" footer="0.15748031496062992"/>
  <pageSetup paperSize="9" scale="96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NCD</vt:lpstr>
      <vt:lpstr>NAB</vt:lpstr>
      <vt:lpstr>NAD</vt:lpstr>
      <vt:lpstr>NAB!Print_Area</vt:lpstr>
      <vt:lpstr>NAD!Print_Area</vt:lpstr>
      <vt:lpstr>NCD!Print_Area</vt:lpstr>
      <vt:lpstr>NAB!Print_Titles</vt:lpstr>
      <vt:lpstr>NAD!Print_Titles</vt:lpstr>
      <vt:lpstr>NCD!Print_Titles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Mai</cp:lastModifiedBy>
  <cp:lastPrinted>2022-01-06T02:35:59Z</cp:lastPrinted>
  <dcterms:created xsi:type="dcterms:W3CDTF">2016-01-27T03:19:43Z</dcterms:created>
  <dcterms:modified xsi:type="dcterms:W3CDTF">2022-01-06T06:36:48Z</dcterms:modified>
</cp:coreProperties>
</file>