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350"/>
  </bookViews>
  <sheets>
    <sheet name="KQHT NH 2023-2024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P149" i="2" l="1"/>
  <c r="P7" i="2"/>
  <c r="P6" i="2"/>
  <c r="P5" i="2"/>
  <c r="P9" i="2"/>
  <c r="P8" i="2"/>
  <c r="P10" i="2"/>
  <c r="P11" i="2"/>
  <c r="P12" i="2"/>
  <c r="P13" i="2"/>
  <c r="P14" i="2"/>
  <c r="P16" i="2"/>
  <c r="P15" i="2"/>
  <c r="P17" i="2"/>
  <c r="P18" i="2"/>
  <c r="P19" i="2"/>
  <c r="P20" i="2"/>
  <c r="P21" i="2"/>
  <c r="P23" i="2"/>
  <c r="P22" i="2"/>
  <c r="P24" i="2"/>
  <c r="P25" i="2"/>
  <c r="P26" i="2"/>
  <c r="P27" i="2"/>
  <c r="P28" i="2"/>
  <c r="P29" i="2"/>
  <c r="P31" i="2"/>
  <c r="P32" i="2"/>
  <c r="P30" i="2"/>
  <c r="P33" i="2"/>
  <c r="P34" i="2"/>
  <c r="P35" i="2"/>
  <c r="P36" i="2"/>
  <c r="P37" i="2"/>
  <c r="P150" i="2"/>
  <c r="P38" i="2"/>
  <c r="P39" i="2"/>
  <c r="P40" i="2"/>
  <c r="P41" i="2"/>
  <c r="P42" i="2"/>
  <c r="P43" i="2"/>
  <c r="P44" i="2"/>
  <c r="P45" i="2"/>
  <c r="P46" i="2"/>
  <c r="P47" i="2"/>
  <c r="P54" i="2"/>
  <c r="P52" i="2"/>
  <c r="P50" i="2"/>
  <c r="P53" i="2"/>
  <c r="P51" i="2"/>
  <c r="P49" i="2"/>
  <c r="P48" i="2"/>
  <c r="P57" i="2"/>
  <c r="P55" i="2"/>
  <c r="P56" i="2"/>
  <c r="P58" i="2"/>
  <c r="P59" i="2"/>
  <c r="P63" i="2"/>
  <c r="P62" i="2"/>
  <c r="P61" i="2"/>
  <c r="P64" i="2"/>
  <c r="P60" i="2"/>
  <c r="P65" i="2"/>
  <c r="P66" i="2"/>
  <c r="P67" i="2"/>
  <c r="P68" i="2"/>
  <c r="P70" i="2"/>
  <c r="P69" i="2"/>
  <c r="P72" i="2"/>
  <c r="P71" i="2"/>
  <c r="P73" i="2"/>
  <c r="P74" i="2"/>
  <c r="P75" i="2"/>
  <c r="P78" i="2"/>
  <c r="P77" i="2"/>
  <c r="P76" i="2"/>
  <c r="P79" i="2"/>
  <c r="P83" i="2"/>
  <c r="P80" i="2"/>
  <c r="P81" i="2"/>
  <c r="P84" i="2"/>
  <c r="P82" i="2"/>
  <c r="P85" i="2"/>
  <c r="P86" i="2"/>
  <c r="P87" i="2"/>
  <c r="P90" i="2"/>
  <c r="P88" i="2"/>
  <c r="P89" i="2"/>
  <c r="P91" i="2"/>
  <c r="P92" i="2"/>
  <c r="P93" i="2"/>
  <c r="P94" i="2"/>
  <c r="P96" i="2"/>
  <c r="P95" i="2"/>
  <c r="P97" i="2"/>
  <c r="P101" i="2"/>
  <c r="P100" i="2"/>
  <c r="P98" i="2"/>
  <c r="P99" i="2"/>
  <c r="P102" i="2"/>
  <c r="P103" i="2"/>
  <c r="P104" i="2"/>
  <c r="P105" i="2"/>
  <c r="P106" i="2"/>
  <c r="P112" i="2"/>
  <c r="P111" i="2"/>
  <c r="P108" i="2"/>
  <c r="P110" i="2"/>
  <c r="P107" i="2"/>
  <c r="P109" i="2"/>
  <c r="P113" i="2"/>
  <c r="P114" i="2"/>
  <c r="P115" i="2"/>
  <c r="P117" i="2"/>
  <c r="P116" i="2"/>
  <c r="P118" i="2"/>
  <c r="P120" i="2"/>
  <c r="P119" i="2"/>
  <c r="P121" i="2"/>
  <c r="P122" i="2"/>
  <c r="P124" i="2"/>
  <c r="P123" i="2"/>
  <c r="P126" i="2"/>
  <c r="P127" i="2"/>
  <c r="P125" i="2"/>
  <c r="P128" i="2"/>
  <c r="P129" i="2"/>
  <c r="P151" i="2"/>
  <c r="P130" i="2"/>
  <c r="P131" i="2"/>
  <c r="P132" i="2"/>
  <c r="P133" i="2"/>
  <c r="P134" i="2"/>
  <c r="P135" i="2"/>
  <c r="P136" i="2"/>
  <c r="P137" i="2"/>
  <c r="P138" i="2"/>
  <c r="P139" i="2"/>
  <c r="P140" i="2"/>
  <c r="P142" i="2"/>
  <c r="P141" i="2"/>
  <c r="P143" i="2"/>
  <c r="P144" i="2"/>
  <c r="P146" i="2"/>
  <c r="P145" i="2"/>
  <c r="P148" i="2"/>
  <c r="P147" i="2"/>
  <c r="P4" i="2"/>
  <c r="L17" i="2"/>
  <c r="M17" i="2"/>
  <c r="N17" i="2" s="1"/>
  <c r="L18" i="2"/>
  <c r="M18" i="2"/>
  <c r="N18" i="2" s="1"/>
  <c r="L19" i="2"/>
  <c r="M19" i="2"/>
  <c r="N19" i="2" s="1"/>
  <c r="L20" i="2"/>
  <c r="M20" i="2"/>
  <c r="N20" i="2" s="1"/>
  <c r="L21" i="2"/>
  <c r="M21" i="2"/>
  <c r="N21" i="2" s="1"/>
  <c r="L23" i="2"/>
  <c r="M23" i="2"/>
  <c r="N23" i="2" s="1"/>
  <c r="L22" i="2"/>
  <c r="M22" i="2"/>
  <c r="N22" i="2" s="1"/>
  <c r="L24" i="2"/>
  <c r="M24" i="2"/>
  <c r="N24" i="2" s="1"/>
  <c r="L25" i="2"/>
  <c r="M25" i="2"/>
  <c r="N25" i="2" s="1"/>
  <c r="L26" i="2"/>
  <c r="M26" i="2"/>
  <c r="N26" i="2" s="1"/>
  <c r="L27" i="2"/>
  <c r="M27" i="2"/>
  <c r="N27" i="2" s="1"/>
  <c r="L28" i="2"/>
  <c r="M28" i="2"/>
  <c r="N28" i="2" s="1"/>
  <c r="L29" i="2"/>
  <c r="M29" i="2"/>
  <c r="N29" i="2" s="1"/>
  <c r="L31" i="2"/>
  <c r="M31" i="2"/>
  <c r="N31" i="2" s="1"/>
  <c r="L32" i="2"/>
  <c r="M32" i="2"/>
  <c r="N32" i="2" s="1"/>
  <c r="L30" i="2"/>
  <c r="M30" i="2"/>
  <c r="N30" i="2" s="1"/>
  <c r="L33" i="2"/>
  <c r="M33" i="2"/>
  <c r="N33" i="2" s="1"/>
  <c r="L34" i="2"/>
  <c r="M34" i="2"/>
  <c r="N34" i="2" s="1"/>
  <c r="L35" i="2"/>
  <c r="M35" i="2"/>
  <c r="N35" i="2" s="1"/>
  <c r="L36" i="2"/>
  <c r="M36" i="2"/>
  <c r="N36" i="2" s="1"/>
  <c r="L37" i="2"/>
  <c r="M37" i="2"/>
  <c r="N37" i="2" s="1"/>
  <c r="L150" i="2"/>
  <c r="M150" i="2"/>
  <c r="N150" i="2" s="1"/>
  <c r="L38" i="2"/>
  <c r="M38" i="2"/>
  <c r="N38" i="2" s="1"/>
  <c r="L39" i="2"/>
  <c r="M39" i="2"/>
  <c r="N39" i="2" s="1"/>
  <c r="L40" i="2"/>
  <c r="M40" i="2"/>
  <c r="N40" i="2" s="1"/>
  <c r="L41" i="2"/>
  <c r="M41" i="2"/>
  <c r="N41" i="2" s="1"/>
  <c r="L42" i="2"/>
  <c r="M42" i="2"/>
  <c r="N42" i="2" s="1"/>
  <c r="L43" i="2"/>
  <c r="M43" i="2"/>
  <c r="N43" i="2" s="1"/>
  <c r="L44" i="2"/>
  <c r="M44" i="2"/>
  <c r="N44" i="2" s="1"/>
  <c r="L45" i="2"/>
  <c r="M45" i="2"/>
  <c r="N45" i="2" s="1"/>
  <c r="L46" i="2"/>
  <c r="M46" i="2"/>
  <c r="N46" i="2" s="1"/>
  <c r="L47" i="2"/>
  <c r="M47" i="2"/>
  <c r="N47" i="2" s="1"/>
  <c r="L54" i="2"/>
  <c r="M54" i="2"/>
  <c r="N54" i="2" s="1"/>
  <c r="L52" i="2"/>
  <c r="M52" i="2"/>
  <c r="N52" i="2" s="1"/>
  <c r="L50" i="2"/>
  <c r="M50" i="2"/>
  <c r="N50" i="2" s="1"/>
  <c r="L53" i="2"/>
  <c r="M53" i="2"/>
  <c r="N53" i="2" s="1"/>
  <c r="L51" i="2"/>
  <c r="M51" i="2"/>
  <c r="N51" i="2" s="1"/>
  <c r="L49" i="2"/>
  <c r="M49" i="2"/>
  <c r="N49" i="2" s="1"/>
  <c r="L48" i="2"/>
  <c r="M48" i="2"/>
  <c r="N48" i="2" s="1"/>
  <c r="L57" i="2"/>
  <c r="M57" i="2"/>
  <c r="N57" i="2" s="1"/>
  <c r="L55" i="2"/>
  <c r="M55" i="2"/>
  <c r="N55" i="2" s="1"/>
  <c r="L56" i="2"/>
  <c r="M56" i="2"/>
  <c r="N56" i="2" s="1"/>
  <c r="L58" i="2"/>
  <c r="M58" i="2"/>
  <c r="N58" i="2" s="1"/>
  <c r="L59" i="2"/>
  <c r="M59" i="2"/>
  <c r="N59" i="2" s="1"/>
  <c r="L63" i="2"/>
  <c r="M63" i="2"/>
  <c r="N63" i="2" s="1"/>
  <c r="L62" i="2"/>
  <c r="M62" i="2"/>
  <c r="N62" i="2" s="1"/>
  <c r="L61" i="2"/>
  <c r="M61" i="2"/>
  <c r="N61" i="2" s="1"/>
  <c r="L64" i="2"/>
  <c r="M64" i="2"/>
  <c r="N64" i="2" s="1"/>
  <c r="L60" i="2"/>
  <c r="M60" i="2"/>
  <c r="N60" i="2" s="1"/>
  <c r="L65" i="2"/>
  <c r="M65" i="2"/>
  <c r="N65" i="2" s="1"/>
  <c r="L66" i="2"/>
  <c r="M66" i="2"/>
  <c r="N66" i="2" s="1"/>
  <c r="L67" i="2"/>
  <c r="M67" i="2"/>
  <c r="N67" i="2" s="1"/>
  <c r="L68" i="2"/>
  <c r="M68" i="2"/>
  <c r="N68" i="2" s="1"/>
  <c r="L70" i="2"/>
  <c r="M70" i="2"/>
  <c r="N70" i="2" s="1"/>
  <c r="L69" i="2"/>
  <c r="M69" i="2"/>
  <c r="N69" i="2" s="1"/>
  <c r="L72" i="2"/>
  <c r="M72" i="2"/>
  <c r="N72" i="2" s="1"/>
  <c r="L71" i="2"/>
  <c r="M71" i="2"/>
  <c r="N71" i="2" s="1"/>
  <c r="L73" i="2"/>
  <c r="M73" i="2"/>
  <c r="N73" i="2" s="1"/>
  <c r="L74" i="2"/>
  <c r="M74" i="2"/>
  <c r="N74" i="2" s="1"/>
  <c r="L75" i="2"/>
  <c r="M75" i="2"/>
  <c r="N75" i="2" s="1"/>
  <c r="L78" i="2"/>
  <c r="M78" i="2"/>
  <c r="N78" i="2" s="1"/>
  <c r="L77" i="2"/>
  <c r="M77" i="2"/>
  <c r="N77" i="2" s="1"/>
  <c r="L76" i="2"/>
  <c r="M76" i="2"/>
  <c r="N76" i="2" s="1"/>
  <c r="L79" i="2"/>
  <c r="M79" i="2"/>
  <c r="N79" i="2" s="1"/>
  <c r="L83" i="2"/>
  <c r="M83" i="2"/>
  <c r="N83" i="2" s="1"/>
  <c r="L80" i="2"/>
  <c r="M80" i="2"/>
  <c r="N80" i="2" s="1"/>
  <c r="L81" i="2"/>
  <c r="M81" i="2"/>
  <c r="N81" i="2" s="1"/>
  <c r="L84" i="2"/>
  <c r="M84" i="2"/>
  <c r="N84" i="2" s="1"/>
  <c r="L82" i="2"/>
  <c r="M82" i="2"/>
  <c r="N82" i="2" s="1"/>
  <c r="L85" i="2"/>
  <c r="M85" i="2"/>
  <c r="N85" i="2" s="1"/>
  <c r="L86" i="2"/>
  <c r="M86" i="2"/>
  <c r="N86" i="2" s="1"/>
  <c r="L87" i="2"/>
  <c r="M87" i="2"/>
  <c r="N87" i="2" s="1"/>
  <c r="L90" i="2"/>
  <c r="M90" i="2"/>
  <c r="N90" i="2" s="1"/>
  <c r="L88" i="2"/>
  <c r="M88" i="2"/>
  <c r="N88" i="2" s="1"/>
  <c r="L89" i="2"/>
  <c r="M89" i="2"/>
  <c r="N89" i="2" s="1"/>
  <c r="L91" i="2"/>
  <c r="M91" i="2"/>
  <c r="N91" i="2" s="1"/>
  <c r="L92" i="2"/>
  <c r="M92" i="2"/>
  <c r="N92" i="2" s="1"/>
  <c r="L93" i="2"/>
  <c r="M93" i="2"/>
  <c r="N93" i="2" s="1"/>
  <c r="L94" i="2"/>
  <c r="M94" i="2"/>
  <c r="N94" i="2" s="1"/>
  <c r="L96" i="2"/>
  <c r="M96" i="2"/>
  <c r="N96" i="2" s="1"/>
  <c r="L95" i="2"/>
  <c r="M95" i="2"/>
  <c r="N95" i="2" s="1"/>
  <c r="L97" i="2"/>
  <c r="M97" i="2"/>
  <c r="N97" i="2" s="1"/>
  <c r="L101" i="2"/>
  <c r="M101" i="2"/>
  <c r="N101" i="2" s="1"/>
  <c r="L100" i="2"/>
  <c r="M100" i="2"/>
  <c r="N100" i="2" s="1"/>
  <c r="L98" i="2"/>
  <c r="M98" i="2"/>
  <c r="N98" i="2" s="1"/>
  <c r="L99" i="2"/>
  <c r="M99" i="2"/>
  <c r="N99" i="2" s="1"/>
  <c r="L102" i="2"/>
  <c r="M102" i="2"/>
  <c r="N102" i="2" s="1"/>
  <c r="L103" i="2"/>
  <c r="M103" i="2"/>
  <c r="N103" i="2" s="1"/>
  <c r="L104" i="2"/>
  <c r="M104" i="2"/>
  <c r="N104" i="2" s="1"/>
  <c r="L105" i="2"/>
  <c r="M105" i="2"/>
  <c r="N105" i="2" s="1"/>
  <c r="L106" i="2"/>
  <c r="M106" i="2"/>
  <c r="N106" i="2" s="1"/>
  <c r="L112" i="2"/>
  <c r="M112" i="2"/>
  <c r="N112" i="2" s="1"/>
  <c r="L111" i="2"/>
  <c r="M111" i="2"/>
  <c r="N111" i="2" s="1"/>
  <c r="L108" i="2"/>
  <c r="M108" i="2"/>
  <c r="N108" i="2" s="1"/>
  <c r="L110" i="2"/>
  <c r="M110" i="2"/>
  <c r="N110" i="2" s="1"/>
  <c r="L107" i="2"/>
  <c r="M107" i="2"/>
  <c r="N107" i="2" s="1"/>
  <c r="L109" i="2"/>
  <c r="M109" i="2"/>
  <c r="N109" i="2" s="1"/>
  <c r="L113" i="2"/>
  <c r="M113" i="2"/>
  <c r="N113" i="2" s="1"/>
  <c r="L114" i="2"/>
  <c r="M114" i="2"/>
  <c r="N114" i="2" s="1"/>
  <c r="L115" i="2"/>
  <c r="M115" i="2"/>
  <c r="N115" i="2" s="1"/>
  <c r="L117" i="2"/>
  <c r="M117" i="2"/>
  <c r="N117" i="2" s="1"/>
  <c r="L116" i="2"/>
  <c r="M116" i="2"/>
  <c r="N116" i="2" s="1"/>
  <c r="L118" i="2"/>
  <c r="M118" i="2"/>
  <c r="N118" i="2" s="1"/>
  <c r="L120" i="2"/>
  <c r="M120" i="2"/>
  <c r="N120" i="2" s="1"/>
  <c r="L119" i="2"/>
  <c r="M119" i="2"/>
  <c r="N119" i="2" s="1"/>
  <c r="L121" i="2"/>
  <c r="M121" i="2"/>
  <c r="N121" i="2" s="1"/>
  <c r="L122" i="2"/>
  <c r="M122" i="2"/>
  <c r="N122" i="2" s="1"/>
  <c r="L124" i="2"/>
  <c r="M124" i="2"/>
  <c r="N124" i="2" s="1"/>
  <c r="L123" i="2"/>
  <c r="M123" i="2"/>
  <c r="N123" i="2" s="1"/>
  <c r="L126" i="2"/>
  <c r="M126" i="2"/>
  <c r="N126" i="2" s="1"/>
  <c r="L127" i="2"/>
  <c r="M127" i="2"/>
  <c r="N127" i="2" s="1"/>
  <c r="L125" i="2"/>
  <c r="M125" i="2"/>
  <c r="N125" i="2" s="1"/>
  <c r="L128" i="2"/>
  <c r="M128" i="2"/>
  <c r="N128" i="2" s="1"/>
  <c r="L129" i="2"/>
  <c r="M129" i="2"/>
  <c r="N129" i="2" s="1"/>
  <c r="L151" i="2"/>
  <c r="M151" i="2"/>
  <c r="N151" i="2" s="1"/>
  <c r="L130" i="2"/>
  <c r="M130" i="2"/>
  <c r="N130" i="2" s="1"/>
  <c r="L131" i="2"/>
  <c r="M131" i="2"/>
  <c r="N131" i="2" s="1"/>
  <c r="L132" i="2"/>
  <c r="M132" i="2"/>
  <c r="N132" i="2" s="1"/>
  <c r="L133" i="2"/>
  <c r="M133" i="2"/>
  <c r="N133" i="2" s="1"/>
  <c r="L134" i="2"/>
  <c r="M134" i="2"/>
  <c r="N134" i="2" s="1"/>
  <c r="L135" i="2"/>
  <c r="M135" i="2"/>
  <c r="N135" i="2" s="1"/>
  <c r="L136" i="2"/>
  <c r="M136" i="2"/>
  <c r="N136" i="2" s="1"/>
  <c r="L137" i="2"/>
  <c r="M137" i="2"/>
  <c r="N137" i="2" s="1"/>
  <c r="L138" i="2"/>
  <c r="M138" i="2"/>
  <c r="N138" i="2" s="1"/>
  <c r="L139" i="2"/>
  <c r="M139" i="2"/>
  <c r="N139" i="2" s="1"/>
  <c r="L140" i="2"/>
  <c r="M140" i="2"/>
  <c r="N140" i="2" s="1"/>
  <c r="L142" i="2"/>
  <c r="M142" i="2"/>
  <c r="N142" i="2" s="1"/>
  <c r="L141" i="2"/>
  <c r="M141" i="2"/>
  <c r="N141" i="2" s="1"/>
  <c r="L143" i="2"/>
  <c r="M143" i="2"/>
  <c r="N143" i="2" s="1"/>
  <c r="L144" i="2"/>
  <c r="M144" i="2"/>
  <c r="N144" i="2" s="1"/>
  <c r="L146" i="2"/>
  <c r="M146" i="2"/>
  <c r="N146" i="2" s="1"/>
  <c r="L145" i="2"/>
  <c r="M145" i="2"/>
  <c r="N145" i="2" s="1"/>
  <c r="L148" i="2"/>
  <c r="M148" i="2"/>
  <c r="N148" i="2" s="1"/>
  <c r="L147" i="2"/>
  <c r="M147" i="2"/>
  <c r="N147" i="2" s="1"/>
  <c r="L149" i="2"/>
  <c r="M149" i="2"/>
  <c r="N149" i="2" s="1"/>
  <c r="M15" i="2"/>
  <c r="N15" i="2" s="1"/>
  <c r="L15" i="2"/>
  <c r="M16" i="2"/>
  <c r="N16" i="2" s="1"/>
  <c r="L16" i="2"/>
  <c r="M14" i="2"/>
  <c r="N14" i="2" s="1"/>
  <c r="L14" i="2"/>
  <c r="M13" i="2"/>
  <c r="N13" i="2" s="1"/>
  <c r="L13" i="2"/>
  <c r="M12" i="2"/>
  <c r="N12" i="2" s="1"/>
  <c r="L12" i="2"/>
  <c r="M11" i="2"/>
  <c r="N11" i="2" s="1"/>
  <c r="L11" i="2"/>
  <c r="M10" i="2"/>
  <c r="N10" i="2" s="1"/>
  <c r="L10" i="2"/>
  <c r="M8" i="2"/>
  <c r="N8" i="2" s="1"/>
  <c r="L8" i="2"/>
  <c r="M9" i="2"/>
  <c r="N9" i="2" s="1"/>
  <c r="L9" i="2"/>
  <c r="M5" i="2"/>
  <c r="N5" i="2" s="1"/>
  <c r="L5" i="2"/>
  <c r="M6" i="2"/>
  <c r="N6" i="2" s="1"/>
  <c r="L6" i="2"/>
  <c r="M7" i="2"/>
  <c r="N7" i="2" s="1"/>
  <c r="L7" i="2"/>
  <c r="M4" i="2"/>
  <c r="N4" i="2" s="1"/>
  <c r="L4" i="2"/>
</calcChain>
</file>

<file path=xl/sharedStrings.xml><?xml version="1.0" encoding="utf-8"?>
<sst xmlns="http://schemas.openxmlformats.org/spreadsheetml/2006/main" count="464" uniqueCount="313">
  <si>
    <t>Thông tin Sinh viên</t>
  </si>
  <si>
    <t>Mã Sinh viên</t>
  </si>
  <si>
    <t>Họ &amp; Tên</t>
  </si>
  <si>
    <t>Ngày Sinh</t>
  </si>
  <si>
    <t>29209324959</t>
  </si>
  <si>
    <t>Lại Trang Minh Anh</t>
  </si>
  <si>
    <t>29206565246</t>
  </si>
  <si>
    <t>Nguyễn Phương Anh</t>
  </si>
  <si>
    <t>29206565000</t>
  </si>
  <si>
    <t>Trần Thị Hà Anh</t>
  </si>
  <si>
    <t>29206549425</t>
  </si>
  <si>
    <t>Trần Thị Quỳnh Anh</t>
  </si>
  <si>
    <t>29206762165</t>
  </si>
  <si>
    <t>Phan Huỳnh Minh Ánh</t>
  </si>
  <si>
    <t>29206543505</t>
  </si>
  <si>
    <t>Trương Thị Ngọc Ánh</t>
  </si>
  <si>
    <t>29206557712</t>
  </si>
  <si>
    <t>Nguyễn Thị Như Bảo</t>
  </si>
  <si>
    <t>29206527406</t>
  </si>
  <si>
    <t>Trần Thị Phước Bình</t>
  </si>
  <si>
    <t>29206560998</t>
  </si>
  <si>
    <t>Lê Thị Kim Cúc</t>
  </si>
  <si>
    <t>29206549980</t>
  </si>
  <si>
    <t>Lê Ngọc Diểm</t>
  </si>
  <si>
    <t>29203045021</t>
  </si>
  <si>
    <t>Võ Lê Hoàng Diệp</t>
  </si>
  <si>
    <t>29204964442</t>
  </si>
  <si>
    <t>Đỗ Thị Huyền Diệu</t>
  </si>
  <si>
    <t>29206543254</t>
  </si>
  <si>
    <t>Huỳnh Xuân Diệu</t>
  </si>
  <si>
    <t>29208156531</t>
  </si>
  <si>
    <t>Lê Thị Phương Dung</t>
  </si>
  <si>
    <t>29206534874</t>
  </si>
  <si>
    <t>Trương Thị Thùy Dung</t>
  </si>
  <si>
    <t>29206527495</t>
  </si>
  <si>
    <t>Huỳnh Thị Duyên</t>
  </si>
  <si>
    <t>29206523482</t>
  </si>
  <si>
    <t>Phạm Huỳnh Kỳ Duyên</t>
  </si>
  <si>
    <t>29206537305</t>
  </si>
  <si>
    <t>Thái Thị Duyên</t>
  </si>
  <si>
    <t>29206548108</t>
  </si>
  <si>
    <t>Huỳnh Thị Hà Giang</t>
  </si>
  <si>
    <t>29202742186</t>
  </si>
  <si>
    <t>Vũ Thị Giang</t>
  </si>
  <si>
    <t>29206537384</t>
  </si>
  <si>
    <t>Nguyễn Thị Huỳnh Giao</t>
  </si>
  <si>
    <t>29206550788</t>
  </si>
  <si>
    <t>Lê Hồ Thuý Hà</t>
  </si>
  <si>
    <t>29206524141</t>
  </si>
  <si>
    <t>Nguyễn Thị Hồng Hạnh</t>
  </si>
  <si>
    <t>29206547085</t>
  </si>
  <si>
    <t>Phạm Thị Mỹ Hạnh</t>
  </si>
  <si>
    <t>29204641089</t>
  </si>
  <si>
    <t>Võ Minh Hạnh</t>
  </si>
  <si>
    <t>29206535477</t>
  </si>
  <si>
    <t>Hoàng Phúc Nguyên Hậu</t>
  </si>
  <si>
    <t>29206523249</t>
  </si>
  <si>
    <t>Lương Thị Hiền</t>
  </si>
  <si>
    <t>29204858331</t>
  </si>
  <si>
    <t>Nguyễn Thị Diệu Hiền</t>
  </si>
  <si>
    <t>29206523061</t>
  </si>
  <si>
    <t>Trần Thị Diệu Hiền</t>
  </si>
  <si>
    <t>29206549458</t>
  </si>
  <si>
    <t>Đào Thị Vinh Hoa</t>
  </si>
  <si>
    <t>29216556883</t>
  </si>
  <si>
    <t>Bùi Hoàng</t>
  </si>
  <si>
    <t>29216562209</t>
  </si>
  <si>
    <t>Nguyễn Hoàng</t>
  </si>
  <si>
    <t>29206557608</t>
  </si>
  <si>
    <t>Võ Thị Bích Hợp</t>
  </si>
  <si>
    <t>29206846821</t>
  </si>
  <si>
    <t>Nguyễn Thị Huệ</t>
  </si>
  <si>
    <t>29206552035</t>
  </si>
  <si>
    <t>Vũ Thị Huệ</t>
  </si>
  <si>
    <t>29206545240</t>
  </si>
  <si>
    <t>Lê Thị Hương</t>
  </si>
  <si>
    <t>29206520988</t>
  </si>
  <si>
    <t>Trương Thị Hương</t>
  </si>
  <si>
    <t>29206557574</t>
  </si>
  <si>
    <t>Bùi Liễu Ái Hữu</t>
  </si>
  <si>
    <t>29206565205</t>
  </si>
  <si>
    <t>Phạm Nguyễn Ngọc Huyền</t>
  </si>
  <si>
    <t>29206240152</t>
  </si>
  <si>
    <t>Trần Hải Huyền</t>
  </si>
  <si>
    <t>29206549168</t>
  </si>
  <si>
    <t>Bùi Thùy Khuê</t>
  </si>
  <si>
    <t>29206564870</t>
  </si>
  <si>
    <t>Phạm Thúy Kiều</t>
  </si>
  <si>
    <t>29206565322</t>
  </si>
  <si>
    <t>Lê Thị Lan</t>
  </si>
  <si>
    <t>29206542293</t>
  </si>
  <si>
    <t>Nguyễn Tống Hồng Pha Lê</t>
  </si>
  <si>
    <t>29206545011</t>
  </si>
  <si>
    <t>Hoàng Thị Khánh Linh</t>
  </si>
  <si>
    <t>29204840363</t>
  </si>
  <si>
    <t>Liêu Ái Linh</t>
  </si>
  <si>
    <t>29206561335</t>
  </si>
  <si>
    <t>Lương Thị Thùy Linh</t>
  </si>
  <si>
    <t>29206557657</t>
  </si>
  <si>
    <t>Nguyễn Thị Thùy Linh</t>
  </si>
  <si>
    <t>29206630560</t>
  </si>
  <si>
    <t>Nguyễn Thùy Ngọc Linh</t>
  </si>
  <si>
    <t>29206558388</t>
  </si>
  <si>
    <t>Thái Thị Thùy Linh</t>
  </si>
  <si>
    <t>29206556882</t>
  </si>
  <si>
    <t>Trần Thị Phương Linh</t>
  </si>
  <si>
    <t>29204300131</t>
  </si>
  <si>
    <t>Trần Thị Thuỳ Linh</t>
  </si>
  <si>
    <t>29206223273</t>
  </si>
  <si>
    <t>Đoàn Thị Yến Ly</t>
  </si>
  <si>
    <t>29206623057</t>
  </si>
  <si>
    <t>Huỳnh Thị Thảo Ly</t>
  </si>
  <si>
    <t>29206560933</t>
  </si>
  <si>
    <t>Nguyễn Khánh Ly</t>
  </si>
  <si>
    <t>29206522918</t>
  </si>
  <si>
    <t>Bùi Thị Ngọc Mai</t>
  </si>
  <si>
    <t>29206565590</t>
  </si>
  <si>
    <t>Võ Thị Nhật Minh</t>
  </si>
  <si>
    <t>29208163178</t>
  </si>
  <si>
    <t>Lương Thị Trà My</t>
  </si>
  <si>
    <t>29206551653</t>
  </si>
  <si>
    <t>Ngô Thị Trà My</t>
  </si>
  <si>
    <t>29206556634</t>
  </si>
  <si>
    <t>Nguyễn Thị Hà My</t>
  </si>
  <si>
    <t>29206553832</t>
  </si>
  <si>
    <t>Trần Lê Uyển My</t>
  </si>
  <si>
    <t>29208155347</t>
  </si>
  <si>
    <t>Trịnh Thị Họa My</t>
  </si>
  <si>
    <t>29206741556</t>
  </si>
  <si>
    <t>Nguyễn Thị Ngọc Na</t>
  </si>
  <si>
    <t>29206524463</t>
  </si>
  <si>
    <t>Bùi Thị Thúy Nga</t>
  </si>
  <si>
    <t>29206556975</t>
  </si>
  <si>
    <t>Nguyễn Thị Thanh Nga</t>
  </si>
  <si>
    <t>29204637664</t>
  </si>
  <si>
    <t>Võ Nguyệt Nga</t>
  </si>
  <si>
    <t>29216550394</t>
  </si>
  <si>
    <t>Phạm Thị Thu Ngân</t>
  </si>
  <si>
    <t>29206554756</t>
  </si>
  <si>
    <t>Phan Hồ Kim Ngân</t>
  </si>
  <si>
    <t>29206535937</t>
  </si>
  <si>
    <t>Nguyễn Thị Hồng Ngọc</t>
  </si>
  <si>
    <t>29204238962</t>
  </si>
  <si>
    <t>Võ Lê Hồng Ngọc</t>
  </si>
  <si>
    <t>29208426460</t>
  </si>
  <si>
    <t>Nguyễn Lê Ngọc Nguyên</t>
  </si>
  <si>
    <t>29206520143</t>
  </si>
  <si>
    <t>Phan Phạm Thanh Nguyên</t>
  </si>
  <si>
    <t>29216565324</t>
  </si>
  <si>
    <t>Lê Văn Nhật</t>
  </si>
  <si>
    <t>29206523413</t>
  </si>
  <si>
    <t>Đường Đồng Ái Nhi</t>
  </si>
  <si>
    <t>29206545265</t>
  </si>
  <si>
    <t>Nguyễn Hoài Nhi</t>
  </si>
  <si>
    <t>29206539877</t>
  </si>
  <si>
    <t>Phạm Yến Nhi</t>
  </si>
  <si>
    <t>29206560067</t>
  </si>
  <si>
    <t>Lê Thị Nhiều</t>
  </si>
  <si>
    <t>29204530651</t>
  </si>
  <si>
    <t>Đinh Tâm Như</t>
  </si>
  <si>
    <t>29206655042</t>
  </si>
  <si>
    <t>Hoàng Tâm Như</t>
  </si>
  <si>
    <t>29206553270</t>
  </si>
  <si>
    <t>Nguyễn Tuyết Như</t>
  </si>
  <si>
    <t>29206535912</t>
  </si>
  <si>
    <t>Phạm Nguyễn Tuyết Như</t>
  </si>
  <si>
    <t>29206547070</t>
  </si>
  <si>
    <t>Trần Thị Quỳnh Như</t>
  </si>
  <si>
    <t>29204646209</t>
  </si>
  <si>
    <t>Nguyễn Thị Cẩm Nhung</t>
  </si>
  <si>
    <t>29206562118</t>
  </si>
  <si>
    <t>Hồ Nữ Bảo Ni</t>
  </si>
  <si>
    <t>29206550155</t>
  </si>
  <si>
    <t>Đoàn Thị Huyền Ny</t>
  </si>
  <si>
    <t>29206538886</t>
  </si>
  <si>
    <t>Đào Kiều Oanh</t>
  </si>
  <si>
    <t>29206540433</t>
  </si>
  <si>
    <t>Nguyễn Thị Oanh</t>
  </si>
  <si>
    <t>29206549250</t>
  </si>
  <si>
    <t>Nguyễn Thị Kim Oanh</t>
  </si>
  <si>
    <t>29206522436</t>
  </si>
  <si>
    <t>Lê Thị Hà Phúc</t>
  </si>
  <si>
    <t>29206565309</t>
  </si>
  <si>
    <t>Lê Hồng Phúc</t>
  </si>
  <si>
    <t>29206538423</t>
  </si>
  <si>
    <t>Phùng Thị Phượng</t>
  </si>
  <si>
    <t>29210248239</t>
  </si>
  <si>
    <t>Lê Anh Quân</t>
  </si>
  <si>
    <t>29206548897</t>
  </si>
  <si>
    <t>Lưu Thị Kiều Quyên</t>
  </si>
  <si>
    <t>29206564077</t>
  </si>
  <si>
    <t>Nguyễn Thị Lệ Quyên</t>
  </si>
  <si>
    <t>29206563953</t>
  </si>
  <si>
    <t>Trần Thị Thu Quyên</t>
  </si>
  <si>
    <t>29206554882</t>
  </si>
  <si>
    <t>Lê Thị Như Quỳnh</t>
  </si>
  <si>
    <t>29206558741</t>
  </si>
  <si>
    <t>Phan Thị Như Quỳnh</t>
  </si>
  <si>
    <t>29206520017</t>
  </si>
  <si>
    <t>Trần Thị Diễm Quỳnh</t>
  </si>
  <si>
    <t>29206523122</t>
  </si>
  <si>
    <t>Trần Hồ Diễm Quỳnh</t>
  </si>
  <si>
    <t>29206548874</t>
  </si>
  <si>
    <t>Chung Thị Thu Sang</t>
  </si>
  <si>
    <t>29206532065</t>
  </si>
  <si>
    <t>Nguyễn Thị Mỹ Tâm</t>
  </si>
  <si>
    <t>29206547209</t>
  </si>
  <si>
    <t>Vũ Thị Thanh Tâm</t>
  </si>
  <si>
    <t>29206549016</t>
  </si>
  <si>
    <t>Nguyễn Thị Như Thẩm</t>
  </si>
  <si>
    <t>29216539054</t>
  </si>
  <si>
    <t>Trần Minh Thắng</t>
  </si>
  <si>
    <t>29206549604</t>
  </si>
  <si>
    <t>Dương Thị Thanh Thảo</t>
  </si>
  <si>
    <t>29204656664</t>
  </si>
  <si>
    <t>Lê Thị Phương Thảo</t>
  </si>
  <si>
    <t>29206555987</t>
  </si>
  <si>
    <t>Lê Phương Thảo</t>
  </si>
  <si>
    <t>29206560336</t>
  </si>
  <si>
    <t>Nguyễn Thu Thảo</t>
  </si>
  <si>
    <t>29206565183</t>
  </si>
  <si>
    <t>Nguyễn Thị Thu Thảo</t>
  </si>
  <si>
    <t>29206552958</t>
  </si>
  <si>
    <t>Trần Thanh Thảo</t>
  </si>
  <si>
    <t>29206544335</t>
  </si>
  <si>
    <t>Phạm Thị Thêm</t>
  </si>
  <si>
    <t>29206547295</t>
  </si>
  <si>
    <t>Đỗ Ngọc Thiên Thiên</t>
  </si>
  <si>
    <t>29206500102</t>
  </si>
  <si>
    <t>Đào Thị Kim Thư</t>
  </si>
  <si>
    <t>29206254627</t>
  </si>
  <si>
    <t>Hoàng Minh Thư</t>
  </si>
  <si>
    <t>29206524070</t>
  </si>
  <si>
    <t>Nguyễn Anh Thư</t>
  </si>
  <si>
    <t>29216565327</t>
  </si>
  <si>
    <t>Nguyễn Văn Thuần</t>
  </si>
  <si>
    <t>29206551025</t>
  </si>
  <si>
    <t>Hồ Hoài Thương</t>
  </si>
  <si>
    <t>29206560511</t>
  </si>
  <si>
    <t>Võ Thị Hoài Thương</t>
  </si>
  <si>
    <t>29206558637</t>
  </si>
  <si>
    <t>Nguyễn Thị Thanh Thùy</t>
  </si>
  <si>
    <t>29206663346</t>
  </si>
  <si>
    <t>Rơ Ma Hoàng Thu Thùy</t>
  </si>
  <si>
    <t>29206524701</t>
  </si>
  <si>
    <t>Huỳnh Thị Thủy Tiên</t>
  </si>
  <si>
    <t>29206552275</t>
  </si>
  <si>
    <t>Nguyễn Ngọc Thủy Tiên</t>
  </si>
  <si>
    <t>29206524542</t>
  </si>
  <si>
    <t>Lê Ngọc Thu Trâm</t>
  </si>
  <si>
    <t>29206539748</t>
  </si>
  <si>
    <t>Thái Nguyễn Mỹ Trâm</t>
  </si>
  <si>
    <t>29206664842</t>
  </si>
  <si>
    <t>Trương Thị Thúy Trâm</t>
  </si>
  <si>
    <t>29206522667</t>
  </si>
  <si>
    <t>Hồ Huyền Trân</t>
  </si>
  <si>
    <t>29206557786</t>
  </si>
  <si>
    <t>Nguyễn Bảo Trân</t>
  </si>
  <si>
    <t>29206551239</t>
  </si>
  <si>
    <t>Đoàn Thị Thu Trang</t>
  </si>
  <si>
    <t>29206558233</t>
  </si>
  <si>
    <t>Nguyễn Thị Thùy Trang</t>
  </si>
  <si>
    <t>29206845415</t>
  </si>
  <si>
    <t>Nguyễn Thị Trang</t>
  </si>
  <si>
    <t>29206527483</t>
  </si>
  <si>
    <t>Võ Thị Phương Trinh</t>
  </si>
  <si>
    <t>29216543083</t>
  </si>
  <si>
    <t>Phan Văn Trung</t>
  </si>
  <si>
    <t>29216564640</t>
  </si>
  <si>
    <t>Nguyễn Anh Tuấn</t>
  </si>
  <si>
    <t>29206557655</t>
  </si>
  <si>
    <t>Đoạn Thị Thu Uyên</t>
  </si>
  <si>
    <t>29202757585</t>
  </si>
  <si>
    <t>Lê Thị Thu Uyên</t>
  </si>
  <si>
    <t>29206552777</t>
  </si>
  <si>
    <t>Phạm Nhật Vân</t>
  </si>
  <si>
    <t>29206748814</t>
  </si>
  <si>
    <t>Phạm Thị Yến Vân</t>
  </si>
  <si>
    <t>29206563297</t>
  </si>
  <si>
    <t>Nguyễn Thị Thảo Vi</t>
  </si>
  <si>
    <t>29206539401</t>
  </si>
  <si>
    <t>Nguyễn Thị Kim Vi</t>
  </si>
  <si>
    <t>29206557571</t>
  </si>
  <si>
    <t>Lương Thị Cẩm Vy</t>
  </si>
  <si>
    <t>29206563470</t>
  </si>
  <si>
    <t>Nguyễn Thị Tường Vy</t>
  </si>
  <si>
    <t>29206530580</t>
  </si>
  <si>
    <t>29208162913</t>
  </si>
  <si>
    <t>Huỳnh Thị Như Ý</t>
  </si>
  <si>
    <t>29206550655</t>
  </si>
  <si>
    <t>Lê Nguyễn Như Ý</t>
  </si>
  <si>
    <t>29208137682</t>
  </si>
  <si>
    <t>Nguyễn Thị Như Ý</t>
  </si>
  <si>
    <t>29206540952</t>
  </si>
  <si>
    <t>Lê Ngọc Bảo Yến</t>
  </si>
  <si>
    <t>29206652403</t>
  </si>
  <si>
    <t>Ngô Hoàng Bảo Yến</t>
  </si>
  <si>
    <t>29206540797</t>
  </si>
  <si>
    <t>Trương Nguyễn Hồng Yến</t>
  </si>
  <si>
    <t>Kết quả học tập cả năm 2023-2024</t>
  </si>
  <si>
    <t>Điểm TB năm học  (Thang 10)</t>
  </si>
  <si>
    <t>Điểm TB năm học  (Thang 4)</t>
  </si>
  <si>
    <t>Xếp loại học tập cả năm</t>
  </si>
  <si>
    <t>Xếp loại rèn luyện cả năm</t>
  </si>
  <si>
    <t xml:space="preserve">Học Kỳ I </t>
  </si>
  <si>
    <t xml:space="preserve">Học Kỳ II </t>
  </si>
  <si>
    <t>STT</t>
  </si>
  <si>
    <t>Lớp</t>
  </si>
  <si>
    <t>Số TC đăng ký</t>
  </si>
  <si>
    <t>TB Thang 10</t>
  </si>
  <si>
    <t>TB Thang 4</t>
  </si>
  <si>
    <t>K29NTT</t>
  </si>
  <si>
    <t>Kết quả rèn luyện năm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</si>
</sst>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NumberFormat="1" applyFont="1" applyFill="1" applyBorder="1" applyAlignment="1">
      <alignment horizontal="center" vertical="center" readingOrder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3" borderId="1" xfId="0" applyNumberFormat="1" applyFont="1" applyFill="1" applyBorder="1" applyAlignment="1" applyProtection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&#234;n\Khoa%20Ti&#7871;ng%20Trung\GI&#7842;NG%20D&#7840;Y\&#272;&#225;nh%20gi&#225;%20r&#232;n%20luy&#7879;n\&#272;GRL%202023-2024\&#272;GRL%20n&#259;m%20h&#7885;c\K29N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en thưởng"/>
      <sheetName val="Sheet"/>
    </sheetNames>
    <sheetDataSet>
      <sheetData sheetId="0">
        <row r="2">
          <cell r="A2" t="str">
            <v>29206549425</v>
          </cell>
          <cell r="B2" t="str">
            <v>Trần Thị Quỳnh Anh</v>
          </cell>
          <cell r="C2" t="str">
            <v>Xuất Sắc</v>
          </cell>
        </row>
        <row r="3">
          <cell r="A3" t="str">
            <v>29206565000</v>
          </cell>
          <cell r="B3" t="str">
            <v>Trần Thị Hà Anh</v>
          </cell>
          <cell r="C3" t="str">
            <v>Khá</v>
          </cell>
        </row>
        <row r="4">
          <cell r="A4" t="str">
            <v>29206565246</v>
          </cell>
          <cell r="B4" t="str">
            <v>Nguyễn Phương Anh</v>
          </cell>
          <cell r="C4" t="str">
            <v>Tốt</v>
          </cell>
        </row>
        <row r="5">
          <cell r="A5" t="str">
            <v>29209324959</v>
          </cell>
          <cell r="B5" t="str">
            <v>Lại Trang Minh Anh</v>
          </cell>
          <cell r="C5" t="str">
            <v>Tốt</v>
          </cell>
        </row>
        <row r="6">
          <cell r="A6" t="str">
            <v>29206543505</v>
          </cell>
          <cell r="B6" t="str">
            <v>Trương Thị Ngọc Ánh</v>
          </cell>
          <cell r="C6" t="str">
            <v>Xuất Sắc</v>
          </cell>
        </row>
        <row r="7">
          <cell r="A7" t="str">
            <v>29206762165</v>
          </cell>
          <cell r="B7" t="str">
            <v>Phan Huỳnh Minh Ánh</v>
          </cell>
          <cell r="C7" t="str">
            <v>Khá</v>
          </cell>
        </row>
        <row r="8">
          <cell r="A8" t="str">
            <v>29206557712</v>
          </cell>
          <cell r="B8" t="str">
            <v>Nguyễn Thị Như Bảo</v>
          </cell>
          <cell r="C8" t="str">
            <v>Khá</v>
          </cell>
        </row>
        <row r="9">
          <cell r="A9" t="str">
            <v>29206527406</v>
          </cell>
          <cell r="B9" t="str">
            <v>Trần Thị Phước Bình</v>
          </cell>
          <cell r="C9" t="str">
            <v>Tốt</v>
          </cell>
        </row>
        <row r="10">
          <cell r="A10" t="str">
            <v>29206560998</v>
          </cell>
          <cell r="B10" t="str">
            <v>Lê Thị Kim Cúc</v>
          </cell>
          <cell r="C10" t="str">
            <v>Tốt</v>
          </cell>
        </row>
        <row r="11">
          <cell r="A11" t="str">
            <v>29206549980</v>
          </cell>
          <cell r="B11" t="str">
            <v>Lê Ngọc Diểm</v>
          </cell>
          <cell r="C11" t="str">
            <v>Tốt</v>
          </cell>
        </row>
        <row r="12">
          <cell r="A12" t="str">
            <v>29203045021</v>
          </cell>
          <cell r="B12" t="str">
            <v>Võ Lê Hoàng Diệp</v>
          </cell>
          <cell r="C12" t="str">
            <v>Kém</v>
          </cell>
        </row>
        <row r="13">
          <cell r="A13" t="str">
            <v>29204964442</v>
          </cell>
          <cell r="B13" t="str">
            <v>Đỗ Thị Huyền Diệu</v>
          </cell>
          <cell r="C13" t="str">
            <v>Tốt</v>
          </cell>
        </row>
        <row r="14">
          <cell r="A14" t="str">
            <v>29206543254</v>
          </cell>
          <cell r="B14" t="str">
            <v>Huỳnh Xuân Diệu</v>
          </cell>
          <cell r="C14" t="str">
            <v>Tốt</v>
          </cell>
        </row>
        <row r="15">
          <cell r="A15" t="str">
            <v>29206534874</v>
          </cell>
          <cell r="B15" t="str">
            <v>Trương Thị Thùy Dung</v>
          </cell>
          <cell r="C15" t="str">
            <v>Tốt</v>
          </cell>
        </row>
        <row r="16">
          <cell r="A16" t="str">
            <v>29206523482</v>
          </cell>
          <cell r="B16" t="str">
            <v>Phạm Huỳnh Kỳ Duyên</v>
          </cell>
          <cell r="C16" t="str">
            <v>Khá</v>
          </cell>
        </row>
        <row r="17">
          <cell r="A17" t="str">
            <v>29206527495</v>
          </cell>
          <cell r="B17" t="str">
            <v>Huỳnh Thị Duyên</v>
          </cell>
          <cell r="C17" t="str">
            <v>Xuất Sắc</v>
          </cell>
        </row>
        <row r="18">
          <cell r="A18" t="str">
            <v>29206537305</v>
          </cell>
          <cell r="B18" t="str">
            <v>Thái Thị Duyên</v>
          </cell>
          <cell r="C18" t="str">
            <v>Tốt</v>
          </cell>
        </row>
        <row r="19">
          <cell r="A19" t="str">
            <v>29202742186</v>
          </cell>
          <cell r="B19" t="str">
            <v>Vũ Thị Giang</v>
          </cell>
          <cell r="C19" t="str">
            <v>Xuất Sắc</v>
          </cell>
        </row>
        <row r="20">
          <cell r="A20" t="str">
            <v>29206548108</v>
          </cell>
          <cell r="B20" t="str">
            <v>Huỳnh Thị Hà Giang</v>
          </cell>
          <cell r="C20" t="str">
            <v>Tốt</v>
          </cell>
        </row>
        <row r="21">
          <cell r="A21" t="str">
            <v>29206537384</v>
          </cell>
          <cell r="B21" t="str">
            <v>Nguyễn Thị Huỳnh Giao</v>
          </cell>
          <cell r="C21" t="str">
            <v>Tốt</v>
          </cell>
        </row>
        <row r="22">
          <cell r="A22" t="str">
            <v>29206550788</v>
          </cell>
          <cell r="B22" t="str">
            <v>Lê Hồ Thuý Hà</v>
          </cell>
          <cell r="C22" t="str">
            <v>Khá</v>
          </cell>
        </row>
        <row r="23">
          <cell r="A23" t="str">
            <v>29204641089</v>
          </cell>
          <cell r="B23" t="str">
            <v>Võ Minh Hạnh</v>
          </cell>
          <cell r="C23" t="str">
            <v>Xuất Sắc</v>
          </cell>
        </row>
        <row r="24">
          <cell r="A24" t="str">
            <v>29206524141</v>
          </cell>
          <cell r="B24" t="str">
            <v>Nguyễn Thị Hồng Hạnh</v>
          </cell>
          <cell r="C24" t="str">
            <v>Xuất Sắc</v>
          </cell>
        </row>
        <row r="25">
          <cell r="A25" t="str">
            <v>29206547085</v>
          </cell>
          <cell r="B25" t="str">
            <v>Phạm Thị Mỹ Hạnh</v>
          </cell>
          <cell r="C25" t="str">
            <v>Xuất Sắc</v>
          </cell>
        </row>
        <row r="26">
          <cell r="A26" t="str">
            <v>29206535477</v>
          </cell>
          <cell r="B26" t="str">
            <v>Hoàng Phúc Nguyên Hậu</v>
          </cell>
          <cell r="C26" t="str">
            <v>Tốt</v>
          </cell>
        </row>
        <row r="27">
          <cell r="A27" t="str">
            <v>29204858331</v>
          </cell>
          <cell r="B27" t="str">
            <v>Nguyễn Thị Diệu Hiền</v>
          </cell>
          <cell r="C27" t="str">
            <v>Xuất Sắc</v>
          </cell>
        </row>
        <row r="28">
          <cell r="A28" t="str">
            <v>29206523061</v>
          </cell>
          <cell r="B28" t="str">
            <v>Trần Thị Diệu Hiền</v>
          </cell>
          <cell r="C28" t="str">
            <v>Tốt</v>
          </cell>
        </row>
        <row r="29">
          <cell r="A29" t="str">
            <v>29206523249</v>
          </cell>
          <cell r="B29" t="str">
            <v>Lương Thị Hiền</v>
          </cell>
          <cell r="C29" t="str">
            <v>Khá</v>
          </cell>
        </row>
        <row r="30">
          <cell r="A30" t="str">
            <v>29206549458</v>
          </cell>
          <cell r="B30" t="str">
            <v>Đào Thị Vinh Hoa</v>
          </cell>
          <cell r="C30" t="str">
            <v>Xuất Sắc</v>
          </cell>
        </row>
        <row r="31">
          <cell r="A31" t="str">
            <v>29216556883</v>
          </cell>
          <cell r="B31" t="str">
            <v>Bùi Hoàng</v>
          </cell>
          <cell r="C31" t="str">
            <v>Xuất Sắc</v>
          </cell>
        </row>
        <row r="32">
          <cell r="A32" t="str">
            <v>29206557608</v>
          </cell>
          <cell r="B32" t="str">
            <v>Võ Thị Bích Hợp</v>
          </cell>
          <cell r="C32" t="str">
            <v>Tốt</v>
          </cell>
        </row>
        <row r="33">
          <cell r="A33" t="str">
            <v>29206846821</v>
          </cell>
          <cell r="B33" t="str">
            <v>Nguyễn Thị Huệ</v>
          </cell>
          <cell r="C33" t="str">
            <v>Tốt</v>
          </cell>
        </row>
        <row r="34">
          <cell r="A34" t="str">
            <v>29206520988</v>
          </cell>
          <cell r="B34" t="str">
            <v>Trương Thị Hương</v>
          </cell>
          <cell r="C34" t="str">
            <v>Khá</v>
          </cell>
        </row>
        <row r="35">
          <cell r="A35" t="str">
            <v>29206545240</v>
          </cell>
          <cell r="B35" t="str">
            <v>Lê Thị Hương</v>
          </cell>
          <cell r="C35" t="str">
            <v>Tốt</v>
          </cell>
        </row>
        <row r="36">
          <cell r="A36" t="str">
            <v>29206557574</v>
          </cell>
          <cell r="B36" t="str">
            <v>Bùi Liễu Ái Hữu</v>
          </cell>
          <cell r="C36" t="str">
            <v>Tốt</v>
          </cell>
        </row>
        <row r="37">
          <cell r="A37" t="str">
            <v>29206240152</v>
          </cell>
          <cell r="B37" t="str">
            <v>Trần Hải Huyền</v>
          </cell>
          <cell r="C37" t="str">
            <v>Xuất Sắc</v>
          </cell>
        </row>
        <row r="38">
          <cell r="A38" t="str">
            <v>29206565205</v>
          </cell>
          <cell r="B38" t="str">
            <v>Phạm Nguyễn Ngọc Huyền</v>
          </cell>
          <cell r="C38" t="str">
            <v>Tốt</v>
          </cell>
        </row>
        <row r="39">
          <cell r="A39" t="str">
            <v>29206549168</v>
          </cell>
          <cell r="B39" t="str">
            <v>Bùi Thùy Khuê</v>
          </cell>
          <cell r="C39" t="str">
            <v>Khá</v>
          </cell>
        </row>
        <row r="40">
          <cell r="A40" t="str">
            <v>29206564870</v>
          </cell>
          <cell r="B40" t="str">
            <v>Phạm Thúy Kiều</v>
          </cell>
          <cell r="C40" t="str">
            <v>Xuất Sắc</v>
          </cell>
        </row>
        <row r="41">
          <cell r="A41" t="str">
            <v>29206565322</v>
          </cell>
          <cell r="B41" t="str">
            <v>Lê Thị Lan</v>
          </cell>
          <cell r="C41" t="str">
            <v>Tốt</v>
          </cell>
        </row>
        <row r="42">
          <cell r="A42" t="str">
            <v>29206542293</v>
          </cell>
          <cell r="B42" t="str">
            <v>Nguyễn Tống Hồng Pha Lê</v>
          </cell>
          <cell r="C42" t="str">
            <v>Khá</v>
          </cell>
        </row>
        <row r="43">
          <cell r="A43" t="str">
            <v>29204300131</v>
          </cell>
          <cell r="B43" t="str">
            <v>Trần Thị Thuỳ Linh</v>
          </cell>
          <cell r="C43" t="str">
            <v>Khá</v>
          </cell>
        </row>
        <row r="44">
          <cell r="A44" t="str">
            <v>29206545011</v>
          </cell>
          <cell r="B44" t="str">
            <v>Hoàng Thị Khánh Linh</v>
          </cell>
          <cell r="C44" t="str">
            <v>Tốt</v>
          </cell>
        </row>
        <row r="45">
          <cell r="A45" t="str">
            <v>29206556882</v>
          </cell>
          <cell r="B45" t="str">
            <v>Trần Thị Phương Linh</v>
          </cell>
          <cell r="C45" t="str">
            <v>Xuất Sắc</v>
          </cell>
        </row>
        <row r="46">
          <cell r="A46" t="str">
            <v>29206557657</v>
          </cell>
          <cell r="B46" t="str">
            <v>Nguyễn Thị Thùy Linh</v>
          </cell>
          <cell r="C46" t="str">
            <v>Xuất Sắc</v>
          </cell>
        </row>
        <row r="47">
          <cell r="A47" t="str">
            <v>29206558388</v>
          </cell>
          <cell r="B47" t="str">
            <v>Thái Thị Thùy Linh</v>
          </cell>
          <cell r="C47" t="str">
            <v>Khá</v>
          </cell>
        </row>
        <row r="48">
          <cell r="A48" t="str">
            <v>29206561335</v>
          </cell>
          <cell r="B48" t="str">
            <v>Lương Thị Thùy Linh</v>
          </cell>
          <cell r="C48" t="str">
            <v>Khá</v>
          </cell>
        </row>
        <row r="49">
          <cell r="A49" t="str">
            <v>29206630560</v>
          </cell>
          <cell r="B49" t="str">
            <v>Nguyễn Thùy Ngọc Linh</v>
          </cell>
          <cell r="C49" t="str">
            <v>Khá</v>
          </cell>
        </row>
        <row r="50">
          <cell r="A50" t="str">
            <v>29206223273</v>
          </cell>
          <cell r="B50" t="str">
            <v>Đoàn Thị Yến Ly</v>
          </cell>
          <cell r="C50" t="str">
            <v>Tốt</v>
          </cell>
        </row>
        <row r="51">
          <cell r="A51" t="str">
            <v>29206560933</v>
          </cell>
          <cell r="B51" t="str">
            <v>Nguyễn Khánh Ly</v>
          </cell>
          <cell r="C51" t="str">
            <v>Khá</v>
          </cell>
        </row>
        <row r="52">
          <cell r="A52" t="str">
            <v>29206623057</v>
          </cell>
          <cell r="B52" t="str">
            <v>Huỳnh Thị Thảo Ly</v>
          </cell>
          <cell r="C52" t="str">
            <v>Xuất Sắc</v>
          </cell>
        </row>
        <row r="53">
          <cell r="A53" t="str">
            <v>29206522918</v>
          </cell>
          <cell r="B53" t="str">
            <v>Bùi Thị Ngọc Mai</v>
          </cell>
          <cell r="C53" t="str">
            <v>Tốt</v>
          </cell>
        </row>
        <row r="54">
          <cell r="A54" t="str">
            <v>29206565590</v>
          </cell>
          <cell r="B54" t="str">
            <v>Võ Thị Nhật Minh</v>
          </cell>
          <cell r="C54" t="str">
            <v>Khá</v>
          </cell>
        </row>
        <row r="55">
          <cell r="A55" t="str">
            <v>29206551653</v>
          </cell>
          <cell r="B55" t="str">
            <v>Ngô Thị Trà My</v>
          </cell>
          <cell r="C55" t="str">
            <v>Khá</v>
          </cell>
        </row>
        <row r="56">
          <cell r="A56" t="str">
            <v>29206553832</v>
          </cell>
          <cell r="B56" t="str">
            <v>Trần Lê Uyển My</v>
          </cell>
          <cell r="C56" t="str">
            <v>Khá</v>
          </cell>
        </row>
        <row r="57">
          <cell r="A57" t="str">
            <v>29206556634</v>
          </cell>
          <cell r="B57" t="str">
            <v>Nguyễn Thị Hà My</v>
          </cell>
          <cell r="C57" t="str">
            <v>Tốt</v>
          </cell>
        </row>
        <row r="58">
          <cell r="A58" t="str">
            <v>29208163178</v>
          </cell>
          <cell r="B58" t="str">
            <v>Lương Thị Trà My</v>
          </cell>
          <cell r="C58" t="str">
            <v>Xuất Sắc</v>
          </cell>
        </row>
        <row r="59">
          <cell r="A59" t="str">
            <v>29206741556</v>
          </cell>
          <cell r="B59" t="str">
            <v>Nguyễn Thị Ngọc Na</v>
          </cell>
          <cell r="C59" t="str">
            <v>Khá</v>
          </cell>
        </row>
        <row r="60">
          <cell r="A60" t="str">
            <v>29204637664</v>
          </cell>
          <cell r="B60" t="str">
            <v>Võ Nguyệt Nga</v>
          </cell>
          <cell r="C60" t="str">
            <v>Khá</v>
          </cell>
        </row>
        <row r="61">
          <cell r="A61" t="str">
            <v>29206524463</v>
          </cell>
          <cell r="B61" t="str">
            <v>Bùi Thị Thúy Nga</v>
          </cell>
          <cell r="C61" t="str">
            <v>Tốt</v>
          </cell>
        </row>
        <row r="62">
          <cell r="A62" t="str">
            <v>29206556975</v>
          </cell>
          <cell r="B62" t="str">
            <v>Nguyễn Thị Thanh Nga</v>
          </cell>
          <cell r="C62" t="str">
            <v>Tốt</v>
          </cell>
        </row>
        <row r="63">
          <cell r="A63" t="str">
            <v>29206554756</v>
          </cell>
          <cell r="B63" t="str">
            <v>Phan Hồ Kim Ngân</v>
          </cell>
          <cell r="C63" t="str">
            <v>Tốt</v>
          </cell>
        </row>
        <row r="64">
          <cell r="A64" t="str">
            <v>29216550394</v>
          </cell>
          <cell r="B64" t="str">
            <v>Phạm Thị Thu Ngân</v>
          </cell>
          <cell r="C64" t="str">
            <v>Tốt</v>
          </cell>
        </row>
        <row r="65">
          <cell r="A65" t="str">
            <v>29204238962</v>
          </cell>
          <cell r="B65" t="str">
            <v>Võ Lê Hồng Ngọc</v>
          </cell>
          <cell r="C65" t="str">
            <v>Xuất Sắc</v>
          </cell>
        </row>
        <row r="66">
          <cell r="A66" t="str">
            <v>29206535937</v>
          </cell>
          <cell r="B66" t="str">
            <v>Nguyễn Thị Hồng Ngọc</v>
          </cell>
          <cell r="C66" t="str">
            <v>Xuất Sắc</v>
          </cell>
        </row>
        <row r="67">
          <cell r="A67" t="str">
            <v>29206520143</v>
          </cell>
          <cell r="B67" t="str">
            <v>Phan Phạm Thanh Nguyên</v>
          </cell>
          <cell r="C67" t="str">
            <v>Tốt</v>
          </cell>
        </row>
        <row r="68">
          <cell r="A68" t="str">
            <v>29208426460</v>
          </cell>
          <cell r="B68" t="str">
            <v>Nguyễn Lê Ngọc Nguyên</v>
          </cell>
          <cell r="C68" t="str">
            <v>Tốt</v>
          </cell>
        </row>
        <row r="69">
          <cell r="A69" t="str">
            <v>29216565324</v>
          </cell>
          <cell r="B69" t="str">
            <v>Lê Văn Nhật</v>
          </cell>
          <cell r="C69" t="str">
            <v>Tốt</v>
          </cell>
        </row>
        <row r="70">
          <cell r="A70" t="str">
            <v>29206523413</v>
          </cell>
          <cell r="B70" t="str">
            <v>Đường Đồng Ái Nhi</v>
          </cell>
          <cell r="C70" t="str">
            <v>Tốt</v>
          </cell>
        </row>
        <row r="71">
          <cell r="A71" t="str">
            <v>29206539877</v>
          </cell>
          <cell r="B71" t="str">
            <v>Phạm Yến Nhi</v>
          </cell>
          <cell r="C71" t="str">
            <v>Khá</v>
          </cell>
        </row>
        <row r="72">
          <cell r="A72" t="str">
            <v>29206545265</v>
          </cell>
          <cell r="B72" t="str">
            <v>Nguyễn Hoài Nhi</v>
          </cell>
          <cell r="C72" t="str">
            <v>Tốt</v>
          </cell>
        </row>
        <row r="73">
          <cell r="A73" t="str">
            <v>29206560067</v>
          </cell>
          <cell r="B73" t="str">
            <v>Lê Thị Nhiều</v>
          </cell>
          <cell r="C73" t="str">
            <v>Xuất Sắc</v>
          </cell>
        </row>
        <row r="74">
          <cell r="A74" t="str">
            <v>29204530651</v>
          </cell>
          <cell r="B74" t="str">
            <v>Đinh Tâm Như</v>
          </cell>
          <cell r="C74" t="str">
            <v>Tốt</v>
          </cell>
        </row>
        <row r="75">
          <cell r="A75" t="str">
            <v>29206535912</v>
          </cell>
          <cell r="B75" t="str">
            <v>Phạm Nguyễn Tuyết Như</v>
          </cell>
          <cell r="C75" t="str">
            <v>Yếu</v>
          </cell>
        </row>
        <row r="76">
          <cell r="A76" t="str">
            <v>29206547070</v>
          </cell>
          <cell r="B76" t="str">
            <v>Trần Thị Quỳnh Như</v>
          </cell>
          <cell r="C76" t="str">
            <v>Tốt</v>
          </cell>
        </row>
        <row r="77">
          <cell r="A77" t="str">
            <v>29206553270</v>
          </cell>
          <cell r="B77" t="str">
            <v>Nguyễn Tuyết Như</v>
          </cell>
          <cell r="C77" t="str">
            <v>Khá</v>
          </cell>
        </row>
        <row r="78">
          <cell r="A78" t="str">
            <v>29206655042</v>
          </cell>
          <cell r="B78" t="str">
            <v>Hoàng Tâm Như</v>
          </cell>
          <cell r="C78" t="str">
            <v>Tốt</v>
          </cell>
        </row>
        <row r="79">
          <cell r="A79" t="str">
            <v>29204646209</v>
          </cell>
          <cell r="B79" t="str">
            <v>Nguyễn Thị Cẩm Nhung</v>
          </cell>
          <cell r="C79" t="str">
            <v>Khá</v>
          </cell>
        </row>
        <row r="80">
          <cell r="A80" t="str">
            <v>29206562118</v>
          </cell>
          <cell r="B80" t="str">
            <v>Hồ Nữ Bảo Ni</v>
          </cell>
          <cell r="C80" t="str">
            <v>Khá</v>
          </cell>
        </row>
        <row r="81">
          <cell r="A81" t="str">
            <v>29206550155</v>
          </cell>
          <cell r="B81" t="str">
            <v>Đoàn Thị Huyền Ny</v>
          </cell>
          <cell r="C81" t="str">
            <v>Tốt</v>
          </cell>
        </row>
        <row r="82">
          <cell r="A82" t="str">
            <v>29206540433</v>
          </cell>
          <cell r="B82" t="str">
            <v>Nguyễn Thị Oanh</v>
          </cell>
          <cell r="C82" t="str">
            <v>Tốt</v>
          </cell>
        </row>
        <row r="83">
          <cell r="A83" t="str">
            <v>29206549250</v>
          </cell>
          <cell r="B83" t="str">
            <v>Nguyễn Thị Kim Oanh</v>
          </cell>
          <cell r="C83" t="str">
            <v>Xuất Sắc</v>
          </cell>
        </row>
        <row r="84">
          <cell r="A84" t="str">
            <v>29206522436</v>
          </cell>
          <cell r="B84" t="str">
            <v>Lê Thị Hà Phúc</v>
          </cell>
          <cell r="C84" t="str">
            <v>Xuất Sắc</v>
          </cell>
        </row>
        <row r="85">
          <cell r="A85" t="str">
            <v>29206538423</v>
          </cell>
          <cell r="B85" t="str">
            <v>Phùng Thị Phượng</v>
          </cell>
          <cell r="C85" t="str">
            <v>Tốt</v>
          </cell>
        </row>
        <row r="86">
          <cell r="A86" t="str">
            <v>29210248239</v>
          </cell>
          <cell r="B86" t="str">
            <v>Lê Anh Quân</v>
          </cell>
          <cell r="C86" t="str">
            <v>Tốt</v>
          </cell>
        </row>
        <row r="87">
          <cell r="A87" t="str">
            <v>29206548897</v>
          </cell>
          <cell r="B87" t="str">
            <v>Lưu Thị Kiều Quyên</v>
          </cell>
          <cell r="C87" t="str">
            <v>Tốt</v>
          </cell>
        </row>
        <row r="88">
          <cell r="A88" t="str">
            <v>29206563953</v>
          </cell>
          <cell r="B88" t="str">
            <v>Trần Thị Thu Quyên</v>
          </cell>
          <cell r="C88" t="str">
            <v>Tốt</v>
          </cell>
        </row>
        <row r="89">
          <cell r="A89" t="str">
            <v>29206564077</v>
          </cell>
          <cell r="B89" t="str">
            <v>Nguyễn Thị Lệ Quyên</v>
          </cell>
          <cell r="C89" t="str">
            <v>Tốt</v>
          </cell>
        </row>
        <row r="90">
          <cell r="A90" t="str">
            <v>29206520017</v>
          </cell>
          <cell r="B90" t="str">
            <v>Trần Thị Diễm Quỳnh</v>
          </cell>
          <cell r="C90" t="str">
            <v>Tốt</v>
          </cell>
        </row>
        <row r="91">
          <cell r="A91" t="str">
            <v>29206523122</v>
          </cell>
          <cell r="B91" t="str">
            <v>Trần Hồ Diễm Quỳnh</v>
          </cell>
          <cell r="C91" t="str">
            <v>Tốt</v>
          </cell>
        </row>
        <row r="92">
          <cell r="A92" t="str">
            <v>29206554882</v>
          </cell>
          <cell r="B92" t="str">
            <v>Lê Thị Như Quỳnh</v>
          </cell>
          <cell r="C92" t="str">
            <v>Tốt</v>
          </cell>
        </row>
        <row r="93">
          <cell r="A93" t="str">
            <v>29206558741</v>
          </cell>
          <cell r="B93" t="str">
            <v>Phan Thị Như Quỳnh</v>
          </cell>
          <cell r="C93" t="str">
            <v>Tốt</v>
          </cell>
        </row>
        <row r="94">
          <cell r="A94" t="str">
            <v>29206548874</v>
          </cell>
          <cell r="B94" t="str">
            <v>Chung Thị Thu Sang</v>
          </cell>
          <cell r="C94" t="str">
            <v>Xuất Sắc</v>
          </cell>
        </row>
        <row r="95">
          <cell r="A95" t="str">
            <v>29206532065</v>
          </cell>
          <cell r="B95" t="str">
            <v>Nguyễn Thị Mỹ Tâm</v>
          </cell>
          <cell r="C95" t="str">
            <v>Xuất Sắc</v>
          </cell>
        </row>
        <row r="96">
          <cell r="A96" t="str">
            <v>29206547209</v>
          </cell>
          <cell r="B96" t="str">
            <v>Vũ Thị Thanh Tâm</v>
          </cell>
          <cell r="C96" t="str">
            <v>Tốt</v>
          </cell>
        </row>
        <row r="97">
          <cell r="A97" t="str">
            <v>29206549016</v>
          </cell>
          <cell r="B97" t="str">
            <v>Nguyễn Thị Như Thẩm</v>
          </cell>
          <cell r="C97" t="str">
            <v>Xuất Sắc</v>
          </cell>
        </row>
        <row r="98">
          <cell r="A98" t="str">
            <v>29216539054</v>
          </cell>
          <cell r="B98" t="str">
            <v>Trần Minh Thắng</v>
          </cell>
          <cell r="C98" t="str">
            <v>Khá</v>
          </cell>
        </row>
        <row r="99">
          <cell r="A99" t="str">
            <v>29204656664</v>
          </cell>
          <cell r="B99" t="str">
            <v>Lê Thị Phương Thảo</v>
          </cell>
          <cell r="C99" t="str">
            <v>Kém</v>
          </cell>
        </row>
        <row r="100">
          <cell r="A100" t="str">
            <v>29206549604</v>
          </cell>
          <cell r="B100" t="str">
            <v>Dương Thị Thanh Thảo</v>
          </cell>
          <cell r="C100" t="str">
            <v>Khá</v>
          </cell>
        </row>
        <row r="101">
          <cell r="A101" t="str">
            <v>29206552958</v>
          </cell>
          <cell r="B101" t="str">
            <v>Trần Thanh Thảo</v>
          </cell>
          <cell r="C101" t="str">
            <v>Yếu</v>
          </cell>
        </row>
        <row r="102">
          <cell r="A102" t="str">
            <v>29206555987</v>
          </cell>
          <cell r="B102" t="str">
            <v>Lê Phương Thảo</v>
          </cell>
          <cell r="C102" t="str">
            <v>Khá</v>
          </cell>
        </row>
        <row r="103">
          <cell r="A103" t="str">
            <v>29206560336</v>
          </cell>
          <cell r="B103" t="str">
            <v>Nguyễn Thu Thảo</v>
          </cell>
          <cell r="C103" t="str">
            <v>Tốt</v>
          </cell>
        </row>
        <row r="104">
          <cell r="A104" t="str">
            <v>29206565183</v>
          </cell>
          <cell r="B104" t="str">
            <v>Nguyễn Thị Thu Thảo</v>
          </cell>
          <cell r="C104" t="str">
            <v>Xuất Sắc</v>
          </cell>
        </row>
        <row r="105">
          <cell r="A105" t="str">
            <v>29206544335</v>
          </cell>
          <cell r="B105" t="str">
            <v>Phạm Thị Thêm</v>
          </cell>
          <cell r="C105" t="str">
            <v>Khá</v>
          </cell>
        </row>
        <row r="106">
          <cell r="A106" t="str">
            <v>29206547295</v>
          </cell>
          <cell r="B106" t="str">
            <v>Đỗ Ngọc Thiên Thiên</v>
          </cell>
          <cell r="C106" t="str">
            <v>Xuất Sắc</v>
          </cell>
        </row>
        <row r="107">
          <cell r="A107" t="str">
            <v>29206254627</v>
          </cell>
          <cell r="B107" t="str">
            <v>Hoàng Minh Thư</v>
          </cell>
          <cell r="C107" t="str">
            <v>Kém</v>
          </cell>
        </row>
        <row r="108">
          <cell r="A108" t="str">
            <v>29206500102</v>
          </cell>
          <cell r="B108" t="str">
            <v>Đào Thị Kim Thư</v>
          </cell>
          <cell r="C108" t="str">
            <v>Tốt</v>
          </cell>
        </row>
        <row r="109">
          <cell r="A109" t="str">
            <v>29206524070</v>
          </cell>
          <cell r="B109" t="str">
            <v>Nguyễn Anh Thư</v>
          </cell>
          <cell r="C109" t="str">
            <v>Khá</v>
          </cell>
        </row>
        <row r="110">
          <cell r="A110" t="str">
            <v>29216565327</v>
          </cell>
          <cell r="B110" t="str">
            <v>Nguyễn Văn Thuần</v>
          </cell>
          <cell r="C110" t="str">
            <v>Khá</v>
          </cell>
        </row>
        <row r="111">
          <cell r="A111" t="str">
            <v>29206551025</v>
          </cell>
          <cell r="B111" t="str">
            <v>Hồ Hoài Thương</v>
          </cell>
          <cell r="C111" t="str">
            <v>Tốt</v>
          </cell>
        </row>
        <row r="112">
          <cell r="A112" t="str">
            <v>29206560511</v>
          </cell>
          <cell r="B112" t="str">
            <v>Võ Thị Hoài Thương</v>
          </cell>
          <cell r="C112" t="str">
            <v>Tốt</v>
          </cell>
        </row>
        <row r="113">
          <cell r="A113" t="str">
            <v>29206558637</v>
          </cell>
          <cell r="B113" t="str">
            <v>Nguyễn Thị Thanh Thùy</v>
          </cell>
          <cell r="C113" t="str">
            <v>Tốt</v>
          </cell>
        </row>
        <row r="114">
          <cell r="A114" t="str">
            <v>29206663346</v>
          </cell>
          <cell r="B114" t="str">
            <v>Rơ Ma Hoàng Thu Thùy</v>
          </cell>
          <cell r="C114" t="str">
            <v>Tốt</v>
          </cell>
        </row>
        <row r="115">
          <cell r="A115" t="str">
            <v>29206524701</v>
          </cell>
          <cell r="B115" t="str">
            <v>Huỳnh Thị Thủy Tiên</v>
          </cell>
          <cell r="C115" t="str">
            <v>Tốt</v>
          </cell>
        </row>
        <row r="116">
          <cell r="A116" t="str">
            <v>29206552275</v>
          </cell>
          <cell r="B116" t="str">
            <v>Nguyễn Ngọc Thủy Tiên</v>
          </cell>
          <cell r="C116" t="str">
            <v>Xuất Sắc</v>
          </cell>
        </row>
        <row r="117">
          <cell r="A117" t="str">
            <v>29206524542</v>
          </cell>
          <cell r="B117" t="str">
            <v>Lê Ngọc Thu Trâm</v>
          </cell>
          <cell r="C117" t="str">
            <v>Khá</v>
          </cell>
        </row>
        <row r="118">
          <cell r="A118" t="str">
            <v>29206539748</v>
          </cell>
          <cell r="B118" t="str">
            <v>Thái Nguyễn Mỹ Trâm</v>
          </cell>
          <cell r="C118" t="str">
            <v>Tốt</v>
          </cell>
        </row>
        <row r="119">
          <cell r="A119" t="str">
            <v>29206664842</v>
          </cell>
          <cell r="B119" t="str">
            <v>Trương Thị Thúy Trâm</v>
          </cell>
          <cell r="C119" t="str">
            <v>Tốt</v>
          </cell>
        </row>
        <row r="120">
          <cell r="A120" t="str">
            <v>29206522667</v>
          </cell>
          <cell r="B120" t="str">
            <v>Hồ Huyền Trân</v>
          </cell>
          <cell r="C120" t="str">
            <v>Tốt</v>
          </cell>
        </row>
        <row r="121">
          <cell r="A121" t="str">
            <v>29206557786</v>
          </cell>
          <cell r="B121" t="str">
            <v>Nguyễn Bảo Trân</v>
          </cell>
          <cell r="C121" t="str">
            <v>Tốt</v>
          </cell>
        </row>
        <row r="122">
          <cell r="A122" t="str">
            <v>29206558233</v>
          </cell>
          <cell r="B122" t="str">
            <v>Nguyễn Thị Thùy Trang</v>
          </cell>
          <cell r="C122" t="str">
            <v>Tốt</v>
          </cell>
        </row>
        <row r="123">
          <cell r="A123" t="str">
            <v>29206845415</v>
          </cell>
          <cell r="B123" t="str">
            <v>Nguyễn Thị Trang</v>
          </cell>
          <cell r="C123" t="str">
            <v>Xuất Sắc</v>
          </cell>
        </row>
        <row r="124">
          <cell r="A124" t="str">
            <v>29206527483</v>
          </cell>
          <cell r="B124" t="str">
            <v>Võ Thị Phương Trinh</v>
          </cell>
          <cell r="C124" t="str">
            <v>Khá</v>
          </cell>
        </row>
        <row r="125">
          <cell r="A125" t="str">
            <v>29216543083</v>
          </cell>
          <cell r="B125" t="str">
            <v>Phan Văn Trung</v>
          </cell>
          <cell r="C125" t="str">
            <v>Khá</v>
          </cell>
        </row>
        <row r="126">
          <cell r="A126" t="str">
            <v>29216564640</v>
          </cell>
          <cell r="B126" t="str">
            <v>Nguyễn Anh Tuấn</v>
          </cell>
          <cell r="C126" t="str">
            <v>Khá</v>
          </cell>
        </row>
        <row r="127">
          <cell r="A127" t="str">
            <v>29202757585</v>
          </cell>
          <cell r="B127" t="str">
            <v>Lê Thị Thu Uyên</v>
          </cell>
          <cell r="C127" t="str">
            <v>Tốt</v>
          </cell>
        </row>
        <row r="128">
          <cell r="A128" t="str">
            <v>29206557655</v>
          </cell>
          <cell r="B128" t="str">
            <v>Đoạn Thị Thu Uyên</v>
          </cell>
          <cell r="C128" t="str">
            <v>Khá</v>
          </cell>
        </row>
        <row r="129">
          <cell r="A129" t="str">
            <v>29206552777</v>
          </cell>
          <cell r="B129" t="str">
            <v>Phạm Nhật Vân</v>
          </cell>
          <cell r="C129" t="str">
            <v>Tốt</v>
          </cell>
        </row>
        <row r="130">
          <cell r="A130" t="str">
            <v>29206748814</v>
          </cell>
          <cell r="B130" t="str">
            <v>Phạm Thị Yến Vân</v>
          </cell>
          <cell r="C130" t="str">
            <v>Tốt</v>
          </cell>
        </row>
        <row r="131">
          <cell r="A131" t="str">
            <v>29206539401</v>
          </cell>
          <cell r="B131" t="str">
            <v>Nguyễn Thị Kim Vi</v>
          </cell>
          <cell r="C131" t="str">
            <v>Tốt</v>
          </cell>
        </row>
        <row r="132">
          <cell r="A132" t="str">
            <v>29206563297</v>
          </cell>
          <cell r="B132" t="str">
            <v>Nguyễn Thị Thảo Vi</v>
          </cell>
          <cell r="C132" t="str">
            <v>Tốt</v>
          </cell>
        </row>
        <row r="133">
          <cell r="A133" t="str">
            <v>29206530580</v>
          </cell>
          <cell r="B133" t="str">
            <v>Nguyễn Thị Tường Vy</v>
          </cell>
          <cell r="C133" t="str">
            <v>Tốt</v>
          </cell>
        </row>
        <row r="134">
          <cell r="A134" t="str">
            <v>29206557571</v>
          </cell>
          <cell r="B134" t="str">
            <v>Lương Thị Cẩm Vy</v>
          </cell>
          <cell r="C134" t="str">
            <v>Tốt</v>
          </cell>
        </row>
        <row r="135">
          <cell r="A135" t="str">
            <v>29206563470</v>
          </cell>
          <cell r="B135" t="str">
            <v>Nguyễn Thị Tường Vy</v>
          </cell>
          <cell r="C135" t="str">
            <v>Tốt</v>
          </cell>
        </row>
        <row r="136">
          <cell r="A136" t="str">
            <v>29206550655</v>
          </cell>
          <cell r="B136" t="str">
            <v>Lê Nguyễn Như Ý</v>
          </cell>
          <cell r="C136" t="str">
            <v>Khá</v>
          </cell>
        </row>
        <row r="137">
          <cell r="A137" t="str">
            <v>29208137682</v>
          </cell>
          <cell r="B137" t="str">
            <v>Nguyễn Thị Như Ý</v>
          </cell>
          <cell r="C137" t="str">
            <v>Tốt</v>
          </cell>
        </row>
        <row r="138">
          <cell r="A138" t="str">
            <v>29208162913</v>
          </cell>
          <cell r="B138" t="str">
            <v>Huỳnh Thị Như Ý</v>
          </cell>
          <cell r="C138" t="str">
            <v>Tốt</v>
          </cell>
        </row>
        <row r="139">
          <cell r="A139" t="str">
            <v>29206540952</v>
          </cell>
          <cell r="B139" t="str">
            <v>Lê Ngọc Bảo Yến</v>
          </cell>
          <cell r="C139" t="str">
            <v>Tốt</v>
          </cell>
        </row>
        <row r="140">
          <cell r="A140" t="str">
            <v>29206652403</v>
          </cell>
          <cell r="B140" t="str">
            <v>Ngô Hoàng Bảo Yến</v>
          </cell>
          <cell r="C140" t="str">
            <v>Tốt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workbookViewId="0">
      <selection activeCell="I9" sqref="I9"/>
    </sheetView>
  </sheetViews>
  <sheetFormatPr defaultRowHeight="15" x14ac:dyDescent="0.25"/>
  <cols>
    <col min="1" max="1" width="4.42578125" bestFit="1" customWidth="1"/>
    <col min="2" max="2" width="10.42578125" style="13" bestFit="1" customWidth="1"/>
    <col min="3" max="3" width="19.42578125" bestFit="1" customWidth="1"/>
    <col min="4" max="4" width="9.140625" style="11"/>
  </cols>
  <sheetData>
    <row r="1" spans="1:16" x14ac:dyDescent="0.25">
      <c r="A1" s="7" t="s">
        <v>0</v>
      </c>
      <c r="B1" s="7"/>
      <c r="C1" s="7"/>
      <c r="D1" s="7"/>
      <c r="E1" s="7"/>
      <c r="F1" s="7" t="s">
        <v>299</v>
      </c>
      <c r="G1" s="7"/>
      <c r="H1" s="7"/>
      <c r="I1" s="7"/>
      <c r="J1" s="7"/>
      <c r="K1" s="7"/>
      <c r="L1" s="6" t="s">
        <v>300</v>
      </c>
      <c r="M1" s="6" t="s">
        <v>301</v>
      </c>
      <c r="N1" s="6" t="s">
        <v>302</v>
      </c>
      <c r="O1" s="8" t="s">
        <v>312</v>
      </c>
      <c r="P1" s="6" t="s">
        <v>303</v>
      </c>
    </row>
    <row r="2" spans="1:16" x14ac:dyDescent="0.25">
      <c r="A2" s="7"/>
      <c r="B2" s="7"/>
      <c r="C2" s="7"/>
      <c r="D2" s="7"/>
      <c r="E2" s="7"/>
      <c r="F2" s="7" t="s">
        <v>304</v>
      </c>
      <c r="G2" s="7"/>
      <c r="H2" s="7"/>
      <c r="I2" s="7" t="s">
        <v>305</v>
      </c>
      <c r="J2" s="7"/>
      <c r="K2" s="7"/>
      <c r="L2" s="6"/>
      <c r="M2" s="6"/>
      <c r="N2" s="6"/>
      <c r="O2" s="9"/>
      <c r="P2" s="6"/>
    </row>
    <row r="3" spans="1:16" ht="25.5" x14ac:dyDescent="0.25">
      <c r="A3" s="1" t="s">
        <v>306</v>
      </c>
      <c r="B3" s="5" t="s">
        <v>1</v>
      </c>
      <c r="C3" s="2" t="s">
        <v>2</v>
      </c>
      <c r="D3" s="14" t="s">
        <v>3</v>
      </c>
      <c r="E3" s="2" t="s">
        <v>307</v>
      </c>
      <c r="F3" s="1" t="s">
        <v>308</v>
      </c>
      <c r="G3" s="1" t="s">
        <v>309</v>
      </c>
      <c r="H3" s="1" t="s">
        <v>310</v>
      </c>
      <c r="I3" s="1" t="s">
        <v>308</v>
      </c>
      <c r="J3" s="1" t="s">
        <v>309</v>
      </c>
      <c r="K3" s="1" t="s">
        <v>310</v>
      </c>
      <c r="L3" s="6"/>
      <c r="M3" s="6"/>
      <c r="N3" s="6"/>
      <c r="O3" s="10"/>
      <c r="P3" s="6"/>
    </row>
    <row r="4" spans="1:16" x14ac:dyDescent="0.25">
      <c r="A4" s="16">
        <v>1</v>
      </c>
      <c r="B4" s="12" t="s">
        <v>4</v>
      </c>
      <c r="C4" s="3" t="s">
        <v>5</v>
      </c>
      <c r="D4" s="15">
        <v>38388</v>
      </c>
      <c r="E4" s="16" t="s">
        <v>311</v>
      </c>
      <c r="F4" s="4">
        <v>13</v>
      </c>
      <c r="G4" s="4">
        <v>7.22</v>
      </c>
      <c r="H4" s="4">
        <v>2.97</v>
      </c>
      <c r="I4" s="4">
        <v>19</v>
      </c>
      <c r="J4" s="4">
        <v>6.99</v>
      </c>
      <c r="K4" s="4">
        <v>2.79</v>
      </c>
      <c r="L4" s="16">
        <f>ROUND((G4*F4+J4*I4)/(I4+F4),2)</f>
        <v>7.08</v>
      </c>
      <c r="M4" s="16">
        <f>ROUND((H4*F4+K4*I4)/(I4+F4),2)</f>
        <v>2.86</v>
      </c>
      <c r="N4" s="17" t="str">
        <f>IF(M4&gt;=3.68,"Xuất sắc", IF(M4&gt;=3.2, "Giỏi", IF(M4&gt;=2.5, "Khá", IF(M4&gt;=2, "Trung Bình", "Yếu"))))</f>
        <v>Khá</v>
      </c>
      <c r="O4" s="17">
        <v>81.5</v>
      </c>
      <c r="P4" s="16" t="str">
        <f>VLOOKUP(B4,'[1]Khen thưởng'!$A$2:$C$140,3,0)</f>
        <v>Tốt</v>
      </c>
    </row>
    <row r="5" spans="1:16" x14ac:dyDescent="0.25">
      <c r="A5" s="16">
        <v>2</v>
      </c>
      <c r="B5" s="12" t="s">
        <v>10</v>
      </c>
      <c r="C5" s="3" t="s">
        <v>11</v>
      </c>
      <c r="D5" s="15">
        <v>38380</v>
      </c>
      <c r="E5" s="16" t="s">
        <v>311</v>
      </c>
      <c r="F5" s="4">
        <v>13</v>
      </c>
      <c r="G5" s="4">
        <v>7.36</v>
      </c>
      <c r="H5" s="4">
        <v>3.07</v>
      </c>
      <c r="I5" s="4">
        <v>17</v>
      </c>
      <c r="J5" s="4">
        <v>6.72</v>
      </c>
      <c r="K5" s="4">
        <v>2.68</v>
      </c>
      <c r="L5" s="16">
        <f>ROUND((G5*F5+J5*I5)/(I5+F5),2)</f>
        <v>7</v>
      </c>
      <c r="M5" s="16">
        <f>ROUND((H5*F5+K5*I5)/(I5+F5),2)</f>
        <v>2.85</v>
      </c>
      <c r="N5" s="17" t="str">
        <f>IF(M5&gt;=3.68,"Xuất sắc", IF(M5&gt;=3.2, "Giỏi", IF(M5&gt;=2.5, "Khá", IF(M5&gt;=2, "Trung Bình", "Yếu"))))</f>
        <v>Khá</v>
      </c>
      <c r="O5" s="17">
        <v>90</v>
      </c>
      <c r="P5" s="16" t="str">
        <f>VLOOKUP(B5,'[1]Khen thưởng'!$A$2:$C$140,3,0)</f>
        <v>Xuất Sắc</v>
      </c>
    </row>
    <row r="6" spans="1:16" x14ac:dyDescent="0.25">
      <c r="A6" s="16">
        <v>3</v>
      </c>
      <c r="B6" s="12" t="s">
        <v>8</v>
      </c>
      <c r="C6" s="3" t="s">
        <v>9</v>
      </c>
      <c r="D6" s="15">
        <v>38602</v>
      </c>
      <c r="E6" s="16" t="s">
        <v>311</v>
      </c>
      <c r="F6" s="4">
        <v>13</v>
      </c>
      <c r="G6" s="4">
        <v>7.55</v>
      </c>
      <c r="H6" s="4">
        <v>3.28</v>
      </c>
      <c r="I6" s="4">
        <v>17</v>
      </c>
      <c r="J6" s="4">
        <v>6.36</v>
      </c>
      <c r="K6" s="4">
        <v>2.46</v>
      </c>
      <c r="L6" s="16">
        <f>ROUND((G6*F6+J6*I6)/(I6+F6),2)</f>
        <v>6.88</v>
      </c>
      <c r="M6" s="16">
        <f>ROUND((H6*F6+K6*I6)/(I6+F6),2)</f>
        <v>2.82</v>
      </c>
      <c r="N6" s="17" t="str">
        <f>IF(M6&gt;=3.68,"Xuất sắc", IF(M6&gt;=3.2, "Giỏi", IF(M6&gt;=2.5, "Khá", IF(M6&gt;=2, "Trung Bình", "Yếu"))))</f>
        <v>Khá</v>
      </c>
      <c r="O6" s="17">
        <v>78.5</v>
      </c>
      <c r="P6" s="16" t="str">
        <f>VLOOKUP(B6,'[1]Khen thưởng'!$A$2:$C$140,3,0)</f>
        <v>Khá</v>
      </c>
    </row>
    <row r="7" spans="1:16" x14ac:dyDescent="0.25">
      <c r="A7" s="16">
        <v>4</v>
      </c>
      <c r="B7" s="12" t="s">
        <v>6</v>
      </c>
      <c r="C7" s="3" t="s">
        <v>7</v>
      </c>
      <c r="D7" s="15">
        <v>38642</v>
      </c>
      <c r="E7" s="16" t="s">
        <v>311</v>
      </c>
      <c r="F7" s="4">
        <v>13</v>
      </c>
      <c r="G7" s="4">
        <v>7.21</v>
      </c>
      <c r="H7" s="4">
        <v>2.97</v>
      </c>
      <c r="I7" s="4">
        <v>17</v>
      </c>
      <c r="J7" s="4">
        <v>6.52</v>
      </c>
      <c r="K7" s="4">
        <v>2.62</v>
      </c>
      <c r="L7" s="16">
        <f>ROUND((G7*F7+J7*I7)/(I7+F7),2)</f>
        <v>6.82</v>
      </c>
      <c r="M7" s="16">
        <f>ROUND((H7*F7+K7*I7)/(I7+F7),2)</f>
        <v>2.77</v>
      </c>
      <c r="N7" s="17" t="str">
        <f>IF(M7&gt;=3.68,"Xuất sắc", IF(M7&gt;=3.2, "Giỏi", IF(M7&gt;=2.5, "Khá", IF(M7&gt;=2, "Trung Bình", "Yếu"))))</f>
        <v>Khá</v>
      </c>
      <c r="O7" s="17">
        <v>80.5</v>
      </c>
      <c r="P7" s="16" t="str">
        <f>VLOOKUP(B7,'[1]Khen thưởng'!$A$2:$C$140,3,0)</f>
        <v>Tốt</v>
      </c>
    </row>
    <row r="8" spans="1:16" x14ac:dyDescent="0.25">
      <c r="A8" s="16">
        <v>5</v>
      </c>
      <c r="B8" s="12" t="s">
        <v>14</v>
      </c>
      <c r="C8" s="3" t="s">
        <v>15</v>
      </c>
      <c r="D8" s="15">
        <v>38372</v>
      </c>
      <c r="E8" s="16" t="s">
        <v>311</v>
      </c>
      <c r="F8" s="4">
        <v>13</v>
      </c>
      <c r="G8" s="4">
        <v>8.2100000000000009</v>
      </c>
      <c r="H8" s="4">
        <v>3.71</v>
      </c>
      <c r="I8" s="4">
        <v>17</v>
      </c>
      <c r="J8" s="4">
        <v>8.16</v>
      </c>
      <c r="K8" s="4">
        <v>3.54</v>
      </c>
      <c r="L8" s="16">
        <f>ROUND((G8*F8+J8*I8)/(I8+F8),2)</f>
        <v>8.18</v>
      </c>
      <c r="M8" s="16">
        <f>ROUND((H8*F8+K8*I8)/(I8+F8),2)</f>
        <v>3.61</v>
      </c>
      <c r="N8" s="17" t="str">
        <f>IF(M8&gt;=3.68,"Xuất sắc", IF(M8&gt;=3.2, "Giỏi", IF(M8&gt;=2.5, "Khá", IF(M8&gt;=2, "Trung Bình", "Yếu"))))</f>
        <v>Giỏi</v>
      </c>
      <c r="O8" s="17">
        <v>90</v>
      </c>
      <c r="P8" s="16" t="str">
        <f>VLOOKUP(B8,'[1]Khen thưởng'!$A$2:$C$140,3,0)</f>
        <v>Xuất Sắc</v>
      </c>
    </row>
    <row r="9" spans="1:16" x14ac:dyDescent="0.25">
      <c r="A9" s="16">
        <v>6</v>
      </c>
      <c r="B9" s="12" t="s">
        <v>12</v>
      </c>
      <c r="C9" s="3" t="s">
        <v>13</v>
      </c>
      <c r="D9" s="15">
        <v>38040</v>
      </c>
      <c r="E9" s="16" t="s">
        <v>311</v>
      </c>
      <c r="F9" s="4">
        <v>13</v>
      </c>
      <c r="G9" s="4">
        <v>5.53</v>
      </c>
      <c r="H9" s="4">
        <v>1.99</v>
      </c>
      <c r="I9" s="4">
        <v>17</v>
      </c>
      <c r="J9" s="4">
        <v>4.7300000000000004</v>
      </c>
      <c r="K9" s="4">
        <v>1.27</v>
      </c>
      <c r="L9" s="16">
        <f>ROUND((G9*F9+J9*I9)/(I9+F9),2)</f>
        <v>5.08</v>
      </c>
      <c r="M9" s="16">
        <f>ROUND((H9*F9+K9*I9)/(I9+F9),2)</f>
        <v>1.58</v>
      </c>
      <c r="N9" s="17" t="str">
        <f>IF(M9&gt;=3.68,"Xuất sắc", IF(M9&gt;=3.2, "Giỏi", IF(M9&gt;=2.5, "Khá", IF(M9&gt;=2, "Trung Bình", "Yếu"))))</f>
        <v>Yếu</v>
      </c>
      <c r="O9" s="17">
        <v>70.5</v>
      </c>
      <c r="P9" s="16" t="str">
        <f>VLOOKUP(B9,'[1]Khen thưởng'!$A$2:$C$140,3,0)</f>
        <v>Khá</v>
      </c>
    </row>
    <row r="10" spans="1:16" x14ac:dyDescent="0.25">
      <c r="A10" s="16">
        <v>7</v>
      </c>
      <c r="B10" s="12" t="s">
        <v>16</v>
      </c>
      <c r="C10" s="3" t="s">
        <v>17</v>
      </c>
      <c r="D10" s="15">
        <v>38606</v>
      </c>
      <c r="E10" s="16" t="s">
        <v>311</v>
      </c>
      <c r="F10" s="4">
        <v>13</v>
      </c>
      <c r="G10" s="4">
        <v>8.02</v>
      </c>
      <c r="H10" s="4">
        <v>3.45</v>
      </c>
      <c r="I10" s="4">
        <v>17</v>
      </c>
      <c r="J10" s="4">
        <v>6.28</v>
      </c>
      <c r="K10" s="4">
        <v>2.46</v>
      </c>
      <c r="L10" s="16">
        <f>ROUND((G10*F10+J10*I10)/(I10+F10),2)</f>
        <v>7.03</v>
      </c>
      <c r="M10" s="16">
        <f>ROUND((H10*F10+K10*I10)/(I10+F10),2)</f>
        <v>2.89</v>
      </c>
      <c r="N10" s="17" t="str">
        <f>IF(M10&gt;=3.68,"Xuất sắc", IF(M10&gt;=3.2, "Giỏi", IF(M10&gt;=2.5, "Khá", IF(M10&gt;=2, "Trung Bình", "Yếu"))))</f>
        <v>Khá</v>
      </c>
      <c r="O10" s="17">
        <v>78.5</v>
      </c>
      <c r="P10" s="16" t="str">
        <f>VLOOKUP(B10,'[1]Khen thưởng'!$A$2:$C$140,3,0)</f>
        <v>Khá</v>
      </c>
    </row>
    <row r="11" spans="1:16" x14ac:dyDescent="0.25">
      <c r="A11" s="16">
        <v>8</v>
      </c>
      <c r="B11" s="12" t="s">
        <v>18</v>
      </c>
      <c r="C11" s="3" t="s">
        <v>19</v>
      </c>
      <c r="D11" s="15">
        <v>38573</v>
      </c>
      <c r="E11" s="16" t="s">
        <v>311</v>
      </c>
      <c r="F11" s="4">
        <v>13</v>
      </c>
      <c r="G11" s="4">
        <v>8.8000000000000007</v>
      </c>
      <c r="H11" s="4">
        <v>3.87</v>
      </c>
      <c r="I11" s="4">
        <v>17</v>
      </c>
      <c r="J11" s="4">
        <v>6.81</v>
      </c>
      <c r="K11" s="4">
        <v>2.89</v>
      </c>
      <c r="L11" s="16">
        <f>ROUND((G11*F11+J11*I11)/(I11+F11),2)</f>
        <v>7.67</v>
      </c>
      <c r="M11" s="16">
        <f>ROUND((H11*F11+K11*I11)/(I11+F11),2)</f>
        <v>3.31</v>
      </c>
      <c r="N11" s="17" t="str">
        <f>IF(M11&gt;=3.68,"Xuất sắc", IF(M11&gt;=3.2, "Giỏi", IF(M11&gt;=2.5, "Khá", IF(M11&gt;=2, "Trung Bình", "Yếu"))))</f>
        <v>Giỏi</v>
      </c>
      <c r="O11" s="17">
        <v>84</v>
      </c>
      <c r="P11" s="16" t="str">
        <f>VLOOKUP(B11,'[1]Khen thưởng'!$A$2:$C$140,3,0)</f>
        <v>Tốt</v>
      </c>
    </row>
    <row r="12" spans="1:16" x14ac:dyDescent="0.25">
      <c r="A12" s="16">
        <v>9</v>
      </c>
      <c r="B12" s="12" t="s">
        <v>20</v>
      </c>
      <c r="C12" s="3" t="s">
        <v>21</v>
      </c>
      <c r="D12" s="15">
        <v>38368</v>
      </c>
      <c r="E12" s="16" t="s">
        <v>311</v>
      </c>
      <c r="F12" s="4">
        <v>13</v>
      </c>
      <c r="G12" s="4">
        <v>8.34</v>
      </c>
      <c r="H12" s="4">
        <v>3.74</v>
      </c>
      <c r="I12" s="4">
        <v>17</v>
      </c>
      <c r="J12" s="4">
        <v>6.08</v>
      </c>
      <c r="K12" s="4">
        <v>2.56</v>
      </c>
      <c r="L12" s="16">
        <f>ROUND((G12*F12+J12*I12)/(I12+F12),2)</f>
        <v>7.06</v>
      </c>
      <c r="M12" s="16">
        <f>ROUND((H12*F12+K12*I12)/(I12+F12),2)</f>
        <v>3.07</v>
      </c>
      <c r="N12" s="17" t="str">
        <f>IF(M12&gt;=3.68,"Xuất sắc", IF(M12&gt;=3.2, "Giỏi", IF(M12&gt;=2.5, "Khá", IF(M12&gt;=2, "Trung Bình", "Yếu"))))</f>
        <v>Khá</v>
      </c>
      <c r="O12" s="17">
        <v>88</v>
      </c>
      <c r="P12" s="16" t="str">
        <f>VLOOKUP(B12,'[1]Khen thưởng'!$A$2:$C$140,3,0)</f>
        <v>Tốt</v>
      </c>
    </row>
    <row r="13" spans="1:16" x14ac:dyDescent="0.25">
      <c r="A13" s="16">
        <v>10</v>
      </c>
      <c r="B13" s="12" t="s">
        <v>22</v>
      </c>
      <c r="C13" s="3" t="s">
        <v>23</v>
      </c>
      <c r="D13" s="15">
        <v>38584</v>
      </c>
      <c r="E13" s="16" t="s">
        <v>311</v>
      </c>
      <c r="F13" s="4">
        <v>13</v>
      </c>
      <c r="G13" s="4">
        <v>8.27</v>
      </c>
      <c r="H13" s="4">
        <v>3.74</v>
      </c>
      <c r="I13" s="4">
        <v>17</v>
      </c>
      <c r="J13" s="4">
        <v>7.7</v>
      </c>
      <c r="K13" s="4">
        <v>3.25</v>
      </c>
      <c r="L13" s="16">
        <f>ROUND((G13*F13+J13*I13)/(I13+F13),2)</f>
        <v>7.95</v>
      </c>
      <c r="M13" s="16">
        <f>ROUND((H13*F13+K13*I13)/(I13+F13),2)</f>
        <v>3.46</v>
      </c>
      <c r="N13" s="17" t="str">
        <f>IF(M13&gt;=3.68,"Xuất sắc", IF(M13&gt;=3.2, "Giỏi", IF(M13&gt;=2.5, "Khá", IF(M13&gt;=2, "Trung Bình", "Yếu"))))</f>
        <v>Giỏi</v>
      </c>
      <c r="O13" s="17">
        <v>85.5</v>
      </c>
      <c r="P13" s="16" t="str">
        <f>VLOOKUP(B13,'[1]Khen thưởng'!$A$2:$C$140,3,0)</f>
        <v>Tốt</v>
      </c>
    </row>
    <row r="14" spans="1:16" x14ac:dyDescent="0.25">
      <c r="A14" s="16">
        <v>11</v>
      </c>
      <c r="B14" s="12" t="s">
        <v>24</v>
      </c>
      <c r="C14" s="3" t="s">
        <v>25</v>
      </c>
      <c r="D14" s="15">
        <v>38498</v>
      </c>
      <c r="E14" s="16" t="s">
        <v>311</v>
      </c>
      <c r="F14" s="4">
        <v>13</v>
      </c>
      <c r="G14" s="4">
        <v>3.82</v>
      </c>
      <c r="H14" s="4">
        <v>1.53</v>
      </c>
      <c r="I14" s="4">
        <v>11</v>
      </c>
      <c r="J14" s="4">
        <v>7.99</v>
      </c>
      <c r="K14" s="4">
        <v>3.44</v>
      </c>
      <c r="L14" s="16">
        <f>ROUND((G14*F14+J14*I14)/(I14+F14),2)</f>
        <v>5.73</v>
      </c>
      <c r="M14" s="16">
        <f>ROUND((H14*F14+K14*I14)/(I14+F14),2)</f>
        <v>2.41</v>
      </c>
      <c r="N14" s="17" t="str">
        <f>IF(M14&gt;=3.68,"Xuất sắc", IF(M14&gt;=3.2, "Giỏi", IF(M14&gt;=2.5, "Khá", IF(M14&gt;=2, "Trung Bình", "Yếu"))))</f>
        <v>Trung Bình</v>
      </c>
      <c r="O14" s="17">
        <v>0</v>
      </c>
      <c r="P14" s="16" t="str">
        <f>VLOOKUP(B14,'[1]Khen thưởng'!$A$2:$C$140,3,0)</f>
        <v>Kém</v>
      </c>
    </row>
    <row r="15" spans="1:16" x14ac:dyDescent="0.25">
      <c r="A15" s="16">
        <v>12</v>
      </c>
      <c r="B15" s="12" t="s">
        <v>28</v>
      </c>
      <c r="C15" s="3" t="s">
        <v>29</v>
      </c>
      <c r="D15" s="15">
        <v>38663</v>
      </c>
      <c r="E15" s="16" t="s">
        <v>311</v>
      </c>
      <c r="F15" s="4">
        <v>13</v>
      </c>
      <c r="G15" s="4">
        <v>9.1300000000000008</v>
      </c>
      <c r="H15" s="4">
        <v>3.97</v>
      </c>
      <c r="I15" s="4">
        <v>17</v>
      </c>
      <c r="J15" s="4">
        <v>8.41</v>
      </c>
      <c r="K15" s="4">
        <v>3.58</v>
      </c>
      <c r="L15" s="16">
        <f>ROUND((G15*F15+J15*I15)/(I15+F15),2)</f>
        <v>8.7200000000000006</v>
      </c>
      <c r="M15" s="16">
        <f>ROUND((H15*F15+K15*I15)/(I15+F15),2)</f>
        <v>3.75</v>
      </c>
      <c r="N15" s="17" t="str">
        <f>IF(M15&gt;=3.68,"Xuất sắc", IF(M15&gt;=3.2, "Giỏi", IF(M15&gt;=2.5, "Khá", IF(M15&gt;=2, "Trung Bình", "Yếu"))))</f>
        <v>Xuất sắc</v>
      </c>
      <c r="O15" s="17">
        <v>89</v>
      </c>
      <c r="P15" s="16" t="str">
        <f>VLOOKUP(B15,'[1]Khen thưởng'!$A$2:$C$140,3,0)</f>
        <v>Tốt</v>
      </c>
    </row>
    <row r="16" spans="1:16" x14ac:dyDescent="0.25">
      <c r="A16" s="16">
        <v>13</v>
      </c>
      <c r="B16" s="12" t="s">
        <v>26</v>
      </c>
      <c r="C16" s="3" t="s">
        <v>27</v>
      </c>
      <c r="D16" s="15">
        <v>38359</v>
      </c>
      <c r="E16" s="16" t="s">
        <v>311</v>
      </c>
      <c r="F16" s="4">
        <v>13</v>
      </c>
      <c r="G16" s="4">
        <v>8.7200000000000006</v>
      </c>
      <c r="H16" s="4">
        <v>3.84</v>
      </c>
      <c r="I16" s="4">
        <v>18</v>
      </c>
      <c r="J16" s="4">
        <v>8.3800000000000008</v>
      </c>
      <c r="K16" s="4">
        <v>3.64</v>
      </c>
      <c r="L16" s="16">
        <f>ROUND((G16*F16+J16*I16)/(I16+F16),2)</f>
        <v>8.52</v>
      </c>
      <c r="M16" s="16">
        <f>ROUND((H16*F16+K16*I16)/(I16+F16),2)</f>
        <v>3.72</v>
      </c>
      <c r="N16" s="17" t="str">
        <f>IF(M16&gt;=3.68,"Xuất sắc", IF(M16&gt;=3.2, "Giỏi", IF(M16&gt;=2.5, "Khá", IF(M16&gt;=2, "Trung Bình", "Yếu"))))</f>
        <v>Xuất sắc</v>
      </c>
      <c r="O16" s="17">
        <v>89</v>
      </c>
      <c r="P16" s="16" t="str">
        <f>VLOOKUP(B16,'[1]Khen thưởng'!$A$2:$C$140,3,0)</f>
        <v>Tốt</v>
      </c>
    </row>
    <row r="17" spans="1:16" x14ac:dyDescent="0.25">
      <c r="A17" s="16">
        <v>14</v>
      </c>
      <c r="B17" s="12" t="s">
        <v>30</v>
      </c>
      <c r="C17" s="3" t="s">
        <v>31</v>
      </c>
      <c r="D17" s="15">
        <v>38528</v>
      </c>
      <c r="E17" s="16" t="s">
        <v>311</v>
      </c>
      <c r="F17" s="4">
        <v>13</v>
      </c>
      <c r="G17" s="4">
        <v>8.81</v>
      </c>
      <c r="H17" s="4">
        <v>3.95</v>
      </c>
      <c r="I17" s="4">
        <v>17</v>
      </c>
      <c r="J17" s="4">
        <v>8.0399999999999991</v>
      </c>
      <c r="K17" s="4">
        <v>3.45</v>
      </c>
      <c r="L17" s="16">
        <f>ROUND((G17*F17+J17*I17)/(I17+F17),2)</f>
        <v>8.3699999999999992</v>
      </c>
      <c r="M17" s="16">
        <f>ROUND((H17*F17+K17*I17)/(I17+F17),2)</f>
        <v>3.67</v>
      </c>
      <c r="N17" s="17" t="str">
        <f>IF(M17&gt;=3.68,"Xuất sắc", IF(M17&gt;=3.2, "Giỏi", IF(M17&gt;=2.5, "Khá", IF(M17&gt;=2, "Trung Bình", "Yếu"))))</f>
        <v>Giỏi</v>
      </c>
      <c r="O17" s="17" t="e">
        <v>#N/A</v>
      </c>
      <c r="P17" s="16" t="e">
        <f>VLOOKUP(B17,'[1]Khen thưởng'!$A$2:$C$140,3,0)</f>
        <v>#N/A</v>
      </c>
    </row>
    <row r="18" spans="1:16" x14ac:dyDescent="0.25">
      <c r="A18" s="16">
        <v>15</v>
      </c>
      <c r="B18" s="12" t="s">
        <v>32</v>
      </c>
      <c r="C18" s="3" t="s">
        <v>33</v>
      </c>
      <c r="D18" s="15">
        <v>38537</v>
      </c>
      <c r="E18" s="16" t="s">
        <v>311</v>
      </c>
      <c r="F18" s="4">
        <v>13</v>
      </c>
      <c r="G18" s="4">
        <v>6.46</v>
      </c>
      <c r="H18" s="4">
        <v>2.5299999999999998</v>
      </c>
      <c r="I18" s="4">
        <v>17</v>
      </c>
      <c r="J18" s="4">
        <v>6.05</v>
      </c>
      <c r="K18" s="4">
        <v>2.37</v>
      </c>
      <c r="L18" s="16">
        <f>ROUND((G18*F18+J18*I18)/(I18+F18),2)</f>
        <v>6.23</v>
      </c>
      <c r="M18" s="16">
        <f>ROUND((H18*F18+K18*I18)/(I18+F18),2)</f>
        <v>2.44</v>
      </c>
      <c r="N18" s="17" t="str">
        <f>IF(M18&gt;=3.68,"Xuất sắc", IF(M18&gt;=3.2, "Giỏi", IF(M18&gt;=2.5, "Khá", IF(M18&gt;=2, "Trung Bình", "Yếu"))))</f>
        <v>Trung Bình</v>
      </c>
      <c r="O18" s="17">
        <v>84</v>
      </c>
      <c r="P18" s="16" t="str">
        <f>VLOOKUP(B18,'[1]Khen thưởng'!$A$2:$C$140,3,0)</f>
        <v>Tốt</v>
      </c>
    </row>
    <row r="19" spans="1:16" x14ac:dyDescent="0.25">
      <c r="A19" s="16">
        <v>16</v>
      </c>
      <c r="B19" s="12" t="s">
        <v>34</v>
      </c>
      <c r="C19" s="3" t="s">
        <v>35</v>
      </c>
      <c r="D19" s="15">
        <v>38524</v>
      </c>
      <c r="E19" s="16" t="s">
        <v>311</v>
      </c>
      <c r="F19" s="4">
        <v>13</v>
      </c>
      <c r="G19" s="4">
        <v>9.06</v>
      </c>
      <c r="H19" s="4">
        <v>3.95</v>
      </c>
      <c r="I19" s="4">
        <v>17</v>
      </c>
      <c r="J19" s="4">
        <v>8.59</v>
      </c>
      <c r="K19" s="4">
        <v>3.61</v>
      </c>
      <c r="L19" s="16">
        <f>ROUND((G19*F19+J19*I19)/(I19+F19),2)</f>
        <v>8.7899999999999991</v>
      </c>
      <c r="M19" s="16">
        <f>ROUND((H19*F19+K19*I19)/(I19+F19),2)</f>
        <v>3.76</v>
      </c>
      <c r="N19" s="17" t="str">
        <f>IF(M19&gt;=3.68,"Xuất sắc", IF(M19&gt;=3.2, "Giỏi", IF(M19&gt;=2.5, "Khá", IF(M19&gt;=2, "Trung Bình", "Yếu"))))</f>
        <v>Xuất sắc</v>
      </c>
      <c r="O19" s="17">
        <v>91.5</v>
      </c>
      <c r="P19" s="16" t="str">
        <f>VLOOKUP(B19,'[1]Khen thưởng'!$A$2:$C$140,3,0)</f>
        <v>Xuất Sắc</v>
      </c>
    </row>
    <row r="20" spans="1:16" x14ac:dyDescent="0.25">
      <c r="A20" s="16">
        <v>17</v>
      </c>
      <c r="B20" s="12" t="s">
        <v>36</v>
      </c>
      <c r="C20" s="3" t="s">
        <v>37</v>
      </c>
      <c r="D20" s="15">
        <v>38372</v>
      </c>
      <c r="E20" s="16" t="s">
        <v>311</v>
      </c>
      <c r="F20" s="4">
        <v>13</v>
      </c>
      <c r="G20" s="4">
        <v>8.7200000000000006</v>
      </c>
      <c r="H20" s="4">
        <v>3.77</v>
      </c>
      <c r="I20" s="4">
        <v>17</v>
      </c>
      <c r="J20" s="4">
        <v>7.77</v>
      </c>
      <c r="K20" s="4">
        <v>3.33</v>
      </c>
      <c r="L20" s="16">
        <f>ROUND((G20*F20+J20*I20)/(I20+F20),2)</f>
        <v>8.18</v>
      </c>
      <c r="M20" s="16">
        <f>ROUND((H20*F20+K20*I20)/(I20+F20),2)</f>
        <v>3.52</v>
      </c>
      <c r="N20" s="17" t="str">
        <f>IF(M20&gt;=3.68,"Xuất sắc", IF(M20&gt;=3.2, "Giỏi", IF(M20&gt;=2.5, "Khá", IF(M20&gt;=2, "Trung Bình", "Yếu"))))</f>
        <v>Giỏi</v>
      </c>
      <c r="O20" s="17">
        <v>79</v>
      </c>
      <c r="P20" s="16" t="str">
        <f>VLOOKUP(B20,'[1]Khen thưởng'!$A$2:$C$140,3,0)</f>
        <v>Khá</v>
      </c>
    </row>
    <row r="21" spans="1:16" x14ac:dyDescent="0.25">
      <c r="A21" s="16">
        <v>18</v>
      </c>
      <c r="B21" s="12" t="s">
        <v>38</v>
      </c>
      <c r="C21" s="3" t="s">
        <v>39</v>
      </c>
      <c r="D21" s="15">
        <v>38536</v>
      </c>
      <c r="E21" s="16" t="s">
        <v>311</v>
      </c>
      <c r="F21" s="4">
        <v>13</v>
      </c>
      <c r="G21" s="4">
        <v>7.91</v>
      </c>
      <c r="H21" s="4">
        <v>3.48</v>
      </c>
      <c r="I21" s="4">
        <v>17</v>
      </c>
      <c r="J21" s="4">
        <v>7.21</v>
      </c>
      <c r="K21" s="4">
        <v>2.94</v>
      </c>
      <c r="L21" s="16">
        <f>ROUND((G21*F21+J21*I21)/(I21+F21),2)</f>
        <v>7.51</v>
      </c>
      <c r="M21" s="16">
        <f>ROUND((H21*F21+K21*I21)/(I21+F21),2)</f>
        <v>3.17</v>
      </c>
      <c r="N21" s="17" t="str">
        <f>IF(M21&gt;=3.68,"Xuất sắc", IF(M21&gt;=3.2, "Giỏi", IF(M21&gt;=2.5, "Khá", IF(M21&gt;=2, "Trung Bình", "Yếu"))))</f>
        <v>Khá</v>
      </c>
      <c r="O21" s="17">
        <v>89</v>
      </c>
      <c r="P21" s="16" t="str">
        <f>VLOOKUP(B21,'[1]Khen thưởng'!$A$2:$C$140,3,0)</f>
        <v>Tốt</v>
      </c>
    </row>
    <row r="22" spans="1:16" x14ac:dyDescent="0.25">
      <c r="A22" s="16">
        <v>19</v>
      </c>
      <c r="B22" s="12" t="s">
        <v>42</v>
      </c>
      <c r="C22" s="3" t="s">
        <v>43</v>
      </c>
      <c r="D22" s="15">
        <v>38560</v>
      </c>
      <c r="E22" s="16" t="s">
        <v>311</v>
      </c>
      <c r="F22" s="4">
        <v>13</v>
      </c>
      <c r="G22" s="4">
        <v>8.2799999999999994</v>
      </c>
      <c r="H22" s="4">
        <v>3.73</v>
      </c>
      <c r="I22" s="4">
        <v>18</v>
      </c>
      <c r="J22" s="4">
        <v>7.91</v>
      </c>
      <c r="K22" s="4">
        <v>3.37</v>
      </c>
      <c r="L22" s="16">
        <f>ROUND((G22*F22+J22*I22)/(I22+F22),2)</f>
        <v>8.07</v>
      </c>
      <c r="M22" s="16">
        <f>ROUND((H22*F22+K22*I22)/(I22+F22),2)</f>
        <v>3.52</v>
      </c>
      <c r="N22" s="17" t="str">
        <f>IF(M22&gt;=3.68,"Xuất sắc", IF(M22&gt;=3.2, "Giỏi", IF(M22&gt;=2.5, "Khá", IF(M22&gt;=2, "Trung Bình", "Yếu"))))</f>
        <v>Giỏi</v>
      </c>
      <c r="O22" s="17">
        <v>90</v>
      </c>
      <c r="P22" s="16" t="str">
        <f>VLOOKUP(B22,'[1]Khen thưởng'!$A$2:$C$140,3,0)</f>
        <v>Xuất Sắc</v>
      </c>
    </row>
    <row r="23" spans="1:16" x14ac:dyDescent="0.25">
      <c r="A23" s="16">
        <v>20</v>
      </c>
      <c r="B23" s="12" t="s">
        <v>40</v>
      </c>
      <c r="C23" s="3" t="s">
        <v>41</v>
      </c>
      <c r="D23" s="15">
        <v>38477</v>
      </c>
      <c r="E23" s="16" t="s">
        <v>311</v>
      </c>
      <c r="F23" s="4">
        <v>13</v>
      </c>
      <c r="G23" s="4">
        <v>7.13</v>
      </c>
      <c r="H23" s="4">
        <v>2.97</v>
      </c>
      <c r="I23" s="4">
        <v>18</v>
      </c>
      <c r="J23" s="4">
        <v>5.37</v>
      </c>
      <c r="K23" s="4">
        <v>1.88</v>
      </c>
      <c r="L23" s="16">
        <f>ROUND((G23*F23+J23*I23)/(I23+F23),2)</f>
        <v>6.11</v>
      </c>
      <c r="M23" s="16">
        <f>ROUND((H23*F23+K23*I23)/(I23+F23),2)</f>
        <v>2.34</v>
      </c>
      <c r="N23" s="17" t="str">
        <f>IF(M23&gt;=3.68,"Xuất sắc", IF(M23&gt;=3.2, "Giỏi", IF(M23&gt;=2.5, "Khá", IF(M23&gt;=2, "Trung Bình", "Yếu"))))</f>
        <v>Trung Bình</v>
      </c>
      <c r="O23" s="17">
        <v>80.5</v>
      </c>
      <c r="P23" s="16" t="str">
        <f>VLOOKUP(B23,'[1]Khen thưởng'!$A$2:$C$140,3,0)</f>
        <v>Tốt</v>
      </c>
    </row>
    <row r="24" spans="1:16" x14ac:dyDescent="0.25">
      <c r="A24" s="16">
        <v>21</v>
      </c>
      <c r="B24" s="12" t="s">
        <v>44</v>
      </c>
      <c r="C24" s="3" t="s">
        <v>45</v>
      </c>
      <c r="D24" s="15">
        <v>38598</v>
      </c>
      <c r="E24" s="16" t="s">
        <v>311</v>
      </c>
      <c r="F24" s="4">
        <v>13</v>
      </c>
      <c r="G24" s="4">
        <v>7.94</v>
      </c>
      <c r="H24" s="4">
        <v>3.48</v>
      </c>
      <c r="I24" s="4">
        <v>17</v>
      </c>
      <c r="J24" s="4">
        <v>6.39</v>
      </c>
      <c r="K24" s="4">
        <v>2.46</v>
      </c>
      <c r="L24" s="16">
        <f>ROUND((G24*F24+J24*I24)/(I24+F24),2)</f>
        <v>7.06</v>
      </c>
      <c r="M24" s="16">
        <f>ROUND((H24*F24+K24*I24)/(I24+F24),2)</f>
        <v>2.9</v>
      </c>
      <c r="N24" s="17" t="str">
        <f>IF(M24&gt;=3.68,"Xuất sắc", IF(M24&gt;=3.2, "Giỏi", IF(M24&gt;=2.5, "Khá", IF(M24&gt;=2, "Trung Bình", "Yếu"))))</f>
        <v>Khá</v>
      </c>
      <c r="O24" s="17">
        <v>84</v>
      </c>
      <c r="P24" s="16" t="str">
        <f>VLOOKUP(B24,'[1]Khen thưởng'!$A$2:$C$140,3,0)</f>
        <v>Tốt</v>
      </c>
    </row>
    <row r="25" spans="1:16" x14ac:dyDescent="0.25">
      <c r="A25" s="16">
        <v>22</v>
      </c>
      <c r="B25" s="12" t="s">
        <v>46</v>
      </c>
      <c r="C25" s="3" t="s">
        <v>47</v>
      </c>
      <c r="D25" s="15">
        <v>38501</v>
      </c>
      <c r="E25" s="16" t="s">
        <v>311</v>
      </c>
      <c r="F25" s="4">
        <v>13</v>
      </c>
      <c r="G25" s="4">
        <v>7.9</v>
      </c>
      <c r="H25" s="4">
        <v>3.43</v>
      </c>
      <c r="I25" s="4">
        <v>17</v>
      </c>
      <c r="J25" s="4">
        <v>6.94</v>
      </c>
      <c r="K25" s="4">
        <v>2.86</v>
      </c>
      <c r="L25" s="16">
        <f>ROUND((G25*F25+J25*I25)/(I25+F25),2)</f>
        <v>7.36</v>
      </c>
      <c r="M25" s="16">
        <f>ROUND((H25*F25+K25*I25)/(I25+F25),2)</f>
        <v>3.11</v>
      </c>
      <c r="N25" s="17" t="str">
        <f>IF(M25&gt;=3.68,"Xuất sắc", IF(M25&gt;=3.2, "Giỏi", IF(M25&gt;=2.5, "Khá", IF(M25&gt;=2, "Trung Bình", "Yếu"))))</f>
        <v>Khá</v>
      </c>
      <c r="O25" s="17">
        <v>78.5</v>
      </c>
      <c r="P25" s="16" t="str">
        <f>VLOOKUP(B25,'[1]Khen thưởng'!$A$2:$C$140,3,0)</f>
        <v>Khá</v>
      </c>
    </row>
    <row r="26" spans="1:16" x14ac:dyDescent="0.25">
      <c r="A26" s="16">
        <v>23</v>
      </c>
      <c r="B26" s="12" t="s">
        <v>48</v>
      </c>
      <c r="C26" s="3" t="s">
        <v>49</v>
      </c>
      <c r="D26" s="15">
        <v>37043</v>
      </c>
      <c r="E26" s="16" t="s">
        <v>311</v>
      </c>
      <c r="F26" s="4">
        <v>13</v>
      </c>
      <c r="G26" s="4">
        <v>8.7200000000000006</v>
      </c>
      <c r="H26" s="4">
        <v>3.89</v>
      </c>
      <c r="I26" s="4">
        <v>17</v>
      </c>
      <c r="J26" s="4">
        <v>8.6199999999999992</v>
      </c>
      <c r="K26" s="4">
        <v>3.76</v>
      </c>
      <c r="L26" s="16">
        <f>ROUND((G26*F26+J26*I26)/(I26+F26),2)</f>
        <v>8.66</v>
      </c>
      <c r="M26" s="16">
        <f>ROUND((H26*F26+K26*I26)/(I26+F26),2)</f>
        <v>3.82</v>
      </c>
      <c r="N26" s="17" t="str">
        <f>IF(M26&gt;=3.68,"Xuất sắc", IF(M26&gt;=3.2, "Giỏi", IF(M26&gt;=2.5, "Khá", IF(M26&gt;=2, "Trung Bình", "Yếu"))))</f>
        <v>Xuất sắc</v>
      </c>
      <c r="O26" s="17">
        <v>92</v>
      </c>
      <c r="P26" s="16" t="str">
        <f>VLOOKUP(B26,'[1]Khen thưởng'!$A$2:$C$140,3,0)</f>
        <v>Xuất Sắc</v>
      </c>
    </row>
    <row r="27" spans="1:16" x14ac:dyDescent="0.25">
      <c r="A27" s="16">
        <v>24</v>
      </c>
      <c r="B27" s="12" t="s">
        <v>50</v>
      </c>
      <c r="C27" s="3" t="s">
        <v>51</v>
      </c>
      <c r="D27" s="15">
        <v>38631</v>
      </c>
      <c r="E27" s="16" t="s">
        <v>311</v>
      </c>
      <c r="F27" s="4">
        <v>13</v>
      </c>
      <c r="G27" s="4">
        <v>8.24</v>
      </c>
      <c r="H27" s="4">
        <v>3.66</v>
      </c>
      <c r="I27" s="4">
        <v>17</v>
      </c>
      <c r="J27" s="4">
        <v>6.86</v>
      </c>
      <c r="K27" s="4">
        <v>2.79</v>
      </c>
      <c r="L27" s="16">
        <f>ROUND((G27*F27+J27*I27)/(I27+F27),2)</f>
        <v>7.46</v>
      </c>
      <c r="M27" s="16">
        <f>ROUND((H27*F27+K27*I27)/(I27+F27),2)</f>
        <v>3.17</v>
      </c>
      <c r="N27" s="17" t="str">
        <f>IF(M27&gt;=3.68,"Xuất sắc", IF(M27&gt;=3.2, "Giỏi", IF(M27&gt;=2.5, "Khá", IF(M27&gt;=2, "Trung Bình", "Yếu"))))</f>
        <v>Khá</v>
      </c>
      <c r="O27" s="17">
        <v>90</v>
      </c>
      <c r="P27" s="16" t="str">
        <f>VLOOKUP(B27,'[1]Khen thưởng'!$A$2:$C$140,3,0)</f>
        <v>Xuất Sắc</v>
      </c>
    </row>
    <row r="28" spans="1:16" x14ac:dyDescent="0.25">
      <c r="A28" s="16">
        <v>25</v>
      </c>
      <c r="B28" s="12" t="s">
        <v>52</v>
      </c>
      <c r="C28" s="3" t="s">
        <v>53</v>
      </c>
      <c r="D28" s="15">
        <v>38463</v>
      </c>
      <c r="E28" s="16" t="s">
        <v>311</v>
      </c>
      <c r="F28" s="4">
        <v>13</v>
      </c>
      <c r="G28" s="4">
        <v>7.32</v>
      </c>
      <c r="H28" s="4">
        <v>3.05</v>
      </c>
      <c r="I28" s="4">
        <v>17</v>
      </c>
      <c r="J28" s="4">
        <v>5.99</v>
      </c>
      <c r="K28" s="4">
        <v>2.17</v>
      </c>
      <c r="L28" s="16">
        <f>ROUND((G28*F28+J28*I28)/(I28+F28),2)</f>
        <v>6.57</v>
      </c>
      <c r="M28" s="16">
        <f>ROUND((H28*F28+K28*I28)/(I28+F28),2)</f>
        <v>2.5499999999999998</v>
      </c>
      <c r="N28" s="17" t="str">
        <f>IF(M28&gt;=3.68,"Xuất sắc", IF(M28&gt;=3.2, "Giỏi", IF(M28&gt;=2.5, "Khá", IF(M28&gt;=2, "Trung Bình", "Yếu"))))</f>
        <v>Khá</v>
      </c>
      <c r="O28" s="17">
        <v>98</v>
      </c>
      <c r="P28" s="16" t="str">
        <f>VLOOKUP(B28,'[1]Khen thưởng'!$A$2:$C$140,3,0)</f>
        <v>Xuất Sắc</v>
      </c>
    </row>
    <row r="29" spans="1:16" x14ac:dyDescent="0.25">
      <c r="A29" s="16">
        <v>26</v>
      </c>
      <c r="B29" s="12" t="s">
        <v>54</v>
      </c>
      <c r="C29" s="3" t="s">
        <v>55</v>
      </c>
      <c r="D29" s="15">
        <v>38403</v>
      </c>
      <c r="E29" s="16" t="s">
        <v>311</v>
      </c>
      <c r="F29" s="4">
        <v>13</v>
      </c>
      <c r="G29" s="4">
        <v>6.43</v>
      </c>
      <c r="H29" s="4">
        <v>2.48</v>
      </c>
      <c r="I29" s="4">
        <v>17</v>
      </c>
      <c r="J29" s="4">
        <v>5.94</v>
      </c>
      <c r="K29" s="4">
        <v>2.09</v>
      </c>
      <c r="L29" s="16">
        <f>ROUND((G29*F29+J29*I29)/(I29+F29),2)</f>
        <v>6.15</v>
      </c>
      <c r="M29" s="16">
        <f>ROUND((H29*F29+K29*I29)/(I29+F29),2)</f>
        <v>2.2599999999999998</v>
      </c>
      <c r="N29" s="17" t="str">
        <f>IF(M29&gt;=3.68,"Xuất sắc", IF(M29&gt;=3.2, "Giỏi", IF(M29&gt;=2.5, "Khá", IF(M29&gt;=2, "Trung Bình", "Yếu"))))</f>
        <v>Trung Bình</v>
      </c>
      <c r="O29" s="17">
        <v>80.5</v>
      </c>
      <c r="P29" s="16" t="str">
        <f>VLOOKUP(B29,'[1]Khen thưởng'!$A$2:$C$140,3,0)</f>
        <v>Tốt</v>
      </c>
    </row>
    <row r="30" spans="1:16" x14ac:dyDescent="0.25">
      <c r="A30" s="16">
        <v>27</v>
      </c>
      <c r="B30" s="12" t="s">
        <v>60</v>
      </c>
      <c r="C30" s="3" t="s">
        <v>61</v>
      </c>
      <c r="D30" s="15">
        <v>38695</v>
      </c>
      <c r="E30" s="16" t="s">
        <v>311</v>
      </c>
      <c r="F30" s="4">
        <v>13</v>
      </c>
      <c r="G30" s="4">
        <v>8.3800000000000008</v>
      </c>
      <c r="H30" s="4">
        <v>3.74</v>
      </c>
      <c r="I30" s="4">
        <v>17</v>
      </c>
      <c r="J30" s="4">
        <v>7.7</v>
      </c>
      <c r="K30" s="4">
        <v>3.31</v>
      </c>
      <c r="L30" s="16">
        <f>ROUND((G30*F30+J30*I30)/(I30+F30),2)</f>
        <v>7.99</v>
      </c>
      <c r="M30" s="16">
        <f>ROUND((H30*F30+K30*I30)/(I30+F30),2)</f>
        <v>3.5</v>
      </c>
      <c r="N30" s="17" t="str">
        <f>IF(M30&gt;=3.68,"Xuất sắc", IF(M30&gt;=3.2, "Giỏi", IF(M30&gt;=2.5, "Khá", IF(M30&gt;=2, "Trung Bình", "Yếu"))))</f>
        <v>Giỏi</v>
      </c>
      <c r="O30" s="17">
        <v>86.5</v>
      </c>
      <c r="P30" s="16" t="str">
        <f>VLOOKUP(B30,'[1]Khen thưởng'!$A$2:$C$140,3,0)</f>
        <v>Tốt</v>
      </c>
    </row>
    <row r="31" spans="1:16" x14ac:dyDescent="0.25">
      <c r="A31" s="16">
        <v>28</v>
      </c>
      <c r="B31" s="12" t="s">
        <v>56</v>
      </c>
      <c r="C31" s="3" t="s">
        <v>57</v>
      </c>
      <c r="D31" s="15">
        <v>38293</v>
      </c>
      <c r="E31" s="16" t="s">
        <v>311</v>
      </c>
      <c r="F31" s="4">
        <v>13</v>
      </c>
      <c r="G31" s="4">
        <v>8.27</v>
      </c>
      <c r="H31" s="4">
        <v>3.63</v>
      </c>
      <c r="I31" s="4">
        <v>18</v>
      </c>
      <c r="J31" s="4">
        <v>6.95</v>
      </c>
      <c r="K31" s="4">
        <v>2.88</v>
      </c>
      <c r="L31" s="16">
        <f>ROUND((G31*F31+J31*I31)/(I31+F31),2)</f>
        <v>7.5</v>
      </c>
      <c r="M31" s="16">
        <f>ROUND((H31*F31+K31*I31)/(I31+F31),2)</f>
        <v>3.19</v>
      </c>
      <c r="N31" s="17" t="str">
        <f>IF(M31&gt;=3.68,"Xuất sắc", IF(M31&gt;=3.2, "Giỏi", IF(M31&gt;=2.5, "Khá", IF(M31&gt;=2, "Trung Bình", "Yếu"))))</f>
        <v>Khá</v>
      </c>
      <c r="O31" s="17">
        <v>78</v>
      </c>
      <c r="P31" s="16" t="str">
        <f>VLOOKUP(B31,'[1]Khen thưởng'!$A$2:$C$140,3,0)</f>
        <v>Khá</v>
      </c>
    </row>
    <row r="32" spans="1:16" x14ac:dyDescent="0.25">
      <c r="A32" s="16">
        <v>29</v>
      </c>
      <c r="B32" s="12" t="s">
        <v>58</v>
      </c>
      <c r="C32" s="3" t="s">
        <v>59</v>
      </c>
      <c r="D32" s="15">
        <v>38595</v>
      </c>
      <c r="E32" s="16" t="s">
        <v>311</v>
      </c>
      <c r="F32" s="4">
        <v>13</v>
      </c>
      <c r="G32" s="4">
        <v>6.85</v>
      </c>
      <c r="H32" s="4">
        <v>2.74</v>
      </c>
      <c r="I32" s="4">
        <v>19</v>
      </c>
      <c r="J32" s="4">
        <v>6.71</v>
      </c>
      <c r="K32" s="4">
        <v>2.75</v>
      </c>
      <c r="L32" s="16">
        <f>ROUND((G32*F32+J32*I32)/(I32+F32),2)</f>
        <v>6.77</v>
      </c>
      <c r="M32" s="16">
        <f>ROUND((H32*F32+K32*I32)/(I32+F32),2)</f>
        <v>2.75</v>
      </c>
      <c r="N32" s="17" t="str">
        <f>IF(M32&gt;=3.68,"Xuất sắc", IF(M32&gt;=3.2, "Giỏi", IF(M32&gt;=2.5, "Khá", IF(M32&gt;=2, "Trung Bình", "Yếu"))))</f>
        <v>Khá</v>
      </c>
      <c r="O32" s="17">
        <v>90</v>
      </c>
      <c r="P32" s="16" t="str">
        <f>VLOOKUP(B32,'[1]Khen thưởng'!$A$2:$C$140,3,0)</f>
        <v>Xuất Sắc</v>
      </c>
    </row>
    <row r="33" spans="1:16" x14ac:dyDescent="0.25">
      <c r="A33" s="16">
        <v>30</v>
      </c>
      <c r="B33" s="12" t="s">
        <v>62</v>
      </c>
      <c r="C33" s="3" t="s">
        <v>63</v>
      </c>
      <c r="D33" s="15">
        <v>38696</v>
      </c>
      <c r="E33" s="16" t="s">
        <v>311</v>
      </c>
      <c r="F33" s="4">
        <v>13</v>
      </c>
      <c r="G33" s="4">
        <v>9.0500000000000007</v>
      </c>
      <c r="H33" s="4">
        <v>3.97</v>
      </c>
      <c r="I33" s="4">
        <v>17</v>
      </c>
      <c r="J33" s="4">
        <v>8.08</v>
      </c>
      <c r="K33" s="4">
        <v>3.37</v>
      </c>
      <c r="L33" s="16">
        <f>ROUND((G33*F33+J33*I33)/(I33+F33),2)</f>
        <v>8.5</v>
      </c>
      <c r="M33" s="16">
        <f>ROUND((H33*F33+K33*I33)/(I33+F33),2)</f>
        <v>3.63</v>
      </c>
      <c r="N33" s="17" t="str">
        <f>IF(M33&gt;=3.68,"Xuất sắc", IF(M33&gt;=3.2, "Giỏi", IF(M33&gt;=2.5, "Khá", IF(M33&gt;=2, "Trung Bình", "Yếu"))))</f>
        <v>Giỏi</v>
      </c>
      <c r="O33" s="17">
        <v>95</v>
      </c>
      <c r="P33" s="16" t="str">
        <f>VLOOKUP(B33,'[1]Khen thưởng'!$A$2:$C$140,3,0)</f>
        <v>Xuất Sắc</v>
      </c>
    </row>
    <row r="34" spans="1:16" x14ac:dyDescent="0.25">
      <c r="A34" s="16">
        <v>31</v>
      </c>
      <c r="B34" s="12" t="s">
        <v>64</v>
      </c>
      <c r="C34" s="3" t="s">
        <v>65</v>
      </c>
      <c r="D34" s="15">
        <v>38681</v>
      </c>
      <c r="E34" s="16" t="s">
        <v>311</v>
      </c>
      <c r="F34" s="4">
        <v>13</v>
      </c>
      <c r="G34" s="4">
        <v>7.41</v>
      </c>
      <c r="H34" s="4">
        <v>3.1</v>
      </c>
      <c r="I34" s="4">
        <v>17</v>
      </c>
      <c r="J34" s="4">
        <v>5.91</v>
      </c>
      <c r="K34" s="4">
        <v>2.23</v>
      </c>
      <c r="L34" s="16">
        <f>ROUND((G34*F34+J34*I34)/(I34+F34),2)</f>
        <v>6.56</v>
      </c>
      <c r="M34" s="16">
        <f>ROUND((H34*F34+K34*I34)/(I34+F34),2)</f>
        <v>2.61</v>
      </c>
      <c r="N34" s="17" t="str">
        <f>IF(M34&gt;=3.68,"Xuất sắc", IF(M34&gt;=3.2, "Giỏi", IF(M34&gt;=2.5, "Khá", IF(M34&gt;=2, "Trung Bình", "Yếu"))))</f>
        <v>Khá</v>
      </c>
      <c r="O34" s="17">
        <v>92.5</v>
      </c>
      <c r="P34" s="16" t="str">
        <f>VLOOKUP(B34,'[1]Khen thưởng'!$A$2:$C$140,3,0)</f>
        <v>Xuất Sắc</v>
      </c>
    </row>
    <row r="35" spans="1:16" x14ac:dyDescent="0.25">
      <c r="A35" s="16">
        <v>32</v>
      </c>
      <c r="B35" s="12" t="s">
        <v>66</v>
      </c>
      <c r="C35" s="3" t="s">
        <v>67</v>
      </c>
      <c r="D35" s="15">
        <v>38385</v>
      </c>
      <c r="E35" s="16" t="s">
        <v>311</v>
      </c>
      <c r="F35" s="4">
        <v>13</v>
      </c>
      <c r="G35" s="4">
        <v>7.5</v>
      </c>
      <c r="H35" s="4">
        <v>3.18</v>
      </c>
      <c r="I35" s="4">
        <v>17</v>
      </c>
      <c r="J35" s="4">
        <v>0</v>
      </c>
      <c r="K35" s="4">
        <v>0</v>
      </c>
      <c r="L35" s="16">
        <f>ROUND((G35*F35+J35*I35)/(I35+F35),2)</f>
        <v>3.25</v>
      </c>
      <c r="M35" s="16">
        <f>ROUND((H35*F35+K35*I35)/(I35+F35),2)</f>
        <v>1.38</v>
      </c>
      <c r="N35" s="17" t="str">
        <f>IF(M35&gt;=3.68,"Xuất sắc", IF(M35&gt;=3.2, "Giỏi", IF(M35&gt;=2.5, "Khá", IF(M35&gt;=2, "Trung Bình", "Yếu"))))</f>
        <v>Yếu</v>
      </c>
      <c r="O35" s="17" t="e">
        <v>#N/A</v>
      </c>
      <c r="P35" s="16" t="e">
        <f>VLOOKUP(B35,'[1]Khen thưởng'!$A$2:$C$140,3,0)</f>
        <v>#N/A</v>
      </c>
    </row>
    <row r="36" spans="1:16" x14ac:dyDescent="0.25">
      <c r="A36" s="16">
        <v>33</v>
      </c>
      <c r="B36" s="12" t="s">
        <v>68</v>
      </c>
      <c r="C36" s="3" t="s">
        <v>69</v>
      </c>
      <c r="D36" s="15">
        <v>38485</v>
      </c>
      <c r="E36" s="16" t="s">
        <v>311</v>
      </c>
      <c r="F36" s="4">
        <v>13</v>
      </c>
      <c r="G36" s="4">
        <v>7.68</v>
      </c>
      <c r="H36" s="4">
        <v>3.33</v>
      </c>
      <c r="I36" s="4">
        <v>17</v>
      </c>
      <c r="J36" s="4">
        <v>7.11</v>
      </c>
      <c r="K36" s="4">
        <v>2.92</v>
      </c>
      <c r="L36" s="16">
        <f>ROUND((G36*F36+J36*I36)/(I36+F36),2)</f>
        <v>7.36</v>
      </c>
      <c r="M36" s="16">
        <f>ROUND((H36*F36+K36*I36)/(I36+F36),2)</f>
        <v>3.1</v>
      </c>
      <c r="N36" s="17" t="str">
        <f>IF(M36&gt;=3.68,"Xuất sắc", IF(M36&gt;=3.2, "Giỏi", IF(M36&gt;=2.5, "Khá", IF(M36&gt;=2, "Trung Bình", "Yếu"))))</f>
        <v>Khá</v>
      </c>
      <c r="O36" s="17">
        <v>89</v>
      </c>
      <c r="P36" s="16" t="str">
        <f>VLOOKUP(B36,'[1]Khen thưởng'!$A$2:$C$140,3,0)</f>
        <v>Tốt</v>
      </c>
    </row>
    <row r="37" spans="1:16" x14ac:dyDescent="0.25">
      <c r="A37" s="16">
        <v>34</v>
      </c>
      <c r="B37" s="12" t="s">
        <v>70</v>
      </c>
      <c r="C37" s="3" t="s">
        <v>71</v>
      </c>
      <c r="D37" s="15">
        <v>38463</v>
      </c>
      <c r="E37" s="16" t="s">
        <v>311</v>
      </c>
      <c r="F37" s="4">
        <v>13</v>
      </c>
      <c r="G37" s="4">
        <v>8.4600000000000009</v>
      </c>
      <c r="H37" s="4">
        <v>3.84</v>
      </c>
      <c r="I37" s="4">
        <v>17</v>
      </c>
      <c r="J37" s="4">
        <v>7.85</v>
      </c>
      <c r="K37" s="4">
        <v>3.31</v>
      </c>
      <c r="L37" s="16">
        <f>ROUND((G37*F37+J37*I37)/(I37+F37),2)</f>
        <v>8.11</v>
      </c>
      <c r="M37" s="16">
        <f>ROUND((H37*F37+K37*I37)/(I37+F37),2)</f>
        <v>3.54</v>
      </c>
      <c r="N37" s="17" t="str">
        <f>IF(M37&gt;=3.68,"Xuất sắc", IF(M37&gt;=3.2, "Giỏi", IF(M37&gt;=2.5, "Khá", IF(M37&gt;=2, "Trung Bình", "Yếu"))))</f>
        <v>Giỏi</v>
      </c>
      <c r="O37" s="17">
        <v>86.5</v>
      </c>
      <c r="P37" s="16" t="str">
        <f>VLOOKUP(B37,'[1]Khen thưởng'!$A$2:$C$140,3,0)</f>
        <v>Tốt</v>
      </c>
    </row>
    <row r="38" spans="1:16" x14ac:dyDescent="0.25">
      <c r="A38" s="16">
        <v>35</v>
      </c>
      <c r="B38" s="12" t="s">
        <v>74</v>
      </c>
      <c r="C38" s="3" t="s">
        <v>75</v>
      </c>
      <c r="D38" s="15">
        <v>38353</v>
      </c>
      <c r="E38" s="16" t="s">
        <v>311</v>
      </c>
      <c r="F38" s="4">
        <v>13</v>
      </c>
      <c r="G38" s="4">
        <v>8.32</v>
      </c>
      <c r="H38" s="4">
        <v>3.61</v>
      </c>
      <c r="I38" s="4">
        <v>17</v>
      </c>
      <c r="J38" s="4">
        <v>8.0399999999999991</v>
      </c>
      <c r="K38" s="4">
        <v>3.43</v>
      </c>
      <c r="L38" s="16">
        <f>ROUND((G38*F38+J38*I38)/(I38+F38),2)</f>
        <v>8.16</v>
      </c>
      <c r="M38" s="16">
        <f>ROUND((H38*F38+K38*I38)/(I38+F38),2)</f>
        <v>3.51</v>
      </c>
      <c r="N38" s="17" t="str">
        <f>IF(M38&gt;=3.68,"Xuất sắc", IF(M38&gt;=3.2, "Giỏi", IF(M38&gt;=2.5, "Khá", IF(M38&gt;=2, "Trung Bình", "Yếu"))))</f>
        <v>Giỏi</v>
      </c>
      <c r="O38" s="17">
        <v>89</v>
      </c>
      <c r="P38" s="16" t="str">
        <f>VLOOKUP(B38,'[1]Khen thưởng'!$A$2:$C$140,3,0)</f>
        <v>Tốt</v>
      </c>
    </row>
    <row r="39" spans="1:16" x14ac:dyDescent="0.25">
      <c r="A39" s="16">
        <v>36</v>
      </c>
      <c r="B39" s="12" t="s">
        <v>76</v>
      </c>
      <c r="C39" s="3" t="s">
        <v>77</v>
      </c>
      <c r="D39" s="15">
        <v>38575</v>
      </c>
      <c r="E39" s="16" t="s">
        <v>311</v>
      </c>
      <c r="F39" s="4">
        <v>13</v>
      </c>
      <c r="G39" s="4">
        <v>7.05</v>
      </c>
      <c r="H39" s="4">
        <v>2.94</v>
      </c>
      <c r="I39" s="4">
        <v>17</v>
      </c>
      <c r="J39" s="4">
        <v>5.34</v>
      </c>
      <c r="K39" s="4">
        <v>2.0699999999999998</v>
      </c>
      <c r="L39" s="16">
        <f>ROUND((G39*F39+J39*I39)/(I39+F39),2)</f>
        <v>6.08</v>
      </c>
      <c r="M39" s="16">
        <f>ROUND((H39*F39+K39*I39)/(I39+F39),2)</f>
        <v>2.4500000000000002</v>
      </c>
      <c r="N39" s="17" t="str">
        <f>IF(M39&gt;=3.68,"Xuất sắc", IF(M39&gt;=3.2, "Giỏi", IF(M39&gt;=2.5, "Khá", IF(M39&gt;=2, "Trung Bình", "Yếu"))))</f>
        <v>Trung Bình</v>
      </c>
      <c r="O39" s="17">
        <v>78</v>
      </c>
      <c r="P39" s="16" t="str">
        <f>VLOOKUP(B39,'[1]Khen thưởng'!$A$2:$C$140,3,0)</f>
        <v>Khá</v>
      </c>
    </row>
    <row r="40" spans="1:16" x14ac:dyDescent="0.25">
      <c r="A40" s="16">
        <v>37</v>
      </c>
      <c r="B40" s="12" t="s">
        <v>78</v>
      </c>
      <c r="C40" s="3" t="s">
        <v>79</v>
      </c>
      <c r="D40" s="15">
        <v>38660</v>
      </c>
      <c r="E40" s="16" t="s">
        <v>311</v>
      </c>
      <c r="F40" s="4">
        <v>13</v>
      </c>
      <c r="G40" s="4">
        <v>8.98</v>
      </c>
      <c r="H40" s="4">
        <v>3.95</v>
      </c>
      <c r="I40" s="4">
        <v>17</v>
      </c>
      <c r="J40" s="4">
        <v>7.92</v>
      </c>
      <c r="K40" s="4">
        <v>3.35</v>
      </c>
      <c r="L40" s="16">
        <f>ROUND((G40*F40+J40*I40)/(I40+F40),2)</f>
        <v>8.3800000000000008</v>
      </c>
      <c r="M40" s="16">
        <f>ROUND((H40*F40+K40*I40)/(I40+F40),2)</f>
        <v>3.61</v>
      </c>
      <c r="N40" s="17" t="str">
        <f>IF(M40&gt;=3.68,"Xuất sắc", IF(M40&gt;=3.2, "Giỏi", IF(M40&gt;=2.5, "Khá", IF(M40&gt;=2, "Trung Bình", "Yếu"))))</f>
        <v>Giỏi</v>
      </c>
      <c r="O40" s="17">
        <v>89</v>
      </c>
      <c r="P40" s="16" t="str">
        <f>VLOOKUP(B40,'[1]Khen thưởng'!$A$2:$C$140,3,0)</f>
        <v>Tốt</v>
      </c>
    </row>
    <row r="41" spans="1:16" x14ac:dyDescent="0.25">
      <c r="A41" s="16">
        <v>38</v>
      </c>
      <c r="B41" s="12" t="s">
        <v>80</v>
      </c>
      <c r="C41" s="3" t="s">
        <v>81</v>
      </c>
      <c r="D41" s="15">
        <v>38388</v>
      </c>
      <c r="E41" s="16" t="s">
        <v>311</v>
      </c>
      <c r="F41" s="4">
        <v>13</v>
      </c>
      <c r="G41" s="4">
        <v>8.25</v>
      </c>
      <c r="H41" s="4">
        <v>3.71</v>
      </c>
      <c r="I41" s="4">
        <v>17</v>
      </c>
      <c r="J41" s="4">
        <v>7.51</v>
      </c>
      <c r="K41" s="4">
        <v>3.19</v>
      </c>
      <c r="L41" s="16">
        <f>ROUND((G41*F41+J41*I41)/(I41+F41),2)</f>
        <v>7.83</v>
      </c>
      <c r="M41" s="16">
        <f>ROUND((H41*F41+K41*I41)/(I41+F41),2)</f>
        <v>3.42</v>
      </c>
      <c r="N41" s="17" t="str">
        <f>IF(M41&gt;=3.68,"Xuất sắc", IF(M41&gt;=3.2, "Giỏi", IF(M41&gt;=2.5, "Khá", IF(M41&gt;=2, "Trung Bình", "Yếu"))))</f>
        <v>Giỏi</v>
      </c>
      <c r="O41" s="17">
        <v>89</v>
      </c>
      <c r="P41" s="16" t="str">
        <f>VLOOKUP(B41,'[1]Khen thưởng'!$A$2:$C$140,3,0)</f>
        <v>Tốt</v>
      </c>
    </row>
    <row r="42" spans="1:16" x14ac:dyDescent="0.25">
      <c r="A42" s="16">
        <v>39</v>
      </c>
      <c r="B42" s="12" t="s">
        <v>82</v>
      </c>
      <c r="C42" s="3" t="s">
        <v>83</v>
      </c>
      <c r="D42" s="15">
        <v>38510</v>
      </c>
      <c r="E42" s="16" t="s">
        <v>311</v>
      </c>
      <c r="F42" s="4">
        <v>13</v>
      </c>
      <c r="G42" s="4">
        <v>8.02</v>
      </c>
      <c r="H42" s="4">
        <v>3.43</v>
      </c>
      <c r="I42" s="4">
        <v>17</v>
      </c>
      <c r="J42" s="4">
        <v>7.43</v>
      </c>
      <c r="K42" s="4">
        <v>3.17</v>
      </c>
      <c r="L42" s="16">
        <f>ROUND((G42*F42+J42*I42)/(I42+F42),2)</f>
        <v>7.69</v>
      </c>
      <c r="M42" s="16">
        <f>ROUND((H42*F42+K42*I42)/(I42+F42),2)</f>
        <v>3.28</v>
      </c>
      <c r="N42" s="17" t="str">
        <f>IF(M42&gt;=3.68,"Xuất sắc", IF(M42&gt;=3.2, "Giỏi", IF(M42&gt;=2.5, "Khá", IF(M42&gt;=2, "Trung Bình", "Yếu"))))</f>
        <v>Giỏi</v>
      </c>
      <c r="O42" s="17">
        <v>99</v>
      </c>
      <c r="P42" s="16" t="str">
        <f>VLOOKUP(B42,'[1]Khen thưởng'!$A$2:$C$140,3,0)</f>
        <v>Xuất Sắc</v>
      </c>
    </row>
    <row r="43" spans="1:16" x14ac:dyDescent="0.25">
      <c r="A43" s="16">
        <v>40</v>
      </c>
      <c r="B43" s="12" t="s">
        <v>84</v>
      </c>
      <c r="C43" s="3" t="s">
        <v>85</v>
      </c>
      <c r="D43" s="15">
        <v>38684</v>
      </c>
      <c r="E43" s="16" t="s">
        <v>311</v>
      </c>
      <c r="F43" s="4">
        <v>13</v>
      </c>
      <c r="G43" s="4">
        <v>7.55</v>
      </c>
      <c r="H43" s="4">
        <v>3.25</v>
      </c>
      <c r="I43" s="4">
        <v>17</v>
      </c>
      <c r="J43" s="4">
        <v>5.84</v>
      </c>
      <c r="K43" s="4">
        <v>2.13</v>
      </c>
      <c r="L43" s="16">
        <f>ROUND((G43*F43+J43*I43)/(I43+F43),2)</f>
        <v>6.58</v>
      </c>
      <c r="M43" s="16">
        <f>ROUND((H43*F43+K43*I43)/(I43+F43),2)</f>
        <v>2.62</v>
      </c>
      <c r="N43" s="17" t="str">
        <f>IF(M43&gt;=3.68,"Xuất sắc", IF(M43&gt;=3.2, "Giỏi", IF(M43&gt;=2.5, "Khá", IF(M43&gt;=2, "Trung Bình", "Yếu"))))</f>
        <v>Khá</v>
      </c>
      <c r="O43" s="17">
        <v>75</v>
      </c>
      <c r="P43" s="16" t="str">
        <f>VLOOKUP(B43,'[1]Khen thưởng'!$A$2:$C$140,3,0)</f>
        <v>Khá</v>
      </c>
    </row>
    <row r="44" spans="1:16" x14ac:dyDescent="0.25">
      <c r="A44" s="16">
        <v>41</v>
      </c>
      <c r="B44" s="12" t="s">
        <v>86</v>
      </c>
      <c r="C44" s="3" t="s">
        <v>87</v>
      </c>
      <c r="D44" s="15">
        <v>38588</v>
      </c>
      <c r="E44" s="16" t="s">
        <v>311</v>
      </c>
      <c r="F44" s="4">
        <v>13</v>
      </c>
      <c r="G44" s="4">
        <v>7.71</v>
      </c>
      <c r="H44" s="4">
        <v>3.28</v>
      </c>
      <c r="I44" s="4">
        <v>18</v>
      </c>
      <c r="J44" s="4">
        <v>6.88</v>
      </c>
      <c r="K44" s="4">
        <v>2.86</v>
      </c>
      <c r="L44" s="16">
        <f>ROUND((G44*F44+J44*I44)/(I44+F44),2)</f>
        <v>7.23</v>
      </c>
      <c r="M44" s="16">
        <f>ROUND((H44*F44+K44*I44)/(I44+F44),2)</f>
        <v>3.04</v>
      </c>
      <c r="N44" s="17" t="str">
        <f>IF(M44&gt;=3.68,"Xuất sắc", IF(M44&gt;=3.2, "Giỏi", IF(M44&gt;=2.5, "Khá", IF(M44&gt;=2, "Trung Bình", "Yếu"))))</f>
        <v>Khá</v>
      </c>
      <c r="O44" s="17">
        <v>100</v>
      </c>
      <c r="P44" s="16" t="str">
        <f>VLOOKUP(B44,'[1]Khen thưởng'!$A$2:$C$140,3,0)</f>
        <v>Xuất Sắc</v>
      </c>
    </row>
    <row r="45" spans="1:16" x14ac:dyDescent="0.25">
      <c r="A45" s="16">
        <v>42</v>
      </c>
      <c r="B45" s="12" t="s">
        <v>88</v>
      </c>
      <c r="C45" s="3" t="s">
        <v>89</v>
      </c>
      <c r="D45" s="15">
        <v>38358</v>
      </c>
      <c r="E45" s="16" t="s">
        <v>311</v>
      </c>
      <c r="F45" s="4">
        <v>13</v>
      </c>
      <c r="G45" s="4">
        <v>7.98</v>
      </c>
      <c r="H45" s="4">
        <v>3.5</v>
      </c>
      <c r="I45" s="4">
        <v>17</v>
      </c>
      <c r="J45" s="4">
        <v>6.81</v>
      </c>
      <c r="K45" s="4">
        <v>2.66</v>
      </c>
      <c r="L45" s="16">
        <f>ROUND((G45*F45+J45*I45)/(I45+F45),2)</f>
        <v>7.32</v>
      </c>
      <c r="M45" s="16">
        <f>ROUND((H45*F45+K45*I45)/(I45+F45),2)</f>
        <v>3.02</v>
      </c>
      <c r="N45" s="17" t="str">
        <f>IF(M45&gt;=3.68,"Xuất sắc", IF(M45&gt;=3.2, "Giỏi", IF(M45&gt;=2.5, "Khá", IF(M45&gt;=2, "Trung Bình", "Yếu"))))</f>
        <v>Khá</v>
      </c>
      <c r="O45" s="17">
        <v>81</v>
      </c>
      <c r="P45" s="16" t="str">
        <f>VLOOKUP(B45,'[1]Khen thưởng'!$A$2:$C$140,3,0)</f>
        <v>Tốt</v>
      </c>
    </row>
    <row r="46" spans="1:16" x14ac:dyDescent="0.25">
      <c r="A46" s="16">
        <v>43</v>
      </c>
      <c r="B46" s="12" t="s">
        <v>90</v>
      </c>
      <c r="C46" s="3" t="s">
        <v>91</v>
      </c>
      <c r="D46" s="15">
        <v>38534</v>
      </c>
      <c r="E46" s="16" t="s">
        <v>311</v>
      </c>
      <c r="F46" s="4">
        <v>13</v>
      </c>
      <c r="G46" s="4">
        <v>6.63</v>
      </c>
      <c r="H46" s="4">
        <v>2.65</v>
      </c>
      <c r="I46" s="4">
        <v>17</v>
      </c>
      <c r="J46" s="4">
        <v>5.89</v>
      </c>
      <c r="K46" s="4">
        <v>2.09</v>
      </c>
      <c r="L46" s="16">
        <f>ROUND((G46*F46+J46*I46)/(I46+F46),2)</f>
        <v>6.21</v>
      </c>
      <c r="M46" s="16">
        <f>ROUND((H46*F46+K46*I46)/(I46+F46),2)</f>
        <v>2.33</v>
      </c>
      <c r="N46" s="17" t="str">
        <f>IF(M46&gt;=3.68,"Xuất sắc", IF(M46&gt;=3.2, "Giỏi", IF(M46&gt;=2.5, "Khá", IF(M46&gt;=2, "Trung Bình", "Yếu"))))</f>
        <v>Trung Bình</v>
      </c>
      <c r="O46" s="17">
        <v>72.5</v>
      </c>
      <c r="P46" s="16" t="str">
        <f>VLOOKUP(B46,'[1]Khen thưởng'!$A$2:$C$140,3,0)</f>
        <v>Khá</v>
      </c>
    </row>
    <row r="47" spans="1:16" x14ac:dyDescent="0.25">
      <c r="A47" s="16">
        <v>44</v>
      </c>
      <c r="B47" s="12" t="s">
        <v>92</v>
      </c>
      <c r="C47" s="3" t="s">
        <v>93</v>
      </c>
      <c r="D47" s="15">
        <v>38403</v>
      </c>
      <c r="E47" s="16" t="s">
        <v>311</v>
      </c>
      <c r="F47" s="4">
        <v>13</v>
      </c>
      <c r="G47" s="4">
        <v>8.33</v>
      </c>
      <c r="H47" s="4">
        <v>3.74</v>
      </c>
      <c r="I47" s="4">
        <v>17</v>
      </c>
      <c r="J47" s="4">
        <v>7.8</v>
      </c>
      <c r="K47" s="4">
        <v>3.37</v>
      </c>
      <c r="L47" s="16">
        <f>ROUND((G47*F47+J47*I47)/(I47+F47),2)</f>
        <v>8.0299999999999994</v>
      </c>
      <c r="M47" s="16">
        <f>ROUND((H47*F47+K47*I47)/(I47+F47),2)</f>
        <v>3.53</v>
      </c>
      <c r="N47" s="17" t="str">
        <f>IF(M47&gt;=3.68,"Xuất sắc", IF(M47&gt;=3.2, "Giỏi", IF(M47&gt;=2.5, "Khá", IF(M47&gt;=2, "Trung Bình", "Yếu"))))</f>
        <v>Giỏi</v>
      </c>
      <c r="O47" s="17">
        <v>87.5</v>
      </c>
      <c r="P47" s="16" t="str">
        <f>VLOOKUP(B47,'[1]Khen thưởng'!$A$2:$C$140,3,0)</f>
        <v>Tốt</v>
      </c>
    </row>
    <row r="48" spans="1:16" x14ac:dyDescent="0.25">
      <c r="A48" s="16">
        <v>45</v>
      </c>
      <c r="B48" s="12" t="s">
        <v>106</v>
      </c>
      <c r="C48" s="3" t="s">
        <v>107</v>
      </c>
      <c r="D48" s="15">
        <v>38408</v>
      </c>
      <c r="E48" s="16" t="s">
        <v>311</v>
      </c>
      <c r="F48" s="4">
        <v>13</v>
      </c>
      <c r="G48" s="4">
        <v>8.85</v>
      </c>
      <c r="H48" s="4">
        <v>3.84</v>
      </c>
      <c r="I48" s="4">
        <v>19</v>
      </c>
      <c r="J48" s="4">
        <v>7.23</v>
      </c>
      <c r="K48" s="4">
        <v>3.11</v>
      </c>
      <c r="L48" s="16">
        <f>ROUND((G48*F48+J48*I48)/(I48+F48),2)</f>
        <v>7.89</v>
      </c>
      <c r="M48" s="16">
        <f>ROUND((H48*F48+K48*I48)/(I48+F48),2)</f>
        <v>3.41</v>
      </c>
      <c r="N48" s="17" t="str">
        <f>IF(M48&gt;=3.68,"Xuất sắc", IF(M48&gt;=3.2, "Giỏi", IF(M48&gt;=2.5, "Khá", IF(M48&gt;=2, "Trung Bình", "Yếu"))))</f>
        <v>Giỏi</v>
      </c>
      <c r="O48" s="17">
        <v>76.5</v>
      </c>
      <c r="P48" s="16" t="str">
        <f>VLOOKUP(B48,'[1]Khen thưởng'!$A$2:$C$140,3,0)</f>
        <v>Khá</v>
      </c>
    </row>
    <row r="49" spans="1:16" x14ac:dyDescent="0.25">
      <c r="A49" s="16">
        <v>46</v>
      </c>
      <c r="B49" s="12" t="s">
        <v>104</v>
      </c>
      <c r="C49" s="3" t="s">
        <v>105</v>
      </c>
      <c r="D49" s="15">
        <v>38679</v>
      </c>
      <c r="E49" s="16" t="s">
        <v>311</v>
      </c>
      <c r="F49" s="4">
        <v>13</v>
      </c>
      <c r="G49" s="4">
        <v>8.25</v>
      </c>
      <c r="H49" s="4">
        <v>3.68</v>
      </c>
      <c r="I49" s="4">
        <v>17</v>
      </c>
      <c r="J49" s="4">
        <v>7.41</v>
      </c>
      <c r="K49" s="4">
        <v>3.17</v>
      </c>
      <c r="L49" s="16">
        <f>ROUND((G49*F49+J49*I49)/(I49+F49),2)</f>
        <v>7.77</v>
      </c>
      <c r="M49" s="16">
        <f>ROUND((H49*F49+K49*I49)/(I49+F49),2)</f>
        <v>3.39</v>
      </c>
      <c r="N49" s="17" t="str">
        <f>IF(M49&gt;=3.68,"Xuất sắc", IF(M49&gt;=3.2, "Giỏi", IF(M49&gt;=2.5, "Khá", IF(M49&gt;=2, "Trung Bình", "Yếu"))))</f>
        <v>Giỏi</v>
      </c>
      <c r="O49" s="17">
        <v>100</v>
      </c>
      <c r="P49" s="16" t="str">
        <f>VLOOKUP(B49,'[1]Khen thưởng'!$A$2:$C$140,3,0)</f>
        <v>Xuất Sắc</v>
      </c>
    </row>
    <row r="50" spans="1:16" x14ac:dyDescent="0.25">
      <c r="A50" s="16">
        <v>47</v>
      </c>
      <c r="B50" s="12" t="s">
        <v>98</v>
      </c>
      <c r="C50" s="3" t="s">
        <v>99</v>
      </c>
      <c r="D50" s="15">
        <v>38618</v>
      </c>
      <c r="E50" s="16" t="s">
        <v>311</v>
      </c>
      <c r="F50" s="4">
        <v>13</v>
      </c>
      <c r="G50" s="4">
        <v>7.61</v>
      </c>
      <c r="H50" s="4">
        <v>3.23</v>
      </c>
      <c r="I50" s="4">
        <v>17</v>
      </c>
      <c r="J50" s="4">
        <v>7.41</v>
      </c>
      <c r="K50" s="4">
        <v>3.09</v>
      </c>
      <c r="L50" s="16">
        <f>ROUND((G50*F50+J50*I50)/(I50+F50),2)</f>
        <v>7.5</v>
      </c>
      <c r="M50" s="16">
        <f>ROUND((H50*F50+K50*I50)/(I50+F50),2)</f>
        <v>3.15</v>
      </c>
      <c r="N50" s="17" t="str">
        <f>IF(M50&gt;=3.68,"Xuất sắc", IF(M50&gt;=3.2, "Giỏi", IF(M50&gt;=2.5, "Khá", IF(M50&gt;=2, "Trung Bình", "Yếu"))))</f>
        <v>Khá</v>
      </c>
      <c r="O50" s="17">
        <v>90</v>
      </c>
      <c r="P50" s="16" t="str">
        <f>VLOOKUP(B50,'[1]Khen thưởng'!$A$2:$C$140,3,0)</f>
        <v>Xuất Sắc</v>
      </c>
    </row>
    <row r="51" spans="1:16" x14ac:dyDescent="0.25">
      <c r="A51" s="16">
        <v>48</v>
      </c>
      <c r="B51" s="12" t="s">
        <v>102</v>
      </c>
      <c r="C51" s="3" t="s">
        <v>103</v>
      </c>
      <c r="D51" s="15">
        <v>38593</v>
      </c>
      <c r="E51" s="16" t="s">
        <v>311</v>
      </c>
      <c r="F51" s="4">
        <v>13</v>
      </c>
      <c r="G51" s="4">
        <v>8.59</v>
      </c>
      <c r="H51" s="4">
        <v>3.85</v>
      </c>
      <c r="I51" s="4">
        <v>17</v>
      </c>
      <c r="J51" s="4">
        <v>6.55</v>
      </c>
      <c r="K51" s="4">
        <v>2.52</v>
      </c>
      <c r="L51" s="16">
        <f>ROUND((G51*F51+J51*I51)/(I51+F51),2)</f>
        <v>7.43</v>
      </c>
      <c r="M51" s="16">
        <f>ROUND((H51*F51+K51*I51)/(I51+F51),2)</f>
        <v>3.1</v>
      </c>
      <c r="N51" s="17" t="str">
        <f>IF(M51&gt;=3.68,"Xuất sắc", IF(M51&gt;=3.2, "Giỏi", IF(M51&gt;=2.5, "Khá", IF(M51&gt;=2, "Trung Bình", "Yếu"))))</f>
        <v>Khá</v>
      </c>
      <c r="O51" s="17">
        <v>75</v>
      </c>
      <c r="P51" s="16" t="str">
        <f>VLOOKUP(B51,'[1]Khen thưởng'!$A$2:$C$140,3,0)</f>
        <v>Khá</v>
      </c>
    </row>
    <row r="52" spans="1:16" x14ac:dyDescent="0.25">
      <c r="A52" s="16">
        <v>49</v>
      </c>
      <c r="B52" s="12" t="s">
        <v>96</v>
      </c>
      <c r="C52" s="3" t="s">
        <v>97</v>
      </c>
      <c r="D52" s="15">
        <v>38614</v>
      </c>
      <c r="E52" s="16" t="s">
        <v>311</v>
      </c>
      <c r="F52" s="4">
        <v>13</v>
      </c>
      <c r="G52" s="4">
        <v>6.87</v>
      </c>
      <c r="H52" s="4">
        <v>2.68</v>
      </c>
      <c r="I52" s="4">
        <v>17</v>
      </c>
      <c r="J52" s="4">
        <v>5.83</v>
      </c>
      <c r="K52" s="4">
        <v>2.15</v>
      </c>
      <c r="L52" s="16">
        <f>ROUND((G52*F52+J52*I52)/(I52+F52),2)</f>
        <v>6.28</v>
      </c>
      <c r="M52" s="16">
        <f>ROUND((H52*F52+K52*I52)/(I52+F52),2)</f>
        <v>2.38</v>
      </c>
      <c r="N52" s="17" t="str">
        <f>IF(M52&gt;=3.68,"Xuất sắc", IF(M52&gt;=3.2, "Giỏi", IF(M52&gt;=2.5, "Khá", IF(M52&gt;=2, "Trung Bình", "Yếu"))))</f>
        <v>Trung Bình</v>
      </c>
      <c r="O52" s="17">
        <v>74</v>
      </c>
      <c r="P52" s="16" t="str">
        <f>VLOOKUP(B52,'[1]Khen thưởng'!$A$2:$C$140,3,0)</f>
        <v>Khá</v>
      </c>
    </row>
    <row r="53" spans="1:16" x14ac:dyDescent="0.25">
      <c r="A53" s="16">
        <v>50</v>
      </c>
      <c r="B53" s="12" t="s">
        <v>100</v>
      </c>
      <c r="C53" s="3" t="s">
        <v>101</v>
      </c>
      <c r="D53" s="15">
        <v>38662</v>
      </c>
      <c r="E53" s="16" t="s">
        <v>311</v>
      </c>
      <c r="F53" s="4">
        <v>13</v>
      </c>
      <c r="G53" s="4">
        <v>7.77</v>
      </c>
      <c r="H53" s="4">
        <v>3.35</v>
      </c>
      <c r="I53" s="4">
        <v>17</v>
      </c>
      <c r="J53" s="4">
        <v>5.31</v>
      </c>
      <c r="K53" s="4">
        <v>1.49</v>
      </c>
      <c r="L53" s="16">
        <f>ROUND((G53*F53+J53*I53)/(I53+F53),2)</f>
        <v>6.38</v>
      </c>
      <c r="M53" s="16">
        <f>ROUND((H53*F53+K53*I53)/(I53+F53),2)</f>
        <v>2.2999999999999998</v>
      </c>
      <c r="N53" s="17" t="str">
        <f>IF(M53&gt;=3.68,"Xuất sắc", IF(M53&gt;=3.2, "Giỏi", IF(M53&gt;=2.5, "Khá", IF(M53&gt;=2, "Trung Bình", "Yếu"))))</f>
        <v>Trung Bình</v>
      </c>
      <c r="O53" s="17">
        <v>76</v>
      </c>
      <c r="P53" s="16" t="str">
        <f>VLOOKUP(B53,'[1]Khen thưởng'!$A$2:$C$140,3,0)</f>
        <v>Khá</v>
      </c>
    </row>
    <row r="54" spans="1:16" x14ac:dyDescent="0.25">
      <c r="A54" s="16">
        <v>51</v>
      </c>
      <c r="B54" s="12" t="s">
        <v>94</v>
      </c>
      <c r="C54" s="3" t="s">
        <v>95</v>
      </c>
      <c r="D54" s="15">
        <v>38608</v>
      </c>
      <c r="E54" s="16" t="s">
        <v>311</v>
      </c>
      <c r="F54" s="4">
        <v>13</v>
      </c>
      <c r="G54" s="4">
        <v>7.62</v>
      </c>
      <c r="H54" s="4">
        <v>3.3</v>
      </c>
      <c r="I54" s="4">
        <v>11</v>
      </c>
      <c r="J54" s="4">
        <v>0</v>
      </c>
      <c r="K54" s="4">
        <v>0</v>
      </c>
      <c r="L54" s="16">
        <f>ROUND((G54*F54+J54*I54)/(I54+F54),2)</f>
        <v>4.13</v>
      </c>
      <c r="M54" s="16">
        <f>ROUND((H54*F54+K54*I54)/(I54+F54),2)</f>
        <v>1.79</v>
      </c>
      <c r="N54" s="17" t="str">
        <f>IF(M54&gt;=3.68,"Xuất sắc", IF(M54&gt;=3.2, "Giỏi", IF(M54&gt;=2.5, "Khá", IF(M54&gt;=2, "Trung Bình", "Yếu"))))</f>
        <v>Yếu</v>
      </c>
      <c r="O54" s="17" t="e">
        <v>#N/A</v>
      </c>
      <c r="P54" s="16" t="e">
        <f>VLOOKUP(B54,'[1]Khen thưởng'!$A$2:$C$140,3,0)</f>
        <v>#N/A</v>
      </c>
    </row>
    <row r="55" spans="1:16" x14ac:dyDescent="0.25">
      <c r="A55" s="16">
        <v>52</v>
      </c>
      <c r="B55" s="12" t="s">
        <v>110</v>
      </c>
      <c r="C55" s="3" t="s">
        <v>111</v>
      </c>
      <c r="D55" s="15">
        <v>38207</v>
      </c>
      <c r="E55" s="16" t="s">
        <v>311</v>
      </c>
      <c r="F55" s="4">
        <v>13</v>
      </c>
      <c r="G55" s="4">
        <v>9.4</v>
      </c>
      <c r="H55" s="4">
        <v>3.97</v>
      </c>
      <c r="I55" s="4">
        <v>17</v>
      </c>
      <c r="J55" s="4">
        <v>8.58</v>
      </c>
      <c r="K55" s="4">
        <v>3.66</v>
      </c>
      <c r="L55" s="16">
        <f>ROUND((G55*F55+J55*I55)/(I55+F55),2)</f>
        <v>8.94</v>
      </c>
      <c r="M55" s="16">
        <f>ROUND((H55*F55+K55*I55)/(I55+F55),2)</f>
        <v>3.79</v>
      </c>
      <c r="N55" s="17" t="str">
        <f>IF(M55&gt;=3.68,"Xuất sắc", IF(M55&gt;=3.2, "Giỏi", IF(M55&gt;=2.5, "Khá", IF(M55&gt;=2, "Trung Bình", "Yếu"))))</f>
        <v>Xuất sắc</v>
      </c>
      <c r="O55" s="17">
        <v>90</v>
      </c>
      <c r="P55" s="16" t="str">
        <f>VLOOKUP(B55,'[1]Khen thưởng'!$A$2:$C$140,3,0)</f>
        <v>Xuất Sắc</v>
      </c>
    </row>
    <row r="56" spans="1:16" x14ac:dyDescent="0.25">
      <c r="A56" s="16">
        <v>53</v>
      </c>
      <c r="B56" s="12" t="s">
        <v>112</v>
      </c>
      <c r="C56" s="3" t="s">
        <v>113</v>
      </c>
      <c r="D56" s="15">
        <v>38647</v>
      </c>
      <c r="E56" s="16" t="s">
        <v>311</v>
      </c>
      <c r="F56" s="4">
        <v>13</v>
      </c>
      <c r="G56" s="4">
        <v>6.98</v>
      </c>
      <c r="H56" s="4">
        <v>2.82</v>
      </c>
      <c r="I56" s="4">
        <v>17</v>
      </c>
      <c r="J56" s="4">
        <v>5.38</v>
      </c>
      <c r="K56" s="4">
        <v>1.7</v>
      </c>
      <c r="L56" s="16">
        <f>ROUND((G56*F56+J56*I56)/(I56+F56),2)</f>
        <v>6.07</v>
      </c>
      <c r="M56" s="16">
        <f>ROUND((H56*F56+K56*I56)/(I56+F56),2)</f>
        <v>2.19</v>
      </c>
      <c r="N56" s="17" t="str">
        <f>IF(M56&gt;=3.68,"Xuất sắc", IF(M56&gt;=3.2, "Giỏi", IF(M56&gt;=2.5, "Khá", IF(M56&gt;=2, "Trung Bình", "Yếu"))))</f>
        <v>Trung Bình</v>
      </c>
      <c r="O56" s="17">
        <v>69</v>
      </c>
      <c r="P56" s="16" t="str">
        <f>VLOOKUP(B56,'[1]Khen thưởng'!$A$2:$C$140,3,0)</f>
        <v>Khá</v>
      </c>
    </row>
    <row r="57" spans="1:16" x14ac:dyDescent="0.25">
      <c r="A57" s="16">
        <v>54</v>
      </c>
      <c r="B57" s="12" t="s">
        <v>108</v>
      </c>
      <c r="C57" s="3" t="s">
        <v>109</v>
      </c>
      <c r="D57" s="15">
        <v>38610</v>
      </c>
      <c r="E57" s="16" t="s">
        <v>311</v>
      </c>
      <c r="F57" s="4">
        <v>13</v>
      </c>
      <c r="G57" s="4">
        <v>6.12</v>
      </c>
      <c r="H57" s="4">
        <v>2.15</v>
      </c>
      <c r="I57" s="4">
        <v>17</v>
      </c>
      <c r="J57" s="4">
        <v>5.05</v>
      </c>
      <c r="K57" s="4">
        <v>1.52</v>
      </c>
      <c r="L57" s="16">
        <f>ROUND((G57*F57+J57*I57)/(I57+F57),2)</f>
        <v>5.51</v>
      </c>
      <c r="M57" s="16">
        <f>ROUND((H57*F57+K57*I57)/(I57+F57),2)</f>
        <v>1.79</v>
      </c>
      <c r="N57" s="17" t="str">
        <f>IF(M57&gt;=3.68,"Xuất sắc", IF(M57&gt;=3.2, "Giỏi", IF(M57&gt;=2.5, "Khá", IF(M57&gt;=2, "Trung Bình", "Yếu"))))</f>
        <v>Yếu</v>
      </c>
      <c r="O57" s="17">
        <v>83</v>
      </c>
      <c r="P57" s="16" t="str">
        <f>VLOOKUP(B57,'[1]Khen thưởng'!$A$2:$C$140,3,0)</f>
        <v>Tốt</v>
      </c>
    </row>
    <row r="58" spans="1:16" x14ac:dyDescent="0.25">
      <c r="A58" s="16">
        <v>55</v>
      </c>
      <c r="B58" s="12" t="s">
        <v>114</v>
      </c>
      <c r="C58" s="3" t="s">
        <v>115</v>
      </c>
      <c r="D58" s="15">
        <v>38433</v>
      </c>
      <c r="E58" s="16" t="s">
        <v>311</v>
      </c>
      <c r="F58" s="4">
        <v>13</v>
      </c>
      <c r="G58" s="4">
        <v>8.65</v>
      </c>
      <c r="H58" s="4">
        <v>3.84</v>
      </c>
      <c r="I58" s="4">
        <v>17</v>
      </c>
      <c r="J58" s="4">
        <v>7.79</v>
      </c>
      <c r="K58" s="4">
        <v>3.37</v>
      </c>
      <c r="L58" s="16">
        <f>ROUND((G58*F58+J58*I58)/(I58+F58),2)</f>
        <v>8.16</v>
      </c>
      <c r="M58" s="16">
        <f>ROUND((H58*F58+K58*I58)/(I58+F58),2)</f>
        <v>3.57</v>
      </c>
      <c r="N58" s="17" t="str">
        <f>IF(M58&gt;=3.68,"Xuất sắc", IF(M58&gt;=3.2, "Giỏi", IF(M58&gt;=2.5, "Khá", IF(M58&gt;=2, "Trung Bình", "Yếu"))))</f>
        <v>Giỏi</v>
      </c>
      <c r="O58" s="17">
        <v>84</v>
      </c>
      <c r="P58" s="16" t="str">
        <f>VLOOKUP(B58,'[1]Khen thưởng'!$A$2:$C$140,3,0)</f>
        <v>Tốt</v>
      </c>
    </row>
    <row r="59" spans="1:16" x14ac:dyDescent="0.25">
      <c r="A59" s="16">
        <v>56</v>
      </c>
      <c r="B59" s="12" t="s">
        <v>116</v>
      </c>
      <c r="C59" s="3" t="s">
        <v>117</v>
      </c>
      <c r="D59" s="15">
        <v>38198</v>
      </c>
      <c r="E59" s="16" t="s">
        <v>311</v>
      </c>
      <c r="F59" s="4">
        <v>13</v>
      </c>
      <c r="G59" s="4">
        <v>6.48</v>
      </c>
      <c r="H59" s="4">
        <v>2.66</v>
      </c>
      <c r="I59" s="4">
        <v>17</v>
      </c>
      <c r="J59" s="4">
        <v>5.15</v>
      </c>
      <c r="K59" s="4">
        <v>1.59</v>
      </c>
      <c r="L59" s="16">
        <f>ROUND((G59*F59+J59*I59)/(I59+F59),2)</f>
        <v>5.73</v>
      </c>
      <c r="M59" s="16">
        <f>ROUND((H59*F59+K59*I59)/(I59+F59),2)</f>
        <v>2.0499999999999998</v>
      </c>
      <c r="N59" s="17" t="str">
        <f>IF(M59&gt;=3.68,"Xuất sắc", IF(M59&gt;=3.2, "Giỏi", IF(M59&gt;=2.5, "Khá", IF(M59&gt;=2, "Trung Bình", "Yếu"))))</f>
        <v>Trung Bình</v>
      </c>
      <c r="O59" s="17">
        <v>75</v>
      </c>
      <c r="P59" s="16" t="str">
        <f>VLOOKUP(B59,'[1]Khen thưởng'!$A$2:$C$140,3,0)</f>
        <v>Khá</v>
      </c>
    </row>
    <row r="60" spans="1:16" x14ac:dyDescent="0.25">
      <c r="A60" s="16">
        <v>57</v>
      </c>
      <c r="B60" s="12" t="s">
        <v>126</v>
      </c>
      <c r="C60" s="3" t="s">
        <v>127</v>
      </c>
      <c r="D60" s="15">
        <v>38677</v>
      </c>
      <c r="E60" s="16" t="s">
        <v>311</v>
      </c>
      <c r="F60" s="4">
        <v>13</v>
      </c>
      <c r="G60" s="4">
        <v>8.61</v>
      </c>
      <c r="H60" s="4">
        <v>3.9</v>
      </c>
      <c r="I60" s="4">
        <v>17</v>
      </c>
      <c r="J60" s="4">
        <v>7.66</v>
      </c>
      <c r="K60" s="4">
        <v>3.19</v>
      </c>
      <c r="L60" s="16">
        <f>ROUND((G60*F60+J60*I60)/(I60+F60),2)</f>
        <v>8.07</v>
      </c>
      <c r="M60" s="16">
        <f>ROUND((H60*F60+K60*I60)/(I60+F60),2)</f>
        <v>3.5</v>
      </c>
      <c r="N60" s="17" t="str">
        <f>IF(M60&gt;=3.68,"Xuất sắc", IF(M60&gt;=3.2, "Giỏi", IF(M60&gt;=2.5, "Khá", IF(M60&gt;=2, "Trung Bình", "Yếu"))))</f>
        <v>Giỏi</v>
      </c>
      <c r="O60" s="17" t="e">
        <v>#N/A</v>
      </c>
      <c r="P60" s="16" t="e">
        <f>VLOOKUP(B60,'[1]Khen thưởng'!$A$2:$C$140,3,0)</f>
        <v>#N/A</v>
      </c>
    </row>
    <row r="61" spans="1:16" x14ac:dyDescent="0.25">
      <c r="A61" s="16">
        <v>58</v>
      </c>
      <c r="B61" s="12" t="s">
        <v>122</v>
      </c>
      <c r="C61" s="3" t="s">
        <v>123</v>
      </c>
      <c r="D61" s="15">
        <v>38384</v>
      </c>
      <c r="E61" s="16" t="s">
        <v>311</v>
      </c>
      <c r="F61" s="4">
        <v>13</v>
      </c>
      <c r="G61" s="4">
        <v>8.3800000000000008</v>
      </c>
      <c r="H61" s="4">
        <v>3.79</v>
      </c>
      <c r="I61" s="4">
        <v>17</v>
      </c>
      <c r="J61" s="4">
        <v>7.32</v>
      </c>
      <c r="K61" s="4">
        <v>2.92</v>
      </c>
      <c r="L61" s="16">
        <f>ROUND((G61*F61+J61*I61)/(I61+F61),2)</f>
        <v>7.78</v>
      </c>
      <c r="M61" s="16">
        <f>ROUND((H61*F61+K61*I61)/(I61+F61),2)</f>
        <v>3.3</v>
      </c>
      <c r="N61" s="17" t="str">
        <f>IF(M61&gt;=3.68,"Xuất sắc", IF(M61&gt;=3.2, "Giỏi", IF(M61&gt;=2.5, "Khá", IF(M61&gt;=2, "Trung Bình", "Yếu"))))</f>
        <v>Giỏi</v>
      </c>
      <c r="O61" s="17">
        <v>86.5</v>
      </c>
      <c r="P61" s="16" t="str">
        <f>VLOOKUP(B61,'[1]Khen thưởng'!$A$2:$C$140,3,0)</f>
        <v>Tốt</v>
      </c>
    </row>
    <row r="62" spans="1:16" x14ac:dyDescent="0.25">
      <c r="A62" s="16">
        <v>59</v>
      </c>
      <c r="B62" s="12" t="s">
        <v>120</v>
      </c>
      <c r="C62" s="3" t="s">
        <v>121</v>
      </c>
      <c r="D62" s="15">
        <v>38422</v>
      </c>
      <c r="E62" s="16" t="s">
        <v>311</v>
      </c>
      <c r="F62" s="4">
        <v>13</v>
      </c>
      <c r="G62" s="4">
        <v>7.21</v>
      </c>
      <c r="H62" s="4">
        <v>3.02</v>
      </c>
      <c r="I62" s="4">
        <v>17</v>
      </c>
      <c r="J62" s="4">
        <v>6.18</v>
      </c>
      <c r="K62" s="4">
        <v>2.09</v>
      </c>
      <c r="L62" s="16">
        <f>ROUND((G62*F62+J62*I62)/(I62+F62),2)</f>
        <v>6.63</v>
      </c>
      <c r="M62" s="16">
        <f>ROUND((H62*F62+K62*I62)/(I62+F62),2)</f>
        <v>2.4900000000000002</v>
      </c>
      <c r="N62" s="17" t="str">
        <f>IF(M62&gt;=3.68,"Xuất sắc", IF(M62&gt;=3.2, "Giỏi", IF(M62&gt;=2.5, "Khá", IF(M62&gt;=2, "Trung Bình", "Yếu"))))</f>
        <v>Trung Bình</v>
      </c>
      <c r="O62" s="17">
        <v>73.5</v>
      </c>
      <c r="P62" s="16" t="str">
        <f>VLOOKUP(B62,'[1]Khen thưởng'!$A$2:$C$140,3,0)</f>
        <v>Khá</v>
      </c>
    </row>
    <row r="63" spans="1:16" x14ac:dyDescent="0.25">
      <c r="A63" s="16">
        <v>60</v>
      </c>
      <c r="B63" s="12" t="s">
        <v>118</v>
      </c>
      <c r="C63" s="3" t="s">
        <v>119</v>
      </c>
      <c r="D63" s="15">
        <v>38628</v>
      </c>
      <c r="E63" s="16" t="s">
        <v>311</v>
      </c>
      <c r="F63" s="4">
        <v>13</v>
      </c>
      <c r="G63" s="4">
        <v>6.41</v>
      </c>
      <c r="H63" s="4">
        <v>2.5</v>
      </c>
      <c r="I63" s="4">
        <v>17</v>
      </c>
      <c r="J63" s="4">
        <v>5.83</v>
      </c>
      <c r="K63" s="4">
        <v>2.0099999999999998</v>
      </c>
      <c r="L63" s="16">
        <f>ROUND((G63*F63+J63*I63)/(I63+F63),2)</f>
        <v>6.08</v>
      </c>
      <c r="M63" s="16">
        <f>ROUND((H63*F63+K63*I63)/(I63+F63),2)</f>
        <v>2.2200000000000002</v>
      </c>
      <c r="N63" s="17" t="str">
        <f>IF(M63&gt;=3.68,"Xuất sắc", IF(M63&gt;=3.2, "Giỏi", IF(M63&gt;=2.5, "Khá", IF(M63&gt;=2, "Trung Bình", "Yếu"))))</f>
        <v>Trung Bình</v>
      </c>
      <c r="O63" s="17">
        <v>92.5</v>
      </c>
      <c r="P63" s="16" t="str">
        <f>VLOOKUP(B63,'[1]Khen thưởng'!$A$2:$C$140,3,0)</f>
        <v>Xuất Sắc</v>
      </c>
    </row>
    <row r="64" spans="1:16" x14ac:dyDescent="0.25">
      <c r="A64" s="16">
        <v>61</v>
      </c>
      <c r="B64" s="12" t="s">
        <v>124</v>
      </c>
      <c r="C64" s="3" t="s">
        <v>125</v>
      </c>
      <c r="D64" s="15">
        <v>38640</v>
      </c>
      <c r="E64" s="16" t="s">
        <v>311</v>
      </c>
      <c r="F64" s="4">
        <v>13</v>
      </c>
      <c r="G64" s="4">
        <v>6.48</v>
      </c>
      <c r="H64" s="4">
        <v>2.48</v>
      </c>
      <c r="I64" s="4">
        <v>17</v>
      </c>
      <c r="J64" s="4">
        <v>5.0999999999999996</v>
      </c>
      <c r="K64" s="4">
        <v>1.62</v>
      </c>
      <c r="L64" s="16">
        <f>ROUND((G64*F64+J64*I64)/(I64+F64),2)</f>
        <v>5.7</v>
      </c>
      <c r="M64" s="16">
        <f>ROUND((H64*F64+K64*I64)/(I64+F64),2)</f>
        <v>1.99</v>
      </c>
      <c r="N64" s="17" t="str">
        <f>IF(M64&gt;=3.68,"Xuất sắc", IF(M64&gt;=3.2, "Giỏi", IF(M64&gt;=2.5, "Khá", IF(M64&gt;=2, "Trung Bình", "Yếu"))))</f>
        <v>Yếu</v>
      </c>
      <c r="O64" s="17">
        <v>71</v>
      </c>
      <c r="P64" s="16" t="str">
        <f>VLOOKUP(B64,'[1]Khen thưởng'!$A$2:$C$140,3,0)</f>
        <v>Khá</v>
      </c>
    </row>
    <row r="65" spans="1:16" x14ac:dyDescent="0.25">
      <c r="A65" s="16">
        <v>62</v>
      </c>
      <c r="B65" s="12" t="s">
        <v>128</v>
      </c>
      <c r="C65" s="3" t="s">
        <v>129</v>
      </c>
      <c r="D65" s="15">
        <v>38694</v>
      </c>
      <c r="E65" s="16" t="s">
        <v>311</v>
      </c>
      <c r="F65" s="4">
        <v>13</v>
      </c>
      <c r="G65" s="4">
        <v>5.72</v>
      </c>
      <c r="H65" s="4">
        <v>2.2000000000000002</v>
      </c>
      <c r="I65" s="4">
        <v>17</v>
      </c>
      <c r="J65" s="4">
        <v>5.25</v>
      </c>
      <c r="K65" s="4">
        <v>1.59</v>
      </c>
      <c r="L65" s="16">
        <f>ROUND((G65*F65+J65*I65)/(I65+F65),2)</f>
        <v>5.45</v>
      </c>
      <c r="M65" s="16">
        <f>ROUND((H65*F65+K65*I65)/(I65+F65),2)</f>
        <v>1.85</v>
      </c>
      <c r="N65" s="17" t="str">
        <f>IF(M65&gt;=3.68,"Xuất sắc", IF(M65&gt;=3.2, "Giỏi", IF(M65&gt;=2.5, "Khá", IF(M65&gt;=2, "Trung Bình", "Yếu"))))</f>
        <v>Yếu</v>
      </c>
      <c r="O65" s="17">
        <v>72.5</v>
      </c>
      <c r="P65" s="16" t="str">
        <f>VLOOKUP(B65,'[1]Khen thưởng'!$A$2:$C$140,3,0)</f>
        <v>Khá</v>
      </c>
    </row>
    <row r="66" spans="1:16" x14ac:dyDescent="0.25">
      <c r="A66" s="16">
        <v>63</v>
      </c>
      <c r="B66" s="12" t="s">
        <v>130</v>
      </c>
      <c r="C66" s="3" t="s">
        <v>131</v>
      </c>
      <c r="D66" s="15">
        <v>38600</v>
      </c>
      <c r="E66" s="16" t="s">
        <v>311</v>
      </c>
      <c r="F66" s="4">
        <v>13</v>
      </c>
      <c r="G66" s="4">
        <v>8.65</v>
      </c>
      <c r="H66" s="4">
        <v>3.77</v>
      </c>
      <c r="I66" s="4">
        <v>17</v>
      </c>
      <c r="J66" s="4">
        <v>7.89</v>
      </c>
      <c r="K66" s="4">
        <v>3.25</v>
      </c>
      <c r="L66" s="16">
        <f>ROUND((G66*F66+J66*I66)/(I66+F66),2)</f>
        <v>8.2200000000000006</v>
      </c>
      <c r="M66" s="16">
        <f>ROUND((H66*F66+K66*I66)/(I66+F66),2)</f>
        <v>3.48</v>
      </c>
      <c r="N66" s="17" t="str">
        <f>IF(M66&gt;=3.68,"Xuất sắc", IF(M66&gt;=3.2, "Giỏi", IF(M66&gt;=2.5, "Khá", IF(M66&gt;=2, "Trung Bình", "Yếu"))))</f>
        <v>Giỏi</v>
      </c>
      <c r="O66" s="17">
        <v>85.5</v>
      </c>
      <c r="P66" s="16" t="str">
        <f>VLOOKUP(B66,'[1]Khen thưởng'!$A$2:$C$140,3,0)</f>
        <v>Tốt</v>
      </c>
    </row>
    <row r="67" spans="1:16" x14ac:dyDescent="0.25">
      <c r="A67" s="16">
        <v>64</v>
      </c>
      <c r="B67" s="12" t="s">
        <v>132</v>
      </c>
      <c r="C67" s="3" t="s">
        <v>133</v>
      </c>
      <c r="D67" s="15">
        <v>38393</v>
      </c>
      <c r="E67" s="16" t="s">
        <v>311</v>
      </c>
      <c r="F67" s="4">
        <v>13</v>
      </c>
      <c r="G67" s="4">
        <v>8.01</v>
      </c>
      <c r="H67" s="4">
        <v>3.56</v>
      </c>
      <c r="I67" s="4">
        <v>17</v>
      </c>
      <c r="J67" s="4">
        <v>7.73</v>
      </c>
      <c r="K67" s="4">
        <v>3.32</v>
      </c>
      <c r="L67" s="16">
        <f>ROUND((G67*F67+J67*I67)/(I67+F67),2)</f>
        <v>7.85</v>
      </c>
      <c r="M67" s="16">
        <f>ROUND((H67*F67+K67*I67)/(I67+F67),2)</f>
        <v>3.42</v>
      </c>
      <c r="N67" s="17" t="str">
        <f>IF(M67&gt;=3.68,"Xuất sắc", IF(M67&gt;=3.2, "Giỏi", IF(M67&gt;=2.5, "Khá", IF(M67&gt;=2, "Trung Bình", "Yếu"))))</f>
        <v>Giỏi</v>
      </c>
      <c r="O67" s="17">
        <v>84</v>
      </c>
      <c r="P67" s="16" t="str">
        <f>VLOOKUP(B67,'[1]Khen thưởng'!$A$2:$C$140,3,0)</f>
        <v>Tốt</v>
      </c>
    </row>
    <row r="68" spans="1:16" x14ac:dyDescent="0.25">
      <c r="A68" s="16">
        <v>65</v>
      </c>
      <c r="B68" s="12" t="s">
        <v>134</v>
      </c>
      <c r="C68" s="3" t="s">
        <v>135</v>
      </c>
      <c r="D68" s="15">
        <v>38628</v>
      </c>
      <c r="E68" s="16" t="s">
        <v>311</v>
      </c>
      <c r="F68" s="4">
        <v>13</v>
      </c>
      <c r="G68" s="4">
        <v>7.18</v>
      </c>
      <c r="H68" s="4">
        <v>2.99</v>
      </c>
      <c r="I68" s="4">
        <v>17</v>
      </c>
      <c r="J68" s="4">
        <v>6.06</v>
      </c>
      <c r="K68" s="4">
        <v>2.19</v>
      </c>
      <c r="L68" s="16">
        <f>ROUND((G68*F68+J68*I68)/(I68+F68),2)</f>
        <v>6.55</v>
      </c>
      <c r="M68" s="16">
        <f>ROUND((H68*F68+K68*I68)/(I68+F68),2)</f>
        <v>2.54</v>
      </c>
      <c r="N68" s="17" t="str">
        <f>IF(M68&gt;=3.68,"Xuất sắc", IF(M68&gt;=3.2, "Giỏi", IF(M68&gt;=2.5, "Khá", IF(M68&gt;=2, "Trung Bình", "Yếu"))))</f>
        <v>Khá</v>
      </c>
      <c r="O68" s="17">
        <v>68</v>
      </c>
      <c r="P68" s="16" t="str">
        <f>VLOOKUP(B68,'[1]Khen thưởng'!$A$2:$C$140,3,0)</f>
        <v>Khá</v>
      </c>
    </row>
    <row r="69" spans="1:16" x14ac:dyDescent="0.25">
      <c r="A69" s="16">
        <v>66</v>
      </c>
      <c r="B69" s="12" t="s">
        <v>138</v>
      </c>
      <c r="C69" s="3" t="s">
        <v>139</v>
      </c>
      <c r="D69" s="15">
        <v>38548</v>
      </c>
      <c r="E69" s="16" t="s">
        <v>311</v>
      </c>
      <c r="F69" s="4">
        <v>13</v>
      </c>
      <c r="G69" s="4">
        <v>8.92</v>
      </c>
      <c r="H69" s="4">
        <v>3.85</v>
      </c>
      <c r="I69" s="4">
        <v>17</v>
      </c>
      <c r="J69" s="4">
        <v>8.59</v>
      </c>
      <c r="K69" s="4">
        <v>3.59</v>
      </c>
      <c r="L69" s="16">
        <f>ROUND((G69*F69+J69*I69)/(I69+F69),2)</f>
        <v>8.73</v>
      </c>
      <c r="M69" s="16">
        <f>ROUND((H69*F69+K69*I69)/(I69+F69),2)</f>
        <v>3.7</v>
      </c>
      <c r="N69" s="17" t="str">
        <f>IF(M69&gt;=3.68,"Xuất sắc", IF(M69&gt;=3.2, "Giỏi", IF(M69&gt;=2.5, "Khá", IF(M69&gt;=2, "Trung Bình", "Yếu"))))</f>
        <v>Xuất sắc</v>
      </c>
      <c r="O69" s="17">
        <v>81</v>
      </c>
      <c r="P69" s="16" t="str">
        <f>VLOOKUP(B69,'[1]Khen thưởng'!$A$2:$C$140,3,0)</f>
        <v>Tốt</v>
      </c>
    </row>
    <row r="70" spans="1:16" x14ac:dyDescent="0.25">
      <c r="A70" s="16">
        <v>67</v>
      </c>
      <c r="B70" s="12" t="s">
        <v>136</v>
      </c>
      <c r="C70" s="3" t="s">
        <v>137</v>
      </c>
      <c r="D70" s="15">
        <v>38590</v>
      </c>
      <c r="E70" s="16" t="s">
        <v>311</v>
      </c>
      <c r="F70" s="4">
        <v>13</v>
      </c>
      <c r="G70" s="4">
        <v>7.88</v>
      </c>
      <c r="H70" s="4">
        <v>3.38</v>
      </c>
      <c r="I70" s="4">
        <v>17</v>
      </c>
      <c r="J70" s="4">
        <v>6.4</v>
      </c>
      <c r="K70" s="4">
        <v>2.54</v>
      </c>
      <c r="L70" s="16">
        <f>ROUND((G70*F70+J70*I70)/(I70+F70),2)</f>
        <v>7.04</v>
      </c>
      <c r="M70" s="16">
        <f>ROUND((H70*F70+K70*I70)/(I70+F70),2)</f>
        <v>2.9</v>
      </c>
      <c r="N70" s="17" t="str">
        <f>IF(M70&gt;=3.68,"Xuất sắc", IF(M70&gt;=3.2, "Giỏi", IF(M70&gt;=2.5, "Khá", IF(M70&gt;=2, "Trung Bình", "Yếu"))))</f>
        <v>Khá</v>
      </c>
      <c r="O70" s="17">
        <v>87.5</v>
      </c>
      <c r="P70" s="16" t="str">
        <f>VLOOKUP(B70,'[1]Khen thưởng'!$A$2:$C$140,3,0)</f>
        <v>Tốt</v>
      </c>
    </row>
    <row r="71" spans="1:16" x14ac:dyDescent="0.25">
      <c r="A71" s="16">
        <v>68</v>
      </c>
      <c r="B71" s="12" t="s">
        <v>142</v>
      </c>
      <c r="C71" s="3" t="s">
        <v>143</v>
      </c>
      <c r="D71" s="15">
        <v>38437</v>
      </c>
      <c r="E71" s="16" t="s">
        <v>311</v>
      </c>
      <c r="F71" s="4">
        <v>12</v>
      </c>
      <c r="G71" s="4">
        <v>8.09</v>
      </c>
      <c r="H71" s="4">
        <v>3.6</v>
      </c>
      <c r="I71" s="4">
        <v>11</v>
      </c>
      <c r="J71" s="4">
        <v>7.81</v>
      </c>
      <c r="K71" s="4">
        <v>3.39</v>
      </c>
      <c r="L71" s="16">
        <f>ROUND((G71*F71+J71*I71)/(I71+F71),2)</f>
        <v>7.96</v>
      </c>
      <c r="M71" s="16">
        <f>ROUND((H71*F71+K71*I71)/(I71+F71),2)</f>
        <v>3.5</v>
      </c>
      <c r="N71" s="17" t="str">
        <f>IF(M71&gt;=3.68,"Xuất sắc", IF(M71&gt;=3.2, "Giỏi", IF(M71&gt;=2.5, "Khá", IF(M71&gt;=2, "Trung Bình", "Yếu"))))</f>
        <v>Giỏi</v>
      </c>
      <c r="O71" s="17">
        <v>100</v>
      </c>
      <c r="P71" s="16" t="str">
        <f>VLOOKUP(B71,'[1]Khen thưởng'!$A$2:$C$140,3,0)</f>
        <v>Xuất Sắc</v>
      </c>
    </row>
    <row r="72" spans="1:16" x14ac:dyDescent="0.25">
      <c r="A72" s="16">
        <v>69</v>
      </c>
      <c r="B72" s="12" t="s">
        <v>140</v>
      </c>
      <c r="C72" s="3" t="s">
        <v>141</v>
      </c>
      <c r="D72" s="15">
        <v>38631</v>
      </c>
      <c r="E72" s="16" t="s">
        <v>311</v>
      </c>
      <c r="F72" s="4">
        <v>13</v>
      </c>
      <c r="G72" s="4">
        <v>7.31</v>
      </c>
      <c r="H72" s="4">
        <v>3.05</v>
      </c>
      <c r="I72" s="4">
        <v>19</v>
      </c>
      <c r="J72" s="4">
        <v>6.34</v>
      </c>
      <c r="K72" s="4">
        <v>2.33</v>
      </c>
      <c r="L72" s="16">
        <f>ROUND((G72*F72+J72*I72)/(I72+F72),2)</f>
        <v>6.73</v>
      </c>
      <c r="M72" s="16">
        <f>ROUND((H72*F72+K72*I72)/(I72+F72),2)</f>
        <v>2.62</v>
      </c>
      <c r="N72" s="17" t="str">
        <f>IF(M72&gt;=3.68,"Xuất sắc", IF(M72&gt;=3.2, "Giỏi", IF(M72&gt;=2.5, "Khá", IF(M72&gt;=2, "Trung Bình", "Yếu"))))</f>
        <v>Khá</v>
      </c>
      <c r="O72" s="17">
        <v>90</v>
      </c>
      <c r="P72" s="16" t="str">
        <f>VLOOKUP(B72,'[1]Khen thưởng'!$A$2:$C$140,3,0)</f>
        <v>Xuất Sắc</v>
      </c>
    </row>
    <row r="73" spans="1:16" x14ac:dyDescent="0.25">
      <c r="A73" s="16">
        <v>70</v>
      </c>
      <c r="B73" s="12" t="s">
        <v>144</v>
      </c>
      <c r="C73" s="3" t="s">
        <v>145</v>
      </c>
      <c r="D73" s="15">
        <v>38461</v>
      </c>
      <c r="E73" s="16" t="s">
        <v>311</v>
      </c>
      <c r="F73" s="4">
        <v>13</v>
      </c>
      <c r="G73" s="4">
        <v>7.52</v>
      </c>
      <c r="H73" s="4">
        <v>3.2</v>
      </c>
      <c r="I73" s="4">
        <v>17</v>
      </c>
      <c r="J73" s="4">
        <v>7.18</v>
      </c>
      <c r="K73" s="4">
        <v>2.99</v>
      </c>
      <c r="L73" s="16">
        <f>ROUND((G73*F73+J73*I73)/(I73+F73),2)</f>
        <v>7.33</v>
      </c>
      <c r="M73" s="16">
        <f>ROUND((H73*F73+K73*I73)/(I73+F73),2)</f>
        <v>3.08</v>
      </c>
      <c r="N73" s="17" t="str">
        <f>IF(M73&gt;=3.68,"Xuất sắc", IF(M73&gt;=3.2, "Giỏi", IF(M73&gt;=2.5, "Khá", IF(M73&gt;=2, "Trung Bình", "Yếu"))))</f>
        <v>Khá</v>
      </c>
      <c r="O73" s="17">
        <v>85</v>
      </c>
      <c r="P73" s="16" t="str">
        <f>VLOOKUP(B73,'[1]Khen thưởng'!$A$2:$C$140,3,0)</f>
        <v>Tốt</v>
      </c>
    </row>
    <row r="74" spans="1:16" x14ac:dyDescent="0.25">
      <c r="A74" s="16">
        <v>71</v>
      </c>
      <c r="B74" s="12" t="s">
        <v>146</v>
      </c>
      <c r="C74" s="3" t="s">
        <v>147</v>
      </c>
      <c r="D74" s="15">
        <v>38636</v>
      </c>
      <c r="E74" s="16" t="s">
        <v>311</v>
      </c>
      <c r="F74" s="4">
        <v>13</v>
      </c>
      <c r="G74" s="4">
        <v>7.4</v>
      </c>
      <c r="H74" s="4">
        <v>3.1</v>
      </c>
      <c r="I74" s="4">
        <v>17</v>
      </c>
      <c r="J74" s="4">
        <v>6.44</v>
      </c>
      <c r="K74" s="4">
        <v>2.48</v>
      </c>
      <c r="L74" s="16">
        <f>ROUND((G74*F74+J74*I74)/(I74+F74),2)</f>
        <v>6.86</v>
      </c>
      <c r="M74" s="16">
        <f>ROUND((H74*F74+K74*I74)/(I74+F74),2)</f>
        <v>2.75</v>
      </c>
      <c r="N74" s="17" t="str">
        <f>IF(M74&gt;=3.68,"Xuất sắc", IF(M74&gt;=3.2, "Giỏi", IF(M74&gt;=2.5, "Khá", IF(M74&gt;=2, "Trung Bình", "Yếu"))))</f>
        <v>Khá</v>
      </c>
      <c r="O74" s="17">
        <v>83</v>
      </c>
      <c r="P74" s="16" t="str">
        <f>VLOOKUP(B74,'[1]Khen thưởng'!$A$2:$C$140,3,0)</f>
        <v>Tốt</v>
      </c>
    </row>
    <row r="75" spans="1:16" x14ac:dyDescent="0.25">
      <c r="A75" s="16">
        <v>72</v>
      </c>
      <c r="B75" s="12" t="s">
        <v>148</v>
      </c>
      <c r="C75" s="3" t="s">
        <v>149</v>
      </c>
      <c r="D75" s="15">
        <v>38628</v>
      </c>
      <c r="E75" s="16" t="s">
        <v>311</v>
      </c>
      <c r="F75" s="4">
        <v>13</v>
      </c>
      <c r="G75" s="4">
        <v>8.74</v>
      </c>
      <c r="H75" s="4">
        <v>3.87</v>
      </c>
      <c r="I75" s="4">
        <v>17</v>
      </c>
      <c r="J75" s="4">
        <v>8.44</v>
      </c>
      <c r="K75" s="4">
        <v>3.58</v>
      </c>
      <c r="L75" s="16">
        <f>ROUND((G75*F75+J75*I75)/(I75+F75),2)</f>
        <v>8.57</v>
      </c>
      <c r="M75" s="16">
        <f>ROUND((H75*F75+K75*I75)/(I75+F75),2)</f>
        <v>3.71</v>
      </c>
      <c r="N75" s="17" t="str">
        <f>IF(M75&gt;=3.68,"Xuất sắc", IF(M75&gt;=3.2, "Giỏi", IF(M75&gt;=2.5, "Khá", IF(M75&gt;=2, "Trung Bình", "Yếu"))))</f>
        <v>Xuất sắc</v>
      </c>
      <c r="O75" s="17">
        <v>85</v>
      </c>
      <c r="P75" s="16" t="str">
        <f>VLOOKUP(B75,'[1]Khen thưởng'!$A$2:$C$140,3,0)</f>
        <v>Tốt</v>
      </c>
    </row>
    <row r="76" spans="1:16" x14ac:dyDescent="0.25">
      <c r="A76" s="16">
        <v>73</v>
      </c>
      <c r="B76" s="12" t="s">
        <v>154</v>
      </c>
      <c r="C76" s="3" t="s">
        <v>155</v>
      </c>
      <c r="D76" s="15">
        <v>38415</v>
      </c>
      <c r="E76" s="16" t="s">
        <v>311</v>
      </c>
      <c r="F76" s="4">
        <v>13</v>
      </c>
      <c r="G76" s="4">
        <v>8.5299999999999994</v>
      </c>
      <c r="H76" s="4">
        <v>3.81</v>
      </c>
      <c r="I76" s="4">
        <v>17</v>
      </c>
      <c r="J76" s="4">
        <v>7.83</v>
      </c>
      <c r="K76" s="4">
        <v>3.33</v>
      </c>
      <c r="L76" s="16">
        <f>ROUND((G76*F76+J76*I76)/(I76+F76),2)</f>
        <v>8.1300000000000008</v>
      </c>
      <c r="M76" s="16">
        <f>ROUND((H76*F76+K76*I76)/(I76+F76),2)</f>
        <v>3.54</v>
      </c>
      <c r="N76" s="17" t="str">
        <f>IF(M76&gt;=3.68,"Xuất sắc", IF(M76&gt;=3.2, "Giỏi", IF(M76&gt;=2.5, "Khá", IF(M76&gt;=2, "Trung Bình", "Yếu"))))</f>
        <v>Giỏi</v>
      </c>
      <c r="O76" s="17">
        <v>75</v>
      </c>
      <c r="P76" s="16" t="str">
        <f>VLOOKUP(B76,'[1]Khen thưởng'!$A$2:$C$140,3,0)</f>
        <v>Khá</v>
      </c>
    </row>
    <row r="77" spans="1:16" x14ac:dyDescent="0.25">
      <c r="A77" s="16">
        <v>74</v>
      </c>
      <c r="B77" s="12" t="s">
        <v>152</v>
      </c>
      <c r="C77" s="3" t="s">
        <v>153</v>
      </c>
      <c r="D77" s="15">
        <v>38455</v>
      </c>
      <c r="E77" s="16" t="s">
        <v>311</v>
      </c>
      <c r="F77" s="4">
        <v>13</v>
      </c>
      <c r="G77" s="4">
        <v>7.83</v>
      </c>
      <c r="H77" s="4">
        <v>3.41</v>
      </c>
      <c r="I77" s="4">
        <v>17</v>
      </c>
      <c r="J77" s="4">
        <v>7.09</v>
      </c>
      <c r="K77" s="4">
        <v>2.78</v>
      </c>
      <c r="L77" s="16">
        <f>ROUND((G77*F77+J77*I77)/(I77+F77),2)</f>
        <v>7.41</v>
      </c>
      <c r="M77" s="16">
        <f>ROUND((H77*F77+K77*I77)/(I77+F77),2)</f>
        <v>3.05</v>
      </c>
      <c r="N77" s="17" t="str">
        <f>IF(M77&gt;=3.68,"Xuất sắc", IF(M77&gt;=3.2, "Giỏi", IF(M77&gt;=2.5, "Khá", IF(M77&gt;=2, "Trung Bình", "Yếu"))))</f>
        <v>Khá</v>
      </c>
      <c r="O77" s="17">
        <v>86.5</v>
      </c>
      <c r="P77" s="16" t="str">
        <f>VLOOKUP(B77,'[1]Khen thưởng'!$A$2:$C$140,3,0)</f>
        <v>Tốt</v>
      </c>
    </row>
    <row r="78" spans="1:16" x14ac:dyDescent="0.25">
      <c r="A78" s="16">
        <v>75</v>
      </c>
      <c r="B78" s="12" t="s">
        <v>150</v>
      </c>
      <c r="C78" s="3" t="s">
        <v>151</v>
      </c>
      <c r="D78" s="15">
        <v>38709</v>
      </c>
      <c r="E78" s="16" t="s">
        <v>311</v>
      </c>
      <c r="F78" s="4">
        <v>13</v>
      </c>
      <c r="G78" s="4">
        <v>8.3000000000000007</v>
      </c>
      <c r="H78" s="4">
        <v>3.64</v>
      </c>
      <c r="I78" s="4">
        <v>19</v>
      </c>
      <c r="J78" s="4">
        <v>6.71</v>
      </c>
      <c r="K78" s="4">
        <v>2.5</v>
      </c>
      <c r="L78" s="16">
        <f>ROUND((G78*F78+J78*I78)/(I78+F78),2)</f>
        <v>7.36</v>
      </c>
      <c r="M78" s="16">
        <f>ROUND((H78*F78+K78*I78)/(I78+F78),2)</f>
        <v>2.96</v>
      </c>
      <c r="N78" s="17" t="str">
        <f>IF(M78&gt;=3.68,"Xuất sắc", IF(M78&gt;=3.2, "Giỏi", IF(M78&gt;=2.5, "Khá", IF(M78&gt;=2, "Trung Bình", "Yếu"))))</f>
        <v>Khá</v>
      </c>
      <c r="O78" s="17">
        <v>84</v>
      </c>
      <c r="P78" s="16" t="str">
        <f>VLOOKUP(B78,'[1]Khen thưởng'!$A$2:$C$140,3,0)</f>
        <v>Tốt</v>
      </c>
    </row>
    <row r="79" spans="1:16" x14ac:dyDescent="0.25">
      <c r="A79" s="16">
        <v>76</v>
      </c>
      <c r="B79" s="12" t="s">
        <v>156</v>
      </c>
      <c r="C79" s="3" t="s">
        <v>157</v>
      </c>
      <c r="D79" s="15">
        <v>38505</v>
      </c>
      <c r="E79" s="16" t="s">
        <v>311</v>
      </c>
      <c r="F79" s="4">
        <v>13</v>
      </c>
      <c r="G79" s="4">
        <v>8.91</v>
      </c>
      <c r="H79" s="4">
        <v>4</v>
      </c>
      <c r="I79" s="4">
        <v>17</v>
      </c>
      <c r="J79" s="4">
        <v>8.0399999999999991</v>
      </c>
      <c r="K79" s="4">
        <v>3.35</v>
      </c>
      <c r="L79" s="16">
        <f>ROUND((G79*F79+J79*I79)/(I79+F79),2)</f>
        <v>8.42</v>
      </c>
      <c r="M79" s="16">
        <f>ROUND((H79*F79+K79*I79)/(I79+F79),2)</f>
        <v>3.63</v>
      </c>
      <c r="N79" s="17" t="str">
        <f>IF(M79&gt;=3.68,"Xuất sắc", IF(M79&gt;=3.2, "Giỏi", IF(M79&gt;=2.5, "Khá", IF(M79&gt;=2, "Trung Bình", "Yếu"))))</f>
        <v>Giỏi</v>
      </c>
      <c r="O79" s="17">
        <v>90</v>
      </c>
      <c r="P79" s="16" t="str">
        <f>VLOOKUP(B79,'[1]Khen thưởng'!$A$2:$C$140,3,0)</f>
        <v>Xuất Sắc</v>
      </c>
    </row>
    <row r="80" spans="1:16" x14ac:dyDescent="0.25">
      <c r="A80" s="16">
        <v>77</v>
      </c>
      <c r="B80" s="12" t="s">
        <v>160</v>
      </c>
      <c r="C80" s="3" t="s">
        <v>161</v>
      </c>
      <c r="D80" s="15">
        <v>38512</v>
      </c>
      <c r="E80" s="16" t="s">
        <v>311</v>
      </c>
      <c r="F80" s="4">
        <v>13</v>
      </c>
      <c r="G80" s="4">
        <v>8.89</v>
      </c>
      <c r="H80" s="4">
        <v>3.89</v>
      </c>
      <c r="I80" s="4">
        <v>17</v>
      </c>
      <c r="J80" s="4">
        <v>7.76</v>
      </c>
      <c r="K80" s="4">
        <v>3.29</v>
      </c>
      <c r="L80" s="16">
        <f>ROUND((G80*F80+J80*I80)/(I80+F80),2)</f>
        <v>8.25</v>
      </c>
      <c r="M80" s="16">
        <f>ROUND((H80*F80+K80*I80)/(I80+F80),2)</f>
        <v>3.55</v>
      </c>
      <c r="N80" s="17" t="str">
        <f>IF(M80&gt;=3.68,"Xuất sắc", IF(M80&gt;=3.2, "Giỏi", IF(M80&gt;=2.5, "Khá", IF(M80&gt;=2, "Trung Bình", "Yếu"))))</f>
        <v>Giỏi</v>
      </c>
      <c r="O80" s="17">
        <v>86.5</v>
      </c>
      <c r="P80" s="16" t="str">
        <f>VLOOKUP(B80,'[1]Khen thưởng'!$A$2:$C$140,3,0)</f>
        <v>Tốt</v>
      </c>
    </row>
    <row r="81" spans="1:16" x14ac:dyDescent="0.25">
      <c r="A81" s="16">
        <v>78</v>
      </c>
      <c r="B81" s="12" t="s">
        <v>162</v>
      </c>
      <c r="C81" s="3" t="s">
        <v>163</v>
      </c>
      <c r="D81" s="15">
        <v>38471</v>
      </c>
      <c r="E81" s="16" t="s">
        <v>311</v>
      </c>
      <c r="F81" s="4">
        <v>13</v>
      </c>
      <c r="G81" s="4">
        <v>6.88</v>
      </c>
      <c r="H81" s="4">
        <v>2.83</v>
      </c>
      <c r="I81" s="4">
        <v>17</v>
      </c>
      <c r="J81" s="4">
        <v>7.08</v>
      </c>
      <c r="K81" s="4">
        <v>2.82</v>
      </c>
      <c r="L81" s="16">
        <f>ROUND((G81*F81+J81*I81)/(I81+F81),2)</f>
        <v>6.99</v>
      </c>
      <c r="M81" s="16">
        <f>ROUND((H81*F81+K81*I81)/(I81+F81),2)</f>
        <v>2.82</v>
      </c>
      <c r="N81" s="17" t="str">
        <f>IF(M81&gt;=3.68,"Xuất sắc", IF(M81&gt;=3.2, "Giỏi", IF(M81&gt;=2.5, "Khá", IF(M81&gt;=2, "Trung Bình", "Yếu"))))</f>
        <v>Khá</v>
      </c>
      <c r="O81" s="17">
        <v>75</v>
      </c>
      <c r="P81" s="16" t="str">
        <f>VLOOKUP(B81,'[1]Khen thưởng'!$A$2:$C$140,3,0)</f>
        <v>Khá</v>
      </c>
    </row>
    <row r="82" spans="1:16" x14ac:dyDescent="0.25">
      <c r="A82" s="16">
        <v>79</v>
      </c>
      <c r="B82" s="12" t="s">
        <v>166</v>
      </c>
      <c r="C82" s="3" t="s">
        <v>167</v>
      </c>
      <c r="D82" s="15">
        <v>38608</v>
      </c>
      <c r="E82" s="16" t="s">
        <v>311</v>
      </c>
      <c r="F82" s="4">
        <v>13</v>
      </c>
      <c r="G82" s="4">
        <v>6.97</v>
      </c>
      <c r="H82" s="4">
        <v>2.87</v>
      </c>
      <c r="I82" s="4">
        <v>19</v>
      </c>
      <c r="J82" s="4">
        <v>6.59</v>
      </c>
      <c r="K82" s="4">
        <v>2.61</v>
      </c>
      <c r="L82" s="16">
        <f>ROUND((G82*F82+J82*I82)/(I82+F82),2)</f>
        <v>6.74</v>
      </c>
      <c r="M82" s="16">
        <f>ROUND((H82*F82+K82*I82)/(I82+F82),2)</f>
        <v>2.72</v>
      </c>
      <c r="N82" s="17" t="str">
        <f>IF(M82&gt;=3.68,"Xuất sắc", IF(M82&gt;=3.2, "Giỏi", IF(M82&gt;=2.5, "Khá", IF(M82&gt;=2, "Trung Bình", "Yếu"))))</f>
        <v>Khá</v>
      </c>
      <c r="O82" s="17">
        <v>82.5</v>
      </c>
      <c r="P82" s="16" t="str">
        <f>VLOOKUP(B82,'[1]Khen thưởng'!$A$2:$C$140,3,0)</f>
        <v>Tốt</v>
      </c>
    </row>
    <row r="83" spans="1:16" x14ac:dyDescent="0.25">
      <c r="A83" s="16">
        <v>80</v>
      </c>
      <c r="B83" s="12" t="s">
        <v>158</v>
      </c>
      <c r="C83" s="3" t="s">
        <v>159</v>
      </c>
      <c r="D83" s="15">
        <v>38425</v>
      </c>
      <c r="E83" s="16" t="s">
        <v>311</v>
      </c>
      <c r="F83" s="4">
        <v>13</v>
      </c>
      <c r="G83" s="4">
        <v>7.43</v>
      </c>
      <c r="H83" s="4">
        <v>3.12</v>
      </c>
      <c r="I83" s="4">
        <v>17</v>
      </c>
      <c r="J83" s="4">
        <v>5.35</v>
      </c>
      <c r="K83" s="4">
        <v>2.13</v>
      </c>
      <c r="L83" s="16">
        <f>ROUND((G83*F83+J83*I83)/(I83+F83),2)</f>
        <v>6.25</v>
      </c>
      <c r="M83" s="16">
        <f>ROUND((H83*F83+K83*I83)/(I83+F83),2)</f>
        <v>2.56</v>
      </c>
      <c r="N83" s="17" t="str">
        <f>IF(M83&gt;=3.68,"Xuất sắc", IF(M83&gt;=3.2, "Giỏi", IF(M83&gt;=2.5, "Khá", IF(M83&gt;=2, "Trung Bình", "Yếu"))))</f>
        <v>Khá</v>
      </c>
      <c r="O83" s="17">
        <v>86.5</v>
      </c>
      <c r="P83" s="16" t="str">
        <f>VLOOKUP(B83,'[1]Khen thưởng'!$A$2:$C$140,3,0)</f>
        <v>Tốt</v>
      </c>
    </row>
    <row r="84" spans="1:16" x14ac:dyDescent="0.25">
      <c r="A84" s="16">
        <v>81</v>
      </c>
      <c r="B84" s="12" t="s">
        <v>164</v>
      </c>
      <c r="C84" s="3" t="s">
        <v>165</v>
      </c>
      <c r="D84" s="15">
        <v>38528</v>
      </c>
      <c r="E84" s="16" t="s">
        <v>311</v>
      </c>
      <c r="F84" s="4">
        <v>13</v>
      </c>
      <c r="G84" s="4">
        <v>7.08</v>
      </c>
      <c r="H84" s="4">
        <v>2.84</v>
      </c>
      <c r="I84" s="4">
        <v>17</v>
      </c>
      <c r="J84" s="4">
        <v>2.54</v>
      </c>
      <c r="K84" s="4">
        <v>1.1000000000000001</v>
      </c>
      <c r="L84" s="16">
        <f>ROUND((G84*F84+J84*I84)/(I84+F84),2)</f>
        <v>4.51</v>
      </c>
      <c r="M84" s="16">
        <f>ROUND((H84*F84+K84*I84)/(I84+F84),2)</f>
        <v>1.85</v>
      </c>
      <c r="N84" s="17" t="str">
        <f>IF(M84&gt;=3.68,"Xuất sắc", IF(M84&gt;=3.2, "Giỏi", IF(M84&gt;=2.5, "Khá", IF(M84&gt;=2, "Trung Bình", "Yếu"))))</f>
        <v>Yếu</v>
      </c>
      <c r="O84" s="17">
        <v>42.5</v>
      </c>
      <c r="P84" s="16" t="str">
        <f>VLOOKUP(B84,'[1]Khen thưởng'!$A$2:$C$140,3,0)</f>
        <v>Yếu</v>
      </c>
    </row>
    <row r="85" spans="1:16" x14ac:dyDescent="0.25">
      <c r="A85" s="16">
        <v>82</v>
      </c>
      <c r="B85" s="12" t="s">
        <v>168</v>
      </c>
      <c r="C85" s="3" t="s">
        <v>169</v>
      </c>
      <c r="D85" s="15">
        <v>38380</v>
      </c>
      <c r="E85" s="16" t="s">
        <v>311</v>
      </c>
      <c r="F85" s="4">
        <v>13</v>
      </c>
      <c r="G85" s="4">
        <v>8.01</v>
      </c>
      <c r="H85" s="4">
        <v>3.5</v>
      </c>
      <c r="I85" s="4">
        <v>17</v>
      </c>
      <c r="J85" s="4">
        <v>7.38</v>
      </c>
      <c r="K85" s="4">
        <v>3.11</v>
      </c>
      <c r="L85" s="16">
        <f>ROUND((G85*F85+J85*I85)/(I85+F85),2)</f>
        <v>7.65</v>
      </c>
      <c r="M85" s="16">
        <f>ROUND((H85*F85+K85*I85)/(I85+F85),2)</f>
        <v>3.28</v>
      </c>
      <c r="N85" s="17" t="str">
        <f>IF(M85&gt;=3.68,"Xuất sắc", IF(M85&gt;=3.2, "Giỏi", IF(M85&gt;=2.5, "Khá", IF(M85&gt;=2, "Trung Bình", "Yếu"))))</f>
        <v>Giỏi</v>
      </c>
      <c r="O85" s="17">
        <v>74</v>
      </c>
      <c r="P85" s="16" t="str">
        <f>VLOOKUP(B85,'[1]Khen thưởng'!$A$2:$C$140,3,0)</f>
        <v>Khá</v>
      </c>
    </row>
    <row r="86" spans="1:16" x14ac:dyDescent="0.25">
      <c r="A86" s="16">
        <v>83</v>
      </c>
      <c r="B86" s="12" t="s">
        <v>170</v>
      </c>
      <c r="C86" s="3" t="s">
        <v>171</v>
      </c>
      <c r="D86" s="15">
        <v>38485</v>
      </c>
      <c r="E86" s="16" t="s">
        <v>311</v>
      </c>
      <c r="F86" s="4">
        <v>13</v>
      </c>
      <c r="G86" s="4">
        <v>7.92</v>
      </c>
      <c r="H86" s="4">
        <v>3.43</v>
      </c>
      <c r="I86" s="4">
        <v>19</v>
      </c>
      <c r="J86" s="4">
        <v>6.52</v>
      </c>
      <c r="K86" s="4">
        <v>2.4</v>
      </c>
      <c r="L86" s="16">
        <f>ROUND((G86*F86+J86*I86)/(I86+F86),2)</f>
        <v>7.09</v>
      </c>
      <c r="M86" s="16">
        <f>ROUND((H86*F86+K86*I86)/(I86+F86),2)</f>
        <v>2.82</v>
      </c>
      <c r="N86" s="17" t="str">
        <f>IF(M86&gt;=3.68,"Xuất sắc", IF(M86&gt;=3.2, "Giỏi", IF(M86&gt;=2.5, "Khá", IF(M86&gt;=2, "Trung Bình", "Yếu"))))</f>
        <v>Khá</v>
      </c>
      <c r="O86" s="17">
        <v>79</v>
      </c>
      <c r="P86" s="16" t="str">
        <f>VLOOKUP(B86,'[1]Khen thưởng'!$A$2:$C$140,3,0)</f>
        <v>Khá</v>
      </c>
    </row>
    <row r="87" spans="1:16" x14ac:dyDescent="0.25">
      <c r="A87" s="16">
        <v>84</v>
      </c>
      <c r="B87" s="12" t="s">
        <v>172</v>
      </c>
      <c r="C87" s="3" t="s">
        <v>173</v>
      </c>
      <c r="D87" s="15">
        <v>38478</v>
      </c>
      <c r="E87" s="16" t="s">
        <v>311</v>
      </c>
      <c r="F87" s="4">
        <v>13</v>
      </c>
      <c r="G87" s="4">
        <v>8.6199999999999992</v>
      </c>
      <c r="H87" s="4">
        <v>3.89</v>
      </c>
      <c r="I87" s="4">
        <v>17</v>
      </c>
      <c r="J87" s="4">
        <v>7.99</v>
      </c>
      <c r="K87" s="4">
        <v>3.37</v>
      </c>
      <c r="L87" s="16">
        <f>ROUND((G87*F87+J87*I87)/(I87+F87),2)</f>
        <v>8.26</v>
      </c>
      <c r="M87" s="16">
        <f>ROUND((H87*F87+K87*I87)/(I87+F87),2)</f>
        <v>3.6</v>
      </c>
      <c r="N87" s="17" t="str">
        <f>IF(M87&gt;=3.68,"Xuất sắc", IF(M87&gt;=3.2, "Giỏi", IF(M87&gt;=2.5, "Khá", IF(M87&gt;=2, "Trung Bình", "Yếu"))))</f>
        <v>Giỏi</v>
      </c>
      <c r="O87" s="17">
        <v>86.5</v>
      </c>
      <c r="P87" s="16" t="str">
        <f>VLOOKUP(B87,'[1]Khen thưởng'!$A$2:$C$140,3,0)</f>
        <v>Tốt</v>
      </c>
    </row>
    <row r="88" spans="1:16" x14ac:dyDescent="0.25">
      <c r="A88" s="16">
        <v>85</v>
      </c>
      <c r="B88" s="12" t="s">
        <v>176</v>
      </c>
      <c r="C88" s="3" t="s">
        <v>177</v>
      </c>
      <c r="D88" s="15">
        <v>38587</v>
      </c>
      <c r="E88" s="16" t="s">
        <v>311</v>
      </c>
      <c r="F88" s="4">
        <v>13</v>
      </c>
      <c r="G88" s="4">
        <v>8.31</v>
      </c>
      <c r="H88" s="4">
        <v>3.71</v>
      </c>
      <c r="I88" s="4">
        <v>17</v>
      </c>
      <c r="J88" s="4">
        <v>7.39</v>
      </c>
      <c r="K88" s="4">
        <v>3.11</v>
      </c>
      <c r="L88" s="16">
        <f>ROUND((G88*F88+J88*I88)/(I88+F88),2)</f>
        <v>7.79</v>
      </c>
      <c r="M88" s="16">
        <f>ROUND((H88*F88+K88*I88)/(I88+F88),2)</f>
        <v>3.37</v>
      </c>
      <c r="N88" s="17" t="str">
        <f>IF(M88&gt;=3.68,"Xuất sắc", IF(M88&gt;=3.2, "Giỏi", IF(M88&gt;=2.5, "Khá", IF(M88&gt;=2, "Trung Bình", "Yếu"))))</f>
        <v>Giỏi</v>
      </c>
      <c r="O88" s="17">
        <v>87.5</v>
      </c>
      <c r="P88" s="16" t="str">
        <f>VLOOKUP(B88,'[1]Khen thưởng'!$A$2:$C$140,3,0)</f>
        <v>Tốt</v>
      </c>
    </row>
    <row r="89" spans="1:16" x14ac:dyDescent="0.25">
      <c r="A89" s="16">
        <v>86</v>
      </c>
      <c r="B89" s="12" t="s">
        <v>178</v>
      </c>
      <c r="C89" s="3" t="s">
        <v>179</v>
      </c>
      <c r="D89" s="15">
        <v>38546</v>
      </c>
      <c r="E89" s="16" t="s">
        <v>311</v>
      </c>
      <c r="F89" s="4">
        <v>13</v>
      </c>
      <c r="G89" s="4">
        <v>7.64</v>
      </c>
      <c r="H89" s="4">
        <v>3.25</v>
      </c>
      <c r="I89" s="4">
        <v>17</v>
      </c>
      <c r="J89" s="4">
        <v>6.72</v>
      </c>
      <c r="K89" s="4">
        <v>2.64</v>
      </c>
      <c r="L89" s="16">
        <f>ROUND((G89*F89+J89*I89)/(I89+F89),2)</f>
        <v>7.12</v>
      </c>
      <c r="M89" s="16">
        <f>ROUND((H89*F89+K89*I89)/(I89+F89),2)</f>
        <v>2.9</v>
      </c>
      <c r="N89" s="17" t="str">
        <f>IF(M89&gt;=3.68,"Xuất sắc", IF(M89&gt;=3.2, "Giỏi", IF(M89&gt;=2.5, "Khá", IF(M89&gt;=2, "Trung Bình", "Yếu"))))</f>
        <v>Khá</v>
      </c>
      <c r="O89" s="17">
        <v>90</v>
      </c>
      <c r="P89" s="16" t="str">
        <f>VLOOKUP(B89,'[1]Khen thưởng'!$A$2:$C$140,3,0)</f>
        <v>Xuất Sắc</v>
      </c>
    </row>
    <row r="90" spans="1:16" x14ac:dyDescent="0.25">
      <c r="A90" s="16">
        <v>87</v>
      </c>
      <c r="B90" s="12" t="s">
        <v>174</v>
      </c>
      <c r="C90" s="3" t="s">
        <v>175</v>
      </c>
      <c r="D90" s="15">
        <v>38566</v>
      </c>
      <c r="E90" s="16" t="s">
        <v>311</v>
      </c>
      <c r="F90" s="4">
        <v>13</v>
      </c>
      <c r="G90" s="4">
        <v>6.86</v>
      </c>
      <c r="H90" s="4">
        <v>2.77</v>
      </c>
      <c r="I90" s="4">
        <v>6</v>
      </c>
      <c r="J90" s="4">
        <v>0</v>
      </c>
      <c r="K90" s="4">
        <v>0</v>
      </c>
      <c r="L90" s="16">
        <f>ROUND((G90*F90+J90*I90)/(I90+F90),2)</f>
        <v>4.6900000000000004</v>
      </c>
      <c r="M90" s="16">
        <f>ROUND((H90*F90+K90*I90)/(I90+F90),2)</f>
        <v>1.9</v>
      </c>
      <c r="N90" s="17" t="str">
        <f>IF(M90&gt;=3.68,"Xuất sắc", IF(M90&gt;=3.2, "Giỏi", IF(M90&gt;=2.5, "Khá", IF(M90&gt;=2, "Trung Bình", "Yếu"))))</f>
        <v>Yếu</v>
      </c>
      <c r="O90" s="17" t="e">
        <v>#N/A</v>
      </c>
      <c r="P90" s="16" t="e">
        <f>VLOOKUP(B90,'[1]Khen thưởng'!$A$2:$C$140,3,0)</f>
        <v>#N/A</v>
      </c>
    </row>
    <row r="91" spans="1:16" x14ac:dyDescent="0.25">
      <c r="A91" s="16">
        <v>88</v>
      </c>
      <c r="B91" s="12" t="s">
        <v>180</v>
      </c>
      <c r="C91" s="3" t="s">
        <v>181</v>
      </c>
      <c r="D91" s="15">
        <v>38582</v>
      </c>
      <c r="E91" s="16" t="s">
        <v>311</v>
      </c>
      <c r="F91" s="4">
        <v>13</v>
      </c>
      <c r="G91" s="4">
        <v>8.5500000000000007</v>
      </c>
      <c r="H91" s="4">
        <v>3.84</v>
      </c>
      <c r="I91" s="4">
        <v>17</v>
      </c>
      <c r="J91" s="4">
        <v>7.98</v>
      </c>
      <c r="K91" s="4">
        <v>3.48</v>
      </c>
      <c r="L91" s="16">
        <f>ROUND((G91*F91+J91*I91)/(I91+F91),2)</f>
        <v>8.23</v>
      </c>
      <c r="M91" s="16">
        <f>ROUND((H91*F91+K91*I91)/(I91+F91),2)</f>
        <v>3.64</v>
      </c>
      <c r="N91" s="17" t="str">
        <f>IF(M91&gt;=3.68,"Xuất sắc", IF(M91&gt;=3.2, "Giỏi", IF(M91&gt;=2.5, "Khá", IF(M91&gt;=2, "Trung Bình", "Yếu"))))</f>
        <v>Giỏi</v>
      </c>
      <c r="O91" s="17">
        <v>90</v>
      </c>
      <c r="P91" s="16" t="str">
        <f>VLOOKUP(B91,'[1]Khen thưởng'!$A$2:$C$140,3,0)</f>
        <v>Xuất Sắc</v>
      </c>
    </row>
    <row r="92" spans="1:16" x14ac:dyDescent="0.25">
      <c r="A92" s="16">
        <v>89</v>
      </c>
      <c r="B92" s="12" t="s">
        <v>182</v>
      </c>
      <c r="C92" s="3" t="s">
        <v>183</v>
      </c>
      <c r="D92" s="15">
        <v>38541</v>
      </c>
      <c r="E92" s="16" t="s">
        <v>311</v>
      </c>
      <c r="F92" s="4">
        <v>13</v>
      </c>
      <c r="G92" s="4">
        <v>8.93</v>
      </c>
      <c r="H92" s="4">
        <v>3.79</v>
      </c>
      <c r="I92" s="4">
        <v>1</v>
      </c>
      <c r="J92" s="4">
        <v>0</v>
      </c>
      <c r="K92" s="4">
        <v>0</v>
      </c>
      <c r="L92" s="16">
        <f>ROUND((G92*F92+J92*I92)/(I92+F92),2)</f>
        <v>8.2899999999999991</v>
      </c>
      <c r="M92" s="16">
        <f>ROUND((H92*F92+K92*I92)/(I92+F92),2)</f>
        <v>3.52</v>
      </c>
      <c r="N92" s="17" t="str">
        <f>IF(M92&gt;=3.68,"Xuất sắc", IF(M92&gt;=3.2, "Giỏi", IF(M92&gt;=2.5, "Khá", IF(M92&gt;=2, "Trung Bình", "Yếu"))))</f>
        <v>Giỏi</v>
      </c>
      <c r="O92" s="17" t="e">
        <v>#N/A</v>
      </c>
      <c r="P92" s="16" t="e">
        <f>VLOOKUP(B92,'[1]Khen thưởng'!$A$2:$C$140,3,0)</f>
        <v>#N/A</v>
      </c>
    </row>
    <row r="93" spans="1:16" x14ac:dyDescent="0.25">
      <c r="A93" s="16">
        <v>90</v>
      </c>
      <c r="B93" s="12" t="s">
        <v>184</v>
      </c>
      <c r="C93" s="3" t="s">
        <v>185</v>
      </c>
      <c r="D93" s="15">
        <v>38437</v>
      </c>
      <c r="E93" s="16" t="s">
        <v>311</v>
      </c>
      <c r="F93" s="4">
        <v>13</v>
      </c>
      <c r="G93" s="4">
        <v>8.3800000000000008</v>
      </c>
      <c r="H93" s="4">
        <v>3.64</v>
      </c>
      <c r="I93" s="4">
        <v>17</v>
      </c>
      <c r="J93" s="4">
        <v>7.28</v>
      </c>
      <c r="K93" s="4">
        <v>3.06</v>
      </c>
      <c r="L93" s="16">
        <f>ROUND((G93*F93+J93*I93)/(I93+F93),2)</f>
        <v>7.76</v>
      </c>
      <c r="M93" s="16">
        <f>ROUND((H93*F93+K93*I93)/(I93+F93),2)</f>
        <v>3.31</v>
      </c>
      <c r="N93" s="17" t="str">
        <f>IF(M93&gt;=3.68,"Xuất sắc", IF(M93&gt;=3.2, "Giỏi", IF(M93&gt;=2.5, "Khá", IF(M93&gt;=2, "Trung Bình", "Yếu"))))</f>
        <v>Giỏi</v>
      </c>
      <c r="O93" s="17">
        <v>87.5</v>
      </c>
      <c r="P93" s="16" t="str">
        <f>VLOOKUP(B93,'[1]Khen thưởng'!$A$2:$C$140,3,0)</f>
        <v>Tốt</v>
      </c>
    </row>
    <row r="94" spans="1:16" x14ac:dyDescent="0.25">
      <c r="A94" s="16">
        <v>91</v>
      </c>
      <c r="B94" s="12" t="s">
        <v>186</v>
      </c>
      <c r="C94" s="3" t="s">
        <v>187</v>
      </c>
      <c r="D94" s="15">
        <v>38562</v>
      </c>
      <c r="E94" s="16" t="s">
        <v>311</v>
      </c>
      <c r="F94" s="4">
        <v>13</v>
      </c>
      <c r="G94" s="4">
        <v>8.2799999999999994</v>
      </c>
      <c r="H94" s="4">
        <v>3.69</v>
      </c>
      <c r="I94" s="4">
        <v>17</v>
      </c>
      <c r="J94" s="4">
        <v>8.6199999999999992</v>
      </c>
      <c r="K94" s="4">
        <v>3.63</v>
      </c>
      <c r="L94" s="16">
        <f>ROUND((G94*F94+J94*I94)/(I94+F94),2)</f>
        <v>8.4700000000000006</v>
      </c>
      <c r="M94" s="16">
        <f>ROUND((H94*F94+K94*I94)/(I94+F94),2)</f>
        <v>3.66</v>
      </c>
      <c r="N94" s="17" t="str">
        <f>IF(M94&gt;=3.68,"Xuất sắc", IF(M94&gt;=3.2, "Giỏi", IF(M94&gt;=2.5, "Khá", IF(M94&gt;=2, "Trung Bình", "Yếu"))))</f>
        <v>Giỏi</v>
      </c>
      <c r="O94" s="17">
        <v>85</v>
      </c>
      <c r="P94" s="16" t="str">
        <f>VLOOKUP(B94,'[1]Khen thưởng'!$A$2:$C$140,3,0)</f>
        <v>Tốt</v>
      </c>
    </row>
    <row r="95" spans="1:16" x14ac:dyDescent="0.25">
      <c r="A95" s="16">
        <v>92</v>
      </c>
      <c r="B95" s="12" t="s">
        <v>190</v>
      </c>
      <c r="C95" s="3" t="s">
        <v>191</v>
      </c>
      <c r="D95" s="15">
        <v>38434</v>
      </c>
      <c r="E95" s="16" t="s">
        <v>311</v>
      </c>
      <c r="F95" s="4">
        <v>13</v>
      </c>
      <c r="G95" s="4">
        <v>8.65</v>
      </c>
      <c r="H95" s="4">
        <v>3.84</v>
      </c>
      <c r="I95" s="4">
        <v>17</v>
      </c>
      <c r="J95" s="4">
        <v>7.67</v>
      </c>
      <c r="K95" s="4">
        <v>3.25</v>
      </c>
      <c r="L95" s="16">
        <f>ROUND((G95*F95+J95*I95)/(I95+F95),2)</f>
        <v>8.09</v>
      </c>
      <c r="M95" s="16">
        <f>ROUND((H95*F95+K95*I95)/(I95+F95),2)</f>
        <v>3.51</v>
      </c>
      <c r="N95" s="17" t="str">
        <f>IF(M95&gt;=3.68,"Xuất sắc", IF(M95&gt;=3.2, "Giỏi", IF(M95&gt;=2.5, "Khá", IF(M95&gt;=2, "Trung Bình", "Yếu"))))</f>
        <v>Giỏi</v>
      </c>
      <c r="O95" s="17">
        <v>84</v>
      </c>
      <c r="P95" s="16" t="str">
        <f>VLOOKUP(B95,'[1]Khen thưởng'!$A$2:$C$140,3,0)</f>
        <v>Tốt</v>
      </c>
    </row>
    <row r="96" spans="1:16" x14ac:dyDescent="0.25">
      <c r="A96" s="16">
        <v>93</v>
      </c>
      <c r="B96" s="12" t="s">
        <v>188</v>
      </c>
      <c r="C96" s="3" t="s">
        <v>189</v>
      </c>
      <c r="D96" s="15">
        <v>38380</v>
      </c>
      <c r="E96" s="16" t="s">
        <v>311</v>
      </c>
      <c r="F96" s="4">
        <v>13</v>
      </c>
      <c r="G96" s="4">
        <v>8.0500000000000007</v>
      </c>
      <c r="H96" s="4">
        <v>3.51</v>
      </c>
      <c r="I96" s="4">
        <v>17</v>
      </c>
      <c r="J96" s="4">
        <v>7.54</v>
      </c>
      <c r="K96" s="4">
        <v>3.21</v>
      </c>
      <c r="L96" s="16">
        <f>ROUND((G96*F96+J96*I96)/(I96+F96),2)</f>
        <v>7.76</v>
      </c>
      <c r="M96" s="16">
        <f>ROUND((H96*F96+K96*I96)/(I96+F96),2)</f>
        <v>3.34</v>
      </c>
      <c r="N96" s="17" t="str">
        <f>IF(M96&gt;=3.68,"Xuất sắc", IF(M96&gt;=3.2, "Giỏi", IF(M96&gt;=2.5, "Khá", IF(M96&gt;=2, "Trung Bình", "Yếu"))))</f>
        <v>Giỏi</v>
      </c>
      <c r="O96" s="17">
        <v>86.5</v>
      </c>
      <c r="P96" s="16" t="str">
        <f>VLOOKUP(B96,'[1]Khen thưởng'!$A$2:$C$140,3,0)</f>
        <v>Tốt</v>
      </c>
    </row>
    <row r="97" spans="1:16" x14ac:dyDescent="0.25">
      <c r="A97" s="16">
        <v>94</v>
      </c>
      <c r="B97" s="12" t="s">
        <v>192</v>
      </c>
      <c r="C97" s="3" t="s">
        <v>193</v>
      </c>
      <c r="D97" s="15">
        <v>38666</v>
      </c>
      <c r="E97" s="16" t="s">
        <v>311</v>
      </c>
      <c r="F97" s="4">
        <v>13</v>
      </c>
      <c r="G97" s="4">
        <v>8.2200000000000006</v>
      </c>
      <c r="H97" s="4">
        <v>3.61</v>
      </c>
      <c r="I97" s="4">
        <v>17</v>
      </c>
      <c r="J97" s="4">
        <v>6.97</v>
      </c>
      <c r="K97" s="4">
        <v>2.82</v>
      </c>
      <c r="L97" s="16">
        <f>ROUND((G97*F97+J97*I97)/(I97+F97),2)</f>
        <v>7.51</v>
      </c>
      <c r="M97" s="16">
        <f>ROUND((H97*F97+K97*I97)/(I97+F97),2)</f>
        <v>3.16</v>
      </c>
      <c r="N97" s="17" t="str">
        <f>IF(M97&gt;=3.68,"Xuất sắc", IF(M97&gt;=3.2, "Giỏi", IF(M97&gt;=2.5, "Khá", IF(M97&gt;=2, "Trung Bình", "Yếu"))))</f>
        <v>Khá</v>
      </c>
      <c r="O97" s="17">
        <v>85</v>
      </c>
      <c r="P97" s="16" t="str">
        <f>VLOOKUP(B97,'[1]Khen thưởng'!$A$2:$C$140,3,0)</f>
        <v>Tốt</v>
      </c>
    </row>
    <row r="98" spans="1:16" x14ac:dyDescent="0.25">
      <c r="A98" s="16">
        <v>95</v>
      </c>
      <c r="B98" s="12" t="s">
        <v>198</v>
      </c>
      <c r="C98" s="3" t="s">
        <v>199</v>
      </c>
      <c r="D98" s="15">
        <v>38592</v>
      </c>
      <c r="E98" s="16" t="s">
        <v>311</v>
      </c>
      <c r="F98" s="4">
        <v>13</v>
      </c>
      <c r="G98" s="4">
        <v>8.6199999999999992</v>
      </c>
      <c r="H98" s="4">
        <v>3.87</v>
      </c>
      <c r="I98" s="4">
        <v>17</v>
      </c>
      <c r="J98" s="4">
        <v>6.79</v>
      </c>
      <c r="K98" s="4">
        <v>2.72</v>
      </c>
      <c r="L98" s="16">
        <f>ROUND((G98*F98+J98*I98)/(I98+F98),2)</f>
        <v>7.58</v>
      </c>
      <c r="M98" s="16">
        <f>ROUND((H98*F98+K98*I98)/(I98+F98),2)</f>
        <v>3.22</v>
      </c>
      <c r="N98" s="17" t="str">
        <f>IF(M98&gt;=3.68,"Xuất sắc", IF(M98&gt;=3.2, "Giỏi", IF(M98&gt;=2.5, "Khá", IF(M98&gt;=2, "Trung Bình", "Yếu"))))</f>
        <v>Giỏi</v>
      </c>
      <c r="O98" s="17">
        <v>84</v>
      </c>
      <c r="P98" s="16" t="str">
        <f>VLOOKUP(B98,'[1]Khen thưởng'!$A$2:$C$140,3,0)</f>
        <v>Tốt</v>
      </c>
    </row>
    <row r="99" spans="1:16" x14ac:dyDescent="0.25">
      <c r="A99" s="16">
        <v>96</v>
      </c>
      <c r="B99" s="12" t="s">
        <v>200</v>
      </c>
      <c r="C99" s="3" t="s">
        <v>201</v>
      </c>
      <c r="D99" s="15">
        <v>38466</v>
      </c>
      <c r="E99" s="16" t="s">
        <v>311</v>
      </c>
      <c r="F99" s="4">
        <v>13</v>
      </c>
      <c r="G99" s="4">
        <v>8.0399999999999991</v>
      </c>
      <c r="H99" s="4">
        <v>3.5</v>
      </c>
      <c r="I99" s="4">
        <v>19</v>
      </c>
      <c r="J99" s="4">
        <v>7.28</v>
      </c>
      <c r="K99" s="4">
        <v>3.01</v>
      </c>
      <c r="L99" s="16">
        <f>ROUND((G99*F99+J99*I99)/(I99+F99),2)</f>
        <v>7.59</v>
      </c>
      <c r="M99" s="16">
        <f>ROUND((H99*F99+K99*I99)/(I99+F99),2)</f>
        <v>3.21</v>
      </c>
      <c r="N99" s="17" t="str">
        <f>IF(M99&gt;=3.68,"Xuất sắc", IF(M99&gt;=3.2, "Giỏi", IF(M99&gt;=2.5, "Khá", IF(M99&gt;=2, "Trung Bình", "Yếu"))))</f>
        <v>Giỏi</v>
      </c>
      <c r="O99" s="17">
        <v>85.5</v>
      </c>
      <c r="P99" s="16" t="str">
        <f>VLOOKUP(B99,'[1]Khen thưởng'!$A$2:$C$140,3,0)</f>
        <v>Tốt</v>
      </c>
    </row>
    <row r="100" spans="1:16" x14ac:dyDescent="0.25">
      <c r="A100" s="16">
        <v>97</v>
      </c>
      <c r="B100" s="12" t="s">
        <v>196</v>
      </c>
      <c r="C100" s="3" t="s">
        <v>197</v>
      </c>
      <c r="D100" s="15">
        <v>38681</v>
      </c>
      <c r="E100" s="16" t="s">
        <v>311</v>
      </c>
      <c r="F100" s="4">
        <v>13</v>
      </c>
      <c r="G100" s="4">
        <v>7.62</v>
      </c>
      <c r="H100" s="4">
        <v>3.27</v>
      </c>
      <c r="I100" s="4">
        <v>17</v>
      </c>
      <c r="J100" s="4">
        <v>5.82</v>
      </c>
      <c r="K100" s="4">
        <v>1.99</v>
      </c>
      <c r="L100" s="16">
        <f>ROUND((G100*F100+J100*I100)/(I100+F100),2)</f>
        <v>6.6</v>
      </c>
      <c r="M100" s="16">
        <f>ROUND((H100*F100+K100*I100)/(I100+F100),2)</f>
        <v>2.54</v>
      </c>
      <c r="N100" s="17" t="str">
        <f>IF(M100&gt;=3.68,"Xuất sắc", IF(M100&gt;=3.2, "Giỏi", IF(M100&gt;=2.5, "Khá", IF(M100&gt;=2, "Trung Bình", "Yếu"))))</f>
        <v>Khá</v>
      </c>
      <c r="O100" s="17">
        <v>82.5</v>
      </c>
      <c r="P100" s="16" t="str">
        <f>VLOOKUP(B100,'[1]Khen thưởng'!$A$2:$C$140,3,0)</f>
        <v>Tốt</v>
      </c>
    </row>
    <row r="101" spans="1:16" x14ac:dyDescent="0.25">
      <c r="A101" s="16">
        <v>98</v>
      </c>
      <c r="B101" s="12" t="s">
        <v>194</v>
      </c>
      <c r="C101" s="3" t="s">
        <v>195</v>
      </c>
      <c r="D101" s="15">
        <v>38563</v>
      </c>
      <c r="E101" s="16" t="s">
        <v>311</v>
      </c>
      <c r="F101" s="4">
        <v>13</v>
      </c>
      <c r="G101" s="4">
        <v>7.27</v>
      </c>
      <c r="H101" s="4">
        <v>3.04</v>
      </c>
      <c r="I101" s="4">
        <v>17</v>
      </c>
      <c r="J101" s="4">
        <v>5.91</v>
      </c>
      <c r="K101" s="4">
        <v>2.0499999999999998</v>
      </c>
      <c r="L101" s="16">
        <f>ROUND((G101*F101+J101*I101)/(I101+F101),2)</f>
        <v>6.5</v>
      </c>
      <c r="M101" s="16">
        <f>ROUND((H101*F101+K101*I101)/(I101+F101),2)</f>
        <v>2.48</v>
      </c>
      <c r="N101" s="17" t="str">
        <f>IF(M101&gt;=3.68,"Xuất sắc", IF(M101&gt;=3.2, "Giỏi", IF(M101&gt;=2.5, "Khá", IF(M101&gt;=2, "Trung Bình", "Yếu"))))</f>
        <v>Trung Bình</v>
      </c>
      <c r="O101" s="17">
        <v>83</v>
      </c>
      <c r="P101" s="16" t="str">
        <f>VLOOKUP(B101,'[1]Khen thưởng'!$A$2:$C$140,3,0)</f>
        <v>Tốt</v>
      </c>
    </row>
    <row r="102" spans="1:16" x14ac:dyDescent="0.25">
      <c r="A102" s="16">
        <v>99</v>
      </c>
      <c r="B102" s="12" t="s">
        <v>202</v>
      </c>
      <c r="C102" s="3" t="s">
        <v>203</v>
      </c>
      <c r="D102" s="15">
        <v>38616</v>
      </c>
      <c r="E102" s="16" t="s">
        <v>311</v>
      </c>
      <c r="F102" s="4">
        <v>13</v>
      </c>
      <c r="G102" s="4">
        <v>8.6300000000000008</v>
      </c>
      <c r="H102" s="4">
        <v>3.79</v>
      </c>
      <c r="I102" s="4">
        <v>17</v>
      </c>
      <c r="J102" s="4">
        <v>8.2100000000000009</v>
      </c>
      <c r="K102" s="4">
        <v>3.48</v>
      </c>
      <c r="L102" s="16">
        <f>ROUND((G102*F102+J102*I102)/(I102+F102),2)</f>
        <v>8.39</v>
      </c>
      <c r="M102" s="16">
        <f>ROUND((H102*F102+K102*I102)/(I102+F102),2)</f>
        <v>3.61</v>
      </c>
      <c r="N102" s="17" t="str">
        <f>IF(M102&gt;=3.68,"Xuất sắc", IF(M102&gt;=3.2, "Giỏi", IF(M102&gt;=2.5, "Khá", IF(M102&gt;=2, "Trung Bình", "Yếu"))))</f>
        <v>Giỏi</v>
      </c>
      <c r="O102" s="17">
        <v>90</v>
      </c>
      <c r="P102" s="16" t="str">
        <f>VLOOKUP(B102,'[1]Khen thưởng'!$A$2:$C$140,3,0)</f>
        <v>Xuất Sắc</v>
      </c>
    </row>
    <row r="103" spans="1:16" x14ac:dyDescent="0.25">
      <c r="A103" s="16">
        <v>100</v>
      </c>
      <c r="B103" s="12" t="s">
        <v>204</v>
      </c>
      <c r="C103" s="3" t="s">
        <v>205</v>
      </c>
      <c r="D103" s="15">
        <v>38695</v>
      </c>
      <c r="E103" s="16" t="s">
        <v>311</v>
      </c>
      <c r="F103" s="4">
        <v>13</v>
      </c>
      <c r="G103" s="4">
        <v>8.08</v>
      </c>
      <c r="H103" s="4">
        <v>3.58</v>
      </c>
      <c r="I103" s="4">
        <v>18</v>
      </c>
      <c r="J103" s="4">
        <v>7.72</v>
      </c>
      <c r="K103" s="4">
        <v>3.28</v>
      </c>
      <c r="L103" s="16">
        <f>ROUND((G103*F103+J103*I103)/(I103+F103),2)</f>
        <v>7.87</v>
      </c>
      <c r="M103" s="16">
        <f>ROUND((H103*F103+K103*I103)/(I103+F103),2)</f>
        <v>3.41</v>
      </c>
      <c r="N103" s="17" t="str">
        <f>IF(M103&gt;=3.68,"Xuất sắc", IF(M103&gt;=3.2, "Giỏi", IF(M103&gt;=2.5, "Khá", IF(M103&gt;=2, "Trung Bình", "Yếu"))))</f>
        <v>Giỏi</v>
      </c>
      <c r="O103" s="17">
        <v>91.5</v>
      </c>
      <c r="P103" s="16" t="str">
        <f>VLOOKUP(B103,'[1]Khen thưởng'!$A$2:$C$140,3,0)</f>
        <v>Xuất Sắc</v>
      </c>
    </row>
    <row r="104" spans="1:16" x14ac:dyDescent="0.25">
      <c r="A104" s="16">
        <v>101</v>
      </c>
      <c r="B104" s="12" t="s">
        <v>206</v>
      </c>
      <c r="C104" s="3" t="s">
        <v>207</v>
      </c>
      <c r="D104" s="15">
        <v>38587</v>
      </c>
      <c r="E104" s="16" t="s">
        <v>311</v>
      </c>
      <c r="F104" s="4">
        <v>13</v>
      </c>
      <c r="G104" s="4">
        <v>7.67</v>
      </c>
      <c r="H104" s="4">
        <v>3.3</v>
      </c>
      <c r="I104" s="4">
        <v>17</v>
      </c>
      <c r="J104" s="4">
        <v>7.46</v>
      </c>
      <c r="K104" s="4">
        <v>3.13</v>
      </c>
      <c r="L104" s="16">
        <f>ROUND((G104*F104+J104*I104)/(I104+F104),2)</f>
        <v>7.55</v>
      </c>
      <c r="M104" s="16">
        <f>ROUND((H104*F104+K104*I104)/(I104+F104),2)</f>
        <v>3.2</v>
      </c>
      <c r="N104" s="17" t="str">
        <f>IF(M104&gt;=3.68,"Xuất sắc", IF(M104&gt;=3.2, "Giỏi", IF(M104&gt;=2.5, "Khá", IF(M104&gt;=2, "Trung Bình", "Yếu"))))</f>
        <v>Giỏi</v>
      </c>
      <c r="O104" s="17">
        <v>87.5</v>
      </c>
      <c r="P104" s="16" t="str">
        <f>VLOOKUP(B104,'[1]Khen thưởng'!$A$2:$C$140,3,0)</f>
        <v>Tốt</v>
      </c>
    </row>
    <row r="105" spans="1:16" x14ac:dyDescent="0.25">
      <c r="A105" s="16">
        <v>102</v>
      </c>
      <c r="B105" s="12" t="s">
        <v>208</v>
      </c>
      <c r="C105" s="3" t="s">
        <v>209</v>
      </c>
      <c r="D105" s="15">
        <v>38529</v>
      </c>
      <c r="E105" s="16" t="s">
        <v>311</v>
      </c>
      <c r="F105" s="4">
        <v>13</v>
      </c>
      <c r="G105" s="4">
        <v>8.23</v>
      </c>
      <c r="H105" s="4">
        <v>3.61</v>
      </c>
      <c r="I105" s="4">
        <v>19</v>
      </c>
      <c r="J105" s="4">
        <v>6.54</v>
      </c>
      <c r="K105" s="4">
        <v>2.59</v>
      </c>
      <c r="L105" s="16">
        <f>ROUND((G105*F105+J105*I105)/(I105+F105),2)</f>
        <v>7.23</v>
      </c>
      <c r="M105" s="16">
        <f>ROUND((H105*F105+K105*I105)/(I105+F105),2)</f>
        <v>3</v>
      </c>
      <c r="N105" s="17" t="str">
        <f>IF(M105&gt;=3.68,"Xuất sắc", IF(M105&gt;=3.2, "Giỏi", IF(M105&gt;=2.5, "Khá", IF(M105&gt;=2, "Trung Bình", "Yếu"))))</f>
        <v>Khá</v>
      </c>
      <c r="O105" s="17">
        <v>90</v>
      </c>
      <c r="P105" s="16" t="str">
        <f>VLOOKUP(B105,'[1]Khen thưởng'!$A$2:$C$140,3,0)</f>
        <v>Xuất Sắc</v>
      </c>
    </row>
    <row r="106" spans="1:16" x14ac:dyDescent="0.25">
      <c r="A106" s="16">
        <v>103</v>
      </c>
      <c r="B106" s="12" t="s">
        <v>210</v>
      </c>
      <c r="C106" s="3" t="s">
        <v>211</v>
      </c>
      <c r="D106" s="15">
        <v>38400</v>
      </c>
      <c r="E106" s="16" t="s">
        <v>311</v>
      </c>
      <c r="F106" s="4">
        <v>13</v>
      </c>
      <c r="G106" s="4">
        <v>7.25</v>
      </c>
      <c r="H106" s="4">
        <v>3.07</v>
      </c>
      <c r="I106" s="4">
        <v>17</v>
      </c>
      <c r="J106" s="4">
        <v>5.15</v>
      </c>
      <c r="K106" s="4">
        <v>1.74</v>
      </c>
      <c r="L106" s="16">
        <f>ROUND((G106*F106+J106*I106)/(I106+F106),2)</f>
        <v>6.06</v>
      </c>
      <c r="M106" s="16">
        <f>ROUND((H106*F106+K106*I106)/(I106+F106),2)</f>
        <v>2.3199999999999998</v>
      </c>
      <c r="N106" s="17" t="str">
        <f>IF(M106&gt;=3.68,"Xuất sắc", IF(M106&gt;=3.2, "Giỏi", IF(M106&gt;=2.5, "Khá", IF(M106&gt;=2, "Trung Bình", "Yếu"))))</f>
        <v>Trung Bình</v>
      </c>
      <c r="O106" s="17">
        <v>78</v>
      </c>
      <c r="P106" s="16" t="str">
        <f>VLOOKUP(B106,'[1]Khen thưởng'!$A$2:$C$140,3,0)</f>
        <v>Khá</v>
      </c>
    </row>
    <row r="107" spans="1:16" x14ac:dyDescent="0.25">
      <c r="A107" s="16">
        <v>104</v>
      </c>
      <c r="B107" s="12" t="s">
        <v>220</v>
      </c>
      <c r="C107" s="3" t="s">
        <v>221</v>
      </c>
      <c r="D107" s="15">
        <v>38543</v>
      </c>
      <c r="E107" s="16" t="s">
        <v>311</v>
      </c>
      <c r="F107" s="4">
        <v>13</v>
      </c>
      <c r="G107" s="4">
        <v>9.0299999999999994</v>
      </c>
      <c r="H107" s="4">
        <v>4</v>
      </c>
      <c r="I107" s="4">
        <v>17</v>
      </c>
      <c r="J107" s="4">
        <v>8.4700000000000006</v>
      </c>
      <c r="K107" s="4">
        <v>3.57</v>
      </c>
      <c r="L107" s="16">
        <f>ROUND((G107*F107+J107*I107)/(I107+F107),2)</f>
        <v>8.7100000000000009</v>
      </c>
      <c r="M107" s="16">
        <f>ROUND((H107*F107+K107*I107)/(I107+F107),2)</f>
        <v>3.76</v>
      </c>
      <c r="N107" s="17" t="str">
        <f>IF(M107&gt;=3.68,"Xuất sắc", IF(M107&gt;=3.2, "Giỏi", IF(M107&gt;=2.5, "Khá", IF(M107&gt;=2, "Trung Bình", "Yếu"))))</f>
        <v>Xuất sắc</v>
      </c>
      <c r="O107" s="17">
        <v>100</v>
      </c>
      <c r="P107" s="16" t="str">
        <f>VLOOKUP(B107,'[1]Khen thưởng'!$A$2:$C$140,3,0)</f>
        <v>Xuất Sắc</v>
      </c>
    </row>
    <row r="108" spans="1:16" x14ac:dyDescent="0.25">
      <c r="A108" s="16">
        <v>105</v>
      </c>
      <c r="B108" s="12" t="s">
        <v>216</v>
      </c>
      <c r="C108" s="3" t="s">
        <v>217</v>
      </c>
      <c r="D108" s="15">
        <v>38460</v>
      </c>
      <c r="E108" s="16" t="s">
        <v>311</v>
      </c>
      <c r="F108" s="4">
        <v>13</v>
      </c>
      <c r="G108" s="4">
        <v>7.98</v>
      </c>
      <c r="H108" s="4">
        <v>3.43</v>
      </c>
      <c r="I108" s="4">
        <v>17</v>
      </c>
      <c r="J108" s="4">
        <v>8.1999999999999993</v>
      </c>
      <c r="K108" s="4">
        <v>3.58</v>
      </c>
      <c r="L108" s="16">
        <f>ROUND((G108*F108+J108*I108)/(I108+F108),2)</f>
        <v>8.1</v>
      </c>
      <c r="M108" s="16">
        <f>ROUND((H108*F108+K108*I108)/(I108+F108),2)</f>
        <v>3.52</v>
      </c>
      <c r="N108" s="17" t="str">
        <f>IF(M108&gt;=3.68,"Xuất sắc", IF(M108&gt;=3.2, "Giỏi", IF(M108&gt;=2.5, "Khá", IF(M108&gt;=2, "Trung Bình", "Yếu"))))</f>
        <v>Giỏi</v>
      </c>
      <c r="O108" s="17">
        <v>75</v>
      </c>
      <c r="P108" s="16" t="str">
        <f>VLOOKUP(B108,'[1]Khen thưởng'!$A$2:$C$140,3,0)</f>
        <v>Khá</v>
      </c>
    </row>
    <row r="109" spans="1:16" x14ac:dyDescent="0.25">
      <c r="A109" s="16">
        <v>106</v>
      </c>
      <c r="B109" s="12" t="s">
        <v>222</v>
      </c>
      <c r="C109" s="3" t="s">
        <v>223</v>
      </c>
      <c r="D109" s="15">
        <v>38613</v>
      </c>
      <c r="E109" s="16" t="s">
        <v>311</v>
      </c>
      <c r="F109" s="4">
        <v>13</v>
      </c>
      <c r="G109" s="4">
        <v>8.8800000000000008</v>
      </c>
      <c r="H109" s="4">
        <v>3.89</v>
      </c>
      <c r="I109" s="4">
        <v>19</v>
      </c>
      <c r="J109" s="4">
        <v>7.64</v>
      </c>
      <c r="K109" s="4">
        <v>3.26</v>
      </c>
      <c r="L109" s="16">
        <f>ROUND((G109*F109+J109*I109)/(I109+F109),2)</f>
        <v>8.14</v>
      </c>
      <c r="M109" s="16">
        <f>ROUND((H109*F109+K109*I109)/(I109+F109),2)</f>
        <v>3.52</v>
      </c>
      <c r="N109" s="17" t="str">
        <f>IF(M109&gt;=3.68,"Xuất sắc", IF(M109&gt;=3.2, "Giỏi", IF(M109&gt;=2.5, "Khá", IF(M109&gt;=2, "Trung Bình", "Yếu"))))</f>
        <v>Giỏi</v>
      </c>
      <c r="O109" s="17">
        <v>41.5</v>
      </c>
      <c r="P109" s="16" t="str">
        <f>VLOOKUP(B109,'[1]Khen thưởng'!$A$2:$C$140,3,0)</f>
        <v>Yếu</v>
      </c>
    </row>
    <row r="110" spans="1:16" x14ac:dyDescent="0.25">
      <c r="A110" s="16">
        <v>107</v>
      </c>
      <c r="B110" s="12" t="s">
        <v>218</v>
      </c>
      <c r="C110" s="3" t="s">
        <v>219</v>
      </c>
      <c r="D110" s="15">
        <v>38477</v>
      </c>
      <c r="E110" s="16" t="s">
        <v>311</v>
      </c>
      <c r="F110" s="4">
        <v>13</v>
      </c>
      <c r="G110" s="4">
        <v>7.81</v>
      </c>
      <c r="H110" s="4">
        <v>3.43</v>
      </c>
      <c r="I110" s="4">
        <v>17</v>
      </c>
      <c r="J110" s="4">
        <v>6.95</v>
      </c>
      <c r="K110" s="4">
        <v>2.74</v>
      </c>
      <c r="L110" s="16">
        <f>ROUND((G110*F110+J110*I110)/(I110+F110),2)</f>
        <v>7.32</v>
      </c>
      <c r="M110" s="16">
        <f>ROUND((H110*F110+K110*I110)/(I110+F110),2)</f>
        <v>3.04</v>
      </c>
      <c r="N110" s="17" t="str">
        <f>IF(M110&gt;=3.68,"Xuất sắc", IF(M110&gt;=3.2, "Giỏi", IF(M110&gt;=2.5, "Khá", IF(M110&gt;=2, "Trung Bình", "Yếu"))))</f>
        <v>Khá</v>
      </c>
      <c r="O110" s="17">
        <v>87.5</v>
      </c>
      <c r="P110" s="16" t="str">
        <f>VLOOKUP(B110,'[1]Khen thưởng'!$A$2:$C$140,3,0)</f>
        <v>Tốt</v>
      </c>
    </row>
    <row r="111" spans="1:16" x14ac:dyDescent="0.25">
      <c r="A111" s="16">
        <v>108</v>
      </c>
      <c r="B111" s="12" t="s">
        <v>214</v>
      </c>
      <c r="C111" s="3" t="s">
        <v>215</v>
      </c>
      <c r="D111" s="15">
        <v>38675</v>
      </c>
      <c r="E111" s="16" t="s">
        <v>311</v>
      </c>
      <c r="F111" s="4">
        <v>13</v>
      </c>
      <c r="G111" s="4">
        <v>7.65</v>
      </c>
      <c r="H111" s="4">
        <v>3.31</v>
      </c>
      <c r="I111" s="4">
        <v>17</v>
      </c>
      <c r="J111" s="4">
        <v>6.31</v>
      </c>
      <c r="K111" s="4">
        <v>2.44</v>
      </c>
      <c r="L111" s="16">
        <f>ROUND((G111*F111+J111*I111)/(I111+F111),2)</f>
        <v>6.89</v>
      </c>
      <c r="M111" s="16">
        <f>ROUND((H111*F111+K111*I111)/(I111+F111),2)</f>
        <v>2.82</v>
      </c>
      <c r="N111" s="17" t="str">
        <f>IF(M111&gt;=3.68,"Xuất sắc", IF(M111&gt;=3.2, "Giỏi", IF(M111&gt;=2.5, "Khá", IF(M111&gt;=2, "Trung Bình", "Yếu"))))</f>
        <v>Khá</v>
      </c>
      <c r="O111" s="17">
        <v>30</v>
      </c>
      <c r="P111" s="16" t="str">
        <f>VLOOKUP(B111,'[1]Khen thưởng'!$A$2:$C$140,3,0)</f>
        <v>Kém</v>
      </c>
    </row>
    <row r="112" spans="1:16" x14ac:dyDescent="0.25">
      <c r="A112" s="16">
        <v>109</v>
      </c>
      <c r="B112" s="12" t="s">
        <v>212</v>
      </c>
      <c r="C112" s="3" t="s">
        <v>213</v>
      </c>
      <c r="D112" s="15">
        <v>38415</v>
      </c>
      <c r="E112" s="16" t="s">
        <v>311</v>
      </c>
      <c r="F112" s="4">
        <v>13</v>
      </c>
      <c r="G112" s="4">
        <v>6.78</v>
      </c>
      <c r="H112" s="4">
        <v>2.71</v>
      </c>
      <c r="I112" s="4">
        <v>17</v>
      </c>
      <c r="J112" s="4">
        <v>5.98</v>
      </c>
      <c r="K112" s="4">
        <v>2.29</v>
      </c>
      <c r="L112" s="16">
        <f>ROUND((G112*F112+J112*I112)/(I112+F112),2)</f>
        <v>6.33</v>
      </c>
      <c r="M112" s="16">
        <f>ROUND((H112*F112+K112*I112)/(I112+F112),2)</f>
        <v>2.4700000000000002</v>
      </c>
      <c r="N112" s="17" t="str">
        <f>IF(M112&gt;=3.68,"Xuất sắc", IF(M112&gt;=3.2, "Giỏi", IF(M112&gt;=2.5, "Khá", IF(M112&gt;=2, "Trung Bình", "Yếu"))))</f>
        <v>Trung Bình</v>
      </c>
      <c r="O112" s="17">
        <v>75</v>
      </c>
      <c r="P112" s="16" t="str">
        <f>VLOOKUP(B112,'[1]Khen thưởng'!$A$2:$C$140,3,0)</f>
        <v>Khá</v>
      </c>
    </row>
    <row r="113" spans="1:16" x14ac:dyDescent="0.25">
      <c r="A113" s="16">
        <v>110</v>
      </c>
      <c r="B113" s="12" t="s">
        <v>224</v>
      </c>
      <c r="C113" s="3" t="s">
        <v>225</v>
      </c>
      <c r="D113" s="15">
        <v>38535</v>
      </c>
      <c r="E113" s="16" t="s">
        <v>311</v>
      </c>
      <c r="F113" s="4">
        <v>13</v>
      </c>
      <c r="G113" s="4">
        <v>6.65</v>
      </c>
      <c r="H113" s="4">
        <v>2.58</v>
      </c>
      <c r="I113" s="4">
        <v>17</v>
      </c>
      <c r="J113" s="4">
        <v>5.9</v>
      </c>
      <c r="K113" s="4">
        <v>2.0299999999999998</v>
      </c>
      <c r="L113" s="16">
        <f>ROUND((G113*F113+J113*I113)/(I113+F113),2)</f>
        <v>6.23</v>
      </c>
      <c r="M113" s="16">
        <f>ROUND((H113*F113+K113*I113)/(I113+F113),2)</f>
        <v>2.27</v>
      </c>
      <c r="N113" s="17" t="str">
        <f>IF(M113&gt;=3.68,"Xuất sắc", IF(M113&gt;=3.2, "Giỏi", IF(M113&gt;=2.5, "Khá", IF(M113&gt;=2, "Trung Bình", "Yếu"))))</f>
        <v>Trung Bình</v>
      </c>
      <c r="O113" s="17">
        <v>73</v>
      </c>
      <c r="P113" s="16" t="str">
        <f>VLOOKUP(B113,'[1]Khen thưởng'!$A$2:$C$140,3,0)</f>
        <v>Khá</v>
      </c>
    </row>
    <row r="114" spans="1:16" x14ac:dyDescent="0.25">
      <c r="A114" s="16">
        <v>111</v>
      </c>
      <c r="B114" s="12" t="s">
        <v>226</v>
      </c>
      <c r="C114" s="3" t="s">
        <v>227</v>
      </c>
      <c r="D114" s="15">
        <v>38575</v>
      </c>
      <c r="E114" s="16" t="s">
        <v>311</v>
      </c>
      <c r="F114" s="4">
        <v>13</v>
      </c>
      <c r="G114" s="4">
        <v>9.48</v>
      </c>
      <c r="H114" s="4">
        <v>4</v>
      </c>
      <c r="I114" s="4">
        <v>19</v>
      </c>
      <c r="J114" s="4">
        <v>8.89</v>
      </c>
      <c r="K114" s="4">
        <v>3.79</v>
      </c>
      <c r="L114" s="16">
        <f>ROUND((G114*F114+J114*I114)/(I114+F114),2)</f>
        <v>9.1300000000000008</v>
      </c>
      <c r="M114" s="16">
        <f>ROUND((H114*F114+K114*I114)/(I114+F114),2)</f>
        <v>3.88</v>
      </c>
      <c r="N114" s="17" t="str">
        <f>IF(M114&gt;=3.68,"Xuất sắc", IF(M114&gt;=3.2, "Giỏi", IF(M114&gt;=2.5, "Khá", IF(M114&gt;=2, "Trung Bình", "Yếu"))))</f>
        <v>Xuất sắc</v>
      </c>
      <c r="O114" s="17">
        <v>92.5</v>
      </c>
      <c r="P114" s="16" t="str">
        <f>VLOOKUP(B114,'[1]Khen thưởng'!$A$2:$C$140,3,0)</f>
        <v>Xuất Sắc</v>
      </c>
    </row>
    <row r="115" spans="1:16" x14ac:dyDescent="0.25">
      <c r="A115" s="16">
        <v>112</v>
      </c>
      <c r="B115" s="12" t="s">
        <v>228</v>
      </c>
      <c r="C115" s="3" t="s">
        <v>229</v>
      </c>
      <c r="D115" s="15">
        <v>38585</v>
      </c>
      <c r="E115" s="16" t="s">
        <v>311</v>
      </c>
      <c r="F115" s="4">
        <v>13</v>
      </c>
      <c r="G115" s="4">
        <v>8.2799999999999994</v>
      </c>
      <c r="H115" s="4">
        <v>3.71</v>
      </c>
      <c r="I115" s="4">
        <v>17</v>
      </c>
      <c r="J115" s="4">
        <v>7.17</v>
      </c>
      <c r="K115" s="4">
        <v>2.97</v>
      </c>
      <c r="L115" s="16">
        <f>ROUND((G115*F115+J115*I115)/(I115+F115),2)</f>
        <v>7.65</v>
      </c>
      <c r="M115" s="16">
        <f>ROUND((H115*F115+K115*I115)/(I115+F115),2)</f>
        <v>3.29</v>
      </c>
      <c r="N115" s="17" t="str">
        <f>IF(M115&gt;=3.68,"Xuất sắc", IF(M115&gt;=3.2, "Giỏi", IF(M115&gt;=2.5, "Khá", IF(M115&gt;=2, "Trung Bình", "Yếu"))))</f>
        <v>Giỏi</v>
      </c>
      <c r="O115" s="17">
        <v>86.5</v>
      </c>
      <c r="P115" s="16" t="str">
        <f>VLOOKUP(B115,'[1]Khen thưởng'!$A$2:$C$140,3,0)</f>
        <v>Tốt</v>
      </c>
    </row>
    <row r="116" spans="1:16" x14ac:dyDescent="0.25">
      <c r="A116" s="16">
        <v>113</v>
      </c>
      <c r="B116" s="12" t="s">
        <v>232</v>
      </c>
      <c r="C116" s="3" t="s">
        <v>233</v>
      </c>
      <c r="D116" s="15">
        <v>38675</v>
      </c>
      <c r="E116" s="16" t="s">
        <v>311</v>
      </c>
      <c r="F116" s="4">
        <v>13</v>
      </c>
      <c r="G116" s="4">
        <v>7.75</v>
      </c>
      <c r="H116" s="4">
        <v>3.3</v>
      </c>
      <c r="I116" s="4">
        <v>17</v>
      </c>
      <c r="J116" s="4">
        <v>7.22</v>
      </c>
      <c r="K116" s="4">
        <v>2.97</v>
      </c>
      <c r="L116" s="16">
        <f>ROUND((G116*F116+J116*I116)/(I116+F116),2)</f>
        <v>7.45</v>
      </c>
      <c r="M116" s="16">
        <f>ROUND((H116*F116+K116*I116)/(I116+F116),2)</f>
        <v>3.11</v>
      </c>
      <c r="N116" s="17" t="str">
        <f>IF(M116&gt;=3.68,"Xuất sắc", IF(M116&gt;=3.2, "Giỏi", IF(M116&gt;=2.5, "Khá", IF(M116&gt;=2, "Trung Bình", "Yếu"))))</f>
        <v>Khá</v>
      </c>
      <c r="O116" s="17">
        <v>75</v>
      </c>
      <c r="P116" s="16" t="str">
        <f>VLOOKUP(B116,'[1]Khen thưởng'!$A$2:$C$140,3,0)</f>
        <v>Khá</v>
      </c>
    </row>
    <row r="117" spans="1:16" x14ac:dyDescent="0.25">
      <c r="A117" s="16">
        <v>114</v>
      </c>
      <c r="B117" s="12" t="s">
        <v>230</v>
      </c>
      <c r="C117" s="3" t="s">
        <v>231</v>
      </c>
      <c r="D117" s="15">
        <v>38665</v>
      </c>
      <c r="E117" s="16" t="s">
        <v>311</v>
      </c>
      <c r="F117" s="4">
        <v>13</v>
      </c>
      <c r="G117" s="4">
        <v>4.12</v>
      </c>
      <c r="H117" s="4">
        <v>1.61</v>
      </c>
      <c r="I117" s="4">
        <v>14</v>
      </c>
      <c r="J117" s="4">
        <v>5.79</v>
      </c>
      <c r="K117" s="4">
        <v>1.95</v>
      </c>
      <c r="L117" s="16">
        <f>ROUND((G117*F117+J117*I117)/(I117+F117),2)</f>
        <v>4.99</v>
      </c>
      <c r="M117" s="16">
        <f>ROUND((H117*F117+K117*I117)/(I117+F117),2)</f>
        <v>1.79</v>
      </c>
      <c r="N117" s="17" t="str">
        <f>IF(M117&gt;=3.68,"Xuất sắc", IF(M117&gt;=3.2, "Giỏi", IF(M117&gt;=2.5, "Khá", IF(M117&gt;=2, "Trung Bình", "Yếu"))))</f>
        <v>Yếu</v>
      </c>
      <c r="O117" s="17">
        <v>26.5</v>
      </c>
      <c r="P117" s="16" t="str">
        <f>VLOOKUP(B117,'[1]Khen thưởng'!$A$2:$C$140,3,0)</f>
        <v>Kém</v>
      </c>
    </row>
    <row r="118" spans="1:16" x14ac:dyDescent="0.25">
      <c r="A118" s="16">
        <v>115</v>
      </c>
      <c r="B118" s="12" t="s">
        <v>234</v>
      </c>
      <c r="C118" s="3" t="s">
        <v>235</v>
      </c>
      <c r="D118" s="15">
        <v>38418</v>
      </c>
      <c r="E118" s="16" t="s">
        <v>311</v>
      </c>
      <c r="F118" s="4">
        <v>13</v>
      </c>
      <c r="G118" s="4">
        <v>5.6</v>
      </c>
      <c r="H118" s="4">
        <v>2.17</v>
      </c>
      <c r="I118" s="4">
        <v>17</v>
      </c>
      <c r="J118" s="4">
        <v>4.58</v>
      </c>
      <c r="K118" s="4">
        <v>1.64</v>
      </c>
      <c r="L118" s="16">
        <f>ROUND((G118*F118+J118*I118)/(I118+F118),2)</f>
        <v>5.0199999999999996</v>
      </c>
      <c r="M118" s="16">
        <f>ROUND((H118*F118+K118*I118)/(I118+F118),2)</f>
        <v>1.87</v>
      </c>
      <c r="N118" s="17" t="str">
        <f>IF(M118&gt;=3.68,"Xuất sắc", IF(M118&gt;=3.2, "Giỏi", IF(M118&gt;=2.5, "Khá", IF(M118&gt;=2, "Trung Bình", "Yếu"))))</f>
        <v>Yếu</v>
      </c>
      <c r="O118" s="17">
        <v>73.5</v>
      </c>
      <c r="P118" s="16" t="str">
        <f>VLOOKUP(B118,'[1]Khen thưởng'!$A$2:$C$140,3,0)</f>
        <v>Khá</v>
      </c>
    </row>
    <row r="119" spans="1:16" x14ac:dyDescent="0.25">
      <c r="A119" s="16">
        <v>116</v>
      </c>
      <c r="B119" s="12" t="s">
        <v>238</v>
      </c>
      <c r="C119" s="3" t="s">
        <v>239</v>
      </c>
      <c r="D119" s="15">
        <v>38511</v>
      </c>
      <c r="E119" s="16" t="s">
        <v>311</v>
      </c>
      <c r="F119" s="4">
        <v>13</v>
      </c>
      <c r="G119" s="4">
        <v>8.66</v>
      </c>
      <c r="H119" s="4">
        <v>3.79</v>
      </c>
      <c r="I119" s="4">
        <v>17</v>
      </c>
      <c r="J119" s="4">
        <v>7.08</v>
      </c>
      <c r="K119" s="4">
        <v>2.98</v>
      </c>
      <c r="L119" s="16">
        <f>ROUND((G119*F119+J119*I119)/(I119+F119),2)</f>
        <v>7.76</v>
      </c>
      <c r="M119" s="16">
        <f>ROUND((H119*F119+K119*I119)/(I119+F119),2)</f>
        <v>3.33</v>
      </c>
      <c r="N119" s="17" t="str">
        <f>IF(M119&gt;=3.68,"Xuất sắc", IF(M119&gt;=3.2, "Giỏi", IF(M119&gt;=2.5, "Khá", IF(M119&gt;=2, "Trung Bình", "Yếu"))))</f>
        <v>Giỏi</v>
      </c>
      <c r="O119" s="17">
        <v>84</v>
      </c>
      <c r="P119" s="16" t="str">
        <f>VLOOKUP(B119,'[1]Khen thưởng'!$A$2:$C$140,3,0)</f>
        <v>Tốt</v>
      </c>
    </row>
    <row r="120" spans="1:16" x14ac:dyDescent="0.25">
      <c r="A120" s="16">
        <v>117</v>
      </c>
      <c r="B120" s="12" t="s">
        <v>236</v>
      </c>
      <c r="C120" s="3" t="s">
        <v>237</v>
      </c>
      <c r="D120" s="15">
        <v>38614</v>
      </c>
      <c r="E120" s="16" t="s">
        <v>311</v>
      </c>
      <c r="F120" s="4">
        <v>13</v>
      </c>
      <c r="G120" s="4">
        <v>7.92</v>
      </c>
      <c r="H120" s="4">
        <v>3.53</v>
      </c>
      <c r="I120" s="4">
        <v>17</v>
      </c>
      <c r="J120" s="4">
        <v>7.35</v>
      </c>
      <c r="K120" s="4">
        <v>3.05</v>
      </c>
      <c r="L120" s="16">
        <f>ROUND((G120*F120+J120*I120)/(I120+F120),2)</f>
        <v>7.6</v>
      </c>
      <c r="M120" s="16">
        <f>ROUND((H120*F120+K120*I120)/(I120+F120),2)</f>
        <v>3.26</v>
      </c>
      <c r="N120" s="17" t="str">
        <f>IF(M120&gt;=3.68,"Xuất sắc", IF(M120&gt;=3.2, "Giỏi", IF(M120&gt;=2.5, "Khá", IF(M120&gt;=2, "Trung Bình", "Yếu"))))</f>
        <v>Giỏi</v>
      </c>
      <c r="O120" s="17">
        <v>85</v>
      </c>
      <c r="P120" s="16" t="str">
        <f>VLOOKUP(B120,'[1]Khen thưởng'!$A$2:$C$140,3,0)</f>
        <v>Tốt</v>
      </c>
    </row>
    <row r="121" spans="1:16" x14ac:dyDescent="0.25">
      <c r="A121" s="16">
        <v>118</v>
      </c>
      <c r="B121" s="12" t="s">
        <v>240</v>
      </c>
      <c r="C121" s="3" t="s">
        <v>241</v>
      </c>
      <c r="D121" s="15">
        <v>38481</v>
      </c>
      <c r="E121" s="16" t="s">
        <v>311</v>
      </c>
      <c r="F121" s="4">
        <v>13</v>
      </c>
      <c r="G121" s="4">
        <v>8.4</v>
      </c>
      <c r="H121" s="4">
        <v>3.69</v>
      </c>
      <c r="I121" s="4">
        <v>19</v>
      </c>
      <c r="J121" s="4">
        <v>7.81</v>
      </c>
      <c r="K121" s="4">
        <v>3.28</v>
      </c>
      <c r="L121" s="16">
        <f>ROUND((G121*F121+J121*I121)/(I121+F121),2)</f>
        <v>8.0500000000000007</v>
      </c>
      <c r="M121" s="16">
        <f>ROUND((H121*F121+K121*I121)/(I121+F121),2)</f>
        <v>3.45</v>
      </c>
      <c r="N121" s="17" t="str">
        <f>IF(M121&gt;=3.68,"Xuất sắc", IF(M121&gt;=3.2, "Giỏi", IF(M121&gt;=2.5, "Khá", IF(M121&gt;=2, "Trung Bình", "Yếu"))))</f>
        <v>Giỏi</v>
      </c>
      <c r="O121" s="17">
        <v>87.5</v>
      </c>
      <c r="P121" s="16" t="str">
        <f>VLOOKUP(B121,'[1]Khen thưởng'!$A$2:$C$140,3,0)</f>
        <v>Tốt</v>
      </c>
    </row>
    <row r="122" spans="1:16" x14ac:dyDescent="0.25">
      <c r="A122" s="16">
        <v>119</v>
      </c>
      <c r="B122" s="12" t="s">
        <v>242</v>
      </c>
      <c r="C122" s="3" t="s">
        <v>243</v>
      </c>
      <c r="D122" s="15">
        <v>38437</v>
      </c>
      <c r="E122" s="16" t="s">
        <v>311</v>
      </c>
      <c r="F122" s="4">
        <v>13</v>
      </c>
      <c r="G122" s="4">
        <v>8.52</v>
      </c>
      <c r="H122" s="4">
        <v>3.82</v>
      </c>
      <c r="I122" s="4">
        <v>17</v>
      </c>
      <c r="J122" s="4">
        <v>7.18</v>
      </c>
      <c r="K122" s="4">
        <v>2.84</v>
      </c>
      <c r="L122" s="16">
        <f>ROUND((G122*F122+J122*I122)/(I122+F122),2)</f>
        <v>7.76</v>
      </c>
      <c r="M122" s="16">
        <f>ROUND((H122*F122+K122*I122)/(I122+F122),2)</f>
        <v>3.26</v>
      </c>
      <c r="N122" s="17" t="str">
        <f>IF(M122&gt;=3.68,"Xuất sắc", IF(M122&gt;=3.2, "Giỏi", IF(M122&gt;=2.5, "Khá", IF(M122&gt;=2, "Trung Bình", "Yếu"))))</f>
        <v>Giỏi</v>
      </c>
      <c r="O122" s="17">
        <v>86.5</v>
      </c>
      <c r="P122" s="16" t="str">
        <f>VLOOKUP(B122,'[1]Khen thưởng'!$A$2:$C$140,3,0)</f>
        <v>Tốt</v>
      </c>
    </row>
    <row r="123" spans="1:16" x14ac:dyDescent="0.25">
      <c r="A123" s="16">
        <v>120</v>
      </c>
      <c r="B123" s="12" t="s">
        <v>246</v>
      </c>
      <c r="C123" s="3" t="s">
        <v>247</v>
      </c>
      <c r="D123" s="15">
        <v>38358</v>
      </c>
      <c r="E123" s="16" t="s">
        <v>311</v>
      </c>
      <c r="F123" s="4">
        <v>13</v>
      </c>
      <c r="G123" s="4">
        <v>8.31</v>
      </c>
      <c r="H123" s="4">
        <v>3.76</v>
      </c>
      <c r="I123" s="4">
        <v>19</v>
      </c>
      <c r="J123" s="4">
        <v>7.1</v>
      </c>
      <c r="K123" s="4">
        <v>2.87</v>
      </c>
      <c r="L123" s="16">
        <f>ROUND((G123*F123+J123*I123)/(I123+F123),2)</f>
        <v>7.59</v>
      </c>
      <c r="M123" s="16">
        <f>ROUND((H123*F123+K123*I123)/(I123+F123),2)</f>
        <v>3.23</v>
      </c>
      <c r="N123" s="17" t="str">
        <f>IF(M123&gt;=3.68,"Xuất sắc", IF(M123&gt;=3.2, "Giỏi", IF(M123&gt;=2.5, "Khá", IF(M123&gt;=2, "Trung Bình", "Yếu"))))</f>
        <v>Giỏi</v>
      </c>
      <c r="O123" s="17">
        <v>95</v>
      </c>
      <c r="P123" s="16" t="str">
        <f>VLOOKUP(B123,'[1]Khen thưởng'!$A$2:$C$140,3,0)</f>
        <v>Xuất Sắc</v>
      </c>
    </row>
    <row r="124" spans="1:16" x14ac:dyDescent="0.25">
      <c r="A124" s="16">
        <v>121</v>
      </c>
      <c r="B124" s="12" t="s">
        <v>244</v>
      </c>
      <c r="C124" s="3" t="s">
        <v>245</v>
      </c>
      <c r="D124" s="15">
        <v>38529</v>
      </c>
      <c r="E124" s="16" t="s">
        <v>311</v>
      </c>
      <c r="F124" s="4">
        <v>13</v>
      </c>
      <c r="G124" s="4">
        <v>8.64</v>
      </c>
      <c r="H124" s="4">
        <v>3.89</v>
      </c>
      <c r="I124" s="4">
        <v>17</v>
      </c>
      <c r="J124" s="4">
        <v>6.98</v>
      </c>
      <c r="K124" s="4">
        <v>2.7</v>
      </c>
      <c r="L124" s="16">
        <f>ROUND((G124*F124+J124*I124)/(I124+F124),2)</f>
        <v>7.7</v>
      </c>
      <c r="M124" s="16">
        <f>ROUND((H124*F124+K124*I124)/(I124+F124),2)</f>
        <v>3.22</v>
      </c>
      <c r="N124" s="17" t="str">
        <f>IF(M124&gt;=3.68,"Xuất sắc", IF(M124&gt;=3.2, "Giỏi", IF(M124&gt;=2.5, "Khá", IF(M124&gt;=2, "Trung Bình", "Yếu"))))</f>
        <v>Giỏi</v>
      </c>
      <c r="O124" s="17">
        <v>85</v>
      </c>
      <c r="P124" s="16" t="str">
        <f>VLOOKUP(B124,'[1]Khen thưởng'!$A$2:$C$140,3,0)</f>
        <v>Tốt</v>
      </c>
    </row>
    <row r="125" spans="1:16" x14ac:dyDescent="0.25">
      <c r="A125" s="16">
        <v>122</v>
      </c>
      <c r="B125" s="12" t="s">
        <v>252</v>
      </c>
      <c r="C125" s="3" t="s">
        <v>253</v>
      </c>
      <c r="D125" s="15">
        <v>38660</v>
      </c>
      <c r="E125" s="16" t="s">
        <v>311</v>
      </c>
      <c r="F125" s="4">
        <v>13</v>
      </c>
      <c r="G125" s="4">
        <v>8.1999999999999993</v>
      </c>
      <c r="H125" s="4">
        <v>3.59</v>
      </c>
      <c r="I125" s="4">
        <v>17</v>
      </c>
      <c r="J125" s="4">
        <v>8.0500000000000007</v>
      </c>
      <c r="K125" s="4">
        <v>3.53</v>
      </c>
      <c r="L125" s="16">
        <f>ROUND((G125*F125+J125*I125)/(I125+F125),2)</f>
        <v>8.1199999999999992</v>
      </c>
      <c r="M125" s="16">
        <f>ROUND((H125*F125+K125*I125)/(I125+F125),2)</f>
        <v>3.56</v>
      </c>
      <c r="N125" s="17" t="str">
        <f>IF(M125&gt;=3.68,"Xuất sắc", IF(M125&gt;=3.2, "Giỏi", IF(M125&gt;=2.5, "Khá", IF(M125&gt;=2, "Trung Bình", "Yếu"))))</f>
        <v>Giỏi</v>
      </c>
      <c r="O125" s="17">
        <v>84</v>
      </c>
      <c r="P125" s="16" t="str">
        <f>VLOOKUP(B125,'[1]Khen thưởng'!$A$2:$C$140,3,0)</f>
        <v>Tốt</v>
      </c>
    </row>
    <row r="126" spans="1:16" x14ac:dyDescent="0.25">
      <c r="A126" s="16">
        <v>123</v>
      </c>
      <c r="B126" s="12" t="s">
        <v>248</v>
      </c>
      <c r="C126" s="3" t="s">
        <v>249</v>
      </c>
      <c r="D126" s="15">
        <v>38604</v>
      </c>
      <c r="E126" s="16" t="s">
        <v>311</v>
      </c>
      <c r="F126" s="4">
        <v>13</v>
      </c>
      <c r="G126" s="4">
        <v>8.44</v>
      </c>
      <c r="H126" s="4">
        <v>3.71</v>
      </c>
      <c r="I126" s="4">
        <v>17</v>
      </c>
      <c r="J126" s="4">
        <v>7.16</v>
      </c>
      <c r="K126" s="4">
        <v>2.97</v>
      </c>
      <c r="L126" s="16">
        <f>ROUND((G126*F126+J126*I126)/(I126+F126),2)</f>
        <v>7.71</v>
      </c>
      <c r="M126" s="16">
        <f>ROUND((H126*F126+K126*I126)/(I126+F126),2)</f>
        <v>3.29</v>
      </c>
      <c r="N126" s="17" t="str">
        <f>IF(M126&gt;=3.68,"Xuất sắc", IF(M126&gt;=3.2, "Giỏi", IF(M126&gt;=2.5, "Khá", IF(M126&gt;=2, "Trung Bình", "Yếu"))))</f>
        <v>Giỏi</v>
      </c>
      <c r="O126" s="17">
        <v>76.5</v>
      </c>
      <c r="P126" s="16" t="str">
        <f>VLOOKUP(B126,'[1]Khen thưởng'!$A$2:$C$140,3,0)</f>
        <v>Khá</v>
      </c>
    </row>
    <row r="127" spans="1:16" x14ac:dyDescent="0.25">
      <c r="A127" s="16">
        <v>124</v>
      </c>
      <c r="B127" s="12" t="s">
        <v>250</v>
      </c>
      <c r="C127" s="3" t="s">
        <v>251</v>
      </c>
      <c r="D127" s="15">
        <v>38460</v>
      </c>
      <c r="E127" s="16" t="s">
        <v>311</v>
      </c>
      <c r="F127" s="4">
        <v>13</v>
      </c>
      <c r="G127" s="4">
        <v>8.32</v>
      </c>
      <c r="H127" s="4">
        <v>3.71</v>
      </c>
      <c r="I127" s="4">
        <v>17</v>
      </c>
      <c r="J127" s="4">
        <v>7.08</v>
      </c>
      <c r="K127" s="4">
        <v>2.86</v>
      </c>
      <c r="L127" s="16">
        <f>ROUND((G127*F127+J127*I127)/(I127+F127),2)</f>
        <v>7.62</v>
      </c>
      <c r="M127" s="16">
        <f>ROUND((H127*F127+K127*I127)/(I127+F127),2)</f>
        <v>3.23</v>
      </c>
      <c r="N127" s="17" t="str">
        <f>IF(M127&gt;=3.68,"Xuất sắc", IF(M127&gt;=3.2, "Giỏi", IF(M127&gt;=2.5, "Khá", IF(M127&gt;=2, "Trung Bình", "Yếu"))))</f>
        <v>Giỏi</v>
      </c>
      <c r="O127" s="17">
        <v>84</v>
      </c>
      <c r="P127" s="16" t="str">
        <f>VLOOKUP(B127,'[1]Khen thưởng'!$A$2:$C$140,3,0)</f>
        <v>Tốt</v>
      </c>
    </row>
    <row r="128" spans="1:16" x14ac:dyDescent="0.25">
      <c r="A128" s="16">
        <v>125</v>
      </c>
      <c r="B128" s="12" t="s">
        <v>254</v>
      </c>
      <c r="C128" s="3" t="s">
        <v>255</v>
      </c>
      <c r="D128" s="15">
        <v>38478</v>
      </c>
      <c r="E128" s="16" t="s">
        <v>311</v>
      </c>
      <c r="F128" s="4">
        <v>13</v>
      </c>
      <c r="G128" s="4">
        <v>9.2899999999999991</v>
      </c>
      <c r="H128" s="4">
        <v>4</v>
      </c>
      <c r="I128" s="4">
        <v>14</v>
      </c>
      <c r="J128" s="4">
        <v>8.94</v>
      </c>
      <c r="K128" s="4">
        <v>3.83</v>
      </c>
      <c r="L128" s="16">
        <f>ROUND((G128*F128+J128*I128)/(I128+F128),2)</f>
        <v>9.11</v>
      </c>
      <c r="M128" s="16">
        <f>ROUND((H128*F128+K128*I128)/(I128+F128),2)</f>
        <v>3.91</v>
      </c>
      <c r="N128" s="17" t="str">
        <f>IF(M128&gt;=3.68,"Xuất sắc", IF(M128&gt;=3.2, "Giỏi", IF(M128&gt;=2.5, "Khá", IF(M128&gt;=2, "Trung Bình", "Yếu"))))</f>
        <v>Xuất sắc</v>
      </c>
      <c r="O128" s="17">
        <v>89</v>
      </c>
      <c r="P128" s="16" t="str">
        <f>VLOOKUP(B128,'[1]Khen thưởng'!$A$2:$C$140,3,0)</f>
        <v>Tốt</v>
      </c>
    </row>
    <row r="129" spans="1:16" x14ac:dyDescent="0.25">
      <c r="A129" s="16">
        <v>126</v>
      </c>
      <c r="B129" s="12" t="s">
        <v>256</v>
      </c>
      <c r="C129" s="3" t="s">
        <v>257</v>
      </c>
      <c r="D129" s="15">
        <v>38651</v>
      </c>
      <c r="E129" s="16" t="s">
        <v>311</v>
      </c>
      <c r="F129" s="4">
        <v>13</v>
      </c>
      <c r="G129" s="4">
        <v>8.82</v>
      </c>
      <c r="H129" s="4">
        <v>3.92</v>
      </c>
      <c r="I129" s="4">
        <v>17</v>
      </c>
      <c r="J129" s="4">
        <v>7.98</v>
      </c>
      <c r="K129" s="4">
        <v>3.35</v>
      </c>
      <c r="L129" s="16">
        <f>ROUND((G129*F129+J129*I129)/(I129+F129),2)</f>
        <v>8.34</v>
      </c>
      <c r="M129" s="16">
        <f>ROUND((H129*F129+K129*I129)/(I129+F129),2)</f>
        <v>3.6</v>
      </c>
      <c r="N129" s="17" t="str">
        <f>IF(M129&gt;=3.68,"Xuất sắc", IF(M129&gt;=3.2, "Giỏi", IF(M129&gt;=2.5, "Khá", IF(M129&gt;=2, "Trung Bình", "Yếu"))))</f>
        <v>Giỏi</v>
      </c>
      <c r="O129" s="17">
        <v>86.5</v>
      </c>
      <c r="P129" s="16" t="str">
        <f>VLOOKUP(B129,'[1]Khen thưởng'!$A$2:$C$140,3,0)</f>
        <v>Tốt</v>
      </c>
    </row>
    <row r="130" spans="1:16" x14ac:dyDescent="0.25">
      <c r="A130" s="16">
        <v>127</v>
      </c>
      <c r="B130" s="12" t="s">
        <v>260</v>
      </c>
      <c r="C130" s="3" t="s">
        <v>261</v>
      </c>
      <c r="D130" s="15">
        <v>38353</v>
      </c>
      <c r="E130" s="16" t="s">
        <v>311</v>
      </c>
      <c r="F130" s="4">
        <v>13</v>
      </c>
      <c r="G130" s="4">
        <v>8.41</v>
      </c>
      <c r="H130" s="4">
        <v>3.82</v>
      </c>
      <c r="I130" s="4">
        <v>17</v>
      </c>
      <c r="J130" s="4">
        <v>7.21</v>
      </c>
      <c r="K130" s="4">
        <v>2.98</v>
      </c>
      <c r="L130" s="16">
        <f>ROUND((G130*F130+J130*I130)/(I130+F130),2)</f>
        <v>7.73</v>
      </c>
      <c r="M130" s="16">
        <f>ROUND((H130*F130+K130*I130)/(I130+F130),2)</f>
        <v>3.34</v>
      </c>
      <c r="N130" s="17" t="str">
        <f>IF(M130&gt;=3.68,"Xuất sắc", IF(M130&gt;=3.2, "Giỏi", IF(M130&gt;=2.5, "Khá", IF(M130&gt;=2, "Trung Bình", "Yếu"))))</f>
        <v>Giỏi</v>
      </c>
      <c r="O130" s="17">
        <v>83</v>
      </c>
      <c r="P130" s="16" t="str">
        <f>VLOOKUP(B130,'[1]Khen thưởng'!$A$2:$C$140,3,0)</f>
        <v>Tốt</v>
      </c>
    </row>
    <row r="131" spans="1:16" x14ac:dyDescent="0.25">
      <c r="A131" s="16">
        <v>128</v>
      </c>
      <c r="B131" s="12" t="s">
        <v>262</v>
      </c>
      <c r="C131" s="3" t="s">
        <v>263</v>
      </c>
      <c r="D131" s="15">
        <v>38632</v>
      </c>
      <c r="E131" s="16" t="s">
        <v>311</v>
      </c>
      <c r="F131" s="4">
        <v>13</v>
      </c>
      <c r="G131" s="4">
        <v>7.9</v>
      </c>
      <c r="H131" s="4">
        <v>3.48</v>
      </c>
      <c r="I131" s="4">
        <v>17</v>
      </c>
      <c r="J131" s="4">
        <v>7.56</v>
      </c>
      <c r="K131" s="4">
        <v>3.21</v>
      </c>
      <c r="L131" s="16">
        <f>ROUND((G131*F131+J131*I131)/(I131+F131),2)</f>
        <v>7.71</v>
      </c>
      <c r="M131" s="16">
        <f>ROUND((H131*F131+K131*I131)/(I131+F131),2)</f>
        <v>3.33</v>
      </c>
      <c r="N131" s="17" t="str">
        <f>IF(M131&gt;=3.68,"Xuất sắc", IF(M131&gt;=3.2, "Giỏi", IF(M131&gt;=2.5, "Khá", IF(M131&gt;=2, "Trung Bình", "Yếu"))))</f>
        <v>Giỏi</v>
      </c>
      <c r="O131" s="17">
        <v>90</v>
      </c>
      <c r="P131" s="16" t="str">
        <f>VLOOKUP(B131,'[1]Khen thưởng'!$A$2:$C$140,3,0)</f>
        <v>Xuất Sắc</v>
      </c>
    </row>
    <row r="132" spans="1:16" x14ac:dyDescent="0.25">
      <c r="A132" s="16">
        <v>129</v>
      </c>
      <c r="B132" s="12" t="s">
        <v>264</v>
      </c>
      <c r="C132" s="3" t="s">
        <v>265</v>
      </c>
      <c r="D132" s="15">
        <v>38472</v>
      </c>
      <c r="E132" s="16" t="s">
        <v>311</v>
      </c>
      <c r="F132" s="4">
        <v>13</v>
      </c>
      <c r="G132" s="4">
        <v>8.1300000000000008</v>
      </c>
      <c r="H132" s="4">
        <v>3.51</v>
      </c>
      <c r="I132" s="4">
        <v>19</v>
      </c>
      <c r="J132" s="4">
        <v>7.15</v>
      </c>
      <c r="K132" s="4">
        <v>2.99</v>
      </c>
      <c r="L132" s="16">
        <f>ROUND((G132*F132+J132*I132)/(I132+F132),2)</f>
        <v>7.55</v>
      </c>
      <c r="M132" s="16">
        <f>ROUND((H132*F132+K132*I132)/(I132+F132),2)</f>
        <v>3.2</v>
      </c>
      <c r="N132" s="17" t="str">
        <f>IF(M132&gt;=3.68,"Xuất sắc", IF(M132&gt;=3.2, "Giỏi", IF(M132&gt;=2.5, "Khá", IF(M132&gt;=2, "Trung Bình", "Yếu"))))</f>
        <v>Giỏi</v>
      </c>
      <c r="O132" s="17">
        <v>79</v>
      </c>
      <c r="P132" s="16" t="str">
        <f>VLOOKUP(B132,'[1]Khen thưởng'!$A$2:$C$140,3,0)</f>
        <v>Khá</v>
      </c>
    </row>
    <row r="133" spans="1:16" x14ac:dyDescent="0.25">
      <c r="A133" s="16">
        <v>130</v>
      </c>
      <c r="B133" s="12" t="s">
        <v>266</v>
      </c>
      <c r="C133" s="3" t="s">
        <v>267</v>
      </c>
      <c r="D133" s="15">
        <v>38610</v>
      </c>
      <c r="E133" s="16" t="s">
        <v>311</v>
      </c>
      <c r="F133" s="4">
        <v>13</v>
      </c>
      <c r="G133" s="4">
        <v>6.94</v>
      </c>
      <c r="H133" s="4">
        <v>2.84</v>
      </c>
      <c r="I133" s="4">
        <v>17</v>
      </c>
      <c r="J133" s="4">
        <v>5.83</v>
      </c>
      <c r="K133" s="4">
        <v>2.11</v>
      </c>
      <c r="L133" s="16">
        <f>ROUND((G133*F133+J133*I133)/(I133+F133),2)</f>
        <v>6.31</v>
      </c>
      <c r="M133" s="16">
        <f>ROUND((H133*F133+K133*I133)/(I133+F133),2)</f>
        <v>2.4300000000000002</v>
      </c>
      <c r="N133" s="17" t="str">
        <f>IF(M133&gt;=3.68,"Xuất sắc", IF(M133&gt;=3.2, "Giỏi", IF(M133&gt;=2.5, "Khá", IF(M133&gt;=2, "Trung Bình", "Yếu"))))</f>
        <v>Trung Bình</v>
      </c>
      <c r="O133" s="17">
        <v>75.5</v>
      </c>
      <c r="P133" s="16" t="str">
        <f>VLOOKUP(B133,'[1]Khen thưởng'!$A$2:$C$140,3,0)</f>
        <v>Khá</v>
      </c>
    </row>
    <row r="134" spans="1:16" x14ac:dyDescent="0.25">
      <c r="A134" s="16">
        <v>131</v>
      </c>
      <c r="B134" s="12" t="s">
        <v>268</v>
      </c>
      <c r="C134" s="3" t="s">
        <v>269</v>
      </c>
      <c r="D134" s="15">
        <v>38617</v>
      </c>
      <c r="E134" s="16" t="s">
        <v>311</v>
      </c>
      <c r="F134" s="4">
        <v>13</v>
      </c>
      <c r="G134" s="4">
        <v>7.64</v>
      </c>
      <c r="H134" s="4">
        <v>3.3</v>
      </c>
      <c r="I134" s="4">
        <v>17</v>
      </c>
      <c r="J134" s="4">
        <v>7.15</v>
      </c>
      <c r="K134" s="4">
        <v>3</v>
      </c>
      <c r="L134" s="16">
        <f>ROUND((G134*F134+J134*I134)/(I134+F134),2)</f>
        <v>7.36</v>
      </c>
      <c r="M134" s="16">
        <f>ROUND((H134*F134+K134*I134)/(I134+F134),2)</f>
        <v>3.13</v>
      </c>
      <c r="N134" s="17" t="str">
        <f>IF(M134&gt;=3.68,"Xuất sắc", IF(M134&gt;=3.2, "Giỏi", IF(M134&gt;=2.5, "Khá", IF(M134&gt;=2, "Trung Bình", "Yếu"))))</f>
        <v>Khá</v>
      </c>
      <c r="O134" s="17">
        <v>78.5</v>
      </c>
      <c r="P134" s="16" t="str">
        <f>VLOOKUP(B134,'[1]Khen thưởng'!$A$2:$C$140,3,0)</f>
        <v>Khá</v>
      </c>
    </row>
    <row r="135" spans="1:16" x14ac:dyDescent="0.25">
      <c r="A135" s="16">
        <v>132</v>
      </c>
      <c r="B135" s="12" t="s">
        <v>270</v>
      </c>
      <c r="C135" s="3" t="s">
        <v>271</v>
      </c>
      <c r="D135" s="15">
        <v>38391</v>
      </c>
      <c r="E135" s="16" t="s">
        <v>311</v>
      </c>
      <c r="F135" s="4">
        <v>13</v>
      </c>
      <c r="G135" s="4">
        <v>8.6199999999999992</v>
      </c>
      <c r="H135" s="4">
        <v>3.84</v>
      </c>
      <c r="I135" s="4">
        <v>17</v>
      </c>
      <c r="J135" s="4">
        <v>7.67</v>
      </c>
      <c r="K135" s="4">
        <v>3.33</v>
      </c>
      <c r="L135" s="16">
        <f>ROUND((G135*F135+J135*I135)/(I135+F135),2)</f>
        <v>8.08</v>
      </c>
      <c r="M135" s="16">
        <f>ROUND((H135*F135+K135*I135)/(I135+F135),2)</f>
        <v>3.55</v>
      </c>
      <c r="N135" s="17" t="str">
        <f>IF(M135&gt;=3.68,"Xuất sắc", IF(M135&gt;=3.2, "Giỏi", IF(M135&gt;=2.5, "Khá", IF(M135&gt;=2, "Trung Bình", "Yếu"))))</f>
        <v>Giỏi</v>
      </c>
      <c r="O135" s="17">
        <v>76.5</v>
      </c>
      <c r="P135" s="16" t="str">
        <f>VLOOKUP(B135,'[1]Khen thưởng'!$A$2:$C$140,3,0)</f>
        <v>Khá</v>
      </c>
    </row>
    <row r="136" spans="1:16" x14ac:dyDescent="0.25">
      <c r="A136" s="16">
        <v>133</v>
      </c>
      <c r="B136" s="12" t="s">
        <v>272</v>
      </c>
      <c r="C136" s="3" t="s">
        <v>273</v>
      </c>
      <c r="D136" s="15">
        <v>38617</v>
      </c>
      <c r="E136" s="16" t="s">
        <v>311</v>
      </c>
      <c r="F136" s="4">
        <v>13</v>
      </c>
      <c r="G136" s="4">
        <v>8.42</v>
      </c>
      <c r="H136" s="4">
        <v>3.69</v>
      </c>
      <c r="I136" s="4">
        <v>18</v>
      </c>
      <c r="J136" s="4">
        <v>7.78</v>
      </c>
      <c r="K136" s="4">
        <v>3.28</v>
      </c>
      <c r="L136" s="16">
        <f>ROUND((G136*F136+J136*I136)/(I136+F136),2)</f>
        <v>8.0500000000000007</v>
      </c>
      <c r="M136" s="16">
        <f>ROUND((H136*F136+K136*I136)/(I136+F136),2)</f>
        <v>3.45</v>
      </c>
      <c r="N136" s="17" t="str">
        <f>IF(M136&gt;=3.68,"Xuất sắc", IF(M136&gt;=3.2, "Giỏi", IF(M136&gt;=2.5, "Khá", IF(M136&gt;=2, "Trung Bình", "Yếu"))))</f>
        <v>Giỏi</v>
      </c>
      <c r="O136" s="17">
        <v>84</v>
      </c>
      <c r="P136" s="16" t="str">
        <f>VLOOKUP(B136,'[1]Khen thưởng'!$A$2:$C$140,3,0)</f>
        <v>Tốt</v>
      </c>
    </row>
    <row r="137" spans="1:16" x14ac:dyDescent="0.25">
      <c r="A137" s="16">
        <v>134</v>
      </c>
      <c r="B137" s="12" t="s">
        <v>274</v>
      </c>
      <c r="C137" s="3" t="s">
        <v>275</v>
      </c>
      <c r="D137" s="15">
        <v>38378</v>
      </c>
      <c r="E137" s="16" t="s">
        <v>311</v>
      </c>
      <c r="F137" s="4">
        <v>13</v>
      </c>
      <c r="G137" s="4">
        <v>8.44</v>
      </c>
      <c r="H137" s="4">
        <v>3.79</v>
      </c>
      <c r="I137" s="4">
        <v>17</v>
      </c>
      <c r="J137" s="4">
        <v>8.14</v>
      </c>
      <c r="K137" s="4">
        <v>3.41</v>
      </c>
      <c r="L137" s="16">
        <f>ROUND((G137*F137+J137*I137)/(I137+F137),2)</f>
        <v>8.27</v>
      </c>
      <c r="M137" s="16">
        <f>ROUND((H137*F137+K137*I137)/(I137+F137),2)</f>
        <v>3.57</v>
      </c>
      <c r="N137" s="17" t="str">
        <f>IF(M137&gt;=3.68,"Xuất sắc", IF(M137&gt;=3.2, "Giỏi", IF(M137&gt;=2.5, "Khá", IF(M137&gt;=2, "Trung Bình", "Yếu"))))</f>
        <v>Giỏi</v>
      </c>
      <c r="O137" s="17">
        <v>87.5</v>
      </c>
      <c r="P137" s="16" t="str">
        <f>VLOOKUP(B137,'[1]Khen thưởng'!$A$2:$C$140,3,0)</f>
        <v>Tốt</v>
      </c>
    </row>
    <row r="138" spans="1:16" x14ac:dyDescent="0.25">
      <c r="A138" s="16">
        <v>135</v>
      </c>
      <c r="B138" s="12" t="s">
        <v>276</v>
      </c>
      <c r="C138" s="3" t="s">
        <v>277</v>
      </c>
      <c r="D138" s="15">
        <v>38552</v>
      </c>
      <c r="E138" s="16" t="s">
        <v>311</v>
      </c>
      <c r="F138" s="4">
        <v>13</v>
      </c>
      <c r="G138" s="4">
        <v>7.08</v>
      </c>
      <c r="H138" s="4">
        <v>2.94</v>
      </c>
      <c r="I138" s="4">
        <v>17</v>
      </c>
      <c r="J138" s="4">
        <v>5.63</v>
      </c>
      <c r="K138" s="4">
        <v>1.86</v>
      </c>
      <c r="L138" s="16">
        <f>ROUND((G138*F138+J138*I138)/(I138+F138),2)</f>
        <v>6.26</v>
      </c>
      <c r="M138" s="16">
        <f>ROUND((H138*F138+K138*I138)/(I138+F138),2)</f>
        <v>2.33</v>
      </c>
      <c r="N138" s="17" t="str">
        <f>IF(M138&gt;=3.68,"Xuất sắc", IF(M138&gt;=3.2, "Giỏi", IF(M138&gt;=2.5, "Khá", IF(M138&gt;=2, "Trung Bình", "Yếu"))))</f>
        <v>Trung Bình</v>
      </c>
      <c r="O138" s="17">
        <v>80</v>
      </c>
      <c r="P138" s="16" t="str">
        <f>VLOOKUP(B138,'[1]Khen thưởng'!$A$2:$C$140,3,0)</f>
        <v>Tốt</v>
      </c>
    </row>
    <row r="139" spans="1:16" x14ac:dyDescent="0.25">
      <c r="A139" s="16">
        <v>136</v>
      </c>
      <c r="B139" s="12" t="s">
        <v>278</v>
      </c>
      <c r="C139" s="3" t="s">
        <v>279</v>
      </c>
      <c r="D139" s="15">
        <v>38479</v>
      </c>
      <c r="E139" s="16" t="s">
        <v>311</v>
      </c>
      <c r="F139" s="4">
        <v>13</v>
      </c>
      <c r="G139" s="4">
        <v>7.74</v>
      </c>
      <c r="H139" s="4">
        <v>3.35</v>
      </c>
      <c r="I139" s="4">
        <v>17</v>
      </c>
      <c r="J139" s="4">
        <v>7.8</v>
      </c>
      <c r="K139" s="4">
        <v>3.33</v>
      </c>
      <c r="L139" s="16">
        <f>ROUND((G139*F139+J139*I139)/(I139+F139),2)</f>
        <v>7.77</v>
      </c>
      <c r="M139" s="16">
        <f>ROUND((H139*F139+K139*I139)/(I139+F139),2)</f>
        <v>3.34</v>
      </c>
      <c r="N139" s="17" t="str">
        <f>IF(M139&gt;=3.68,"Xuất sắc", IF(M139&gt;=3.2, "Giỏi", IF(M139&gt;=2.5, "Khá", IF(M139&gt;=2, "Trung Bình", "Yếu"))))</f>
        <v>Giỏi</v>
      </c>
      <c r="O139" s="17">
        <v>84</v>
      </c>
      <c r="P139" s="16" t="str">
        <f>VLOOKUP(B139,'[1]Khen thưởng'!$A$2:$C$140,3,0)</f>
        <v>Tốt</v>
      </c>
    </row>
    <row r="140" spans="1:16" x14ac:dyDescent="0.25">
      <c r="A140" s="16">
        <v>137</v>
      </c>
      <c r="B140" s="12" t="s">
        <v>280</v>
      </c>
      <c r="C140" s="3" t="s">
        <v>281</v>
      </c>
      <c r="D140" s="15">
        <v>38488</v>
      </c>
      <c r="E140" s="16" t="s">
        <v>311</v>
      </c>
      <c r="F140" s="4">
        <v>13</v>
      </c>
      <c r="G140" s="4">
        <v>7.86</v>
      </c>
      <c r="H140" s="4">
        <v>3.31</v>
      </c>
      <c r="I140" s="4">
        <v>17</v>
      </c>
      <c r="J140" s="4">
        <v>7.71</v>
      </c>
      <c r="K140" s="4">
        <v>3.23</v>
      </c>
      <c r="L140" s="16">
        <f>ROUND((G140*F140+J140*I140)/(I140+F140),2)</f>
        <v>7.78</v>
      </c>
      <c r="M140" s="16">
        <f>ROUND((H140*F140+K140*I140)/(I140+F140),2)</f>
        <v>3.26</v>
      </c>
      <c r="N140" s="17" t="str">
        <f>IF(M140&gt;=3.68,"Xuất sắc", IF(M140&gt;=3.2, "Giỏi", IF(M140&gt;=2.5, "Khá", IF(M140&gt;=2, "Trung Bình", "Yếu"))))</f>
        <v>Giỏi</v>
      </c>
      <c r="O140" s="17">
        <v>85</v>
      </c>
      <c r="P140" s="16" t="str">
        <f>VLOOKUP(B140,'[1]Khen thưởng'!$A$2:$C$140,3,0)</f>
        <v>Tốt</v>
      </c>
    </row>
    <row r="141" spans="1:16" x14ac:dyDescent="0.25">
      <c r="A141" s="16">
        <v>138</v>
      </c>
      <c r="B141" s="12" t="s">
        <v>284</v>
      </c>
      <c r="C141" s="3" t="s">
        <v>285</v>
      </c>
      <c r="D141" s="15">
        <v>38560</v>
      </c>
      <c r="E141" s="16" t="s">
        <v>311</v>
      </c>
      <c r="F141" s="4">
        <v>13</v>
      </c>
      <c r="G141" s="4">
        <v>8.6300000000000008</v>
      </c>
      <c r="H141" s="4">
        <v>3.79</v>
      </c>
      <c r="I141" s="4">
        <v>17</v>
      </c>
      <c r="J141" s="4">
        <v>7.58</v>
      </c>
      <c r="K141" s="4">
        <v>3.19</v>
      </c>
      <c r="L141" s="16">
        <f>ROUND((G141*F141+J141*I141)/(I141+F141),2)</f>
        <v>8.0399999999999991</v>
      </c>
      <c r="M141" s="16">
        <f>ROUND((H141*F141+K141*I141)/(I141+F141),2)</f>
        <v>3.45</v>
      </c>
      <c r="N141" s="17" t="str">
        <f>IF(M141&gt;=3.68,"Xuất sắc", IF(M141&gt;=3.2, "Giỏi", IF(M141&gt;=2.5, "Khá", IF(M141&gt;=2, "Trung Bình", "Yếu"))))</f>
        <v>Giỏi</v>
      </c>
      <c r="O141" s="17">
        <v>84</v>
      </c>
      <c r="P141" s="16" t="str">
        <f>VLOOKUP(B141,'[1]Khen thưởng'!$A$2:$C$140,3,0)</f>
        <v>Tốt</v>
      </c>
    </row>
    <row r="142" spans="1:16" x14ac:dyDescent="0.25">
      <c r="A142" s="16">
        <v>139</v>
      </c>
      <c r="B142" s="12" t="s">
        <v>282</v>
      </c>
      <c r="C142" s="3" t="s">
        <v>283</v>
      </c>
      <c r="D142" s="15">
        <v>38603</v>
      </c>
      <c r="E142" s="16" t="s">
        <v>311</v>
      </c>
      <c r="F142" s="4">
        <v>13</v>
      </c>
      <c r="G142" s="4">
        <v>8.11</v>
      </c>
      <c r="H142" s="4">
        <v>3.59</v>
      </c>
      <c r="I142" s="4">
        <v>17</v>
      </c>
      <c r="J142" s="4">
        <v>6.98</v>
      </c>
      <c r="K142" s="4">
        <v>2.82</v>
      </c>
      <c r="L142" s="16">
        <f>ROUND((G142*F142+J142*I142)/(I142+F142),2)</f>
        <v>7.47</v>
      </c>
      <c r="M142" s="16">
        <f>ROUND((H142*F142+K142*I142)/(I142+F142),2)</f>
        <v>3.15</v>
      </c>
      <c r="N142" s="17" t="str">
        <f>IF(M142&gt;=3.68,"Xuất sắc", IF(M142&gt;=3.2, "Giỏi", IF(M142&gt;=2.5, "Khá", IF(M142&gt;=2, "Trung Bình", "Yếu"))))</f>
        <v>Khá</v>
      </c>
      <c r="O142" s="17">
        <v>85.5</v>
      </c>
      <c r="P142" s="16" t="str">
        <f>VLOOKUP(B142,'[1]Khen thưởng'!$A$2:$C$140,3,0)</f>
        <v>Tốt</v>
      </c>
    </row>
    <row r="143" spans="1:16" x14ac:dyDescent="0.25">
      <c r="A143" s="16">
        <v>140</v>
      </c>
      <c r="B143" s="12" t="s">
        <v>286</v>
      </c>
      <c r="C143" s="3" t="s">
        <v>285</v>
      </c>
      <c r="D143" s="15">
        <v>38473</v>
      </c>
      <c r="E143" s="16" t="s">
        <v>311</v>
      </c>
      <c r="F143" s="4">
        <v>13</v>
      </c>
      <c r="G143" s="4">
        <v>7.06</v>
      </c>
      <c r="H143" s="4">
        <v>2.89</v>
      </c>
      <c r="I143" s="4">
        <v>17</v>
      </c>
      <c r="J143" s="4">
        <v>7.02</v>
      </c>
      <c r="K143" s="4">
        <v>2.87</v>
      </c>
      <c r="L143" s="16">
        <f>ROUND((G143*F143+J143*I143)/(I143+F143),2)</f>
        <v>7.04</v>
      </c>
      <c r="M143" s="16">
        <f>ROUND((H143*F143+K143*I143)/(I143+F143),2)</f>
        <v>2.88</v>
      </c>
      <c r="N143" s="17" t="str">
        <f>IF(M143&gt;=3.68,"Xuất sắc", IF(M143&gt;=3.2, "Giỏi", IF(M143&gt;=2.5, "Khá", IF(M143&gt;=2, "Trung Bình", "Yếu"))))</f>
        <v>Khá</v>
      </c>
      <c r="O143" s="17">
        <v>83.5</v>
      </c>
      <c r="P143" s="16" t="str">
        <f>VLOOKUP(B143,'[1]Khen thưởng'!$A$2:$C$140,3,0)</f>
        <v>Tốt</v>
      </c>
    </row>
    <row r="144" spans="1:16" x14ac:dyDescent="0.25">
      <c r="A144" s="16">
        <v>141</v>
      </c>
      <c r="B144" s="12" t="s">
        <v>287</v>
      </c>
      <c r="C144" s="3" t="s">
        <v>288</v>
      </c>
      <c r="D144" s="15">
        <v>38597</v>
      </c>
      <c r="E144" s="16" t="s">
        <v>311</v>
      </c>
      <c r="F144" s="4">
        <v>13</v>
      </c>
      <c r="G144" s="4">
        <v>9.23</v>
      </c>
      <c r="H144" s="4">
        <v>4</v>
      </c>
      <c r="I144" s="4">
        <v>17</v>
      </c>
      <c r="J144" s="4">
        <v>7.74</v>
      </c>
      <c r="K144" s="4">
        <v>3.11</v>
      </c>
      <c r="L144" s="16">
        <f>ROUND((G144*F144+J144*I144)/(I144+F144),2)</f>
        <v>8.39</v>
      </c>
      <c r="M144" s="16">
        <f>ROUND((H144*F144+K144*I144)/(I144+F144),2)</f>
        <v>3.5</v>
      </c>
      <c r="N144" s="17" t="str">
        <f>IF(M144&gt;=3.68,"Xuất sắc", IF(M144&gt;=3.2, "Giỏi", IF(M144&gt;=2.5, "Khá", IF(M144&gt;=2, "Trung Bình", "Yếu"))))</f>
        <v>Giỏi</v>
      </c>
      <c r="O144" s="17">
        <v>85</v>
      </c>
      <c r="P144" s="16" t="str">
        <f>VLOOKUP(B144,'[1]Khen thưởng'!$A$2:$C$140,3,0)</f>
        <v>Tốt</v>
      </c>
    </row>
    <row r="145" spans="1:16" x14ac:dyDescent="0.25">
      <c r="A145" s="16">
        <v>142</v>
      </c>
      <c r="B145" s="12" t="s">
        <v>291</v>
      </c>
      <c r="C145" s="3" t="s">
        <v>292</v>
      </c>
      <c r="D145" s="15">
        <v>38417</v>
      </c>
      <c r="E145" s="16" t="s">
        <v>311</v>
      </c>
      <c r="F145" s="4">
        <v>13</v>
      </c>
      <c r="G145" s="4">
        <v>7.62</v>
      </c>
      <c r="H145" s="4">
        <v>3.28</v>
      </c>
      <c r="I145" s="4">
        <v>17</v>
      </c>
      <c r="J145" s="4">
        <v>7.39</v>
      </c>
      <c r="K145" s="4">
        <v>3.11</v>
      </c>
      <c r="L145" s="16">
        <f>ROUND((G145*F145+J145*I145)/(I145+F145),2)</f>
        <v>7.49</v>
      </c>
      <c r="M145" s="16">
        <f>ROUND((H145*F145+K145*I145)/(I145+F145),2)</f>
        <v>3.18</v>
      </c>
      <c r="N145" s="17" t="str">
        <f>IF(M145&gt;=3.68,"Xuất sắc", IF(M145&gt;=3.2, "Giỏi", IF(M145&gt;=2.5, "Khá", IF(M145&gt;=2, "Trung Bình", "Yếu"))))</f>
        <v>Khá</v>
      </c>
      <c r="O145" s="17">
        <v>85</v>
      </c>
      <c r="P145" s="16" t="str">
        <f>VLOOKUP(B145,'[1]Khen thưởng'!$A$2:$C$140,3,0)</f>
        <v>Tốt</v>
      </c>
    </row>
    <row r="146" spans="1:16" x14ac:dyDescent="0.25">
      <c r="A146" s="16">
        <v>143</v>
      </c>
      <c r="B146" s="12" t="s">
        <v>289</v>
      </c>
      <c r="C146" s="3" t="s">
        <v>290</v>
      </c>
      <c r="D146" s="15">
        <v>38568</v>
      </c>
      <c r="E146" s="16" t="s">
        <v>311</v>
      </c>
      <c r="F146" s="4">
        <v>13</v>
      </c>
      <c r="G146" s="4">
        <v>2.4</v>
      </c>
      <c r="H146" s="4">
        <v>1.02</v>
      </c>
      <c r="I146" s="4">
        <v>12</v>
      </c>
      <c r="J146" s="4">
        <v>1.65</v>
      </c>
      <c r="K146" s="4">
        <v>0.66</v>
      </c>
      <c r="L146" s="16">
        <f>ROUND((G146*F146+J146*I146)/(I146+F146),2)</f>
        <v>2.04</v>
      </c>
      <c r="M146" s="16">
        <f>ROUND((H146*F146+K146*I146)/(I146+F146),2)</f>
        <v>0.85</v>
      </c>
      <c r="N146" s="17" t="str">
        <f>IF(M146&gt;=3.68,"Xuất sắc", IF(M146&gt;=3.2, "Giỏi", IF(M146&gt;=2.5, "Khá", IF(M146&gt;=2, "Trung Bình", "Yếu"))))</f>
        <v>Yếu</v>
      </c>
      <c r="O146" s="17">
        <v>79</v>
      </c>
      <c r="P146" s="16" t="str">
        <f>VLOOKUP(B146,'[1]Khen thưởng'!$A$2:$C$140,3,0)</f>
        <v>Khá</v>
      </c>
    </row>
    <row r="147" spans="1:16" x14ac:dyDescent="0.25">
      <c r="A147" s="16">
        <v>144</v>
      </c>
      <c r="B147" s="12" t="s">
        <v>295</v>
      </c>
      <c r="C147" s="3" t="s">
        <v>296</v>
      </c>
      <c r="D147" s="15">
        <v>38557</v>
      </c>
      <c r="E147" s="16" t="s">
        <v>311</v>
      </c>
      <c r="F147" s="4">
        <v>13</v>
      </c>
      <c r="G147" s="4">
        <v>7.51</v>
      </c>
      <c r="H147" s="4">
        <v>3.12</v>
      </c>
      <c r="I147" s="4">
        <v>17</v>
      </c>
      <c r="J147" s="4">
        <v>5.97</v>
      </c>
      <c r="K147" s="4">
        <v>2.25</v>
      </c>
      <c r="L147" s="16">
        <f>ROUND((G147*F147+J147*I147)/(I147+F147),2)</f>
        <v>6.64</v>
      </c>
      <c r="M147" s="16">
        <f>ROUND((H147*F147+K147*I147)/(I147+F147),2)</f>
        <v>2.63</v>
      </c>
      <c r="N147" s="17" t="str">
        <f>IF(M147&gt;=3.68,"Xuất sắc", IF(M147&gt;=3.2, "Giỏi", IF(M147&gt;=2.5, "Khá", IF(M147&gt;=2, "Trung Bình", "Yếu"))))</f>
        <v>Khá</v>
      </c>
      <c r="O147" s="17">
        <v>85</v>
      </c>
      <c r="P147" s="16" t="str">
        <f>VLOOKUP(B147,'[1]Khen thưởng'!$A$2:$C$140,3,0)</f>
        <v>Tốt</v>
      </c>
    </row>
    <row r="148" spans="1:16" x14ac:dyDescent="0.25">
      <c r="A148" s="16">
        <v>145</v>
      </c>
      <c r="B148" s="12" t="s">
        <v>293</v>
      </c>
      <c r="C148" s="3" t="s">
        <v>294</v>
      </c>
      <c r="D148" s="15">
        <v>36835</v>
      </c>
      <c r="E148" s="16" t="s">
        <v>311</v>
      </c>
      <c r="F148" s="4">
        <v>13</v>
      </c>
      <c r="G148" s="4">
        <v>7.04</v>
      </c>
      <c r="H148" s="4">
        <v>2.84</v>
      </c>
      <c r="I148" s="4">
        <v>17</v>
      </c>
      <c r="J148" s="4">
        <v>5.99</v>
      </c>
      <c r="K148" s="4">
        <v>2.2400000000000002</v>
      </c>
      <c r="L148" s="16">
        <f>ROUND((G148*F148+J148*I148)/(I148+F148),2)</f>
        <v>6.45</v>
      </c>
      <c r="M148" s="16">
        <f>ROUND((H148*F148+K148*I148)/(I148+F148),2)</f>
        <v>2.5</v>
      </c>
      <c r="N148" s="17" t="str">
        <f>IF(M148&gt;=3.68,"Xuất sắc", IF(M148&gt;=3.2, "Giỏi", IF(M148&gt;=2.5, "Khá", IF(M148&gt;=2, "Trung Bình", "Yếu"))))</f>
        <v>Khá</v>
      </c>
      <c r="O148" s="17">
        <v>81</v>
      </c>
      <c r="P148" s="16" t="str">
        <f>VLOOKUP(B148,'[1]Khen thưởng'!$A$2:$C$140,3,0)</f>
        <v>Tốt</v>
      </c>
    </row>
    <row r="149" spans="1:16" x14ac:dyDescent="0.25">
      <c r="A149" s="16">
        <v>146</v>
      </c>
      <c r="B149" s="12" t="s">
        <v>297</v>
      </c>
      <c r="C149" s="3" t="s">
        <v>298</v>
      </c>
      <c r="D149" s="15">
        <v>38564</v>
      </c>
      <c r="E149" s="16" t="s">
        <v>311</v>
      </c>
      <c r="F149" s="4">
        <v>13</v>
      </c>
      <c r="G149" s="4">
        <v>5.92</v>
      </c>
      <c r="H149" s="4">
        <v>2.1800000000000002</v>
      </c>
      <c r="I149" s="4">
        <v>17</v>
      </c>
      <c r="J149" s="4">
        <v>0</v>
      </c>
      <c r="K149" s="4">
        <v>0</v>
      </c>
      <c r="L149" s="16">
        <f>ROUND((G149*F149+J149*I149)/(I149+F149),2)</f>
        <v>2.57</v>
      </c>
      <c r="M149" s="16">
        <f>ROUND((H149*F149+K149*I149)/(I149+F149),2)</f>
        <v>0.94</v>
      </c>
      <c r="N149" s="17" t="str">
        <f>IF(M149&gt;=3.68,"Xuất sắc", IF(M149&gt;=3.2, "Giỏi", IF(M149&gt;=2.5, "Khá", IF(M149&gt;=2, "Trung Bình", "Yếu"))))</f>
        <v>Yếu</v>
      </c>
      <c r="O149" s="17" t="e">
        <v>#N/A</v>
      </c>
      <c r="P149" s="16" t="e">
        <f>VLOOKUP(B149,'[1]Khen thưởng'!$A$2:$C$140,3,0)</f>
        <v>#N/A</v>
      </c>
    </row>
    <row r="150" spans="1:16" x14ac:dyDescent="0.25">
      <c r="A150" s="16">
        <v>147</v>
      </c>
      <c r="B150" s="12" t="s">
        <v>72</v>
      </c>
      <c r="C150" s="3" t="s">
        <v>73</v>
      </c>
      <c r="D150" s="15">
        <v>38172</v>
      </c>
      <c r="E150" s="16" t="s">
        <v>311</v>
      </c>
      <c r="F150" s="4">
        <v>13</v>
      </c>
      <c r="G150" s="4">
        <v>0</v>
      </c>
      <c r="H150" s="4">
        <v>0</v>
      </c>
      <c r="I150" s="4">
        <v>14</v>
      </c>
      <c r="J150" s="4">
        <v>0</v>
      </c>
      <c r="K150" s="4">
        <v>0</v>
      </c>
      <c r="L150" s="16">
        <f t="shared" ref="L150:L151" si="0">ROUND((G150*F150+J150*I150)/(I150+F150),2)</f>
        <v>0</v>
      </c>
      <c r="M150" s="16">
        <f t="shared" ref="M150:M151" si="1">ROUND((H150*F150+K150*I150)/(I150+F150),2)</f>
        <v>0</v>
      </c>
      <c r="N150" s="17" t="str">
        <f t="shared" ref="N150:N151" si="2">IF(M150&gt;=3.68,"Xuất sắc", IF(M150&gt;=3.2, "Giỏi", IF(M150&gt;=2.5, "Khá", IF(M150&gt;=2, "Trung Bình", "Yếu"))))</f>
        <v>Yếu</v>
      </c>
      <c r="O150" s="17" t="e">
        <v>#N/A</v>
      </c>
      <c r="P150" s="16" t="e">
        <f>VLOOKUP(B150,'[1]Khen thưởng'!$A$2:$C$140,3,0)</f>
        <v>#N/A</v>
      </c>
    </row>
    <row r="151" spans="1:16" x14ac:dyDescent="0.25">
      <c r="A151" s="16">
        <v>148</v>
      </c>
      <c r="B151" s="12" t="s">
        <v>258</v>
      </c>
      <c r="C151" s="3" t="s">
        <v>259</v>
      </c>
      <c r="D151" s="15">
        <v>38495</v>
      </c>
      <c r="E151" s="16" t="s">
        <v>311</v>
      </c>
      <c r="F151" s="4">
        <v>13</v>
      </c>
      <c r="G151" s="4">
        <v>0</v>
      </c>
      <c r="H151" s="4">
        <v>0</v>
      </c>
      <c r="I151" s="4">
        <v>14</v>
      </c>
      <c r="J151" s="4">
        <v>0</v>
      </c>
      <c r="K151" s="4">
        <v>0</v>
      </c>
      <c r="L151" s="16">
        <f t="shared" si="0"/>
        <v>0</v>
      </c>
      <c r="M151" s="16">
        <f t="shared" si="1"/>
        <v>0</v>
      </c>
      <c r="N151" s="17" t="str">
        <f t="shared" si="2"/>
        <v>Yếu</v>
      </c>
      <c r="O151" s="17" t="e">
        <v>#N/A</v>
      </c>
      <c r="P151" s="16" t="e">
        <f>VLOOKUP(B151,'[1]Khen thưởng'!$A$2:$C$140,3,0)</f>
        <v>#N/A</v>
      </c>
    </row>
  </sheetData>
  <mergeCells count="9">
    <mergeCell ref="F2:H2"/>
    <mergeCell ref="I2:K2"/>
    <mergeCell ref="A1:E2"/>
    <mergeCell ref="F1:K1"/>
    <mergeCell ref="L1:L3"/>
    <mergeCell ref="M1:M3"/>
    <mergeCell ref="N1:N3"/>
    <mergeCell ref="P1:P3"/>
    <mergeCell ref="O1:O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KQHT NH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TTTH</cp:lastModifiedBy>
  <dcterms:created xsi:type="dcterms:W3CDTF">2024-09-05T08:20:04Z</dcterms:created>
  <dcterms:modified xsi:type="dcterms:W3CDTF">2024-09-18T03:46:36Z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