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ownloads\SLIDE NGỮ ÂM\"/>
    </mc:Choice>
  </mc:AlternateContent>
  <xr:revisionPtr revIDLastSave="0" documentId="13_ncr:1_{04925039-94F7-4B5C-B454-D59B39AD8DAB}" xr6:coauthVersionLast="47" xr6:coauthVersionMax="47" xr10:uidLastSave="{00000000-0000-0000-0000-000000000000}"/>
  <bookViews>
    <workbookView xWindow="-110" yWindow="-110" windowWidth="19420" windowHeight="11500" xr2:uid="{F376F817-54EF-49CB-B820-DB26FC67C1C7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1" l="1"/>
  <c r="M45" i="1"/>
  <c r="N45" i="1" s="1"/>
  <c r="L45" i="1"/>
  <c r="O44" i="1"/>
  <c r="M44" i="1"/>
  <c r="N44" i="1" s="1"/>
  <c r="L44" i="1"/>
  <c r="O43" i="1"/>
  <c r="M43" i="1"/>
  <c r="N43" i="1" s="1"/>
  <c r="L43" i="1"/>
  <c r="O42" i="1"/>
  <c r="M42" i="1"/>
  <c r="N42" i="1" s="1"/>
  <c r="L42" i="1"/>
  <c r="O41" i="1"/>
  <c r="M41" i="1"/>
  <c r="N41" i="1" s="1"/>
  <c r="L41" i="1"/>
  <c r="O40" i="1"/>
  <c r="M40" i="1"/>
  <c r="N40" i="1" s="1"/>
  <c r="L40" i="1"/>
  <c r="O39" i="1"/>
  <c r="N39" i="1"/>
  <c r="M39" i="1"/>
  <c r="L39" i="1"/>
  <c r="O38" i="1"/>
  <c r="N38" i="1"/>
  <c r="M38" i="1"/>
  <c r="L38" i="1"/>
  <c r="O37" i="1"/>
  <c r="M37" i="1"/>
  <c r="N37" i="1" s="1"/>
  <c r="L37" i="1"/>
  <c r="O36" i="1"/>
  <c r="M36" i="1"/>
  <c r="N36" i="1" s="1"/>
  <c r="L36" i="1"/>
  <c r="O35" i="1"/>
  <c r="M35" i="1"/>
  <c r="N35" i="1" s="1"/>
  <c r="L35" i="1"/>
  <c r="O34" i="1"/>
  <c r="N34" i="1"/>
  <c r="M34" i="1"/>
  <c r="L34" i="1"/>
  <c r="O33" i="1"/>
  <c r="M33" i="1"/>
  <c r="N33" i="1" s="1"/>
  <c r="L33" i="1"/>
  <c r="O32" i="1"/>
  <c r="M32" i="1"/>
  <c r="N32" i="1" s="1"/>
  <c r="L32" i="1"/>
  <c r="O31" i="1"/>
  <c r="M31" i="1"/>
  <c r="N31" i="1" s="1"/>
  <c r="L31" i="1"/>
  <c r="O30" i="1"/>
  <c r="M30" i="1"/>
  <c r="N30" i="1" s="1"/>
  <c r="L30" i="1"/>
  <c r="O29" i="1"/>
  <c r="M29" i="1"/>
  <c r="N29" i="1" s="1"/>
  <c r="L29" i="1"/>
  <c r="O28" i="1"/>
  <c r="M28" i="1"/>
  <c r="N28" i="1" s="1"/>
  <c r="L28" i="1"/>
  <c r="O27" i="1"/>
  <c r="M27" i="1"/>
  <c r="N27" i="1" s="1"/>
  <c r="L27" i="1"/>
  <c r="O26" i="1"/>
  <c r="M26" i="1"/>
  <c r="N26" i="1" s="1"/>
  <c r="L26" i="1"/>
  <c r="O25" i="1"/>
  <c r="M25" i="1"/>
  <c r="N25" i="1" s="1"/>
  <c r="L25" i="1"/>
  <c r="O24" i="1"/>
  <c r="M24" i="1"/>
  <c r="N24" i="1" s="1"/>
  <c r="L24" i="1"/>
  <c r="O23" i="1"/>
  <c r="N23" i="1"/>
  <c r="M23" i="1"/>
  <c r="L23" i="1"/>
  <c r="O22" i="1"/>
  <c r="N22" i="1"/>
  <c r="M22" i="1"/>
  <c r="L22" i="1"/>
  <c r="O21" i="1"/>
  <c r="M21" i="1"/>
  <c r="N21" i="1" s="1"/>
  <c r="L21" i="1"/>
  <c r="O20" i="1"/>
  <c r="M20" i="1"/>
  <c r="N20" i="1" s="1"/>
  <c r="L20" i="1"/>
  <c r="O19" i="1"/>
  <c r="M19" i="1"/>
  <c r="N19" i="1" s="1"/>
  <c r="L19" i="1"/>
  <c r="O18" i="1"/>
  <c r="N18" i="1"/>
  <c r="M18" i="1"/>
  <c r="L18" i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O17" i="1"/>
  <c r="M17" i="1"/>
  <c r="N17" i="1" s="1"/>
  <c r="L17" i="1"/>
</calcChain>
</file>

<file path=xl/sharedStrings.xml><?xml version="1.0" encoding="utf-8"?>
<sst xmlns="http://schemas.openxmlformats.org/spreadsheetml/2006/main" count="117" uniqueCount="87">
  <si>
    <t xml:space="preserve"> ĐẠI HỌC DUY TÂN</t>
  </si>
  <si>
    <t>CỘNG HÒA XÃ HỘI CHỦ NGHĨA VIỆT NAM</t>
  </si>
  <si>
    <t>TRƯỜNG NGÔN NGỮ - XHNV</t>
  </si>
  <si>
    <t>Độc lập - Tự do - Hạnh phúc</t>
  </si>
  <si>
    <t>KHOA TIẾNG TRUNG</t>
  </si>
  <si>
    <t>KẾT QUẢ  HỌC TẬP NĂM HỌC 2024 - 2025</t>
  </si>
  <si>
    <t xml:space="preserve">Kính gửi: </t>
  </si>
  <si>
    <t>như sau:</t>
  </si>
  <si>
    <t>Thông tin Sinh viên</t>
  </si>
  <si>
    <t>Kết quả học tập cả năm 2024-2025</t>
  </si>
  <si>
    <t>Điểm TB năm học  (Thang 10)</t>
  </si>
  <si>
    <t>Điểm TB năm học  (Thang 4)</t>
  </si>
  <si>
    <t>Xếp loại học tập cả năm</t>
  </si>
  <si>
    <t>Xếp loại rèn luyện cả năm</t>
  </si>
  <si>
    <t>Ghi chú</t>
  </si>
  <si>
    <t xml:space="preserve">Học Kỳ I </t>
  </si>
  <si>
    <t xml:space="preserve">Học Kỳ II </t>
  </si>
  <si>
    <t>STT</t>
  </si>
  <si>
    <t>Mã Sinh viên</t>
  </si>
  <si>
    <t>Họ &amp; Tên</t>
  </si>
  <si>
    <t>Ngày Sinh</t>
  </si>
  <si>
    <t>Lớp</t>
  </si>
  <si>
    <t>Số TC</t>
  </si>
  <si>
    <t>TB Thang 10</t>
  </si>
  <si>
    <t>TB Thang 4</t>
  </si>
  <si>
    <t xml:space="preserve">Số TC </t>
  </si>
  <si>
    <t>28204747732</t>
  </si>
  <si>
    <t>Võ Thị Tuyết Giang</t>
  </si>
  <si>
    <t>K28NTD</t>
  </si>
  <si>
    <t>28216554530</t>
  </si>
  <si>
    <t>Nguyễn Đức Tài</t>
  </si>
  <si>
    <t>28204605960</t>
  </si>
  <si>
    <t>Trần Phạm Huỳnh Như</t>
  </si>
  <si>
    <t>28206900996</t>
  </si>
  <si>
    <t>Trần Thị Mỹ Lệ</t>
  </si>
  <si>
    <t>28206539655</t>
  </si>
  <si>
    <t>Dương Thị Hiền</t>
  </si>
  <si>
    <t>28208105040</t>
  </si>
  <si>
    <t>Nguyễn Thị Xuân Phúc</t>
  </si>
  <si>
    <t>28218136261</t>
  </si>
  <si>
    <t>Nguyễn Hữu Hoàng Thạch</t>
  </si>
  <si>
    <t>28206221485</t>
  </si>
  <si>
    <t>Nguyễn Thị Thu Hiền</t>
  </si>
  <si>
    <t>28206546974</t>
  </si>
  <si>
    <t>Nguyễn Thị Thanh Linh</t>
  </si>
  <si>
    <t>28206551876</t>
  </si>
  <si>
    <t>Nguyễn Thị Phương Thanh</t>
  </si>
  <si>
    <t>28208322993</t>
  </si>
  <si>
    <t>Lê Thị Kim Chi</t>
  </si>
  <si>
    <t>28216506517</t>
  </si>
  <si>
    <t>Nguyễn Ngọc Anh Thơ</t>
  </si>
  <si>
    <t>28206221662</t>
  </si>
  <si>
    <t>Nguyễn Thị Thơ</t>
  </si>
  <si>
    <t>28216548112</t>
  </si>
  <si>
    <t>Lê Cao Anh Hưng</t>
  </si>
  <si>
    <t>27213944256</t>
  </si>
  <si>
    <t>Lê Trần Khánh Linh</t>
  </si>
  <si>
    <t>28206554167</t>
  </si>
  <si>
    <t>Lê Thị Hồng Loan</t>
  </si>
  <si>
    <t>28206504793</t>
  </si>
  <si>
    <t>Nguyễn Thị Ngọc Huyền</t>
  </si>
  <si>
    <t>28206503071</t>
  </si>
  <si>
    <t>Đinh Thị Kim Ngân</t>
  </si>
  <si>
    <t>28215033221</t>
  </si>
  <si>
    <t>Hoàng Hữu Đức Nin</t>
  </si>
  <si>
    <t>28206527480</t>
  </si>
  <si>
    <t>Phan Thị Thanh Dung</t>
  </si>
  <si>
    <t>28216546285</t>
  </si>
  <si>
    <t>Nguyễn Văn Tú Anh</t>
  </si>
  <si>
    <t>28206550546</t>
  </si>
  <si>
    <t>Lê Nhật Quỳnh Nga</t>
  </si>
  <si>
    <t>28204951374</t>
  </si>
  <si>
    <t>Phan Kiều Ánh Nguyệt</t>
  </si>
  <si>
    <t>28206202512</t>
  </si>
  <si>
    <t>Mai Vũ Phương Nhi</t>
  </si>
  <si>
    <t>28204933869</t>
  </si>
  <si>
    <t>Lê Thị Trang</t>
  </si>
  <si>
    <t>28206502823</t>
  </si>
  <si>
    <t>Cao Thị Kiều Trinh</t>
  </si>
  <si>
    <t>28216551081</t>
  </si>
  <si>
    <t>Huỳnh Thị Ánh Mỹ</t>
  </si>
  <si>
    <t>28206504934</t>
  </si>
  <si>
    <t>Lê Thị Như Quỳnh</t>
  </si>
  <si>
    <t>28209442744</t>
  </si>
  <si>
    <t>Phạm Thị Khánh Vy</t>
  </si>
  <si>
    <t xml:space="preserve">        Thực hiện Thông báo số     / TB-ĐHDT ngày   /09/2025 của Hiệu Trưởng Trường Đại học Duy Tân , Khoa Tiếng Trung đã tiến hành họp xét và  lập danh sách cụ thể </t>
  </si>
  <si>
    <t>Ban Giám đốc Đại học Duy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</si>
</sst>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2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ahoma"/>
      <family val="2"/>
    </font>
    <font>
      <sz val="8"/>
      <color rgb="FF000000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9" fillId="3" borderId="2" xfId="0" applyFont="1" applyFill="1" applyBorder="1" applyAlignment="1">
      <alignment horizontal="left" vertical="center" readingOrder="1"/>
    </xf>
    <xf numFmtId="49" fontId="10" fillId="3" borderId="1" xfId="0" applyNumberFormat="1" applyFont="1" applyFill="1" applyBorder="1" applyAlignment="1">
      <alignment horizontal="left" vertical="center" readingOrder="1"/>
    </xf>
    <xf numFmtId="14" fontId="10" fillId="3" borderId="1" xfId="0" applyNumberFormat="1" applyFont="1" applyFill="1" applyBorder="1" applyAlignment="1">
      <alignment horizontal="left" vertical="center" readingOrder="1"/>
    </xf>
    <xf numFmtId="0" fontId="11" fillId="0" borderId="1" xfId="0" applyFont="1" applyBorder="1"/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4</xdr:row>
      <xdr:rowOff>0</xdr:rowOff>
    </xdr:from>
    <xdr:to>
      <xdr:col>2</xdr:col>
      <xdr:colOff>781050</xdr:colOff>
      <xdr:row>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1B26B24-4C9D-4C53-A526-686638C9D705}"/>
            </a:ext>
          </a:extLst>
        </xdr:cNvPr>
        <xdr:cNvCxnSpPr/>
      </xdr:nvCxnSpPr>
      <xdr:spPr>
        <a:xfrm>
          <a:off x="952500" y="768350"/>
          <a:ext cx="876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584056</xdr:colOff>
      <xdr:row>3</xdr:row>
      <xdr:rowOff>9525</xdr:rowOff>
    </xdr:from>
    <xdr:to>
      <xdr:col>10</xdr:col>
      <xdr:colOff>393556</xdr:colOff>
      <xdr:row>3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3355478D-70E6-4E9A-B2DC-806A00CFF8BF}"/>
            </a:ext>
          </a:extLst>
        </xdr:cNvPr>
        <xdr:cNvCxnSpPr/>
      </xdr:nvCxnSpPr>
      <xdr:spPr>
        <a:xfrm>
          <a:off x="4851256" y="587375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enovo\Downloads\SLIDE%20NG&#7918;%20&#194;M\K-28%20-%20Ti&#7871;ng%20Trung%20Du%20L&#7883;ch%20(&#272;&#7841;i%20H&#7885;c).xlsx" TargetMode="External"/><Relationship Id="rId1" Type="http://schemas.openxmlformats.org/officeDocument/2006/relationships/externalLinkPath" Target="K-28%20-%20Ti&#7871;ng%20Trung%20Du%20L&#7883;ch%20(&#272;&#7841;i%20H&#7885;c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"/>
    </sheetNames>
    <sheetDataSet>
      <sheetData sheetId="0">
        <row r="6">
          <cell r="A6" t="str">
            <v>Mã Sinh Viên</v>
          </cell>
          <cell r="B6" t="str">
            <v>Họ và Tên</v>
          </cell>
          <cell r="C6" t="str">
            <v>Ngày Sinh</v>
          </cell>
          <cell r="D6" t="str">
            <v>Lớp</v>
          </cell>
          <cell r="E6"/>
          <cell r="F6" t="str">
            <v>Điểm HK1</v>
          </cell>
          <cell r="G6" t="str">
            <v>Điểm HK2</v>
          </cell>
          <cell r="H6"/>
          <cell r="I6" t="str">
            <v>Điểm Cả Năm</v>
          </cell>
          <cell r="J6" t="str">
            <v>Xếp loại rèn luyện cả năm</v>
          </cell>
        </row>
        <row r="7">
          <cell r="A7" t="str">
            <v>28216546285</v>
          </cell>
          <cell r="B7" t="str">
            <v>Nguyễn Văn Tú Anh</v>
          </cell>
          <cell r="C7" t="str">
            <v>09/09/2004</v>
          </cell>
          <cell r="D7" t="str">
            <v>K28NTD</v>
          </cell>
          <cell r="E7"/>
          <cell r="F7" t="str">
            <v>80</v>
          </cell>
          <cell r="G7" t="str">
            <v>80</v>
          </cell>
          <cell r="H7"/>
          <cell r="I7" t="str">
            <v>80.0</v>
          </cell>
          <cell r="J7" t="str">
            <v>Tốt</v>
          </cell>
        </row>
        <row r="8">
          <cell r="A8" t="str">
            <v>28208322993</v>
          </cell>
          <cell r="B8" t="str">
            <v>Lê Thị Kim Chi</v>
          </cell>
          <cell r="C8" t="str">
            <v>19/09/2004</v>
          </cell>
          <cell r="D8" t="str">
            <v>K28NTD</v>
          </cell>
          <cell r="E8"/>
          <cell r="F8" t="str">
            <v>85</v>
          </cell>
          <cell r="G8" t="str">
            <v>100</v>
          </cell>
          <cell r="H8"/>
          <cell r="I8" t="str">
            <v>92.5</v>
          </cell>
          <cell r="J8" t="str">
            <v>Xuất Sắc</v>
          </cell>
        </row>
        <row r="9">
          <cell r="A9" t="str">
            <v>28206527480</v>
          </cell>
          <cell r="B9" t="str">
            <v>Phan Thị Thanh Dung</v>
          </cell>
          <cell r="C9" t="str">
            <v>22/02/2004</v>
          </cell>
          <cell r="D9" t="str">
            <v>K28NTD</v>
          </cell>
          <cell r="E9"/>
          <cell r="F9" t="str">
            <v>85</v>
          </cell>
          <cell r="G9" t="str">
            <v>73</v>
          </cell>
          <cell r="H9"/>
          <cell r="I9" t="str">
            <v>79.0</v>
          </cell>
          <cell r="J9" t="str">
            <v>Khá</v>
          </cell>
        </row>
        <row r="10">
          <cell r="A10" t="str">
            <v>28204747732</v>
          </cell>
          <cell r="B10" t="str">
            <v>Võ Thị Tuyết Giang</v>
          </cell>
          <cell r="C10" t="str">
            <v>15/04/2004</v>
          </cell>
          <cell r="D10" t="str">
            <v>K28NTD</v>
          </cell>
          <cell r="E10"/>
          <cell r="F10" t="str">
            <v>90</v>
          </cell>
          <cell r="G10" t="str">
            <v>97</v>
          </cell>
          <cell r="H10"/>
          <cell r="I10" t="str">
            <v>93.5</v>
          </cell>
          <cell r="J10" t="str">
            <v>Xuất Sắc</v>
          </cell>
        </row>
        <row r="11">
          <cell r="A11" t="str">
            <v>28206221485</v>
          </cell>
          <cell r="B11" t="str">
            <v>Nguyễn Thị Thu Hiền</v>
          </cell>
          <cell r="C11" t="str">
            <v>13/06/2004</v>
          </cell>
          <cell r="D11" t="str">
            <v>K28NTD</v>
          </cell>
          <cell r="E11"/>
          <cell r="F11" t="str">
            <v>0</v>
          </cell>
          <cell r="G11" t="str">
            <v>80</v>
          </cell>
          <cell r="H11"/>
          <cell r="I11" t="str">
            <v>40.0</v>
          </cell>
          <cell r="J11" t="str">
            <v>Yếu</v>
          </cell>
        </row>
        <row r="12">
          <cell r="A12" t="str">
            <v>28206539655</v>
          </cell>
          <cell r="B12" t="str">
            <v>Dương Thị Hiền</v>
          </cell>
          <cell r="C12" t="str">
            <v>29/09/2004</v>
          </cell>
          <cell r="D12" t="str">
            <v>K28NTD</v>
          </cell>
          <cell r="E12"/>
          <cell r="F12" t="str">
            <v>86</v>
          </cell>
          <cell r="G12" t="str">
            <v>90</v>
          </cell>
          <cell r="H12"/>
          <cell r="I12" t="str">
            <v>88.0</v>
          </cell>
          <cell r="J12" t="str">
            <v>Tốt</v>
          </cell>
        </row>
        <row r="13">
          <cell r="A13" t="str">
            <v>28216548112</v>
          </cell>
          <cell r="B13" t="str">
            <v>Lê Cao Anh Hưng</v>
          </cell>
          <cell r="C13" t="str">
            <v>23/07/2004</v>
          </cell>
          <cell r="D13" t="str">
            <v>K28NTD</v>
          </cell>
          <cell r="E13"/>
          <cell r="F13" t="str">
            <v>88</v>
          </cell>
          <cell r="G13" t="str">
            <v>85</v>
          </cell>
          <cell r="H13"/>
          <cell r="I13" t="str">
            <v>86.5</v>
          </cell>
          <cell r="J13" t="str">
            <v>Tốt</v>
          </cell>
        </row>
        <row r="14">
          <cell r="A14" t="str">
            <v>28206504793</v>
          </cell>
          <cell r="B14" t="str">
            <v>Nguyễn Thị Ngọc Huyền</v>
          </cell>
          <cell r="C14" t="str">
            <v>26/10/2004</v>
          </cell>
          <cell r="D14" t="str">
            <v>K28NTD</v>
          </cell>
          <cell r="E14"/>
          <cell r="F14" t="str">
            <v>80</v>
          </cell>
          <cell r="G14" t="str">
            <v>80</v>
          </cell>
          <cell r="H14"/>
          <cell r="I14" t="str">
            <v>80.0</v>
          </cell>
          <cell r="J14" t="str">
            <v>Tốt</v>
          </cell>
        </row>
        <row r="15">
          <cell r="A15" t="str">
            <v>28206900996</v>
          </cell>
          <cell r="B15" t="str">
            <v>Trần Thị Mỹ Lệ</v>
          </cell>
          <cell r="C15" t="str">
            <v>11/06/2004</v>
          </cell>
          <cell r="D15" t="str">
            <v>K28NTD</v>
          </cell>
          <cell r="E15"/>
          <cell r="F15" t="str">
            <v>80</v>
          </cell>
          <cell r="G15" t="str">
            <v>80</v>
          </cell>
          <cell r="H15"/>
          <cell r="I15" t="str">
            <v>80.0</v>
          </cell>
          <cell r="J15" t="str">
            <v>Tốt</v>
          </cell>
        </row>
        <row r="16">
          <cell r="A16" t="str">
            <v>27213944256</v>
          </cell>
          <cell r="B16" t="str">
            <v>Lê Trần Khánh Linh</v>
          </cell>
          <cell r="C16" t="str">
            <v>11/11/2003</v>
          </cell>
          <cell r="D16" t="str">
            <v>K28NTD</v>
          </cell>
          <cell r="E16"/>
          <cell r="F16" t="str">
            <v>80</v>
          </cell>
          <cell r="G16" t="str">
            <v>70</v>
          </cell>
          <cell r="H16"/>
          <cell r="I16" t="str">
            <v>75.0</v>
          </cell>
          <cell r="J16" t="str">
            <v>Khá</v>
          </cell>
        </row>
        <row r="17">
          <cell r="A17" t="str">
            <v>28206546974</v>
          </cell>
          <cell r="B17" t="str">
            <v>Nguyễn Thị Thanh Linh</v>
          </cell>
          <cell r="C17" t="str">
            <v>26/10/2004</v>
          </cell>
          <cell r="D17" t="str">
            <v>K28NTD</v>
          </cell>
          <cell r="E17"/>
          <cell r="F17" t="str">
            <v>80</v>
          </cell>
          <cell r="G17" t="str">
            <v>90</v>
          </cell>
          <cell r="H17"/>
          <cell r="I17" t="str">
            <v>85.0</v>
          </cell>
          <cell r="J17" t="str">
            <v>Tốt</v>
          </cell>
        </row>
        <row r="18">
          <cell r="A18" t="str">
            <v>28206554167</v>
          </cell>
          <cell r="B18" t="str">
            <v>Lê Thị Hồng Loan</v>
          </cell>
          <cell r="C18" t="str">
            <v>14/09/2004</v>
          </cell>
          <cell r="D18" t="str">
            <v>K28NTD</v>
          </cell>
          <cell r="E18"/>
          <cell r="F18" t="str">
            <v>75</v>
          </cell>
          <cell r="G18" t="str">
            <v>80</v>
          </cell>
          <cell r="H18"/>
          <cell r="I18" t="str">
            <v>77.5</v>
          </cell>
          <cell r="J18" t="str">
            <v>Khá</v>
          </cell>
        </row>
        <row r="19">
          <cell r="A19" t="str">
            <v>28216551081</v>
          </cell>
          <cell r="B19" t="str">
            <v>Huỳnh Thị Ánh Mỹ</v>
          </cell>
          <cell r="C19" t="str">
            <v>30/07/2004</v>
          </cell>
          <cell r="D19" t="str">
            <v>K28NTD</v>
          </cell>
          <cell r="E19"/>
          <cell r="F19" t="str">
            <v>85</v>
          </cell>
          <cell r="G19" t="str">
            <v>85</v>
          </cell>
          <cell r="H19"/>
          <cell r="I19" t="str">
            <v>85.0</v>
          </cell>
          <cell r="J19" t="str">
            <v>Tốt</v>
          </cell>
        </row>
        <row r="20">
          <cell r="A20" t="str">
            <v>28206550546</v>
          </cell>
          <cell r="B20" t="str">
            <v>Lê Nhật Quỳnh Nga</v>
          </cell>
          <cell r="C20" t="str">
            <v>08/03/2004</v>
          </cell>
          <cell r="D20" t="str">
            <v>K28NTD</v>
          </cell>
          <cell r="E20"/>
          <cell r="F20" t="str">
            <v>80</v>
          </cell>
          <cell r="G20" t="str">
            <v>85</v>
          </cell>
          <cell r="H20"/>
          <cell r="I20" t="str">
            <v>82.5</v>
          </cell>
          <cell r="J20" t="str">
            <v>Tốt</v>
          </cell>
        </row>
        <row r="21">
          <cell r="A21" t="str">
            <v>28206503071</v>
          </cell>
          <cell r="B21" t="str">
            <v>Đinh Thị Kim Ngân</v>
          </cell>
          <cell r="C21" t="str">
            <v>07/05/2004</v>
          </cell>
          <cell r="D21" t="str">
            <v>K28NTD</v>
          </cell>
          <cell r="E21"/>
          <cell r="F21" t="str">
            <v>85</v>
          </cell>
          <cell r="G21" t="str">
            <v>70</v>
          </cell>
          <cell r="H21"/>
          <cell r="I21" t="str">
            <v>77.5</v>
          </cell>
          <cell r="J21" t="str">
            <v>Khá</v>
          </cell>
        </row>
        <row r="22">
          <cell r="A22" t="str">
            <v>28204951374</v>
          </cell>
          <cell r="B22" t="str">
            <v>Phan Kiều Ánh Nguyệt</v>
          </cell>
          <cell r="C22" t="str">
            <v>06/10/2004</v>
          </cell>
          <cell r="D22" t="str">
            <v>K28NTD</v>
          </cell>
          <cell r="E22"/>
          <cell r="F22" t="str">
            <v>83</v>
          </cell>
          <cell r="G22" t="str">
            <v>80</v>
          </cell>
          <cell r="H22"/>
          <cell r="I22" t="str">
            <v>81.5</v>
          </cell>
          <cell r="J22" t="str">
            <v>Tốt</v>
          </cell>
        </row>
        <row r="23">
          <cell r="A23" t="str">
            <v>28206202512</v>
          </cell>
          <cell r="B23" t="str">
            <v>Mai Vũ Phương Nhi</v>
          </cell>
          <cell r="C23" t="str">
            <v>04/09/2004</v>
          </cell>
          <cell r="D23" t="str">
            <v>K28NTD</v>
          </cell>
          <cell r="E23"/>
          <cell r="F23" t="str">
            <v>88</v>
          </cell>
          <cell r="G23" t="str">
            <v>80</v>
          </cell>
          <cell r="H23"/>
          <cell r="I23" t="str">
            <v>84.0</v>
          </cell>
          <cell r="J23" t="str">
            <v>Tốt</v>
          </cell>
        </row>
        <row r="24">
          <cell r="A24" t="str">
            <v>28204605960</v>
          </cell>
          <cell r="B24" t="str">
            <v>Trần Phạm Huỳnh Như</v>
          </cell>
          <cell r="C24" t="str">
            <v>15/11/2004</v>
          </cell>
          <cell r="D24" t="str">
            <v>K28NTD</v>
          </cell>
          <cell r="E24"/>
          <cell r="F24" t="str">
            <v>81</v>
          </cell>
          <cell r="G24" t="str">
            <v>80</v>
          </cell>
          <cell r="H24"/>
          <cell r="I24" t="str">
            <v>80.5</v>
          </cell>
          <cell r="J24" t="str">
            <v>Tốt</v>
          </cell>
        </row>
        <row r="25">
          <cell r="A25" t="str">
            <v>28215033221</v>
          </cell>
          <cell r="B25" t="str">
            <v>Hoàng Hữu Đức Nin</v>
          </cell>
          <cell r="C25" t="str">
            <v>26/06/2004</v>
          </cell>
          <cell r="D25" t="str">
            <v>K28NTD</v>
          </cell>
          <cell r="E25"/>
          <cell r="F25" t="str">
            <v>0</v>
          </cell>
          <cell r="G25" t="str">
            <v>65</v>
          </cell>
          <cell r="H25"/>
          <cell r="I25" t="str">
            <v>32.5</v>
          </cell>
          <cell r="J25" t="str">
            <v>Kém</v>
          </cell>
        </row>
        <row r="26">
          <cell r="A26" t="str">
            <v>28208105040</v>
          </cell>
          <cell r="B26" t="str">
            <v>Nguyễn Thị Xuân Phúc</v>
          </cell>
          <cell r="C26" t="str">
            <v>14/03/2004</v>
          </cell>
          <cell r="D26" t="str">
            <v>K28NTD</v>
          </cell>
          <cell r="E26"/>
          <cell r="F26" t="str">
            <v>100</v>
          </cell>
          <cell r="G26" t="str">
            <v>100</v>
          </cell>
          <cell r="H26"/>
          <cell r="I26" t="str">
            <v>100.0</v>
          </cell>
          <cell r="J26" t="str">
            <v>Xuất Sắc</v>
          </cell>
        </row>
        <row r="27">
          <cell r="A27" t="str">
            <v>28206504934</v>
          </cell>
          <cell r="B27" t="str">
            <v>Lê Thị Như Quỳnh</v>
          </cell>
          <cell r="C27" t="str">
            <v>17/06/2004</v>
          </cell>
          <cell r="D27" t="str">
            <v>K28NTD</v>
          </cell>
          <cell r="E27"/>
          <cell r="F27" t="str">
            <v>90</v>
          </cell>
          <cell r="G27" t="str">
            <v>90</v>
          </cell>
          <cell r="H27"/>
          <cell r="I27" t="str">
            <v>90.0</v>
          </cell>
          <cell r="J27" t="str">
            <v>Xuất Sắc</v>
          </cell>
        </row>
        <row r="28">
          <cell r="A28" t="str">
            <v>28216554530</v>
          </cell>
          <cell r="B28" t="str">
            <v>Nguyễn Đức Tài</v>
          </cell>
          <cell r="C28" t="str">
            <v>28/12/2004</v>
          </cell>
          <cell r="D28" t="str">
            <v>K28NTD</v>
          </cell>
          <cell r="E28"/>
          <cell r="F28" t="str">
            <v>100</v>
          </cell>
          <cell r="G28" t="str">
            <v>95</v>
          </cell>
          <cell r="H28"/>
          <cell r="I28" t="str">
            <v>97.5</v>
          </cell>
          <cell r="J28" t="str">
            <v>Xuất Sắc</v>
          </cell>
        </row>
        <row r="29">
          <cell r="A29" t="str">
            <v>28218136261</v>
          </cell>
          <cell r="B29" t="str">
            <v>Nguyễn Hữu Hoàng Thạch</v>
          </cell>
          <cell r="C29" t="str">
            <v>15/08/2004</v>
          </cell>
          <cell r="D29" t="str">
            <v>K28NTD</v>
          </cell>
          <cell r="E29"/>
          <cell r="F29" t="str">
            <v>100</v>
          </cell>
          <cell r="G29" t="str">
            <v>100</v>
          </cell>
          <cell r="H29"/>
          <cell r="I29" t="str">
            <v>100.0</v>
          </cell>
          <cell r="J29" t="str">
            <v>Xuất Sắc</v>
          </cell>
        </row>
        <row r="30">
          <cell r="A30" t="str">
            <v>28206551876</v>
          </cell>
          <cell r="B30" t="str">
            <v>Nguyễn Thị Phương Thanh</v>
          </cell>
          <cell r="C30" t="str">
            <v>26/11/2004</v>
          </cell>
          <cell r="D30" t="str">
            <v>K28NTD</v>
          </cell>
          <cell r="E30"/>
          <cell r="F30" t="str">
            <v>80</v>
          </cell>
          <cell r="G30" t="str">
            <v>85</v>
          </cell>
          <cell r="H30"/>
          <cell r="I30" t="str">
            <v>82.5</v>
          </cell>
          <cell r="J30" t="str">
            <v>Tốt</v>
          </cell>
        </row>
        <row r="31">
          <cell r="A31" t="str">
            <v>28206221662</v>
          </cell>
          <cell r="B31" t="str">
            <v>Nguyễn Thị Thơ</v>
          </cell>
          <cell r="C31" t="str">
            <v>31/01/2004</v>
          </cell>
          <cell r="D31" t="str">
            <v>K28NTD</v>
          </cell>
          <cell r="E31"/>
          <cell r="F31" t="str">
            <v>87</v>
          </cell>
          <cell r="G31" t="str">
            <v>85</v>
          </cell>
          <cell r="H31"/>
          <cell r="I31" t="str">
            <v>86.0</v>
          </cell>
          <cell r="J31" t="str">
            <v>Tốt</v>
          </cell>
        </row>
        <row r="32">
          <cell r="A32" t="str">
            <v>28216506517</v>
          </cell>
          <cell r="B32" t="str">
            <v>Nguyễn Ngọc Anh Thơ</v>
          </cell>
          <cell r="C32" t="str">
            <v>15/08/2004</v>
          </cell>
          <cell r="D32" t="str">
            <v>K28NTD</v>
          </cell>
          <cell r="E32"/>
          <cell r="F32" t="str">
            <v>85</v>
          </cell>
          <cell r="G32" t="str">
            <v>80</v>
          </cell>
          <cell r="H32"/>
          <cell r="I32" t="str">
            <v>82.5</v>
          </cell>
          <cell r="J32" t="str">
            <v>Tốt</v>
          </cell>
        </row>
        <row r="33">
          <cell r="A33" t="str">
            <v>28204933869</v>
          </cell>
          <cell r="B33" t="str">
            <v>Lê Thị Trang</v>
          </cell>
          <cell r="C33" t="str">
            <v>03/03/2004</v>
          </cell>
          <cell r="D33" t="str">
            <v>K28NTD</v>
          </cell>
          <cell r="E33"/>
          <cell r="F33" t="str">
            <v>75</v>
          </cell>
          <cell r="G33" t="str">
            <v>80</v>
          </cell>
          <cell r="H33"/>
          <cell r="I33" t="str">
            <v>77.5</v>
          </cell>
          <cell r="J33" t="str">
            <v>Khá</v>
          </cell>
        </row>
        <row r="34">
          <cell r="A34" t="str">
            <v>28206502823</v>
          </cell>
          <cell r="B34" t="str">
            <v>Cao Thị Kiều Trinh</v>
          </cell>
          <cell r="C34" t="str">
            <v>20/02/2004</v>
          </cell>
          <cell r="D34" t="str">
            <v>K28NTD</v>
          </cell>
          <cell r="E34"/>
          <cell r="F34" t="str">
            <v>88</v>
          </cell>
          <cell r="G34" t="str">
            <v>80</v>
          </cell>
          <cell r="H34"/>
          <cell r="I34" t="str">
            <v>84.0</v>
          </cell>
          <cell r="J34" t="str">
            <v>Tốt</v>
          </cell>
        </row>
        <row r="35">
          <cell r="A35" t="str">
            <v>28209442744</v>
          </cell>
          <cell r="B35" t="str">
            <v>Phạm Thị Khánh Vy</v>
          </cell>
          <cell r="C35" t="str">
            <v>20/08/2004</v>
          </cell>
          <cell r="D35" t="str">
            <v>K28NTD</v>
          </cell>
          <cell r="E35"/>
          <cell r="F35" t="str">
            <v>85</v>
          </cell>
          <cell r="G35" t="str">
            <v>80</v>
          </cell>
          <cell r="H35"/>
          <cell r="I35" t="str">
            <v>82.5</v>
          </cell>
          <cell r="J35" t="str">
            <v>Tốt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60A7E-13C3-49E3-8611-3D3E7D6F2901}">
  <dimension ref="A1:P45"/>
  <sheetViews>
    <sheetView tabSelected="1" workbookViewId="0">
      <selection activeCell="A7" sqref="A7:P7"/>
    </sheetView>
  </sheetViews>
  <sheetFormatPr defaultRowHeight="14.5" x14ac:dyDescent="0.35"/>
  <cols>
    <col min="14" max="14" width="11.54296875" customWidth="1"/>
  </cols>
  <sheetData>
    <row r="1" spans="1:16" x14ac:dyDescent="0.35">
      <c r="A1" s="1"/>
      <c r="B1" s="1"/>
      <c r="C1" s="2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.5" x14ac:dyDescent="0.35">
      <c r="A2" s="27" t="s">
        <v>0</v>
      </c>
      <c r="B2" s="27"/>
      <c r="C2" s="27"/>
      <c r="D2" s="28" t="s">
        <v>1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.5" x14ac:dyDescent="0.35">
      <c r="A3" s="27" t="s">
        <v>2</v>
      </c>
      <c r="B3" s="27"/>
      <c r="C3" s="27"/>
      <c r="D3" s="28" t="s">
        <v>3</v>
      </c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15" x14ac:dyDescent="0.35">
      <c r="A4" s="29" t="s">
        <v>4</v>
      </c>
      <c r="B4" s="29"/>
      <c r="C4" s="29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.5" x14ac:dyDescent="0.35">
      <c r="A5" s="6"/>
      <c r="B5" s="4"/>
      <c r="C5" s="6"/>
      <c r="D5" s="7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18" x14ac:dyDescent="0.4">
      <c r="A6" s="25" t="s">
        <v>5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7" spans="1:16" ht="17.5" x14ac:dyDescent="0.35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6" ht="17.5" x14ac:dyDescent="0.3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.5" x14ac:dyDescent="0.35">
      <c r="A9" s="9"/>
      <c r="B9" s="9" t="s">
        <v>6</v>
      </c>
      <c r="C9" s="10" t="s">
        <v>86</v>
      </c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pans="1:16" ht="15.5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pans="1:16" ht="15.5" x14ac:dyDescent="0.35">
      <c r="A11" s="31" t="s">
        <v>85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</row>
    <row r="12" spans="1:16" ht="15.5" x14ac:dyDescent="0.35">
      <c r="A12" s="11" t="s">
        <v>7</v>
      </c>
      <c r="B12" s="12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6.5" x14ac:dyDescent="0.35">
      <c r="A13" s="13"/>
      <c r="B13" s="13"/>
      <c r="C13" s="14"/>
      <c r="D13" s="15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35">
      <c r="A14" s="30" t="s">
        <v>8</v>
      </c>
      <c r="B14" s="30"/>
      <c r="C14" s="30"/>
      <c r="D14" s="30"/>
      <c r="E14" s="30"/>
      <c r="F14" s="30" t="s">
        <v>9</v>
      </c>
      <c r="G14" s="30"/>
      <c r="H14" s="30"/>
      <c r="I14" s="30"/>
      <c r="J14" s="30"/>
      <c r="K14" s="30"/>
      <c r="L14" s="32" t="s">
        <v>10</v>
      </c>
      <c r="M14" s="32" t="s">
        <v>11</v>
      </c>
      <c r="N14" s="32" t="s">
        <v>12</v>
      </c>
      <c r="O14" s="32" t="s">
        <v>13</v>
      </c>
      <c r="P14" s="32" t="s">
        <v>14</v>
      </c>
    </row>
    <row r="15" spans="1:16" x14ac:dyDescent="0.35">
      <c r="A15" s="30"/>
      <c r="B15" s="30"/>
      <c r="C15" s="30"/>
      <c r="D15" s="30"/>
      <c r="E15" s="30"/>
      <c r="F15" s="30" t="s">
        <v>15</v>
      </c>
      <c r="G15" s="30"/>
      <c r="H15" s="30"/>
      <c r="I15" s="30" t="s">
        <v>16</v>
      </c>
      <c r="J15" s="30"/>
      <c r="K15" s="30"/>
      <c r="L15" s="32"/>
      <c r="M15" s="32"/>
      <c r="N15" s="32"/>
      <c r="O15" s="32"/>
      <c r="P15" s="32"/>
    </row>
    <row r="16" spans="1:16" ht="26" x14ac:dyDescent="0.35">
      <c r="A16" s="17" t="s">
        <v>17</v>
      </c>
      <c r="B16" s="16" t="s">
        <v>18</v>
      </c>
      <c r="C16" s="16" t="s">
        <v>19</v>
      </c>
      <c r="D16" s="18" t="s">
        <v>20</v>
      </c>
      <c r="E16" s="16" t="s">
        <v>21</v>
      </c>
      <c r="F16" s="17" t="s">
        <v>22</v>
      </c>
      <c r="G16" s="17" t="s">
        <v>23</v>
      </c>
      <c r="H16" s="17" t="s">
        <v>24</v>
      </c>
      <c r="I16" s="17" t="s">
        <v>25</v>
      </c>
      <c r="J16" s="17" t="s">
        <v>23</v>
      </c>
      <c r="K16" s="17" t="s">
        <v>24</v>
      </c>
      <c r="L16" s="32"/>
      <c r="M16" s="32"/>
      <c r="N16" s="32"/>
      <c r="O16" s="32"/>
      <c r="P16" s="32"/>
    </row>
    <row r="17" spans="1:16" x14ac:dyDescent="0.35">
      <c r="A17" s="19">
        <v>1</v>
      </c>
      <c r="B17" s="20" t="s">
        <v>26</v>
      </c>
      <c r="C17" s="21" t="s">
        <v>27</v>
      </c>
      <c r="D17" s="22">
        <v>38092</v>
      </c>
      <c r="E17" s="23" t="s">
        <v>28</v>
      </c>
      <c r="F17" s="24">
        <v>19</v>
      </c>
      <c r="G17" s="24">
        <v>9.39</v>
      </c>
      <c r="H17" s="24">
        <v>3.96</v>
      </c>
      <c r="I17" s="24">
        <v>19</v>
      </c>
      <c r="J17" s="24">
        <v>9.44</v>
      </c>
      <c r="K17" s="24">
        <v>4</v>
      </c>
      <c r="L17" s="19">
        <f t="shared" ref="L17:L45" si="0">IF(F17+I17&gt;0,ROUND((G17*F17+J17*I17)/(I17+F17),2),0)</f>
        <v>9.42</v>
      </c>
      <c r="M17" s="19">
        <f t="shared" ref="M17:M45" si="1">IF(F17+I17&gt;0,ROUND((H17*F17+K17*I17)/(I17+F17),2),0)</f>
        <v>3.98</v>
      </c>
      <c r="N17" s="19" t="str">
        <f>IF(M17&gt;=3.68,"Xuất sắc", IF(M17&gt;=3.2, "Giỏi", IF(M17&gt;=2.5, "Khá", IF(M17&gt;=2, "Trung Bình", "Yếu"))))</f>
        <v>Xuất sắc</v>
      </c>
      <c r="O17" s="19" t="str">
        <f>INDEX([1]Sheet!$A$6:$J$35,MATCH(B17,[1]Sheet!$A$6:$A$35,0),MATCH($O$14,[1]Sheet!$A$6:$J$6,0))</f>
        <v>Xuất Sắc</v>
      </c>
      <c r="P17" s="19"/>
    </row>
    <row r="18" spans="1:16" x14ac:dyDescent="0.35">
      <c r="A18" s="19">
        <f>A17+1</f>
        <v>2</v>
      </c>
      <c r="B18" s="20" t="s">
        <v>29</v>
      </c>
      <c r="C18" s="21" t="s">
        <v>30</v>
      </c>
      <c r="D18" s="22">
        <v>38349</v>
      </c>
      <c r="E18" s="23" t="s">
        <v>28</v>
      </c>
      <c r="F18" s="24">
        <v>19</v>
      </c>
      <c r="G18" s="24">
        <v>8.81</v>
      </c>
      <c r="H18" s="24">
        <v>3.79</v>
      </c>
      <c r="I18" s="24">
        <v>19</v>
      </c>
      <c r="J18" s="24">
        <v>8.7899999999999991</v>
      </c>
      <c r="K18" s="24">
        <v>3.84</v>
      </c>
      <c r="L18" s="19">
        <f t="shared" si="0"/>
        <v>8.8000000000000007</v>
      </c>
      <c r="M18" s="19">
        <f t="shared" si="1"/>
        <v>3.82</v>
      </c>
      <c r="N18" s="19" t="str">
        <f t="shared" ref="N18:N45" si="2">IF(M18&gt;=3.68,"Xuất sắc", IF(M18&gt;=3.2, "Giỏi", IF(M18&gt;=2.5, "Khá", IF(M18&gt;=2, "Trung Bình", "Yếu"))))</f>
        <v>Xuất sắc</v>
      </c>
      <c r="O18" s="19" t="str">
        <f>INDEX([1]Sheet!$A$6:$J$35,MATCH(B18,[1]Sheet!$A$6:$A$35,0),MATCH($O$14,[1]Sheet!$A$6:$J$6,0))</f>
        <v>Xuất Sắc</v>
      </c>
      <c r="P18" s="19"/>
    </row>
    <row r="19" spans="1:16" x14ac:dyDescent="0.35">
      <c r="A19" s="19">
        <f t="shared" ref="A19:A45" si="3">A18+1</f>
        <v>3</v>
      </c>
      <c r="B19" s="20" t="s">
        <v>31</v>
      </c>
      <c r="C19" s="21" t="s">
        <v>32</v>
      </c>
      <c r="D19" s="22">
        <v>38306</v>
      </c>
      <c r="E19" s="23" t="s">
        <v>28</v>
      </c>
      <c r="F19" s="24">
        <v>18</v>
      </c>
      <c r="G19" s="24">
        <v>8.0500000000000007</v>
      </c>
      <c r="H19" s="24">
        <v>3.48</v>
      </c>
      <c r="I19" s="24">
        <v>19</v>
      </c>
      <c r="J19" s="24">
        <v>8.7100000000000009</v>
      </c>
      <c r="K19" s="24">
        <v>3.93</v>
      </c>
      <c r="L19" s="19">
        <f t="shared" si="0"/>
        <v>8.39</v>
      </c>
      <c r="M19" s="19">
        <f t="shared" si="1"/>
        <v>3.71</v>
      </c>
      <c r="N19" s="19" t="str">
        <f t="shared" si="2"/>
        <v>Xuất sắc</v>
      </c>
      <c r="O19" s="19" t="str">
        <f>INDEX([1]Sheet!$A$6:$J$35,MATCH(B19,[1]Sheet!$A$6:$A$35,0),MATCH($O$14,[1]Sheet!$A$6:$J$6,0))</f>
        <v>Tốt</v>
      </c>
      <c r="P19" s="19"/>
    </row>
    <row r="20" spans="1:16" x14ac:dyDescent="0.35">
      <c r="A20" s="19">
        <f t="shared" si="3"/>
        <v>4</v>
      </c>
      <c r="B20" s="20" t="s">
        <v>33</v>
      </c>
      <c r="C20" s="21" t="s">
        <v>34</v>
      </c>
      <c r="D20" s="22">
        <v>38149</v>
      </c>
      <c r="E20" s="23" t="s">
        <v>28</v>
      </c>
      <c r="F20" s="24">
        <v>18</v>
      </c>
      <c r="G20" s="24">
        <v>8.01</v>
      </c>
      <c r="H20" s="24">
        <v>3.44</v>
      </c>
      <c r="I20" s="24">
        <v>19</v>
      </c>
      <c r="J20" s="24">
        <v>8.5500000000000007</v>
      </c>
      <c r="K20" s="24">
        <v>3.79</v>
      </c>
      <c r="L20" s="19">
        <f t="shared" si="0"/>
        <v>8.2899999999999991</v>
      </c>
      <c r="M20" s="19">
        <f t="shared" si="1"/>
        <v>3.62</v>
      </c>
      <c r="N20" s="19" t="str">
        <f t="shared" si="2"/>
        <v>Giỏi</v>
      </c>
      <c r="O20" s="19" t="str">
        <f>INDEX([1]Sheet!$A$6:$J$35,MATCH(B20,[1]Sheet!$A$6:$A$35,0),MATCH($O$14,[1]Sheet!$A$6:$J$6,0))</f>
        <v>Tốt</v>
      </c>
      <c r="P20" s="19"/>
    </row>
    <row r="21" spans="1:16" x14ac:dyDescent="0.35">
      <c r="A21" s="19">
        <f t="shared" si="3"/>
        <v>5</v>
      </c>
      <c r="B21" s="20" t="s">
        <v>35</v>
      </c>
      <c r="C21" s="21" t="s">
        <v>36</v>
      </c>
      <c r="D21" s="22">
        <v>38259</v>
      </c>
      <c r="E21" s="23" t="s">
        <v>28</v>
      </c>
      <c r="F21" s="24">
        <v>18</v>
      </c>
      <c r="G21" s="24">
        <v>8.1300000000000008</v>
      </c>
      <c r="H21" s="24">
        <v>3.49</v>
      </c>
      <c r="I21" s="24">
        <v>18</v>
      </c>
      <c r="J21" s="24">
        <v>8.3699999999999992</v>
      </c>
      <c r="K21" s="24">
        <v>3.68</v>
      </c>
      <c r="L21" s="19">
        <f t="shared" si="0"/>
        <v>8.25</v>
      </c>
      <c r="M21" s="19">
        <f t="shared" si="1"/>
        <v>3.59</v>
      </c>
      <c r="N21" s="19" t="str">
        <f t="shared" si="2"/>
        <v>Giỏi</v>
      </c>
      <c r="O21" s="19" t="str">
        <f>INDEX([1]Sheet!$A$6:$J$35,MATCH(B21,[1]Sheet!$A$6:$A$35,0),MATCH($O$14,[1]Sheet!$A$6:$J$6,0))</f>
        <v>Tốt</v>
      </c>
      <c r="P21" s="19"/>
    </row>
    <row r="22" spans="1:16" x14ac:dyDescent="0.35">
      <c r="A22" s="19">
        <f t="shared" si="3"/>
        <v>6</v>
      </c>
      <c r="B22" s="20" t="s">
        <v>37</v>
      </c>
      <c r="C22" s="21" t="s">
        <v>38</v>
      </c>
      <c r="D22" s="22">
        <v>38060</v>
      </c>
      <c r="E22" s="23" t="s">
        <v>28</v>
      </c>
      <c r="F22" s="24">
        <v>19</v>
      </c>
      <c r="G22" s="24">
        <v>8.07</v>
      </c>
      <c r="H22" s="24">
        <v>3.49</v>
      </c>
      <c r="I22" s="24">
        <v>19</v>
      </c>
      <c r="J22" s="24">
        <v>8.3800000000000008</v>
      </c>
      <c r="K22" s="24">
        <v>3.62</v>
      </c>
      <c r="L22" s="19">
        <f t="shared" si="0"/>
        <v>8.23</v>
      </c>
      <c r="M22" s="19">
        <f t="shared" si="1"/>
        <v>3.56</v>
      </c>
      <c r="N22" s="19" t="str">
        <f t="shared" si="2"/>
        <v>Giỏi</v>
      </c>
      <c r="O22" s="19" t="str">
        <f>INDEX([1]Sheet!$A$6:$J$35,MATCH(B22,[1]Sheet!$A$6:$A$35,0),MATCH($O$14,[1]Sheet!$A$6:$J$6,0))</f>
        <v>Xuất Sắc</v>
      </c>
      <c r="P22" s="19"/>
    </row>
    <row r="23" spans="1:16" x14ac:dyDescent="0.35">
      <c r="A23" s="19">
        <f t="shared" si="3"/>
        <v>7</v>
      </c>
      <c r="B23" s="20" t="s">
        <v>39</v>
      </c>
      <c r="C23" s="21" t="s">
        <v>40</v>
      </c>
      <c r="D23" s="22">
        <v>38214</v>
      </c>
      <c r="E23" s="23" t="s">
        <v>28</v>
      </c>
      <c r="F23" s="24">
        <v>19</v>
      </c>
      <c r="G23" s="24">
        <v>7.62</v>
      </c>
      <c r="H23" s="24">
        <v>3.3</v>
      </c>
      <c r="I23" s="24">
        <v>19</v>
      </c>
      <c r="J23" s="24">
        <v>8.06</v>
      </c>
      <c r="K23" s="24">
        <v>3.51</v>
      </c>
      <c r="L23" s="19">
        <f t="shared" si="0"/>
        <v>7.84</v>
      </c>
      <c r="M23" s="19">
        <f t="shared" si="1"/>
        <v>3.41</v>
      </c>
      <c r="N23" s="19" t="str">
        <f t="shared" si="2"/>
        <v>Giỏi</v>
      </c>
      <c r="O23" s="19" t="str">
        <f>INDEX([1]Sheet!$A$6:$J$35,MATCH(B23,[1]Sheet!$A$6:$A$35,0),MATCH($O$14,[1]Sheet!$A$6:$J$6,0))</f>
        <v>Xuất Sắc</v>
      </c>
      <c r="P23" s="19"/>
    </row>
    <row r="24" spans="1:16" x14ac:dyDescent="0.35">
      <c r="A24" s="19">
        <f t="shared" si="3"/>
        <v>8</v>
      </c>
      <c r="B24" s="20" t="s">
        <v>41</v>
      </c>
      <c r="C24" s="21" t="s">
        <v>42</v>
      </c>
      <c r="D24" s="22">
        <v>38151</v>
      </c>
      <c r="E24" s="23" t="s">
        <v>28</v>
      </c>
      <c r="F24" s="24">
        <v>17</v>
      </c>
      <c r="G24" s="24">
        <v>7.76</v>
      </c>
      <c r="H24" s="24">
        <v>3.37</v>
      </c>
      <c r="I24" s="24">
        <v>17</v>
      </c>
      <c r="J24" s="24">
        <v>7.89</v>
      </c>
      <c r="K24" s="24">
        <v>3.42</v>
      </c>
      <c r="L24" s="19">
        <f t="shared" si="0"/>
        <v>7.83</v>
      </c>
      <c r="M24" s="19">
        <f t="shared" si="1"/>
        <v>3.4</v>
      </c>
      <c r="N24" s="19" t="str">
        <f t="shared" si="2"/>
        <v>Giỏi</v>
      </c>
      <c r="O24" s="19" t="str">
        <f>INDEX([1]Sheet!$A$6:$J$35,MATCH(B24,[1]Sheet!$A$6:$A$35,0),MATCH($O$14,[1]Sheet!$A$6:$J$6,0))</f>
        <v>Yếu</v>
      </c>
      <c r="P24" s="19"/>
    </row>
    <row r="25" spans="1:16" x14ac:dyDescent="0.35">
      <c r="A25" s="19">
        <f t="shared" si="3"/>
        <v>9</v>
      </c>
      <c r="B25" s="20" t="s">
        <v>43</v>
      </c>
      <c r="C25" s="21" t="s">
        <v>44</v>
      </c>
      <c r="D25" s="22">
        <v>38286</v>
      </c>
      <c r="E25" s="23" t="s">
        <v>28</v>
      </c>
      <c r="F25" s="24">
        <v>12</v>
      </c>
      <c r="G25" s="24">
        <v>7.61</v>
      </c>
      <c r="H25" s="24">
        <v>3.26</v>
      </c>
      <c r="I25" s="24">
        <v>18</v>
      </c>
      <c r="J25" s="24">
        <v>8.09</v>
      </c>
      <c r="K25" s="24">
        <v>3.48</v>
      </c>
      <c r="L25" s="19">
        <f t="shared" si="0"/>
        <v>7.9</v>
      </c>
      <c r="M25" s="19">
        <f t="shared" si="1"/>
        <v>3.39</v>
      </c>
      <c r="N25" s="19" t="str">
        <f t="shared" si="2"/>
        <v>Giỏi</v>
      </c>
      <c r="O25" s="19" t="str">
        <f>INDEX([1]Sheet!$A$6:$J$35,MATCH(B25,[1]Sheet!$A$6:$A$35,0),MATCH($O$14,[1]Sheet!$A$6:$J$6,0))</f>
        <v>Tốt</v>
      </c>
      <c r="P25" s="19"/>
    </row>
    <row r="26" spans="1:16" x14ac:dyDescent="0.35">
      <c r="A26" s="19">
        <f t="shared" si="3"/>
        <v>10</v>
      </c>
      <c r="B26" s="20" t="s">
        <v>45</v>
      </c>
      <c r="C26" s="21" t="s">
        <v>46</v>
      </c>
      <c r="D26" s="22">
        <v>38317</v>
      </c>
      <c r="E26" s="23" t="s">
        <v>28</v>
      </c>
      <c r="F26" s="24">
        <v>11</v>
      </c>
      <c r="G26" s="24">
        <v>7.75</v>
      </c>
      <c r="H26" s="24">
        <v>3.29</v>
      </c>
      <c r="I26" s="24">
        <v>18</v>
      </c>
      <c r="J26" s="24">
        <v>7.53</v>
      </c>
      <c r="K26" s="24">
        <v>3.14</v>
      </c>
      <c r="L26" s="19">
        <f t="shared" si="0"/>
        <v>7.61</v>
      </c>
      <c r="M26" s="19">
        <f t="shared" si="1"/>
        <v>3.2</v>
      </c>
      <c r="N26" s="19" t="str">
        <f t="shared" si="2"/>
        <v>Giỏi</v>
      </c>
      <c r="O26" s="19" t="str">
        <f>INDEX([1]Sheet!$A$6:$J$35,MATCH(B26,[1]Sheet!$A$6:$A$35,0),MATCH($O$14,[1]Sheet!$A$6:$J$6,0))</f>
        <v>Tốt</v>
      </c>
      <c r="P26" s="19"/>
    </row>
    <row r="27" spans="1:16" x14ac:dyDescent="0.35">
      <c r="A27" s="19">
        <f t="shared" si="3"/>
        <v>11</v>
      </c>
      <c r="B27" s="20" t="s">
        <v>47</v>
      </c>
      <c r="C27" s="21" t="s">
        <v>48</v>
      </c>
      <c r="D27" s="22">
        <v>38249</v>
      </c>
      <c r="E27" s="23" t="s">
        <v>28</v>
      </c>
      <c r="F27" s="24">
        <v>18</v>
      </c>
      <c r="G27" s="24">
        <v>7.49</v>
      </c>
      <c r="H27" s="24">
        <v>3.21</v>
      </c>
      <c r="I27" s="24">
        <v>19</v>
      </c>
      <c r="J27" s="24">
        <v>7.17</v>
      </c>
      <c r="K27" s="24">
        <v>2.93</v>
      </c>
      <c r="L27" s="19">
        <f t="shared" si="0"/>
        <v>7.33</v>
      </c>
      <c r="M27" s="19">
        <f t="shared" si="1"/>
        <v>3.07</v>
      </c>
      <c r="N27" s="19" t="str">
        <f t="shared" si="2"/>
        <v>Khá</v>
      </c>
      <c r="O27" s="19" t="str">
        <f>INDEX([1]Sheet!$A$6:$J$35,MATCH(B27,[1]Sheet!$A$6:$A$35,0),MATCH($O$14,[1]Sheet!$A$6:$J$6,0))</f>
        <v>Xuất Sắc</v>
      </c>
      <c r="P27" s="19"/>
    </row>
    <row r="28" spans="1:16" x14ac:dyDescent="0.35">
      <c r="A28" s="19">
        <f t="shared" si="3"/>
        <v>12</v>
      </c>
      <c r="B28" s="20" t="s">
        <v>49</v>
      </c>
      <c r="C28" s="21" t="s">
        <v>50</v>
      </c>
      <c r="D28" s="22">
        <v>38214</v>
      </c>
      <c r="E28" s="23" t="s">
        <v>28</v>
      </c>
      <c r="F28" s="24">
        <v>17</v>
      </c>
      <c r="G28" s="24">
        <v>7.53</v>
      </c>
      <c r="H28" s="24">
        <v>3.23</v>
      </c>
      <c r="I28" s="24">
        <v>19</v>
      </c>
      <c r="J28" s="24">
        <v>7.15</v>
      </c>
      <c r="K28" s="24">
        <v>2.93</v>
      </c>
      <c r="L28" s="19">
        <f t="shared" si="0"/>
        <v>7.33</v>
      </c>
      <c r="M28" s="19">
        <f t="shared" si="1"/>
        <v>3.07</v>
      </c>
      <c r="N28" s="19" t="str">
        <f t="shared" si="2"/>
        <v>Khá</v>
      </c>
      <c r="O28" s="19" t="str">
        <f>INDEX([1]Sheet!$A$6:$J$35,MATCH(B28,[1]Sheet!$A$6:$A$35,0),MATCH($O$14,[1]Sheet!$A$6:$J$6,0))</f>
        <v>Tốt</v>
      </c>
      <c r="P28" s="19"/>
    </row>
    <row r="29" spans="1:16" x14ac:dyDescent="0.35">
      <c r="A29" s="19">
        <f t="shared" si="3"/>
        <v>13</v>
      </c>
      <c r="B29" s="20" t="s">
        <v>51</v>
      </c>
      <c r="C29" s="21" t="s">
        <v>52</v>
      </c>
      <c r="D29" s="22">
        <v>38017</v>
      </c>
      <c r="E29" s="23" t="s">
        <v>28</v>
      </c>
      <c r="F29" s="24">
        <v>19</v>
      </c>
      <c r="G29" s="24">
        <v>7.04</v>
      </c>
      <c r="H29" s="24">
        <v>2.91</v>
      </c>
      <c r="I29" s="24">
        <v>16</v>
      </c>
      <c r="J29" s="24">
        <v>7.74</v>
      </c>
      <c r="K29" s="24">
        <v>3.24</v>
      </c>
      <c r="L29" s="19">
        <f t="shared" si="0"/>
        <v>7.36</v>
      </c>
      <c r="M29" s="19">
        <f t="shared" si="1"/>
        <v>3.06</v>
      </c>
      <c r="N29" s="19" t="str">
        <f t="shared" si="2"/>
        <v>Khá</v>
      </c>
      <c r="O29" s="19" t="str">
        <f>INDEX([1]Sheet!$A$6:$J$35,MATCH(B29,[1]Sheet!$A$6:$A$35,0),MATCH($O$14,[1]Sheet!$A$6:$J$6,0))</f>
        <v>Tốt</v>
      </c>
      <c r="P29" s="19"/>
    </row>
    <row r="30" spans="1:16" x14ac:dyDescent="0.35">
      <c r="A30" s="19">
        <f t="shared" si="3"/>
        <v>14</v>
      </c>
      <c r="B30" s="20" t="s">
        <v>53</v>
      </c>
      <c r="C30" s="21" t="s">
        <v>54</v>
      </c>
      <c r="D30" s="22">
        <v>38191</v>
      </c>
      <c r="E30" s="23" t="s">
        <v>28</v>
      </c>
      <c r="F30" s="24">
        <v>18</v>
      </c>
      <c r="G30" s="24">
        <v>6.86</v>
      </c>
      <c r="H30" s="24">
        <v>2.78</v>
      </c>
      <c r="I30" s="24">
        <v>18</v>
      </c>
      <c r="J30" s="24">
        <v>7.61</v>
      </c>
      <c r="K30" s="24">
        <v>3.23</v>
      </c>
      <c r="L30" s="19">
        <f t="shared" si="0"/>
        <v>7.24</v>
      </c>
      <c r="M30" s="19">
        <f t="shared" si="1"/>
        <v>3.01</v>
      </c>
      <c r="N30" s="19" t="str">
        <f t="shared" si="2"/>
        <v>Khá</v>
      </c>
      <c r="O30" s="19" t="str">
        <f>INDEX([1]Sheet!$A$6:$J$35,MATCH(B30,[1]Sheet!$A$6:$A$35,0),MATCH($O$14,[1]Sheet!$A$6:$J$6,0))</f>
        <v>Tốt</v>
      </c>
      <c r="P30" s="19"/>
    </row>
    <row r="31" spans="1:16" x14ac:dyDescent="0.35">
      <c r="A31" s="19">
        <f t="shared" si="3"/>
        <v>15</v>
      </c>
      <c r="B31" s="20" t="s">
        <v>55</v>
      </c>
      <c r="C31" s="21" t="s">
        <v>56</v>
      </c>
      <c r="D31" s="22">
        <v>37936</v>
      </c>
      <c r="E31" s="23" t="s">
        <v>28</v>
      </c>
      <c r="F31" s="24">
        <v>17</v>
      </c>
      <c r="G31" s="24">
        <v>7.02</v>
      </c>
      <c r="H31" s="24">
        <v>2.8</v>
      </c>
      <c r="I31" s="24">
        <v>7</v>
      </c>
      <c r="J31" s="24">
        <v>7.89</v>
      </c>
      <c r="K31" s="24">
        <v>3.41</v>
      </c>
      <c r="L31" s="19">
        <f t="shared" si="0"/>
        <v>7.27</v>
      </c>
      <c r="M31" s="19">
        <f t="shared" si="1"/>
        <v>2.98</v>
      </c>
      <c r="N31" s="19" t="str">
        <f t="shared" si="2"/>
        <v>Khá</v>
      </c>
      <c r="O31" s="19" t="str">
        <f>INDEX([1]Sheet!$A$6:$J$35,MATCH(B31,[1]Sheet!$A$6:$A$35,0),MATCH($O$14,[1]Sheet!$A$6:$J$6,0))</f>
        <v>Khá</v>
      </c>
      <c r="P31" s="19"/>
    </row>
    <row r="32" spans="1:16" x14ac:dyDescent="0.35">
      <c r="A32" s="19">
        <f t="shared" si="3"/>
        <v>16</v>
      </c>
      <c r="B32" s="20" t="s">
        <v>57</v>
      </c>
      <c r="C32" s="21" t="s">
        <v>58</v>
      </c>
      <c r="D32" s="22">
        <v>38244</v>
      </c>
      <c r="E32" s="23" t="s">
        <v>28</v>
      </c>
      <c r="F32" s="24">
        <v>16</v>
      </c>
      <c r="G32" s="24">
        <v>6.92</v>
      </c>
      <c r="H32" s="24">
        <v>2.95</v>
      </c>
      <c r="I32" s="24">
        <v>17</v>
      </c>
      <c r="J32" s="24">
        <v>7.14</v>
      </c>
      <c r="K32" s="24">
        <v>3</v>
      </c>
      <c r="L32" s="19">
        <f t="shared" si="0"/>
        <v>7.03</v>
      </c>
      <c r="M32" s="19">
        <f t="shared" si="1"/>
        <v>2.98</v>
      </c>
      <c r="N32" s="19" t="str">
        <f t="shared" si="2"/>
        <v>Khá</v>
      </c>
      <c r="O32" s="19" t="str">
        <f>INDEX([1]Sheet!$A$6:$J$35,MATCH(B32,[1]Sheet!$A$6:$A$35,0),MATCH($O$14,[1]Sheet!$A$6:$J$6,0))</f>
        <v>Khá</v>
      </c>
      <c r="P32" s="19"/>
    </row>
    <row r="33" spans="1:16" x14ac:dyDescent="0.35">
      <c r="A33" s="19">
        <f t="shared" si="3"/>
        <v>17</v>
      </c>
      <c r="B33" s="20" t="s">
        <v>59</v>
      </c>
      <c r="C33" s="21" t="s">
        <v>60</v>
      </c>
      <c r="D33" s="22">
        <v>38286</v>
      </c>
      <c r="E33" s="23" t="s">
        <v>28</v>
      </c>
      <c r="F33" s="24">
        <v>19</v>
      </c>
      <c r="G33" s="24">
        <v>6.69</v>
      </c>
      <c r="H33" s="24">
        <v>2.69</v>
      </c>
      <c r="I33" s="24">
        <v>19</v>
      </c>
      <c r="J33" s="24">
        <v>6.65</v>
      </c>
      <c r="K33" s="24">
        <v>2.57</v>
      </c>
      <c r="L33" s="19">
        <f t="shared" si="0"/>
        <v>6.67</v>
      </c>
      <c r="M33" s="19">
        <f t="shared" si="1"/>
        <v>2.63</v>
      </c>
      <c r="N33" s="19" t="str">
        <f t="shared" si="2"/>
        <v>Khá</v>
      </c>
      <c r="O33" s="19" t="str">
        <f>INDEX([1]Sheet!$A$6:$J$35,MATCH(B33,[1]Sheet!$A$6:$A$35,0),MATCH($O$14,[1]Sheet!$A$6:$J$6,0))</f>
        <v>Tốt</v>
      </c>
      <c r="P33" s="19"/>
    </row>
    <row r="34" spans="1:16" x14ac:dyDescent="0.35">
      <c r="A34" s="19">
        <f t="shared" si="3"/>
        <v>18</v>
      </c>
      <c r="B34" s="20" t="s">
        <v>61</v>
      </c>
      <c r="C34" s="21" t="s">
        <v>62</v>
      </c>
      <c r="D34" s="22">
        <v>38114</v>
      </c>
      <c r="E34" s="23" t="s">
        <v>28</v>
      </c>
      <c r="F34" s="24">
        <v>19</v>
      </c>
      <c r="G34" s="24">
        <v>6.69</v>
      </c>
      <c r="H34" s="24">
        <v>2.62</v>
      </c>
      <c r="I34" s="24">
        <v>15</v>
      </c>
      <c r="J34" s="24">
        <v>6.57</v>
      </c>
      <c r="K34" s="24">
        <v>2.5499999999999998</v>
      </c>
      <c r="L34" s="19">
        <f t="shared" si="0"/>
        <v>6.64</v>
      </c>
      <c r="M34" s="19">
        <f t="shared" si="1"/>
        <v>2.59</v>
      </c>
      <c r="N34" s="19" t="str">
        <f t="shared" si="2"/>
        <v>Khá</v>
      </c>
      <c r="O34" s="19" t="str">
        <f>INDEX([1]Sheet!$A$6:$J$35,MATCH(B34,[1]Sheet!$A$6:$A$35,0),MATCH($O$14,[1]Sheet!$A$6:$J$6,0))</f>
        <v>Khá</v>
      </c>
      <c r="P34" s="19"/>
    </row>
    <row r="35" spans="1:16" x14ac:dyDescent="0.35">
      <c r="A35" s="19">
        <f t="shared" si="3"/>
        <v>19</v>
      </c>
      <c r="B35" s="20" t="s">
        <v>63</v>
      </c>
      <c r="C35" s="21" t="s">
        <v>64</v>
      </c>
      <c r="D35" s="22">
        <v>38164</v>
      </c>
      <c r="E35" s="23" t="s">
        <v>28</v>
      </c>
      <c r="F35" s="24">
        <v>19</v>
      </c>
      <c r="G35" s="24">
        <v>6.75</v>
      </c>
      <c r="H35" s="24">
        <v>2.73</v>
      </c>
      <c r="I35" s="24">
        <v>19</v>
      </c>
      <c r="J35" s="24">
        <v>6.12</v>
      </c>
      <c r="K35" s="24">
        <v>2.34</v>
      </c>
      <c r="L35" s="19">
        <f t="shared" si="0"/>
        <v>6.44</v>
      </c>
      <c r="M35" s="19">
        <f t="shared" si="1"/>
        <v>2.54</v>
      </c>
      <c r="N35" s="19" t="str">
        <f t="shared" si="2"/>
        <v>Khá</v>
      </c>
      <c r="O35" s="19" t="str">
        <f>INDEX([1]Sheet!$A$6:$J$35,MATCH(B35,[1]Sheet!$A$6:$A$35,0),MATCH($O$14,[1]Sheet!$A$6:$J$6,0))</f>
        <v>Kém</v>
      </c>
      <c r="P35" s="19"/>
    </row>
    <row r="36" spans="1:16" x14ac:dyDescent="0.35">
      <c r="A36" s="19">
        <f t="shared" si="3"/>
        <v>20</v>
      </c>
      <c r="B36" s="20" t="s">
        <v>65</v>
      </c>
      <c r="C36" s="21" t="s">
        <v>66</v>
      </c>
      <c r="D36" s="22">
        <v>38039</v>
      </c>
      <c r="E36" s="23" t="s">
        <v>28</v>
      </c>
      <c r="F36" s="24">
        <v>13</v>
      </c>
      <c r="G36" s="24">
        <v>6.32</v>
      </c>
      <c r="H36" s="24">
        <v>2.37</v>
      </c>
      <c r="I36" s="24">
        <v>18</v>
      </c>
      <c r="J36" s="24">
        <v>6.22</v>
      </c>
      <c r="K36" s="24">
        <v>2.48</v>
      </c>
      <c r="L36" s="19">
        <f t="shared" si="0"/>
        <v>6.26</v>
      </c>
      <c r="M36" s="19">
        <f t="shared" si="1"/>
        <v>2.4300000000000002</v>
      </c>
      <c r="N36" s="19" t="str">
        <f t="shared" si="2"/>
        <v>Trung Bình</v>
      </c>
      <c r="O36" s="19" t="str">
        <f>INDEX([1]Sheet!$A$6:$J$35,MATCH(B36,[1]Sheet!$A$6:$A$35,0),MATCH($O$14,[1]Sheet!$A$6:$J$6,0))</f>
        <v>Khá</v>
      </c>
      <c r="P36" s="19"/>
    </row>
    <row r="37" spans="1:16" x14ac:dyDescent="0.35">
      <c r="A37" s="19">
        <f t="shared" si="3"/>
        <v>21</v>
      </c>
      <c r="B37" s="20" t="s">
        <v>67</v>
      </c>
      <c r="C37" s="21" t="s">
        <v>68</v>
      </c>
      <c r="D37" s="22">
        <v>38239</v>
      </c>
      <c r="E37" s="23" t="s">
        <v>28</v>
      </c>
      <c r="F37" s="24">
        <v>19</v>
      </c>
      <c r="G37" s="24">
        <v>6.29</v>
      </c>
      <c r="H37" s="24">
        <v>2.52</v>
      </c>
      <c r="I37" s="24">
        <v>13</v>
      </c>
      <c r="J37" s="24">
        <v>5.86</v>
      </c>
      <c r="K37" s="24">
        <v>2.19</v>
      </c>
      <c r="L37" s="19">
        <f t="shared" si="0"/>
        <v>6.12</v>
      </c>
      <c r="M37" s="19">
        <f t="shared" si="1"/>
        <v>2.39</v>
      </c>
      <c r="N37" s="19" t="str">
        <f t="shared" si="2"/>
        <v>Trung Bình</v>
      </c>
      <c r="O37" s="19" t="str">
        <f>INDEX([1]Sheet!$A$6:$J$35,MATCH(B37,[1]Sheet!$A$6:$A$35,0),MATCH($O$14,[1]Sheet!$A$6:$J$6,0))</f>
        <v>Tốt</v>
      </c>
      <c r="P37" s="19"/>
    </row>
    <row r="38" spans="1:16" x14ac:dyDescent="0.35">
      <c r="A38" s="19">
        <f t="shared" si="3"/>
        <v>22</v>
      </c>
      <c r="B38" s="20" t="s">
        <v>69</v>
      </c>
      <c r="C38" s="21" t="s">
        <v>70</v>
      </c>
      <c r="D38" s="22">
        <v>38054</v>
      </c>
      <c r="E38" s="23" t="s">
        <v>28</v>
      </c>
      <c r="F38" s="24">
        <v>19</v>
      </c>
      <c r="G38" s="24">
        <v>6.38</v>
      </c>
      <c r="H38" s="24">
        <v>2.42</v>
      </c>
      <c r="I38" s="24">
        <v>15</v>
      </c>
      <c r="J38" s="24">
        <v>5.95</v>
      </c>
      <c r="K38" s="24">
        <v>2.2599999999999998</v>
      </c>
      <c r="L38" s="19">
        <f t="shared" si="0"/>
        <v>6.19</v>
      </c>
      <c r="M38" s="19">
        <f t="shared" si="1"/>
        <v>2.35</v>
      </c>
      <c r="N38" s="19" t="str">
        <f t="shared" si="2"/>
        <v>Trung Bình</v>
      </c>
      <c r="O38" s="19" t="str">
        <f>INDEX([1]Sheet!$A$6:$J$35,MATCH(B38,[1]Sheet!$A$6:$A$35,0),MATCH($O$14,[1]Sheet!$A$6:$J$6,0))</f>
        <v>Tốt</v>
      </c>
      <c r="P38" s="19"/>
    </row>
    <row r="39" spans="1:16" x14ac:dyDescent="0.35">
      <c r="A39" s="19">
        <f t="shared" si="3"/>
        <v>23</v>
      </c>
      <c r="B39" s="20" t="s">
        <v>71</v>
      </c>
      <c r="C39" s="21" t="s">
        <v>72</v>
      </c>
      <c r="D39" s="22">
        <v>38266</v>
      </c>
      <c r="E39" s="23" t="s">
        <v>28</v>
      </c>
      <c r="F39" s="24">
        <v>12</v>
      </c>
      <c r="G39" s="24">
        <v>6.53</v>
      </c>
      <c r="H39" s="24">
        <v>2.57</v>
      </c>
      <c r="I39" s="24">
        <v>16</v>
      </c>
      <c r="J39" s="24">
        <v>5.98</v>
      </c>
      <c r="K39" s="24">
        <v>2.1800000000000002</v>
      </c>
      <c r="L39" s="19">
        <f t="shared" si="0"/>
        <v>6.22</v>
      </c>
      <c r="M39" s="19">
        <f t="shared" si="1"/>
        <v>2.35</v>
      </c>
      <c r="N39" s="19" t="str">
        <f t="shared" si="2"/>
        <v>Trung Bình</v>
      </c>
      <c r="O39" s="19" t="str">
        <f>INDEX([1]Sheet!$A$6:$J$35,MATCH(B39,[1]Sheet!$A$6:$A$35,0),MATCH($O$14,[1]Sheet!$A$6:$J$6,0))</f>
        <v>Tốt</v>
      </c>
      <c r="P39" s="19"/>
    </row>
    <row r="40" spans="1:16" x14ac:dyDescent="0.35">
      <c r="A40" s="19">
        <f t="shared" si="3"/>
        <v>24</v>
      </c>
      <c r="B40" s="20" t="s">
        <v>73</v>
      </c>
      <c r="C40" s="21" t="s">
        <v>74</v>
      </c>
      <c r="D40" s="22">
        <v>38234</v>
      </c>
      <c r="E40" s="23" t="s">
        <v>28</v>
      </c>
      <c r="F40" s="24">
        <v>19</v>
      </c>
      <c r="G40" s="24">
        <v>5.76</v>
      </c>
      <c r="H40" s="24">
        <v>2.2400000000000002</v>
      </c>
      <c r="I40" s="24">
        <v>18</v>
      </c>
      <c r="J40" s="24">
        <v>6.17</v>
      </c>
      <c r="K40" s="24">
        <v>2.42</v>
      </c>
      <c r="L40" s="19">
        <f t="shared" si="0"/>
        <v>5.96</v>
      </c>
      <c r="M40" s="19">
        <f t="shared" si="1"/>
        <v>2.33</v>
      </c>
      <c r="N40" s="19" t="str">
        <f t="shared" si="2"/>
        <v>Trung Bình</v>
      </c>
      <c r="O40" s="19" t="str">
        <f>INDEX([1]Sheet!$A$6:$J$35,MATCH(B40,[1]Sheet!$A$6:$A$35,0),MATCH($O$14,[1]Sheet!$A$6:$J$6,0))</f>
        <v>Tốt</v>
      </c>
      <c r="P40" s="19"/>
    </row>
    <row r="41" spans="1:16" x14ac:dyDescent="0.35">
      <c r="A41" s="19">
        <f t="shared" si="3"/>
        <v>25</v>
      </c>
      <c r="B41" s="20" t="s">
        <v>75</v>
      </c>
      <c r="C41" s="21" t="s">
        <v>76</v>
      </c>
      <c r="D41" s="22">
        <v>38049</v>
      </c>
      <c r="E41" s="23" t="s">
        <v>28</v>
      </c>
      <c r="F41" s="24">
        <v>19</v>
      </c>
      <c r="G41" s="24">
        <v>5.72</v>
      </c>
      <c r="H41" s="24">
        <v>2.2200000000000002</v>
      </c>
      <c r="I41" s="24">
        <v>18</v>
      </c>
      <c r="J41" s="24">
        <v>6.38</v>
      </c>
      <c r="K41" s="24">
        <v>2.34</v>
      </c>
      <c r="L41" s="19">
        <f t="shared" si="0"/>
        <v>6.04</v>
      </c>
      <c r="M41" s="19">
        <f t="shared" si="1"/>
        <v>2.2799999999999998</v>
      </c>
      <c r="N41" s="19" t="str">
        <f t="shared" si="2"/>
        <v>Trung Bình</v>
      </c>
      <c r="O41" s="19" t="str">
        <f>INDEX([1]Sheet!$A$6:$J$35,MATCH(B41,[1]Sheet!$A$6:$A$35,0),MATCH($O$14,[1]Sheet!$A$6:$J$6,0))</f>
        <v>Khá</v>
      </c>
      <c r="P41" s="19"/>
    </row>
    <row r="42" spans="1:16" x14ac:dyDescent="0.35">
      <c r="A42" s="19">
        <f t="shared" si="3"/>
        <v>26</v>
      </c>
      <c r="B42" s="20" t="s">
        <v>77</v>
      </c>
      <c r="C42" s="21" t="s">
        <v>78</v>
      </c>
      <c r="D42" s="22">
        <v>38037</v>
      </c>
      <c r="E42" s="23" t="s">
        <v>28</v>
      </c>
      <c r="F42" s="24">
        <v>17</v>
      </c>
      <c r="G42" s="24">
        <v>6.19</v>
      </c>
      <c r="H42" s="24">
        <v>2.42</v>
      </c>
      <c r="I42" s="24">
        <v>17</v>
      </c>
      <c r="J42" s="24">
        <v>4.75</v>
      </c>
      <c r="K42" s="24">
        <v>1.77</v>
      </c>
      <c r="L42" s="19">
        <f t="shared" si="0"/>
        <v>5.47</v>
      </c>
      <c r="M42" s="19">
        <f t="shared" si="1"/>
        <v>2.1</v>
      </c>
      <c r="N42" s="19" t="str">
        <f t="shared" si="2"/>
        <v>Trung Bình</v>
      </c>
      <c r="O42" s="19" t="str">
        <f>INDEX([1]Sheet!$A$6:$J$35,MATCH(B42,[1]Sheet!$A$6:$A$35,0),MATCH($O$14,[1]Sheet!$A$6:$J$6,0))</f>
        <v>Tốt</v>
      </c>
      <c r="P42" s="19"/>
    </row>
    <row r="43" spans="1:16" x14ac:dyDescent="0.35">
      <c r="A43" s="19">
        <f t="shared" si="3"/>
        <v>27</v>
      </c>
      <c r="B43" s="20" t="s">
        <v>79</v>
      </c>
      <c r="C43" s="21" t="s">
        <v>80</v>
      </c>
      <c r="D43" s="22">
        <v>38198</v>
      </c>
      <c r="E43" s="23" t="s">
        <v>28</v>
      </c>
      <c r="F43" s="24">
        <v>18</v>
      </c>
      <c r="G43" s="24">
        <v>5.57</v>
      </c>
      <c r="H43" s="24">
        <v>1.88</v>
      </c>
      <c r="I43" s="24">
        <v>19</v>
      </c>
      <c r="J43" s="24">
        <v>5.0199999999999996</v>
      </c>
      <c r="K43" s="24">
        <v>1.66</v>
      </c>
      <c r="L43" s="19">
        <f t="shared" si="0"/>
        <v>5.29</v>
      </c>
      <c r="M43" s="19">
        <f t="shared" si="1"/>
        <v>1.77</v>
      </c>
      <c r="N43" s="19" t="str">
        <f t="shared" si="2"/>
        <v>Yếu</v>
      </c>
      <c r="O43" s="19" t="str">
        <f>INDEX([1]Sheet!$A$6:$J$35,MATCH(B43,[1]Sheet!$A$6:$A$35,0),MATCH($O$14,[1]Sheet!$A$6:$J$6,0))</f>
        <v>Tốt</v>
      </c>
      <c r="P43" s="19"/>
    </row>
    <row r="44" spans="1:16" x14ac:dyDescent="0.35">
      <c r="A44" s="19">
        <f t="shared" si="3"/>
        <v>28</v>
      </c>
      <c r="B44" s="20" t="s">
        <v>81</v>
      </c>
      <c r="C44" s="21" t="s">
        <v>82</v>
      </c>
      <c r="D44" s="22">
        <v>38155</v>
      </c>
      <c r="E44" s="23" t="s">
        <v>28</v>
      </c>
      <c r="F44" s="24">
        <v>19</v>
      </c>
      <c r="G44" s="24">
        <v>4.62</v>
      </c>
      <c r="H44" s="24">
        <v>1.54</v>
      </c>
      <c r="I44" s="24">
        <v>15</v>
      </c>
      <c r="J44" s="24">
        <v>4.75</v>
      </c>
      <c r="K44" s="24">
        <v>1.64</v>
      </c>
      <c r="L44" s="19">
        <f t="shared" si="0"/>
        <v>4.68</v>
      </c>
      <c r="M44" s="19">
        <f t="shared" si="1"/>
        <v>1.58</v>
      </c>
      <c r="N44" s="19" t="str">
        <f t="shared" si="2"/>
        <v>Yếu</v>
      </c>
      <c r="O44" s="19" t="str">
        <f>INDEX([1]Sheet!$A$6:$J$35,MATCH(B44,[1]Sheet!$A$6:$A$35,0),MATCH($O$14,[1]Sheet!$A$6:$J$6,0))</f>
        <v>Xuất Sắc</v>
      </c>
      <c r="P44" s="19"/>
    </row>
    <row r="45" spans="1:16" x14ac:dyDescent="0.35">
      <c r="A45" s="19">
        <f t="shared" si="3"/>
        <v>29</v>
      </c>
      <c r="B45" s="20" t="s">
        <v>83</v>
      </c>
      <c r="C45" s="21" t="s">
        <v>84</v>
      </c>
      <c r="D45" s="22">
        <v>38219</v>
      </c>
      <c r="E45" s="23" t="s">
        <v>28</v>
      </c>
      <c r="F45" s="24">
        <v>16</v>
      </c>
      <c r="G45" s="24">
        <v>4.76</v>
      </c>
      <c r="H45" s="24">
        <v>1.66</v>
      </c>
      <c r="I45" s="24">
        <v>13</v>
      </c>
      <c r="J45" s="24">
        <v>4.4800000000000004</v>
      </c>
      <c r="K45" s="24">
        <v>1.25</v>
      </c>
      <c r="L45" s="19">
        <f t="shared" si="0"/>
        <v>4.63</v>
      </c>
      <c r="M45" s="19">
        <f t="shared" si="1"/>
        <v>1.48</v>
      </c>
      <c r="N45" s="19" t="str">
        <f t="shared" si="2"/>
        <v>Yếu</v>
      </c>
      <c r="O45" s="19" t="str">
        <f>INDEX([1]Sheet!$A$6:$J$35,MATCH(B45,[1]Sheet!$A$6:$A$35,0),MATCH($O$14,[1]Sheet!$A$6:$J$6,0))</f>
        <v>Tốt</v>
      </c>
      <c r="P45" s="19"/>
    </row>
  </sheetData>
  <mergeCells count="17">
    <mergeCell ref="I15:K15"/>
    <mergeCell ref="A7:P7"/>
    <mergeCell ref="A11:P11"/>
    <mergeCell ref="A14:E15"/>
    <mergeCell ref="F14:K14"/>
    <mergeCell ref="L14:L16"/>
    <mergeCell ref="M14:M16"/>
    <mergeCell ref="N14:N16"/>
    <mergeCell ref="O14:O16"/>
    <mergeCell ref="P14:P16"/>
    <mergeCell ref="F15:H15"/>
    <mergeCell ref="A6:P6"/>
    <mergeCell ref="A2:C2"/>
    <mergeCell ref="D2:P2"/>
    <mergeCell ref="A3:C3"/>
    <mergeCell ref="D3:P3"/>
    <mergeCell ref="A4:C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2025-09-29T01:08:04Z</dcterms:created>
  <dcterms:modified xsi:type="dcterms:W3CDTF">2025-09-29T01:30:14Z</dcterms:modified>
</cp:coreProperties>
</file>