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wnloads\SLIDE NGỮ ÂM\"/>
    </mc:Choice>
  </mc:AlternateContent>
  <xr:revisionPtr revIDLastSave="0" documentId="13_ncr:1_{898F98F7-92A4-4418-9046-9AB3DDB4C133}" xr6:coauthVersionLast="47" xr6:coauthVersionMax="47" xr10:uidLastSave="{00000000-0000-0000-0000-000000000000}"/>
  <bookViews>
    <workbookView xWindow="-110" yWindow="-110" windowWidth="19420" windowHeight="11500" xr2:uid="{4DEF9AFE-DEF9-4122-9035-338190D3DFE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0" i="1" l="1"/>
  <c r="M60" i="1"/>
  <c r="N60" i="1" s="1"/>
  <c r="L60" i="1"/>
  <c r="O59" i="1"/>
  <c r="M59" i="1"/>
  <c r="N59" i="1" s="1"/>
  <c r="L59" i="1"/>
  <c r="O58" i="1"/>
  <c r="M58" i="1"/>
  <c r="N58" i="1" s="1"/>
  <c r="L58" i="1"/>
  <c r="O57" i="1"/>
  <c r="N57" i="1"/>
  <c r="M57" i="1"/>
  <c r="L57" i="1"/>
  <c r="O56" i="1"/>
  <c r="M56" i="1"/>
  <c r="N56" i="1" s="1"/>
  <c r="L56" i="1"/>
  <c r="O55" i="1"/>
  <c r="M55" i="1"/>
  <c r="N55" i="1" s="1"/>
  <c r="L55" i="1"/>
  <c r="O54" i="1"/>
  <c r="N54" i="1"/>
  <c r="M54" i="1"/>
  <c r="L54" i="1"/>
  <c r="O53" i="1"/>
  <c r="M53" i="1"/>
  <c r="N53" i="1" s="1"/>
  <c r="L53" i="1"/>
  <c r="O52" i="1"/>
  <c r="M52" i="1"/>
  <c r="N52" i="1" s="1"/>
  <c r="L52" i="1"/>
  <c r="O51" i="1"/>
  <c r="M51" i="1"/>
  <c r="N51" i="1" s="1"/>
  <c r="L51" i="1"/>
  <c r="O50" i="1"/>
  <c r="M50" i="1"/>
  <c r="N50" i="1" s="1"/>
  <c r="L50" i="1"/>
  <c r="O49" i="1"/>
  <c r="M49" i="1"/>
  <c r="N49" i="1" s="1"/>
  <c r="L49" i="1"/>
  <c r="O48" i="1"/>
  <c r="M48" i="1"/>
  <c r="N48" i="1" s="1"/>
  <c r="L48" i="1"/>
  <c r="O47" i="1"/>
  <c r="M47" i="1"/>
  <c r="N47" i="1" s="1"/>
  <c r="L47" i="1"/>
  <c r="O46" i="1"/>
  <c r="M46" i="1"/>
  <c r="N46" i="1" s="1"/>
  <c r="L46" i="1"/>
  <c r="O45" i="1"/>
  <c r="M45" i="1"/>
  <c r="N45" i="1" s="1"/>
  <c r="L45" i="1"/>
  <c r="O44" i="1"/>
  <c r="M44" i="1"/>
  <c r="N44" i="1" s="1"/>
  <c r="L44" i="1"/>
  <c r="O43" i="1"/>
  <c r="M43" i="1"/>
  <c r="N43" i="1" s="1"/>
  <c r="L43" i="1"/>
  <c r="O42" i="1"/>
  <c r="M42" i="1"/>
  <c r="N42" i="1" s="1"/>
  <c r="L42" i="1"/>
  <c r="O41" i="1"/>
  <c r="N41" i="1"/>
  <c r="M41" i="1"/>
  <c r="L41" i="1"/>
  <c r="O40" i="1"/>
  <c r="M40" i="1"/>
  <c r="N40" i="1" s="1"/>
  <c r="L40" i="1"/>
  <c r="O39" i="1"/>
  <c r="M39" i="1"/>
  <c r="N39" i="1" s="1"/>
  <c r="L39" i="1"/>
  <c r="O38" i="1"/>
  <c r="N38" i="1"/>
  <c r="M38" i="1"/>
  <c r="L38" i="1"/>
  <c r="O37" i="1"/>
  <c r="M37" i="1"/>
  <c r="N37" i="1" s="1"/>
  <c r="L37" i="1"/>
  <c r="O36" i="1"/>
  <c r="M36" i="1"/>
  <c r="N36" i="1" s="1"/>
  <c r="L36" i="1"/>
  <c r="O35" i="1"/>
  <c r="M35" i="1"/>
  <c r="N35" i="1" s="1"/>
  <c r="L35" i="1"/>
  <c r="O34" i="1"/>
  <c r="M34" i="1"/>
  <c r="N34" i="1" s="1"/>
  <c r="L34" i="1"/>
  <c r="O33" i="1"/>
  <c r="M33" i="1"/>
  <c r="N33" i="1" s="1"/>
  <c r="L33" i="1"/>
  <c r="O32" i="1"/>
  <c r="M32" i="1"/>
  <c r="N32" i="1" s="1"/>
  <c r="L32" i="1"/>
  <c r="O31" i="1"/>
  <c r="M31" i="1"/>
  <c r="N31" i="1" s="1"/>
  <c r="L31" i="1"/>
  <c r="O30" i="1"/>
  <c r="M30" i="1"/>
  <c r="N30" i="1" s="1"/>
  <c r="L30" i="1"/>
  <c r="O29" i="1"/>
  <c r="M29" i="1"/>
  <c r="N29" i="1" s="1"/>
  <c r="L29" i="1"/>
  <c r="O28" i="1"/>
  <c r="M28" i="1"/>
  <c r="N28" i="1" s="1"/>
  <c r="L28" i="1"/>
  <c r="O27" i="1"/>
  <c r="M27" i="1"/>
  <c r="N27" i="1" s="1"/>
  <c r="L27" i="1"/>
  <c r="O26" i="1"/>
  <c r="M26" i="1"/>
  <c r="N26" i="1" s="1"/>
  <c r="L26" i="1"/>
  <c r="O25" i="1"/>
  <c r="N25" i="1"/>
  <c r="M25" i="1"/>
  <c r="L25" i="1"/>
  <c r="O24" i="1"/>
  <c r="M24" i="1"/>
  <c r="N24" i="1" s="1"/>
  <c r="L24" i="1"/>
  <c r="O23" i="1"/>
  <c r="M23" i="1"/>
  <c r="N23" i="1" s="1"/>
  <c r="L23" i="1"/>
  <c r="O22" i="1"/>
  <c r="N22" i="1"/>
  <c r="M22" i="1"/>
  <c r="L22" i="1"/>
  <c r="O21" i="1"/>
  <c r="M21" i="1"/>
  <c r="N21" i="1" s="1"/>
  <c r="L21" i="1"/>
  <c r="O20" i="1"/>
  <c r="M20" i="1"/>
  <c r="N20" i="1" s="1"/>
  <c r="L20" i="1"/>
  <c r="O19" i="1"/>
  <c r="M19" i="1"/>
  <c r="N19" i="1" s="1"/>
  <c r="L19" i="1"/>
  <c r="O18" i="1"/>
  <c r="M18" i="1"/>
  <c r="N18" i="1" s="1"/>
  <c r="L18" i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O17" i="1"/>
  <c r="M17" i="1"/>
  <c r="N17" i="1" s="1"/>
  <c r="L17" i="1"/>
</calcChain>
</file>

<file path=xl/sharedStrings.xml><?xml version="1.0" encoding="utf-8"?>
<sst xmlns="http://schemas.openxmlformats.org/spreadsheetml/2006/main" count="162" uniqueCount="117">
  <si>
    <t xml:space="preserve"> ĐẠI HỌC DUY TÂN</t>
  </si>
  <si>
    <t>CỘNG HÒA XÃ HỘI CHỦ NGHĨA VIỆT NAM</t>
  </si>
  <si>
    <t>TRƯỜNG NGÔN NGỮ - XHNV</t>
  </si>
  <si>
    <t>Độc lập - Tự do - Hạnh phúc</t>
  </si>
  <si>
    <t>KHOA TIẾNG TRUNG</t>
  </si>
  <si>
    <t>KẾT QUẢ HỌC TẬP NĂM HỌC 2024-2025</t>
  </si>
  <si>
    <t xml:space="preserve">Kính gửi: </t>
  </si>
  <si>
    <t xml:space="preserve">        Thực hiện Thông báo số    / TB-ĐHDT ngày     /09/2025 của Giám đốc Đại học Duy Tân , Khoa Tiếng Trung đã tiến hành họp xét và lập danh sách cụ thể </t>
  </si>
  <si>
    <t>như sau:</t>
  </si>
  <si>
    <t>Thông tin Sinh viên</t>
  </si>
  <si>
    <t>Kết quả học tập cả năm 2024-2025</t>
  </si>
  <si>
    <t>Điểm TB năm học  (Thang 10)</t>
  </si>
  <si>
    <t>Điểm TB năm học  (Thang 4)</t>
  </si>
  <si>
    <t>Xếp loại học tập cả năm</t>
  </si>
  <si>
    <t>Xếp loại rèn luyện cả năm</t>
  </si>
  <si>
    <t>Ghi chú</t>
  </si>
  <si>
    <t xml:space="preserve">Học Kỳ I </t>
  </si>
  <si>
    <t xml:space="preserve">Học Kỳ II </t>
  </si>
  <si>
    <t>STT</t>
  </si>
  <si>
    <t>Mã Sinh viên</t>
  </si>
  <si>
    <t>Họ &amp; Tên</t>
  </si>
  <si>
    <t>Ngày Sinh</t>
  </si>
  <si>
    <t>Lớp</t>
  </si>
  <si>
    <t>Số TC</t>
  </si>
  <si>
    <t>TB Thang 10</t>
  </si>
  <si>
    <t>TB Thang 4</t>
  </si>
  <si>
    <t xml:space="preserve">Số TC </t>
  </si>
  <si>
    <t>29206524629</t>
  </si>
  <si>
    <t>Nguyễn Hoàng Oanh</t>
  </si>
  <si>
    <t>K29NTD</t>
  </si>
  <si>
    <t>29206544477</t>
  </si>
  <si>
    <t>Đào Nguyễn Kiều Oanh</t>
  </si>
  <si>
    <t>29206551875</t>
  </si>
  <si>
    <t>Trần Vũ Anh Thư</t>
  </si>
  <si>
    <t>29206537332</t>
  </si>
  <si>
    <t>Hồ Nhật Quỳnh Trúc</t>
  </si>
  <si>
    <t>29206521113</t>
  </si>
  <si>
    <t>Phạm Đỗ Thanh Vân</t>
  </si>
  <si>
    <t>29206534684</t>
  </si>
  <si>
    <t>Lê Nhật Linh</t>
  </si>
  <si>
    <t>29206558979</t>
  </si>
  <si>
    <t>Phạm Bùi Minh Ánh</t>
  </si>
  <si>
    <t>29216550028</t>
  </si>
  <si>
    <t>Phạm Thanh Hiếu</t>
  </si>
  <si>
    <t>29204639538</t>
  </si>
  <si>
    <t>Lê Thị Kim Lý</t>
  </si>
  <si>
    <t>29208139080</t>
  </si>
  <si>
    <t>Đoàn Thị Thùy Vân</t>
  </si>
  <si>
    <t>29208145677</t>
  </si>
  <si>
    <t>Phạm Thị Ngọc Anh</t>
  </si>
  <si>
    <t>29207160307</t>
  </si>
  <si>
    <t>Nguyễn Thị Xuân Nhi</t>
  </si>
  <si>
    <t>29206553160</t>
  </si>
  <si>
    <t>Dương Hồng Nhật Tuyên</t>
  </si>
  <si>
    <t>29206535575</t>
  </si>
  <si>
    <t>Nguyễn Nhật My</t>
  </si>
  <si>
    <t>29206555607</t>
  </si>
  <si>
    <t>Hoàng Thị Thương Hoài</t>
  </si>
  <si>
    <t>29206564740</t>
  </si>
  <si>
    <t>Lê Hoàng Thủy Tần</t>
  </si>
  <si>
    <t>29203480382</t>
  </si>
  <si>
    <t>Nguyễn Thị Ái Trinh</t>
  </si>
  <si>
    <t>29203480383</t>
  </si>
  <si>
    <t>Nguyễn Thị Xuân Ny</t>
  </si>
  <si>
    <t>29206554342</t>
  </si>
  <si>
    <t>Lê Hoài Phương</t>
  </si>
  <si>
    <t>29206558981</t>
  </si>
  <si>
    <t>Ngô Mai Trang</t>
  </si>
  <si>
    <t>29206554957</t>
  </si>
  <si>
    <t>Nguyễn Thị Thu Hoài</t>
  </si>
  <si>
    <t>29202722038</t>
  </si>
  <si>
    <t>Trần Thị Huyền Thương</t>
  </si>
  <si>
    <t>29216560930</t>
  </si>
  <si>
    <t>Phan Công Long</t>
  </si>
  <si>
    <t>29206765087</t>
  </si>
  <si>
    <t>Phan Thị Khánh Ny</t>
  </si>
  <si>
    <t>29215231278</t>
  </si>
  <si>
    <t>Trần Văn Nam</t>
  </si>
  <si>
    <t>29206539785</t>
  </si>
  <si>
    <t>Trần Thị Thùy Mai</t>
  </si>
  <si>
    <t>29206547487</t>
  </si>
  <si>
    <t>Lê Ngọc Chương Dương</t>
  </si>
  <si>
    <t>28216527038</t>
  </si>
  <si>
    <t>Phan Văn Nhật Huy</t>
  </si>
  <si>
    <t>29206551511</t>
  </si>
  <si>
    <t>Trần Thị Mình Trang</t>
  </si>
  <si>
    <t>29206764504</t>
  </si>
  <si>
    <t>Nguyễn Kim Hiếu</t>
  </si>
  <si>
    <t>29216554557</t>
  </si>
  <si>
    <t>Nguyễn Thanh Quân</t>
  </si>
  <si>
    <t>29206550129</t>
  </si>
  <si>
    <t>Nguyễn Thị Như Ý</t>
  </si>
  <si>
    <t>29206544698</t>
  </si>
  <si>
    <t>Nguyễn Ngọc Yến Như</t>
  </si>
  <si>
    <t>29204364965</t>
  </si>
  <si>
    <t>Phạm Hoàng Anh</t>
  </si>
  <si>
    <t>29206221927</t>
  </si>
  <si>
    <t>Lê Châu Thảo Nguyên</t>
  </si>
  <si>
    <t>29206541072</t>
  </si>
  <si>
    <t>Lê Thị Ni Ni</t>
  </si>
  <si>
    <t>29204534866</t>
  </si>
  <si>
    <t>Lê Thị Phương Trúc</t>
  </si>
  <si>
    <t>29206640507</t>
  </si>
  <si>
    <t>Nguyễn Thị Trà My H'mok</t>
  </si>
  <si>
    <t>29206552298</t>
  </si>
  <si>
    <t>Ngô Nữ Hiền Lương</t>
  </si>
  <si>
    <t>29204361202</t>
  </si>
  <si>
    <t>Võ Thị Minh Thư</t>
  </si>
  <si>
    <t>29206533345</t>
  </si>
  <si>
    <t>Phan Thị Ngọc Thùy</t>
  </si>
  <si>
    <t>29216558407</t>
  </si>
  <si>
    <t>Trương Vĩnh Tường</t>
  </si>
  <si>
    <t>29216539054</t>
  </si>
  <si>
    <t>Trần Minh Thắng</t>
  </si>
  <si>
    <t>29206639867</t>
  </si>
  <si>
    <t>Nguyễn Thị Diễm Quỳnh</t>
  </si>
  <si>
    <t>Ban Giám đốc Đại học Duy Tân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</si>
</sst>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8"/>
      <color rgb="FF000000"/>
      <name val="Tahoma"/>
      <family val="2"/>
    </font>
    <font>
      <sz val="8"/>
      <color rgb="FF000000"/>
      <name val="Times New Roman"/>
      <family val="1"/>
    </font>
    <font>
      <sz val="9"/>
      <color theme="1"/>
      <name val="Times New Roman"/>
      <family val="1"/>
    </font>
    <font>
      <sz val="8"/>
      <color theme="1"/>
      <name val="Tahoma"/>
      <family val="2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9" fillId="3" borderId="2" xfId="0" applyFont="1" applyFill="1" applyBorder="1" applyAlignment="1">
      <alignment horizontal="left" vertical="center" readingOrder="1"/>
    </xf>
    <xf numFmtId="49" fontId="10" fillId="3" borderId="1" xfId="0" applyNumberFormat="1" applyFont="1" applyFill="1" applyBorder="1" applyAlignment="1">
      <alignment horizontal="left" vertical="center" readingOrder="1"/>
    </xf>
    <xf numFmtId="14" fontId="10" fillId="3" borderId="1" xfId="0" applyNumberFormat="1" applyFont="1" applyFill="1" applyBorder="1" applyAlignment="1">
      <alignment horizontal="left" vertical="center" readingOrder="1"/>
    </xf>
    <xf numFmtId="0" fontId="11" fillId="0" borderId="1" xfId="0" applyFont="1" applyBorder="1"/>
    <xf numFmtId="0" fontId="8" fillId="0" borderId="1" xfId="0" applyFont="1" applyBorder="1" applyAlignment="1">
      <alignment horizontal="center"/>
    </xf>
    <xf numFmtId="0" fontId="12" fillId="0" borderId="2" xfId="0" applyFont="1" applyBorder="1"/>
    <xf numFmtId="0" fontId="13" fillId="0" borderId="1" xfId="0" applyFont="1" applyBorder="1"/>
    <xf numFmtId="14" fontId="13" fillId="0" borderId="1" xfId="0" applyNumberFormat="1" applyFont="1" applyBorder="1" applyAlignment="1">
      <alignment horizontal="left"/>
    </xf>
    <xf numFmtId="0" fontId="0" fillId="0" borderId="1" xfId="0" applyBorder="1"/>
    <xf numFmtId="0" fontId="9" fillId="3" borderId="3" xfId="0" applyFont="1" applyFill="1" applyBorder="1" applyAlignment="1">
      <alignment horizontal="left" vertical="center" readingOrder="1"/>
    </xf>
    <xf numFmtId="49" fontId="10" fillId="3" borderId="4" xfId="0" applyNumberFormat="1" applyFont="1" applyFill="1" applyBorder="1" applyAlignment="1">
      <alignment horizontal="left" vertical="center" readingOrder="1"/>
    </xf>
    <xf numFmtId="14" fontId="10" fillId="3" borderId="4" xfId="0" applyNumberFormat="1" applyFont="1" applyFill="1" applyBorder="1" applyAlignment="1">
      <alignment horizontal="left" vertical="center" readingOrder="1"/>
    </xf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0" fontId="9" fillId="3" borderId="1" xfId="0" applyFont="1" applyFill="1" applyBorder="1" applyAlignment="1">
      <alignment horizontal="left" vertical="center" readingOrder="1"/>
    </xf>
    <xf numFmtId="0" fontId="12" fillId="0" borderId="1" xfId="0" applyFont="1" applyBorder="1"/>
    <xf numFmtId="49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4</xdr:row>
      <xdr:rowOff>0</xdr:rowOff>
    </xdr:from>
    <xdr:to>
      <xdr:col>2</xdr:col>
      <xdr:colOff>781050</xdr:colOff>
      <xdr:row>4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2F97358-81E7-4F22-9C23-6DE6A520CEF3}"/>
            </a:ext>
          </a:extLst>
        </xdr:cNvPr>
        <xdr:cNvCxnSpPr/>
      </xdr:nvCxnSpPr>
      <xdr:spPr>
        <a:xfrm>
          <a:off x="952500" y="768350"/>
          <a:ext cx="876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584056</xdr:colOff>
      <xdr:row>3</xdr:row>
      <xdr:rowOff>9525</xdr:rowOff>
    </xdr:from>
    <xdr:to>
      <xdr:col>10</xdr:col>
      <xdr:colOff>393556</xdr:colOff>
      <xdr:row>3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16B5A26-741A-4B46-8B62-41F2FB85A46C}"/>
            </a:ext>
          </a:extLst>
        </xdr:cNvPr>
        <xdr:cNvCxnSpPr/>
      </xdr:nvCxnSpPr>
      <xdr:spPr>
        <a:xfrm>
          <a:off x="4851256" y="587375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SLIDE%20NG&#7918;%20&#194;M\K-29%20-%20Ti&#7871;ng%20Trung%20Du%20L&#7883;ch%20(&#272;&#7841;i%20H&#7885;c).xlsx" TargetMode="External"/><Relationship Id="rId1" Type="http://schemas.openxmlformats.org/officeDocument/2006/relationships/externalLinkPath" Target="K-29%20-%20Ti&#7871;ng%20Trung%20Du%20L&#7883;ch%20(&#272;&#7841;i%20H&#7885;c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>
        <row r="6">
          <cell r="A6" t="str">
            <v>Mã Sinh Viên</v>
          </cell>
          <cell r="B6" t="str">
            <v>Họ và Tên</v>
          </cell>
          <cell r="C6" t="str">
            <v>Ngày Sinh</v>
          </cell>
          <cell r="D6" t="str">
            <v>Lớp</v>
          </cell>
          <cell r="E6"/>
          <cell r="F6" t="str">
            <v>Điểm HK1</v>
          </cell>
          <cell r="G6" t="str">
            <v>Điểm HK2</v>
          </cell>
          <cell r="H6"/>
          <cell r="I6" t="str">
            <v>Điểm Cả Năm</v>
          </cell>
          <cell r="J6" t="str">
            <v>Xếp loại rèn luyện cả năm</v>
          </cell>
        </row>
        <row r="7">
          <cell r="A7" t="str">
            <v>29204364965</v>
          </cell>
          <cell r="B7" t="str">
            <v>Phạm Hoàng Anh</v>
          </cell>
          <cell r="C7" t="str">
            <v>21/11/2005</v>
          </cell>
          <cell r="D7" t="str">
            <v>K29NTD2</v>
          </cell>
          <cell r="E7"/>
          <cell r="F7" t="str">
            <v>88</v>
          </cell>
          <cell r="G7" t="str">
            <v>87</v>
          </cell>
          <cell r="H7"/>
          <cell r="I7" t="str">
            <v>87.5</v>
          </cell>
          <cell r="J7" t="str">
            <v>Tốt</v>
          </cell>
        </row>
        <row r="8">
          <cell r="A8" t="str">
            <v>29208145677</v>
          </cell>
          <cell r="B8" t="str">
            <v>Phạm Thị Ngọc Anh</v>
          </cell>
          <cell r="C8" t="str">
            <v>07/06/2004</v>
          </cell>
          <cell r="D8" t="str">
            <v>K29NTD2</v>
          </cell>
          <cell r="E8"/>
          <cell r="F8" t="str">
            <v>85</v>
          </cell>
          <cell r="G8" t="str">
            <v>87</v>
          </cell>
          <cell r="H8"/>
          <cell r="I8" t="str">
            <v>86.0</v>
          </cell>
          <cell r="J8" t="str">
            <v>Tốt</v>
          </cell>
        </row>
        <row r="9">
          <cell r="A9" t="str">
            <v>29206558979</v>
          </cell>
          <cell r="B9" t="str">
            <v>Phạm Bùi Minh Ánh</v>
          </cell>
          <cell r="C9" t="str">
            <v>27/08/2005</v>
          </cell>
          <cell r="D9" t="str">
            <v>K29NTD1</v>
          </cell>
          <cell r="E9"/>
          <cell r="F9" t="str">
            <v>90</v>
          </cell>
          <cell r="G9" t="str">
            <v>75</v>
          </cell>
          <cell r="H9"/>
          <cell r="I9" t="str">
            <v>82.5</v>
          </cell>
          <cell r="J9" t="str">
            <v>Tốt</v>
          </cell>
        </row>
        <row r="10">
          <cell r="A10" t="str">
            <v>29206547487</v>
          </cell>
          <cell r="B10" t="str">
            <v>Lê Ngọc Chương Dương</v>
          </cell>
          <cell r="C10" t="str">
            <v>09/07/2005</v>
          </cell>
          <cell r="D10" t="str">
            <v>K29NTD1</v>
          </cell>
          <cell r="E10"/>
          <cell r="F10" t="str">
            <v>80</v>
          </cell>
          <cell r="G10" t="str">
            <v>75</v>
          </cell>
          <cell r="H10"/>
          <cell r="I10" t="str">
            <v>77.5</v>
          </cell>
          <cell r="J10" t="str">
            <v>Khá</v>
          </cell>
        </row>
        <row r="11">
          <cell r="A11" t="str">
            <v>29206764504</v>
          </cell>
          <cell r="B11" t="str">
            <v>Nguyễn Kim Hiếu</v>
          </cell>
          <cell r="C11" t="str">
            <v>10/12/2005</v>
          </cell>
          <cell r="D11" t="str">
            <v>K29NTD2</v>
          </cell>
          <cell r="E11"/>
          <cell r="F11" t="str">
            <v>85</v>
          </cell>
          <cell r="G11" t="str">
            <v>85</v>
          </cell>
          <cell r="H11"/>
          <cell r="I11" t="str">
            <v>85.0</v>
          </cell>
          <cell r="J11" t="str">
            <v>Tốt</v>
          </cell>
        </row>
        <row r="12">
          <cell r="A12" t="str">
            <v>29216550028</v>
          </cell>
          <cell r="B12" t="str">
            <v>Phạm Thanh Hiếu</v>
          </cell>
          <cell r="C12" t="str">
            <v>25/06/2005</v>
          </cell>
          <cell r="D12" t="str">
            <v>K29NTD1</v>
          </cell>
          <cell r="E12"/>
          <cell r="F12" t="str">
            <v>0</v>
          </cell>
          <cell r="G12" t="str">
            <v>100</v>
          </cell>
          <cell r="H12"/>
          <cell r="I12" t="str">
            <v>50.0</v>
          </cell>
          <cell r="J12" t="str">
            <v>Trung Bình</v>
          </cell>
        </row>
        <row r="13">
          <cell r="A13" t="str">
            <v>29206640507</v>
          </cell>
          <cell r="B13" t="str">
            <v>Nguyễn Thị Trà My H'mok</v>
          </cell>
          <cell r="C13" t="str">
            <v>30/01/2005</v>
          </cell>
          <cell r="D13" t="str">
            <v>K29NTD1</v>
          </cell>
          <cell r="E13"/>
          <cell r="F13" t="str">
            <v>71</v>
          </cell>
          <cell r="G13" t="str">
            <v>75</v>
          </cell>
          <cell r="H13"/>
          <cell r="I13" t="str">
            <v>73.0</v>
          </cell>
          <cell r="J13" t="str">
            <v>Khá</v>
          </cell>
        </row>
        <row r="14">
          <cell r="A14" t="str">
            <v>29206554957</v>
          </cell>
          <cell r="B14" t="str">
            <v>Nguyễn Thị Thu Hoài</v>
          </cell>
          <cell r="C14" t="str">
            <v>01/08/2005</v>
          </cell>
          <cell r="D14" t="str">
            <v>K29NTD1</v>
          </cell>
          <cell r="E14"/>
          <cell r="F14" t="str">
            <v>0</v>
          </cell>
          <cell r="G14" t="str">
            <v>74</v>
          </cell>
          <cell r="H14"/>
          <cell r="I14" t="str">
            <v>37.0</v>
          </cell>
          <cell r="J14" t="str">
            <v>Yếu</v>
          </cell>
        </row>
        <row r="15">
          <cell r="A15" t="str">
            <v>29206555607</v>
          </cell>
          <cell r="B15" t="str">
            <v>Hoàng Thị Thương Hoài</v>
          </cell>
          <cell r="C15" t="str">
            <v>11/07/2005</v>
          </cell>
          <cell r="D15" t="str">
            <v>K29NTD1</v>
          </cell>
          <cell r="E15"/>
          <cell r="F15" t="str">
            <v>80</v>
          </cell>
          <cell r="G15" t="str">
            <v>75</v>
          </cell>
          <cell r="H15"/>
          <cell r="I15" t="str">
            <v>77.5</v>
          </cell>
          <cell r="J15" t="str">
            <v>Khá</v>
          </cell>
        </row>
        <row r="16">
          <cell r="A16" t="str">
            <v>28216527038</v>
          </cell>
          <cell r="B16" t="str">
            <v>Phan Văn Nhật Huy</v>
          </cell>
          <cell r="C16" t="str">
            <v>22/09/2004</v>
          </cell>
          <cell r="D16" t="str">
            <v>K29NTD1</v>
          </cell>
          <cell r="E16"/>
          <cell r="F16" t="str">
            <v>0</v>
          </cell>
          <cell r="G16" t="str">
            <v>0</v>
          </cell>
          <cell r="H16"/>
          <cell r="I16" t="str">
            <v>0.0</v>
          </cell>
          <cell r="J16" t="str">
            <v>Kém</v>
          </cell>
        </row>
        <row r="17">
          <cell r="A17" t="str">
            <v>29206534684</v>
          </cell>
          <cell r="B17" t="str">
            <v>Lê Nhật Linh</v>
          </cell>
          <cell r="C17" t="str">
            <v>14/10/2005</v>
          </cell>
          <cell r="D17" t="str">
            <v>K29NTD1</v>
          </cell>
          <cell r="E17"/>
          <cell r="F17" t="str">
            <v>90</v>
          </cell>
          <cell r="G17" t="str">
            <v>80</v>
          </cell>
          <cell r="H17"/>
          <cell r="I17" t="str">
            <v>85.0</v>
          </cell>
          <cell r="J17" t="str">
            <v>Tốt</v>
          </cell>
        </row>
        <row r="18">
          <cell r="A18" t="str">
            <v>29216560930</v>
          </cell>
          <cell r="B18" t="str">
            <v>Phan Công Long</v>
          </cell>
          <cell r="C18" t="str">
            <v>27/08/2005</v>
          </cell>
          <cell r="D18" t="str">
            <v>K29NTD1</v>
          </cell>
          <cell r="E18"/>
          <cell r="F18" t="str">
            <v>77</v>
          </cell>
          <cell r="G18" t="str">
            <v>75</v>
          </cell>
          <cell r="H18"/>
          <cell r="I18" t="str">
            <v>76.0</v>
          </cell>
          <cell r="J18" t="str">
            <v>Khá</v>
          </cell>
        </row>
        <row r="19">
          <cell r="A19" t="str">
            <v>29206552298</v>
          </cell>
          <cell r="B19" t="str">
            <v>Ngô Nữ Hiền Lương</v>
          </cell>
          <cell r="C19" t="str">
            <v>21/02/2005</v>
          </cell>
          <cell r="D19" t="str">
            <v>K29NTD1</v>
          </cell>
          <cell r="E19"/>
          <cell r="F19" t="str">
            <v>77</v>
          </cell>
          <cell r="G19" t="str">
            <v>75</v>
          </cell>
          <cell r="H19"/>
          <cell r="I19" t="str">
            <v>76.0</v>
          </cell>
          <cell r="J19" t="str">
            <v>Khá</v>
          </cell>
        </row>
        <row r="20">
          <cell r="A20" t="str">
            <v>29204639538</v>
          </cell>
          <cell r="B20" t="str">
            <v>Lê Thị Kim Lý</v>
          </cell>
          <cell r="C20" t="str">
            <v>24/03/2003</v>
          </cell>
          <cell r="D20" t="str">
            <v>K29NTD2</v>
          </cell>
          <cell r="E20"/>
          <cell r="F20" t="str">
            <v>88</v>
          </cell>
          <cell r="G20" t="str">
            <v>0</v>
          </cell>
          <cell r="H20"/>
          <cell r="I20" t="str">
            <v>44.0</v>
          </cell>
          <cell r="J20" t="str">
            <v>Yếu</v>
          </cell>
        </row>
        <row r="21">
          <cell r="A21" t="str">
            <v>29206539785</v>
          </cell>
          <cell r="B21" t="str">
            <v>Trần Thị Thùy Mai</v>
          </cell>
          <cell r="C21" t="str">
            <v>30/03/2005</v>
          </cell>
          <cell r="D21" t="str">
            <v>K29NTD1</v>
          </cell>
          <cell r="E21"/>
          <cell r="F21" t="str">
            <v>77</v>
          </cell>
          <cell r="G21" t="str">
            <v>75</v>
          </cell>
          <cell r="H21"/>
          <cell r="I21" t="str">
            <v>76.0</v>
          </cell>
          <cell r="J21" t="str">
            <v>Khá</v>
          </cell>
        </row>
        <row r="22">
          <cell r="A22" t="str">
            <v>29206535575</v>
          </cell>
          <cell r="B22" t="str">
            <v>Nguyễn Nhật My</v>
          </cell>
          <cell r="C22" t="str">
            <v>14/08/2005</v>
          </cell>
          <cell r="D22" t="str">
            <v>K29NTD1</v>
          </cell>
          <cell r="E22"/>
          <cell r="F22" t="str">
            <v>90</v>
          </cell>
          <cell r="G22" t="str">
            <v>75</v>
          </cell>
          <cell r="H22"/>
          <cell r="I22" t="str">
            <v>82.5</v>
          </cell>
          <cell r="J22" t="str">
            <v>Tốt</v>
          </cell>
        </row>
        <row r="23">
          <cell r="A23" t="str">
            <v>29215231278</v>
          </cell>
          <cell r="B23" t="str">
            <v>Trần Văn Nam</v>
          </cell>
          <cell r="C23" t="str">
            <v>18/04/2005</v>
          </cell>
          <cell r="D23" t="str">
            <v>K29NTD2</v>
          </cell>
          <cell r="E23"/>
          <cell r="F23" t="str">
            <v>85</v>
          </cell>
          <cell r="G23" t="str">
            <v>85</v>
          </cell>
          <cell r="H23"/>
          <cell r="I23" t="str">
            <v>85.0</v>
          </cell>
          <cell r="J23" t="str">
            <v>Tốt</v>
          </cell>
        </row>
        <row r="24">
          <cell r="A24" t="str">
            <v>29206221927</v>
          </cell>
          <cell r="B24" t="str">
            <v>Lê Châu Thảo Nguyên</v>
          </cell>
          <cell r="C24" t="str">
            <v>25/05/2005</v>
          </cell>
          <cell r="D24" t="str">
            <v>K29NTD2</v>
          </cell>
          <cell r="E24"/>
          <cell r="F24" t="str">
            <v>80</v>
          </cell>
          <cell r="G24" t="str">
            <v>75</v>
          </cell>
          <cell r="H24"/>
          <cell r="I24" t="str">
            <v>77.5</v>
          </cell>
          <cell r="J24" t="str">
            <v>Khá</v>
          </cell>
        </row>
        <row r="25">
          <cell r="A25" t="str">
            <v>29207160307</v>
          </cell>
          <cell r="B25" t="str">
            <v>Nguyễn Thị Xuân Nhi</v>
          </cell>
          <cell r="C25" t="str">
            <v>22/02/2005</v>
          </cell>
          <cell r="D25" t="str">
            <v>K29NTD1</v>
          </cell>
          <cell r="E25"/>
          <cell r="F25" t="str">
            <v>100</v>
          </cell>
          <cell r="G25" t="str">
            <v>100</v>
          </cell>
          <cell r="H25"/>
          <cell r="I25" t="str">
            <v>100.0</v>
          </cell>
          <cell r="J25" t="str">
            <v>Xuất Sắc</v>
          </cell>
        </row>
        <row r="26">
          <cell r="A26" t="str">
            <v>29206544698</v>
          </cell>
          <cell r="B26" t="str">
            <v>Nguyễn Ngọc Yến Như</v>
          </cell>
          <cell r="C26" t="str">
            <v>13/10/2005</v>
          </cell>
          <cell r="D26" t="str">
            <v>K29NTD2</v>
          </cell>
          <cell r="E26"/>
          <cell r="F26" t="str">
            <v>88</v>
          </cell>
          <cell r="G26" t="str">
            <v>83</v>
          </cell>
          <cell r="H26"/>
          <cell r="I26" t="str">
            <v>85.5</v>
          </cell>
          <cell r="J26" t="str">
            <v>Tốt</v>
          </cell>
        </row>
        <row r="27">
          <cell r="A27" t="str">
            <v>29206541072</v>
          </cell>
          <cell r="B27" t="str">
            <v>Lê Thị Ni Ni</v>
          </cell>
          <cell r="C27" t="str">
            <v>17/10/2005</v>
          </cell>
          <cell r="D27" t="str">
            <v>K29NTD2</v>
          </cell>
          <cell r="E27"/>
          <cell r="F27" t="str">
            <v>88</v>
          </cell>
          <cell r="G27" t="str">
            <v>75</v>
          </cell>
          <cell r="H27"/>
          <cell r="I27" t="str">
            <v>81.5</v>
          </cell>
          <cell r="J27" t="str">
            <v>Tốt</v>
          </cell>
        </row>
        <row r="28">
          <cell r="A28" t="str">
            <v>29203480383</v>
          </cell>
          <cell r="B28" t="str">
            <v>Nguyễn Thị Xuân Ny</v>
          </cell>
          <cell r="C28" t="str">
            <v>21/09/2005</v>
          </cell>
          <cell r="D28" t="str">
            <v>K29NTD1</v>
          </cell>
          <cell r="E28"/>
          <cell r="F28" t="str">
            <v>77</v>
          </cell>
          <cell r="G28" t="str">
            <v>80</v>
          </cell>
          <cell r="H28"/>
          <cell r="I28" t="str">
            <v>78.5</v>
          </cell>
          <cell r="J28" t="str">
            <v>Khá</v>
          </cell>
        </row>
        <row r="29">
          <cell r="A29" t="str">
            <v>29206765087</v>
          </cell>
          <cell r="B29" t="str">
            <v>Phan Thị Khánh Ny</v>
          </cell>
          <cell r="C29" t="str">
            <v>23/06/2005</v>
          </cell>
          <cell r="D29" t="str">
            <v>K29NTD2</v>
          </cell>
          <cell r="E29"/>
          <cell r="F29" t="str">
            <v>0</v>
          </cell>
          <cell r="G29" t="str">
            <v>83</v>
          </cell>
          <cell r="H29"/>
          <cell r="I29" t="str">
            <v>41.5</v>
          </cell>
          <cell r="J29" t="str">
            <v>Yếu</v>
          </cell>
        </row>
        <row r="30">
          <cell r="A30" t="str">
            <v>29206524629</v>
          </cell>
          <cell r="B30" t="str">
            <v>Nguyễn Hoàng Oanh</v>
          </cell>
          <cell r="C30" t="str">
            <v>08/03/2005</v>
          </cell>
          <cell r="D30" t="str">
            <v>K29NTD2</v>
          </cell>
          <cell r="E30"/>
          <cell r="F30" t="str">
            <v>100</v>
          </cell>
          <cell r="G30" t="str">
            <v>100</v>
          </cell>
          <cell r="H30"/>
          <cell r="I30" t="str">
            <v>100.0</v>
          </cell>
          <cell r="J30" t="str">
            <v>Xuất Sắc</v>
          </cell>
        </row>
        <row r="31">
          <cell r="A31" t="str">
            <v>29206544477</v>
          </cell>
          <cell r="B31" t="str">
            <v>Đào Nguyễn Kiều Oanh</v>
          </cell>
          <cell r="C31" t="str">
            <v>01/04/2005</v>
          </cell>
          <cell r="D31" t="str">
            <v>K29NTD1</v>
          </cell>
          <cell r="E31"/>
          <cell r="F31" t="str">
            <v>100</v>
          </cell>
          <cell r="G31" t="str">
            <v>100</v>
          </cell>
          <cell r="H31"/>
          <cell r="I31" t="str">
            <v>100.0</v>
          </cell>
          <cell r="J31" t="str">
            <v>Xuất Sắc</v>
          </cell>
        </row>
        <row r="32">
          <cell r="A32" t="str">
            <v>29206554342</v>
          </cell>
          <cell r="B32" t="str">
            <v>Lê Hoài Phương</v>
          </cell>
          <cell r="C32" t="str">
            <v>02/03/2005</v>
          </cell>
          <cell r="D32" t="str">
            <v>K29NTD1</v>
          </cell>
          <cell r="E32"/>
          <cell r="F32" t="str">
            <v>77</v>
          </cell>
          <cell r="G32" t="str">
            <v>80</v>
          </cell>
          <cell r="H32"/>
          <cell r="I32" t="str">
            <v>78.5</v>
          </cell>
          <cell r="J32" t="str">
            <v>Khá</v>
          </cell>
        </row>
        <row r="33">
          <cell r="A33" t="str">
            <v>29216554557</v>
          </cell>
          <cell r="B33" t="str">
            <v>Nguyễn Thanh Quân</v>
          </cell>
          <cell r="C33" t="str">
            <v>26/05/2005</v>
          </cell>
          <cell r="D33" t="str">
            <v>K29NTD2</v>
          </cell>
          <cell r="E33"/>
          <cell r="F33" t="str">
            <v>88</v>
          </cell>
          <cell r="G33" t="str">
            <v>80</v>
          </cell>
          <cell r="H33"/>
          <cell r="I33" t="str">
            <v>84.0</v>
          </cell>
          <cell r="J33" t="str">
            <v>Tốt</v>
          </cell>
        </row>
        <row r="34">
          <cell r="A34" t="str">
            <v>29206639867</v>
          </cell>
          <cell r="B34" t="str">
            <v>Nguyễn Thị Diễm Quỳnh</v>
          </cell>
          <cell r="C34" t="str">
            <v>24/12/2005</v>
          </cell>
          <cell r="D34" t="str">
            <v>K29NTD2</v>
          </cell>
          <cell r="E34"/>
          <cell r="F34" t="str">
            <v>55</v>
          </cell>
          <cell r="G34" t="str">
            <v>73</v>
          </cell>
          <cell r="H34"/>
          <cell r="I34" t="str">
            <v>64.0</v>
          </cell>
          <cell r="J34" t="str">
            <v>Trung Bình</v>
          </cell>
        </row>
        <row r="35">
          <cell r="A35" t="str">
            <v>29206564740</v>
          </cell>
          <cell r="B35" t="str">
            <v>Lê Hoàng Thủy Tần</v>
          </cell>
          <cell r="C35" t="str">
            <v>07/05/2005</v>
          </cell>
          <cell r="D35" t="str">
            <v>K29NTD2</v>
          </cell>
          <cell r="E35"/>
          <cell r="F35" t="str">
            <v>88</v>
          </cell>
          <cell r="G35" t="str">
            <v>87</v>
          </cell>
          <cell r="H35"/>
          <cell r="I35" t="str">
            <v>87.5</v>
          </cell>
          <cell r="J35" t="str">
            <v>Tốt</v>
          </cell>
        </row>
        <row r="36">
          <cell r="A36" t="str">
            <v>29216539054</v>
          </cell>
          <cell r="B36" t="str">
            <v>Trần Minh Thắng</v>
          </cell>
          <cell r="C36" t="str">
            <v>17/02/2005</v>
          </cell>
          <cell r="D36"/>
          <cell r="E36"/>
          <cell r="F36" t="str">
            <v>76</v>
          </cell>
          <cell r="G36" t="str">
            <v>82</v>
          </cell>
          <cell r="H36"/>
          <cell r="I36" t="str">
            <v>79.0</v>
          </cell>
          <cell r="J36" t="str">
            <v>Khá</v>
          </cell>
        </row>
        <row r="37">
          <cell r="A37" t="str">
            <v>29204361202</v>
          </cell>
          <cell r="B37" t="str">
            <v>Võ Thị Minh Thư</v>
          </cell>
          <cell r="C37" t="str">
            <v>07/08/2005</v>
          </cell>
          <cell r="D37" t="str">
            <v>K29NTD1</v>
          </cell>
          <cell r="E37"/>
          <cell r="F37" t="str">
            <v>77</v>
          </cell>
          <cell r="G37" t="str">
            <v>75</v>
          </cell>
          <cell r="H37"/>
          <cell r="I37" t="str">
            <v>76.0</v>
          </cell>
          <cell r="J37" t="str">
            <v>Khá</v>
          </cell>
        </row>
        <row r="38">
          <cell r="A38" t="str">
            <v>29206551875</v>
          </cell>
          <cell r="B38" t="str">
            <v>Trần Vũ Anh Thư</v>
          </cell>
          <cell r="C38" t="str">
            <v>03/08/2005</v>
          </cell>
          <cell r="D38" t="str">
            <v>K29NTD2</v>
          </cell>
          <cell r="E38"/>
          <cell r="F38" t="str">
            <v>90</v>
          </cell>
          <cell r="G38" t="str">
            <v>87</v>
          </cell>
          <cell r="H38"/>
          <cell r="I38" t="str">
            <v>88.5</v>
          </cell>
          <cell r="J38" t="str">
            <v>Tốt</v>
          </cell>
        </row>
        <row r="39">
          <cell r="A39" t="str">
            <v>29202722038</v>
          </cell>
          <cell r="B39" t="str">
            <v>Trần Thị Huyền Thương</v>
          </cell>
          <cell r="C39" t="str">
            <v>26/12/2005</v>
          </cell>
          <cell r="D39" t="str">
            <v>K29NTD2</v>
          </cell>
          <cell r="E39"/>
          <cell r="F39" t="str">
            <v>95</v>
          </cell>
          <cell r="G39" t="str">
            <v>87</v>
          </cell>
          <cell r="H39"/>
          <cell r="I39" t="str">
            <v>91.0</v>
          </cell>
          <cell r="J39" t="str">
            <v>Xuất Sắc</v>
          </cell>
        </row>
        <row r="40">
          <cell r="A40" t="str">
            <v>29206533345</v>
          </cell>
          <cell r="B40" t="str">
            <v>Phan Thị Ngọc Thùy</v>
          </cell>
          <cell r="C40" t="str">
            <v>23/06/2005</v>
          </cell>
          <cell r="D40" t="str">
            <v>K29NTD1</v>
          </cell>
          <cell r="E40"/>
          <cell r="F40" t="str">
            <v>77</v>
          </cell>
          <cell r="G40" t="str">
            <v>75</v>
          </cell>
          <cell r="H40"/>
          <cell r="I40" t="str">
            <v>76.0</v>
          </cell>
          <cell r="J40" t="str">
            <v>Khá</v>
          </cell>
        </row>
        <row r="41">
          <cell r="A41" t="str">
            <v>29206551511</v>
          </cell>
          <cell r="B41" t="str">
            <v>Trần Thị Mình Trang</v>
          </cell>
          <cell r="C41" t="str">
            <v>08/09/2005</v>
          </cell>
          <cell r="D41" t="str">
            <v>K29NTD1</v>
          </cell>
          <cell r="E41"/>
          <cell r="F41" t="str">
            <v>0</v>
          </cell>
          <cell r="G41" t="str">
            <v>70</v>
          </cell>
          <cell r="H41"/>
          <cell r="I41" t="str">
            <v>35.0</v>
          </cell>
          <cell r="J41" t="str">
            <v>Yếu</v>
          </cell>
        </row>
        <row r="42">
          <cell r="A42" t="str">
            <v>29206558981</v>
          </cell>
          <cell r="B42" t="str">
            <v>Ngô Mai Trang</v>
          </cell>
          <cell r="C42" t="str">
            <v>01/04/2005</v>
          </cell>
          <cell r="D42" t="str">
            <v>K29NTD1</v>
          </cell>
          <cell r="E42"/>
          <cell r="F42" t="str">
            <v>100</v>
          </cell>
          <cell r="G42" t="str">
            <v>100</v>
          </cell>
          <cell r="H42"/>
          <cell r="I42" t="str">
            <v>100.0</v>
          </cell>
          <cell r="J42" t="str">
            <v>Xuất Sắc</v>
          </cell>
        </row>
        <row r="43">
          <cell r="A43" t="str">
            <v>29203480382</v>
          </cell>
          <cell r="B43" t="str">
            <v>Nguyễn Thị Ái Trinh</v>
          </cell>
          <cell r="C43" t="str">
            <v>11/11/2005</v>
          </cell>
          <cell r="D43" t="str">
            <v>K29NTD1</v>
          </cell>
          <cell r="E43"/>
          <cell r="F43" t="str">
            <v>77</v>
          </cell>
          <cell r="G43" t="str">
            <v>80</v>
          </cell>
          <cell r="H43"/>
          <cell r="I43" t="str">
            <v>78.5</v>
          </cell>
          <cell r="J43" t="str">
            <v>Khá</v>
          </cell>
        </row>
        <row r="44">
          <cell r="A44" t="str">
            <v>29204534866</v>
          </cell>
          <cell r="B44" t="str">
            <v>Lê Thị Phương Trúc</v>
          </cell>
          <cell r="C44" t="str">
            <v>05/03/2005</v>
          </cell>
          <cell r="D44" t="str">
            <v>K29NTD1</v>
          </cell>
          <cell r="E44"/>
          <cell r="F44" t="str">
            <v>80</v>
          </cell>
          <cell r="G44" t="str">
            <v>75</v>
          </cell>
          <cell r="H44"/>
          <cell r="I44" t="str">
            <v>77.5</v>
          </cell>
          <cell r="J44" t="str">
            <v>Khá</v>
          </cell>
        </row>
        <row r="45">
          <cell r="A45" t="str">
            <v>29206537332</v>
          </cell>
          <cell r="B45" t="str">
            <v>Hồ Nhật Quỳnh Trúc</v>
          </cell>
          <cell r="C45" t="str">
            <v>09/11/2005</v>
          </cell>
          <cell r="D45" t="str">
            <v>K29NTD1</v>
          </cell>
          <cell r="E45"/>
          <cell r="F45" t="str">
            <v>90</v>
          </cell>
          <cell r="G45" t="str">
            <v>90</v>
          </cell>
          <cell r="H45"/>
          <cell r="I45" t="str">
            <v>90.0</v>
          </cell>
          <cell r="J45" t="str">
            <v>Xuất Sắc</v>
          </cell>
        </row>
        <row r="46">
          <cell r="A46" t="str">
            <v>29216558407</v>
          </cell>
          <cell r="B46" t="str">
            <v>Trương Vĩnh Tường</v>
          </cell>
          <cell r="C46" t="str">
            <v>16/03/2005</v>
          </cell>
          <cell r="D46"/>
          <cell r="E46"/>
          <cell r="F46" t="str">
            <v>0</v>
          </cell>
          <cell r="G46" t="str">
            <v>75</v>
          </cell>
          <cell r="H46"/>
          <cell r="I46" t="str">
            <v>37.5</v>
          </cell>
          <cell r="J46" t="str">
            <v>Yếu</v>
          </cell>
        </row>
        <row r="47">
          <cell r="A47" t="str">
            <v>29206553160</v>
          </cell>
          <cell r="B47" t="str">
            <v>Dương Hồng Nhật Tuyên</v>
          </cell>
          <cell r="C47" t="str">
            <v>11/01/2001</v>
          </cell>
          <cell r="D47" t="str">
            <v>K29NTD2</v>
          </cell>
          <cell r="E47"/>
          <cell r="F47" t="str">
            <v>98</v>
          </cell>
          <cell r="G47" t="str">
            <v>97</v>
          </cell>
          <cell r="H47"/>
          <cell r="I47" t="str">
            <v>97.5</v>
          </cell>
          <cell r="J47" t="str">
            <v>Xuất Sắc</v>
          </cell>
        </row>
        <row r="48">
          <cell r="A48" t="str">
            <v>29206521113</v>
          </cell>
          <cell r="B48" t="str">
            <v>Phạm Đỗ Thanh Vân</v>
          </cell>
          <cell r="C48" t="str">
            <v>21/09/2005</v>
          </cell>
          <cell r="D48" t="str">
            <v>K29NTD1</v>
          </cell>
          <cell r="E48"/>
          <cell r="F48" t="str">
            <v>90</v>
          </cell>
          <cell r="G48" t="str">
            <v>90</v>
          </cell>
          <cell r="H48"/>
          <cell r="I48" t="str">
            <v>90.0</v>
          </cell>
          <cell r="J48" t="str">
            <v>Xuất Sắc</v>
          </cell>
        </row>
        <row r="49">
          <cell r="A49" t="str">
            <v>29208139080</v>
          </cell>
          <cell r="B49" t="str">
            <v>Đoàn Thị Thùy Vân</v>
          </cell>
          <cell r="C49" t="str">
            <v>07/09/2005</v>
          </cell>
          <cell r="D49" t="str">
            <v>K29NTD1</v>
          </cell>
          <cell r="E49"/>
          <cell r="F49" t="str">
            <v>77</v>
          </cell>
          <cell r="G49" t="str">
            <v>85</v>
          </cell>
          <cell r="H49"/>
          <cell r="I49" t="str">
            <v>81.0</v>
          </cell>
          <cell r="J49" t="str">
            <v>Tốt</v>
          </cell>
        </row>
        <row r="50">
          <cell r="A50" t="str">
            <v>29206550129</v>
          </cell>
          <cell r="B50" t="str">
            <v>Nguyễn Thị Như Ý</v>
          </cell>
          <cell r="C50" t="str">
            <v>27/06/2005</v>
          </cell>
          <cell r="D50" t="str">
            <v>K29NTD1</v>
          </cell>
          <cell r="E50"/>
          <cell r="F50" t="str">
            <v>80</v>
          </cell>
          <cell r="G50" t="str">
            <v>75</v>
          </cell>
          <cell r="H50"/>
          <cell r="I50" t="str">
            <v>77.5</v>
          </cell>
          <cell r="J50" t="str">
            <v>Khá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22F45-0C1A-4949-897B-99C622851985}">
  <dimension ref="A1:P60"/>
  <sheetViews>
    <sheetView tabSelected="1" workbookViewId="0">
      <selection activeCell="O5" sqref="O5"/>
    </sheetView>
  </sheetViews>
  <sheetFormatPr defaultRowHeight="14.5" x14ac:dyDescent="0.35"/>
  <cols>
    <col min="14" max="14" width="10.453125" customWidth="1"/>
  </cols>
  <sheetData>
    <row r="1" spans="1:16" x14ac:dyDescent="0.35">
      <c r="A1" s="1"/>
      <c r="B1" s="1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5" x14ac:dyDescent="0.35">
      <c r="A2" s="40" t="s">
        <v>0</v>
      </c>
      <c r="B2" s="40"/>
      <c r="C2" s="40"/>
      <c r="D2" s="41" t="s">
        <v>1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15.5" x14ac:dyDescent="0.35">
      <c r="A3" s="40" t="s">
        <v>2</v>
      </c>
      <c r="B3" s="40"/>
      <c r="C3" s="40"/>
      <c r="D3" s="41" t="s">
        <v>3</v>
      </c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ht="15" x14ac:dyDescent="0.35">
      <c r="A4" s="42" t="s">
        <v>4</v>
      </c>
      <c r="B4" s="42"/>
      <c r="C4" s="42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.5" x14ac:dyDescent="0.35">
      <c r="A5" s="6"/>
      <c r="B5" s="4"/>
      <c r="C5" s="6"/>
      <c r="D5" s="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 x14ac:dyDescent="0.4">
      <c r="A6" s="37" t="s">
        <v>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7.5" x14ac:dyDescent="0.3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6" ht="17.5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5.5" x14ac:dyDescent="0.35">
      <c r="A9" s="9"/>
      <c r="B9" s="9" t="s">
        <v>6</v>
      </c>
      <c r="C9" s="10" t="s">
        <v>116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ht="15.5" x14ac:dyDescent="0.3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ht="15.5" x14ac:dyDescent="0.35">
      <c r="A11" s="38" t="s">
        <v>7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6" ht="15.5" x14ac:dyDescent="0.35">
      <c r="A12" s="11" t="s">
        <v>8</v>
      </c>
      <c r="B12" s="12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6.5" x14ac:dyDescent="0.35">
      <c r="A13" s="13"/>
      <c r="B13" s="13"/>
      <c r="C13" s="14"/>
      <c r="D13" s="1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x14ac:dyDescent="0.35">
      <c r="A14" s="36" t="s">
        <v>9</v>
      </c>
      <c r="B14" s="36"/>
      <c r="C14" s="36"/>
      <c r="D14" s="36"/>
      <c r="E14" s="36"/>
      <c r="F14" s="36" t="s">
        <v>10</v>
      </c>
      <c r="G14" s="36"/>
      <c r="H14" s="36"/>
      <c r="I14" s="36"/>
      <c r="J14" s="36"/>
      <c r="K14" s="36"/>
      <c r="L14" s="39" t="s">
        <v>11</v>
      </c>
      <c r="M14" s="39" t="s">
        <v>12</v>
      </c>
      <c r="N14" s="39" t="s">
        <v>13</v>
      </c>
      <c r="O14" s="39" t="s">
        <v>14</v>
      </c>
      <c r="P14" s="39" t="s">
        <v>15</v>
      </c>
    </row>
    <row r="15" spans="1:16" x14ac:dyDescent="0.35">
      <c r="A15" s="36"/>
      <c r="B15" s="36"/>
      <c r="C15" s="36"/>
      <c r="D15" s="36"/>
      <c r="E15" s="36"/>
      <c r="F15" s="36" t="s">
        <v>16</v>
      </c>
      <c r="G15" s="36"/>
      <c r="H15" s="36"/>
      <c r="I15" s="36" t="s">
        <v>17</v>
      </c>
      <c r="J15" s="36"/>
      <c r="K15" s="36"/>
      <c r="L15" s="39"/>
      <c r="M15" s="39"/>
      <c r="N15" s="39"/>
      <c r="O15" s="39"/>
      <c r="P15" s="39"/>
    </row>
    <row r="16" spans="1:16" ht="26" x14ac:dyDescent="0.35">
      <c r="A16" s="17" t="s">
        <v>18</v>
      </c>
      <c r="B16" s="16" t="s">
        <v>19</v>
      </c>
      <c r="C16" s="16" t="s">
        <v>20</v>
      </c>
      <c r="D16" s="18" t="s">
        <v>21</v>
      </c>
      <c r="E16" s="16" t="s">
        <v>22</v>
      </c>
      <c r="F16" s="17" t="s">
        <v>23</v>
      </c>
      <c r="G16" s="17" t="s">
        <v>24</v>
      </c>
      <c r="H16" s="17" t="s">
        <v>25</v>
      </c>
      <c r="I16" s="17" t="s">
        <v>26</v>
      </c>
      <c r="J16" s="17" t="s">
        <v>24</v>
      </c>
      <c r="K16" s="17" t="s">
        <v>25</v>
      </c>
      <c r="L16" s="39"/>
      <c r="M16" s="39"/>
      <c r="N16" s="39"/>
      <c r="O16" s="39"/>
      <c r="P16" s="39"/>
    </row>
    <row r="17" spans="1:16" x14ac:dyDescent="0.35">
      <c r="A17" s="19">
        <v>1</v>
      </c>
      <c r="B17" s="20" t="s">
        <v>27</v>
      </c>
      <c r="C17" s="21" t="s">
        <v>28</v>
      </c>
      <c r="D17" s="22">
        <v>38419</v>
      </c>
      <c r="E17" s="23" t="s">
        <v>29</v>
      </c>
      <c r="F17" s="24">
        <v>15</v>
      </c>
      <c r="G17" s="24">
        <v>9.36</v>
      </c>
      <c r="H17" s="24">
        <v>4</v>
      </c>
      <c r="I17" s="24">
        <v>19</v>
      </c>
      <c r="J17" s="24">
        <v>9.36</v>
      </c>
      <c r="K17" s="24">
        <v>4</v>
      </c>
      <c r="L17" s="19">
        <f t="shared" ref="L17:L60" si="0">IF(F17+I17&gt;0,ROUND((G17*F17+J17*I17)/(I17+F17),2),0)</f>
        <v>9.36</v>
      </c>
      <c r="M17" s="19">
        <f t="shared" ref="M17:M60" si="1">IF(F17+I17&gt;0,ROUND((H17*F17+K17*I17)/(I17+F17),2),0)</f>
        <v>4</v>
      </c>
      <c r="N17" s="19" t="str">
        <f>IF(M17&gt;=3.68,"Xuất sắc", IF(M17&gt;=3.2, "Giỏi", IF(M17&gt;=2.5, "Khá", IF(M17&gt;=2, "Trung Bình", "Yếu"))))</f>
        <v>Xuất sắc</v>
      </c>
      <c r="O17" s="19" t="str">
        <f>INDEX([1]Sheet!$A$6:$J$50,MATCH(B17,[1]Sheet!$A$6:$A$50,0),MATCH($O$14,[1]Sheet!$A$6:$J$6,0))</f>
        <v>Xuất Sắc</v>
      </c>
      <c r="P17" s="19"/>
    </row>
    <row r="18" spans="1:16" x14ac:dyDescent="0.35">
      <c r="A18" s="19">
        <f>A17+1</f>
        <v>2</v>
      </c>
      <c r="B18" s="20" t="s">
        <v>30</v>
      </c>
      <c r="C18" s="21" t="s">
        <v>31</v>
      </c>
      <c r="D18" s="22">
        <v>38443</v>
      </c>
      <c r="E18" s="23" t="s">
        <v>29</v>
      </c>
      <c r="F18" s="24">
        <v>18</v>
      </c>
      <c r="G18" s="24">
        <v>8.83</v>
      </c>
      <c r="H18" s="24">
        <v>3.85</v>
      </c>
      <c r="I18" s="24">
        <v>18</v>
      </c>
      <c r="J18" s="24">
        <v>9.0399999999999991</v>
      </c>
      <c r="K18" s="24">
        <v>3.96</v>
      </c>
      <c r="L18" s="19">
        <f t="shared" si="0"/>
        <v>8.94</v>
      </c>
      <c r="M18" s="19">
        <f t="shared" si="1"/>
        <v>3.91</v>
      </c>
      <c r="N18" s="19" t="str">
        <f t="shared" ref="N18:N60" si="2">IF(M18&gt;=3.68,"Xuất sắc", IF(M18&gt;=3.2, "Giỏi", IF(M18&gt;=2.5, "Khá", IF(M18&gt;=2, "Trung Bình", "Yếu"))))</f>
        <v>Xuất sắc</v>
      </c>
      <c r="O18" s="19" t="str">
        <f>INDEX([1]Sheet!$A$6:$J$50,MATCH(B18,[1]Sheet!$A$6:$A$50,0),MATCH($O$14,[1]Sheet!$A$6:$J$6,0))</f>
        <v>Xuất Sắc</v>
      </c>
      <c r="P18" s="19"/>
    </row>
    <row r="19" spans="1:16" x14ac:dyDescent="0.35">
      <c r="A19" s="19">
        <f t="shared" ref="A19:A60" si="3">A18+1</f>
        <v>3</v>
      </c>
      <c r="B19" s="25" t="s">
        <v>32</v>
      </c>
      <c r="C19" s="26" t="s">
        <v>33</v>
      </c>
      <c r="D19" s="27">
        <v>38567</v>
      </c>
      <c r="E19" s="23" t="s">
        <v>29</v>
      </c>
      <c r="F19" s="24">
        <v>16</v>
      </c>
      <c r="G19" s="24">
        <v>8.81</v>
      </c>
      <c r="H19" s="24">
        <v>3.87</v>
      </c>
      <c r="I19" s="24">
        <v>17</v>
      </c>
      <c r="J19" s="24">
        <v>8.76</v>
      </c>
      <c r="K19" s="24">
        <v>3.88</v>
      </c>
      <c r="L19" s="19">
        <f t="shared" si="0"/>
        <v>8.7799999999999994</v>
      </c>
      <c r="M19" s="19">
        <f t="shared" si="1"/>
        <v>3.88</v>
      </c>
      <c r="N19" s="19" t="str">
        <f t="shared" si="2"/>
        <v>Xuất sắc</v>
      </c>
      <c r="O19" s="19" t="str">
        <f>INDEX([1]Sheet!$A$6:$J$50,MATCH(B19,[1]Sheet!$A$6:$A$50,0),MATCH($O$14,[1]Sheet!$A$6:$J$6,0))</f>
        <v>Tốt</v>
      </c>
      <c r="P19" s="28"/>
    </row>
    <row r="20" spans="1:16" x14ac:dyDescent="0.35">
      <c r="A20" s="19">
        <f t="shared" si="3"/>
        <v>4</v>
      </c>
      <c r="B20" s="25" t="s">
        <v>34</v>
      </c>
      <c r="C20" s="26" t="s">
        <v>35</v>
      </c>
      <c r="D20" s="27">
        <v>38665</v>
      </c>
      <c r="E20" s="23" t="s">
        <v>29</v>
      </c>
      <c r="F20" s="24">
        <v>18</v>
      </c>
      <c r="G20" s="24">
        <v>9.19</v>
      </c>
      <c r="H20" s="24">
        <v>3.85</v>
      </c>
      <c r="I20" s="24">
        <v>18</v>
      </c>
      <c r="J20" s="24">
        <v>9.42</v>
      </c>
      <c r="K20" s="24">
        <v>3.91</v>
      </c>
      <c r="L20" s="19">
        <f t="shared" si="0"/>
        <v>9.31</v>
      </c>
      <c r="M20" s="19">
        <f t="shared" si="1"/>
        <v>3.88</v>
      </c>
      <c r="N20" s="19" t="str">
        <f t="shared" si="2"/>
        <v>Xuất sắc</v>
      </c>
      <c r="O20" s="19" t="str">
        <f>INDEX([1]Sheet!$A$6:$J$50,MATCH(B20,[1]Sheet!$A$6:$A$50,0),MATCH($O$14,[1]Sheet!$A$6:$J$6,0))</f>
        <v>Xuất Sắc</v>
      </c>
      <c r="P20" s="28"/>
    </row>
    <row r="21" spans="1:16" x14ac:dyDescent="0.35">
      <c r="A21" s="19">
        <f t="shared" si="3"/>
        <v>5</v>
      </c>
      <c r="B21" s="25" t="s">
        <v>36</v>
      </c>
      <c r="C21" s="26" t="s">
        <v>37</v>
      </c>
      <c r="D21" s="27">
        <v>38616</v>
      </c>
      <c r="E21" s="23" t="s">
        <v>29</v>
      </c>
      <c r="F21" s="24">
        <v>19</v>
      </c>
      <c r="G21" s="24">
        <v>8.9600000000000009</v>
      </c>
      <c r="H21" s="24">
        <v>3.79</v>
      </c>
      <c r="I21" s="24">
        <v>19</v>
      </c>
      <c r="J21" s="24">
        <v>9.08</v>
      </c>
      <c r="K21" s="24">
        <v>3.91</v>
      </c>
      <c r="L21" s="19">
        <f t="shared" si="0"/>
        <v>9.02</v>
      </c>
      <c r="M21" s="19">
        <f t="shared" si="1"/>
        <v>3.85</v>
      </c>
      <c r="N21" s="19" t="str">
        <f t="shared" si="2"/>
        <v>Xuất sắc</v>
      </c>
      <c r="O21" s="19" t="str">
        <f>INDEX([1]Sheet!$A$6:$J$50,MATCH(B21,[1]Sheet!$A$6:$A$50,0),MATCH($O$14,[1]Sheet!$A$6:$J$6,0))</f>
        <v>Xuất Sắc</v>
      </c>
      <c r="P21" s="28"/>
    </row>
    <row r="22" spans="1:16" x14ac:dyDescent="0.35">
      <c r="A22" s="19">
        <f t="shared" si="3"/>
        <v>6</v>
      </c>
      <c r="B22" s="20" t="s">
        <v>38</v>
      </c>
      <c r="C22" s="21" t="s">
        <v>39</v>
      </c>
      <c r="D22" s="22">
        <v>38639</v>
      </c>
      <c r="E22" s="23" t="s">
        <v>29</v>
      </c>
      <c r="F22" s="24">
        <v>19</v>
      </c>
      <c r="G22" s="24">
        <v>8.65</v>
      </c>
      <c r="H22" s="24">
        <v>3.81</v>
      </c>
      <c r="I22" s="24">
        <v>19</v>
      </c>
      <c r="J22" s="24">
        <v>8.7100000000000009</v>
      </c>
      <c r="K22" s="24">
        <v>3.82</v>
      </c>
      <c r="L22" s="19">
        <f t="shared" si="0"/>
        <v>8.68</v>
      </c>
      <c r="M22" s="19">
        <f t="shared" si="1"/>
        <v>3.82</v>
      </c>
      <c r="N22" s="19" t="str">
        <f t="shared" si="2"/>
        <v>Xuất sắc</v>
      </c>
      <c r="O22" s="19" t="str">
        <f>INDEX([1]Sheet!$A$6:$J$50,MATCH(B22,[1]Sheet!$A$6:$A$50,0),MATCH($O$14,[1]Sheet!$A$6:$J$6,0))</f>
        <v>Tốt</v>
      </c>
      <c r="P22" s="19"/>
    </row>
    <row r="23" spans="1:16" x14ac:dyDescent="0.35">
      <c r="A23" s="19">
        <f t="shared" si="3"/>
        <v>7</v>
      </c>
      <c r="B23" s="20" t="s">
        <v>40</v>
      </c>
      <c r="C23" s="21" t="s">
        <v>41</v>
      </c>
      <c r="D23" s="22">
        <v>38591</v>
      </c>
      <c r="E23" s="23" t="s">
        <v>29</v>
      </c>
      <c r="F23" s="24">
        <v>17</v>
      </c>
      <c r="G23" s="24">
        <v>8.4499999999999993</v>
      </c>
      <c r="H23" s="24">
        <v>3.66</v>
      </c>
      <c r="I23" s="24">
        <v>19</v>
      </c>
      <c r="J23" s="24">
        <v>8.4</v>
      </c>
      <c r="K23" s="24">
        <v>3.7</v>
      </c>
      <c r="L23" s="19">
        <f t="shared" si="0"/>
        <v>8.42</v>
      </c>
      <c r="M23" s="19">
        <f t="shared" si="1"/>
        <v>3.68</v>
      </c>
      <c r="N23" s="19" t="str">
        <f t="shared" si="2"/>
        <v>Xuất sắc</v>
      </c>
      <c r="O23" s="19" t="str">
        <f>INDEX([1]Sheet!$A$6:$J$50,MATCH(B23,[1]Sheet!$A$6:$A$50,0),MATCH($O$14,[1]Sheet!$A$6:$J$6,0))</f>
        <v>Tốt</v>
      </c>
      <c r="P23" s="19"/>
    </row>
    <row r="24" spans="1:16" x14ac:dyDescent="0.35">
      <c r="A24" s="19">
        <f t="shared" si="3"/>
        <v>8</v>
      </c>
      <c r="B24" s="20" t="s">
        <v>42</v>
      </c>
      <c r="C24" s="21" t="s">
        <v>43</v>
      </c>
      <c r="D24" s="22">
        <v>38528</v>
      </c>
      <c r="E24" s="23" t="s">
        <v>29</v>
      </c>
      <c r="F24" s="24">
        <v>17</v>
      </c>
      <c r="G24" s="24">
        <v>8.4600000000000009</v>
      </c>
      <c r="H24" s="24">
        <v>3.72</v>
      </c>
      <c r="I24" s="24">
        <v>18</v>
      </c>
      <c r="J24" s="24">
        <v>8.18</v>
      </c>
      <c r="K24" s="24">
        <v>3.55</v>
      </c>
      <c r="L24" s="19">
        <f t="shared" si="0"/>
        <v>8.32</v>
      </c>
      <c r="M24" s="19">
        <f t="shared" si="1"/>
        <v>3.63</v>
      </c>
      <c r="N24" s="19" t="str">
        <f t="shared" si="2"/>
        <v>Giỏi</v>
      </c>
      <c r="O24" s="19" t="str">
        <f>INDEX([1]Sheet!$A$6:$J$50,MATCH(B24,[1]Sheet!$A$6:$A$50,0),MATCH($O$14,[1]Sheet!$A$6:$J$6,0))</f>
        <v>Trung Bình</v>
      </c>
      <c r="P24" s="19"/>
    </row>
    <row r="25" spans="1:16" x14ac:dyDescent="0.35">
      <c r="A25" s="19">
        <f t="shared" si="3"/>
        <v>9</v>
      </c>
      <c r="B25" s="20" t="s">
        <v>44</v>
      </c>
      <c r="C25" s="21" t="s">
        <v>45</v>
      </c>
      <c r="D25" s="22">
        <v>37704</v>
      </c>
      <c r="E25" s="23" t="s">
        <v>29</v>
      </c>
      <c r="F25" s="24">
        <v>19</v>
      </c>
      <c r="G25" s="24">
        <v>8.6300000000000008</v>
      </c>
      <c r="H25" s="24">
        <v>3.82</v>
      </c>
      <c r="I25" s="24">
        <v>19</v>
      </c>
      <c r="J25" s="24">
        <v>7.98</v>
      </c>
      <c r="K25" s="24">
        <v>3.44</v>
      </c>
      <c r="L25" s="19">
        <f t="shared" si="0"/>
        <v>8.31</v>
      </c>
      <c r="M25" s="19">
        <f t="shared" si="1"/>
        <v>3.63</v>
      </c>
      <c r="N25" s="19" t="str">
        <f t="shared" si="2"/>
        <v>Giỏi</v>
      </c>
      <c r="O25" s="19" t="str">
        <f>INDEX([1]Sheet!$A$6:$J$50,MATCH(B25,[1]Sheet!$A$6:$A$50,0),MATCH($O$14,[1]Sheet!$A$6:$J$6,0))</f>
        <v>Yếu</v>
      </c>
      <c r="P25" s="19"/>
    </row>
    <row r="26" spans="1:16" x14ac:dyDescent="0.35">
      <c r="A26" s="19">
        <f t="shared" si="3"/>
        <v>10</v>
      </c>
      <c r="B26" s="25" t="s">
        <v>46</v>
      </c>
      <c r="C26" s="26" t="s">
        <v>47</v>
      </c>
      <c r="D26" s="27">
        <v>38602</v>
      </c>
      <c r="E26" s="23" t="s">
        <v>29</v>
      </c>
      <c r="F26" s="24">
        <v>19</v>
      </c>
      <c r="G26" s="24">
        <v>8.2899999999999991</v>
      </c>
      <c r="H26" s="24">
        <v>3.52</v>
      </c>
      <c r="I26" s="24">
        <v>19</v>
      </c>
      <c r="J26" s="24">
        <v>8.42</v>
      </c>
      <c r="K26" s="24">
        <v>3.59</v>
      </c>
      <c r="L26" s="19">
        <f t="shared" si="0"/>
        <v>8.36</v>
      </c>
      <c r="M26" s="19">
        <f t="shared" si="1"/>
        <v>3.56</v>
      </c>
      <c r="N26" s="19" t="str">
        <f t="shared" si="2"/>
        <v>Giỏi</v>
      </c>
      <c r="O26" s="19" t="str">
        <f>INDEX([1]Sheet!$A$6:$J$50,MATCH(B26,[1]Sheet!$A$6:$A$50,0),MATCH($O$14,[1]Sheet!$A$6:$J$6,0))</f>
        <v>Tốt</v>
      </c>
      <c r="P26" s="28"/>
    </row>
    <row r="27" spans="1:16" x14ac:dyDescent="0.35">
      <c r="A27" s="19">
        <f t="shared" si="3"/>
        <v>11</v>
      </c>
      <c r="B27" s="20" t="s">
        <v>48</v>
      </c>
      <c r="C27" s="21" t="s">
        <v>49</v>
      </c>
      <c r="D27" s="22">
        <v>38145</v>
      </c>
      <c r="E27" s="23" t="s">
        <v>29</v>
      </c>
      <c r="F27" s="24">
        <v>18</v>
      </c>
      <c r="G27" s="24">
        <v>7.97</v>
      </c>
      <c r="H27" s="24">
        <v>3.42</v>
      </c>
      <c r="I27" s="24">
        <v>17</v>
      </c>
      <c r="J27" s="24">
        <v>8.41</v>
      </c>
      <c r="K27" s="24">
        <v>3.66</v>
      </c>
      <c r="L27" s="19">
        <f t="shared" si="0"/>
        <v>8.18</v>
      </c>
      <c r="M27" s="19">
        <f t="shared" si="1"/>
        <v>3.54</v>
      </c>
      <c r="N27" s="19" t="str">
        <f t="shared" si="2"/>
        <v>Giỏi</v>
      </c>
      <c r="O27" s="19" t="str">
        <f>INDEX([1]Sheet!$A$6:$J$50,MATCH(B27,[1]Sheet!$A$6:$A$50,0),MATCH($O$14,[1]Sheet!$A$6:$J$6,0))</f>
        <v>Tốt</v>
      </c>
      <c r="P27" s="19"/>
    </row>
    <row r="28" spans="1:16" x14ac:dyDescent="0.35">
      <c r="A28" s="19">
        <f t="shared" si="3"/>
        <v>12</v>
      </c>
      <c r="B28" s="20" t="s">
        <v>50</v>
      </c>
      <c r="C28" s="21" t="s">
        <v>51</v>
      </c>
      <c r="D28" s="22">
        <v>38405</v>
      </c>
      <c r="E28" s="23" t="s">
        <v>29</v>
      </c>
      <c r="F28" s="24">
        <v>16</v>
      </c>
      <c r="G28" s="24">
        <v>8.09</v>
      </c>
      <c r="H28" s="24">
        <v>3.45</v>
      </c>
      <c r="I28" s="24">
        <v>18</v>
      </c>
      <c r="J28" s="24">
        <v>8.23</v>
      </c>
      <c r="K28" s="24">
        <v>3.59</v>
      </c>
      <c r="L28" s="19">
        <f t="shared" si="0"/>
        <v>8.16</v>
      </c>
      <c r="M28" s="19">
        <f t="shared" si="1"/>
        <v>3.52</v>
      </c>
      <c r="N28" s="19" t="str">
        <f t="shared" si="2"/>
        <v>Giỏi</v>
      </c>
      <c r="O28" s="19" t="str">
        <f>INDEX([1]Sheet!$A$6:$J$50,MATCH(B28,[1]Sheet!$A$6:$A$50,0),MATCH($O$14,[1]Sheet!$A$6:$J$6,0))</f>
        <v>Xuất Sắc</v>
      </c>
      <c r="P28" s="19"/>
    </row>
    <row r="29" spans="1:16" x14ac:dyDescent="0.35">
      <c r="A29" s="19">
        <f t="shared" si="3"/>
        <v>13</v>
      </c>
      <c r="B29" s="25" t="s">
        <v>52</v>
      </c>
      <c r="C29" s="26" t="s">
        <v>53</v>
      </c>
      <c r="D29" s="27">
        <v>36902</v>
      </c>
      <c r="E29" s="23" t="s">
        <v>29</v>
      </c>
      <c r="F29" s="24">
        <v>16</v>
      </c>
      <c r="G29" s="24">
        <v>8.3000000000000007</v>
      </c>
      <c r="H29" s="24">
        <v>3.75</v>
      </c>
      <c r="I29" s="24">
        <v>17</v>
      </c>
      <c r="J29" s="24">
        <v>7.8</v>
      </c>
      <c r="K29" s="24">
        <v>3.3</v>
      </c>
      <c r="L29" s="19">
        <f t="shared" si="0"/>
        <v>8.0399999999999991</v>
      </c>
      <c r="M29" s="19">
        <f t="shared" si="1"/>
        <v>3.52</v>
      </c>
      <c r="N29" s="19" t="str">
        <f t="shared" si="2"/>
        <v>Giỏi</v>
      </c>
      <c r="O29" s="19" t="str">
        <f>INDEX([1]Sheet!$A$6:$J$50,MATCH(B29,[1]Sheet!$A$6:$A$50,0),MATCH($O$14,[1]Sheet!$A$6:$J$6,0))</f>
        <v>Xuất Sắc</v>
      </c>
      <c r="P29" s="28"/>
    </row>
    <row r="30" spans="1:16" x14ac:dyDescent="0.35">
      <c r="A30" s="19">
        <f t="shared" si="3"/>
        <v>14</v>
      </c>
      <c r="B30" s="20" t="s">
        <v>54</v>
      </c>
      <c r="C30" s="21" t="s">
        <v>55</v>
      </c>
      <c r="D30" s="22">
        <v>38578</v>
      </c>
      <c r="E30" s="23" t="s">
        <v>29</v>
      </c>
      <c r="F30" s="24">
        <v>16</v>
      </c>
      <c r="G30" s="24">
        <v>7.86</v>
      </c>
      <c r="H30" s="24">
        <v>3.41</v>
      </c>
      <c r="I30" s="24">
        <v>19</v>
      </c>
      <c r="J30" s="24">
        <v>8.09</v>
      </c>
      <c r="K30" s="24">
        <v>3.47</v>
      </c>
      <c r="L30" s="19">
        <f t="shared" si="0"/>
        <v>7.98</v>
      </c>
      <c r="M30" s="19">
        <f t="shared" si="1"/>
        <v>3.44</v>
      </c>
      <c r="N30" s="19" t="str">
        <f t="shared" si="2"/>
        <v>Giỏi</v>
      </c>
      <c r="O30" s="19" t="str">
        <f>INDEX([1]Sheet!$A$6:$J$50,MATCH(B30,[1]Sheet!$A$6:$A$50,0),MATCH($O$14,[1]Sheet!$A$6:$J$6,0))</f>
        <v>Tốt</v>
      </c>
      <c r="P30" s="19"/>
    </row>
    <row r="31" spans="1:16" x14ac:dyDescent="0.35">
      <c r="A31" s="19">
        <f t="shared" si="3"/>
        <v>15</v>
      </c>
      <c r="B31" s="20" t="s">
        <v>56</v>
      </c>
      <c r="C31" s="21" t="s">
        <v>57</v>
      </c>
      <c r="D31" s="22">
        <v>38544</v>
      </c>
      <c r="E31" s="23" t="s">
        <v>29</v>
      </c>
      <c r="F31" s="24">
        <v>17</v>
      </c>
      <c r="G31" s="24">
        <v>8.0399999999999991</v>
      </c>
      <c r="H31" s="24">
        <v>3.47</v>
      </c>
      <c r="I31" s="24">
        <v>17</v>
      </c>
      <c r="J31" s="24">
        <v>7.71</v>
      </c>
      <c r="K31" s="24">
        <v>3.35</v>
      </c>
      <c r="L31" s="19">
        <f t="shared" si="0"/>
        <v>7.88</v>
      </c>
      <c r="M31" s="19">
        <f t="shared" si="1"/>
        <v>3.41</v>
      </c>
      <c r="N31" s="19" t="str">
        <f t="shared" si="2"/>
        <v>Giỏi</v>
      </c>
      <c r="O31" s="19" t="str">
        <f>INDEX([1]Sheet!$A$6:$J$50,MATCH(B31,[1]Sheet!$A$6:$A$50,0),MATCH($O$14,[1]Sheet!$A$6:$J$6,0))</f>
        <v>Khá</v>
      </c>
      <c r="P31" s="19"/>
    </row>
    <row r="32" spans="1:16" x14ac:dyDescent="0.35">
      <c r="A32" s="19">
        <f t="shared" si="3"/>
        <v>16</v>
      </c>
      <c r="B32" s="20" t="s">
        <v>58</v>
      </c>
      <c r="C32" s="21" t="s">
        <v>59</v>
      </c>
      <c r="D32" s="22">
        <v>38479</v>
      </c>
      <c r="E32" s="23" t="s">
        <v>29</v>
      </c>
      <c r="F32" s="24">
        <v>17</v>
      </c>
      <c r="G32" s="24">
        <v>8.0299999999999994</v>
      </c>
      <c r="H32" s="24">
        <v>3.51</v>
      </c>
      <c r="I32" s="24">
        <v>19</v>
      </c>
      <c r="J32" s="24">
        <v>7.48</v>
      </c>
      <c r="K32" s="24">
        <v>3.2</v>
      </c>
      <c r="L32" s="19">
        <f t="shared" si="0"/>
        <v>7.74</v>
      </c>
      <c r="M32" s="19">
        <f t="shared" si="1"/>
        <v>3.35</v>
      </c>
      <c r="N32" s="19" t="str">
        <f t="shared" si="2"/>
        <v>Giỏi</v>
      </c>
      <c r="O32" s="19" t="str">
        <f>INDEX([1]Sheet!$A$6:$J$50,MATCH(B32,[1]Sheet!$A$6:$A$50,0),MATCH($O$14,[1]Sheet!$A$6:$J$6,0))</f>
        <v>Tốt</v>
      </c>
      <c r="P32" s="19"/>
    </row>
    <row r="33" spans="1:16" x14ac:dyDescent="0.35">
      <c r="A33" s="19">
        <f t="shared" si="3"/>
        <v>17</v>
      </c>
      <c r="B33" s="25" t="s">
        <v>60</v>
      </c>
      <c r="C33" s="26" t="s">
        <v>61</v>
      </c>
      <c r="D33" s="27">
        <v>38667</v>
      </c>
      <c r="E33" s="23" t="s">
        <v>29</v>
      </c>
      <c r="F33" s="24">
        <v>41</v>
      </c>
      <c r="G33" s="24">
        <v>7.75</v>
      </c>
      <c r="H33" s="24">
        <v>3.29</v>
      </c>
      <c r="I33" s="24">
        <v>18</v>
      </c>
      <c r="J33" s="24">
        <v>8.11</v>
      </c>
      <c r="K33" s="24">
        <v>3.42</v>
      </c>
      <c r="L33" s="19">
        <f t="shared" si="0"/>
        <v>7.86</v>
      </c>
      <c r="M33" s="19">
        <f t="shared" si="1"/>
        <v>3.33</v>
      </c>
      <c r="N33" s="19" t="str">
        <f t="shared" si="2"/>
        <v>Giỏi</v>
      </c>
      <c r="O33" s="19" t="str">
        <f>INDEX([1]Sheet!$A$6:$J$50,MATCH(B33,[1]Sheet!$A$6:$A$50,0),MATCH($O$14,[1]Sheet!$A$6:$J$6,0))</f>
        <v>Khá</v>
      </c>
      <c r="P33" s="28"/>
    </row>
    <row r="34" spans="1:16" x14ac:dyDescent="0.35">
      <c r="A34" s="19">
        <f t="shared" si="3"/>
        <v>18</v>
      </c>
      <c r="B34" s="20" t="s">
        <v>62</v>
      </c>
      <c r="C34" s="21" t="s">
        <v>63</v>
      </c>
      <c r="D34" s="22">
        <v>38616</v>
      </c>
      <c r="E34" s="23" t="s">
        <v>29</v>
      </c>
      <c r="F34" s="24">
        <v>41</v>
      </c>
      <c r="G34" s="24">
        <v>7.67</v>
      </c>
      <c r="H34" s="24">
        <v>3.23</v>
      </c>
      <c r="I34" s="24">
        <v>18</v>
      </c>
      <c r="J34" s="24">
        <v>8.01</v>
      </c>
      <c r="K34" s="24">
        <v>3.5</v>
      </c>
      <c r="L34" s="19">
        <f t="shared" si="0"/>
        <v>7.77</v>
      </c>
      <c r="M34" s="19">
        <f t="shared" si="1"/>
        <v>3.31</v>
      </c>
      <c r="N34" s="19" t="str">
        <f t="shared" si="2"/>
        <v>Giỏi</v>
      </c>
      <c r="O34" s="19" t="str">
        <f>INDEX([1]Sheet!$A$6:$J$50,MATCH(B34,[1]Sheet!$A$6:$A$50,0),MATCH($O$14,[1]Sheet!$A$6:$J$6,0))</f>
        <v>Khá</v>
      </c>
      <c r="P34" s="19"/>
    </row>
    <row r="35" spans="1:16" x14ac:dyDescent="0.35">
      <c r="A35" s="19">
        <f t="shared" si="3"/>
        <v>19</v>
      </c>
      <c r="B35" s="20" t="s">
        <v>64</v>
      </c>
      <c r="C35" s="21" t="s">
        <v>65</v>
      </c>
      <c r="D35" s="22">
        <v>38413</v>
      </c>
      <c r="E35" s="23" t="s">
        <v>29</v>
      </c>
      <c r="F35" s="24">
        <v>19</v>
      </c>
      <c r="G35" s="24">
        <v>7.51</v>
      </c>
      <c r="H35" s="24">
        <v>3.29</v>
      </c>
      <c r="I35" s="24">
        <v>19</v>
      </c>
      <c r="J35" s="24">
        <v>7.64</v>
      </c>
      <c r="K35" s="24">
        <v>3.24</v>
      </c>
      <c r="L35" s="19">
        <f t="shared" si="0"/>
        <v>7.58</v>
      </c>
      <c r="M35" s="19">
        <f t="shared" si="1"/>
        <v>3.27</v>
      </c>
      <c r="N35" s="19" t="str">
        <f t="shared" si="2"/>
        <v>Giỏi</v>
      </c>
      <c r="O35" s="19" t="str">
        <f>INDEX([1]Sheet!$A$6:$J$50,MATCH(B35,[1]Sheet!$A$6:$A$50,0),MATCH($O$14,[1]Sheet!$A$6:$J$6,0))</f>
        <v>Khá</v>
      </c>
      <c r="P35" s="19"/>
    </row>
    <row r="36" spans="1:16" x14ac:dyDescent="0.35">
      <c r="A36" s="19">
        <f t="shared" si="3"/>
        <v>20</v>
      </c>
      <c r="B36" s="25" t="s">
        <v>66</v>
      </c>
      <c r="C36" s="26" t="s">
        <v>67</v>
      </c>
      <c r="D36" s="27">
        <v>38443</v>
      </c>
      <c r="E36" s="23" t="s">
        <v>29</v>
      </c>
      <c r="F36" s="24">
        <v>18</v>
      </c>
      <c r="G36" s="24">
        <v>7.53</v>
      </c>
      <c r="H36" s="24">
        <v>3.14</v>
      </c>
      <c r="I36" s="24">
        <v>16</v>
      </c>
      <c r="J36" s="24">
        <v>7.56</v>
      </c>
      <c r="K36" s="24">
        <v>3.24</v>
      </c>
      <c r="L36" s="19">
        <f t="shared" si="0"/>
        <v>7.54</v>
      </c>
      <c r="M36" s="19">
        <f t="shared" si="1"/>
        <v>3.19</v>
      </c>
      <c r="N36" s="19" t="str">
        <f t="shared" si="2"/>
        <v>Khá</v>
      </c>
      <c r="O36" s="19" t="str">
        <f>INDEX([1]Sheet!$A$6:$J$50,MATCH(B36,[1]Sheet!$A$6:$A$50,0),MATCH($O$14,[1]Sheet!$A$6:$J$6,0))</f>
        <v>Xuất Sắc</v>
      </c>
      <c r="P36" s="28"/>
    </row>
    <row r="37" spans="1:16" x14ac:dyDescent="0.35">
      <c r="A37" s="19">
        <f t="shared" si="3"/>
        <v>21</v>
      </c>
      <c r="B37" s="20" t="s">
        <v>68</v>
      </c>
      <c r="C37" s="21" t="s">
        <v>69</v>
      </c>
      <c r="D37" s="22">
        <v>38565</v>
      </c>
      <c r="E37" s="23" t="s">
        <v>29</v>
      </c>
      <c r="F37" s="24">
        <v>17</v>
      </c>
      <c r="G37" s="24">
        <v>7.38</v>
      </c>
      <c r="H37" s="24">
        <v>3.15</v>
      </c>
      <c r="I37" s="24">
        <v>17</v>
      </c>
      <c r="J37" s="24">
        <v>7.22</v>
      </c>
      <c r="K37" s="24">
        <v>3.02</v>
      </c>
      <c r="L37" s="19">
        <f t="shared" si="0"/>
        <v>7.3</v>
      </c>
      <c r="M37" s="19">
        <f t="shared" si="1"/>
        <v>3.09</v>
      </c>
      <c r="N37" s="19" t="str">
        <f t="shared" si="2"/>
        <v>Khá</v>
      </c>
      <c r="O37" s="19" t="str">
        <f>INDEX([1]Sheet!$A$6:$J$50,MATCH(B37,[1]Sheet!$A$6:$A$50,0),MATCH($O$14,[1]Sheet!$A$6:$J$6,0))</f>
        <v>Yếu</v>
      </c>
      <c r="P37" s="19"/>
    </row>
    <row r="38" spans="1:16" x14ac:dyDescent="0.35">
      <c r="A38" s="19">
        <f t="shared" si="3"/>
        <v>22</v>
      </c>
      <c r="B38" s="25" t="s">
        <v>70</v>
      </c>
      <c r="C38" s="26" t="s">
        <v>71</v>
      </c>
      <c r="D38" s="27">
        <v>38712</v>
      </c>
      <c r="E38" s="23" t="s">
        <v>29</v>
      </c>
      <c r="F38" s="24">
        <v>19</v>
      </c>
      <c r="G38" s="24">
        <v>7.52</v>
      </c>
      <c r="H38" s="24">
        <v>3.23</v>
      </c>
      <c r="I38" s="24">
        <v>15</v>
      </c>
      <c r="J38" s="24">
        <v>6.94</v>
      </c>
      <c r="K38" s="24">
        <v>2.81</v>
      </c>
      <c r="L38" s="19">
        <f t="shared" si="0"/>
        <v>7.26</v>
      </c>
      <c r="M38" s="19">
        <f t="shared" si="1"/>
        <v>3.04</v>
      </c>
      <c r="N38" s="19" t="str">
        <f t="shared" si="2"/>
        <v>Khá</v>
      </c>
      <c r="O38" s="19" t="str">
        <f>INDEX([1]Sheet!$A$6:$J$50,MATCH(B38,[1]Sheet!$A$6:$A$50,0),MATCH($O$14,[1]Sheet!$A$6:$J$6,0))</f>
        <v>Xuất Sắc</v>
      </c>
      <c r="P38" s="28"/>
    </row>
    <row r="39" spans="1:16" x14ac:dyDescent="0.35">
      <c r="A39" s="19">
        <f t="shared" si="3"/>
        <v>23</v>
      </c>
      <c r="B39" s="20" t="s">
        <v>72</v>
      </c>
      <c r="C39" s="21" t="s">
        <v>73</v>
      </c>
      <c r="D39" s="22">
        <v>38591</v>
      </c>
      <c r="E39" s="23" t="s">
        <v>29</v>
      </c>
      <c r="F39" s="24">
        <v>19</v>
      </c>
      <c r="G39" s="24">
        <v>7.19</v>
      </c>
      <c r="H39" s="24">
        <v>2.99</v>
      </c>
      <c r="I39" s="24">
        <v>19</v>
      </c>
      <c r="J39" s="24">
        <v>7.31</v>
      </c>
      <c r="K39" s="24">
        <v>3.01</v>
      </c>
      <c r="L39" s="19">
        <f t="shared" si="0"/>
        <v>7.25</v>
      </c>
      <c r="M39" s="19">
        <f t="shared" si="1"/>
        <v>3</v>
      </c>
      <c r="N39" s="19" t="str">
        <f t="shared" si="2"/>
        <v>Khá</v>
      </c>
      <c r="O39" s="19" t="str">
        <f>INDEX([1]Sheet!$A$6:$J$50,MATCH(B39,[1]Sheet!$A$6:$A$50,0),MATCH($O$14,[1]Sheet!$A$6:$J$6,0))</f>
        <v>Khá</v>
      </c>
      <c r="P39" s="19"/>
    </row>
    <row r="40" spans="1:16" x14ac:dyDescent="0.35">
      <c r="A40" s="19">
        <f t="shared" si="3"/>
        <v>24</v>
      </c>
      <c r="B40" s="20" t="s">
        <v>74</v>
      </c>
      <c r="C40" s="21" t="s">
        <v>75</v>
      </c>
      <c r="D40" s="22">
        <v>38526</v>
      </c>
      <c r="E40" s="23" t="s">
        <v>29</v>
      </c>
      <c r="F40" s="24">
        <v>17</v>
      </c>
      <c r="G40" s="24">
        <v>7.5</v>
      </c>
      <c r="H40" s="24">
        <v>3.13</v>
      </c>
      <c r="I40" s="24">
        <v>19</v>
      </c>
      <c r="J40" s="24">
        <v>6.84</v>
      </c>
      <c r="K40" s="24">
        <v>2.76</v>
      </c>
      <c r="L40" s="19">
        <f t="shared" si="0"/>
        <v>7.15</v>
      </c>
      <c r="M40" s="19">
        <f t="shared" si="1"/>
        <v>2.93</v>
      </c>
      <c r="N40" s="19" t="str">
        <f t="shared" si="2"/>
        <v>Khá</v>
      </c>
      <c r="O40" s="19" t="str">
        <f>INDEX([1]Sheet!$A$6:$J$50,MATCH(B40,[1]Sheet!$A$6:$A$50,0),MATCH($O$14,[1]Sheet!$A$6:$J$6,0))</f>
        <v>Yếu</v>
      </c>
      <c r="P40" s="19"/>
    </row>
    <row r="41" spans="1:16" x14ac:dyDescent="0.35">
      <c r="A41" s="19">
        <f t="shared" si="3"/>
        <v>25</v>
      </c>
      <c r="B41" s="20" t="s">
        <v>76</v>
      </c>
      <c r="C41" s="21" t="s">
        <v>77</v>
      </c>
      <c r="D41" s="22">
        <v>38460</v>
      </c>
      <c r="E41" s="23" t="s">
        <v>29</v>
      </c>
      <c r="F41" s="24">
        <v>17</v>
      </c>
      <c r="G41" s="24">
        <v>7.25</v>
      </c>
      <c r="H41" s="24">
        <v>2.9</v>
      </c>
      <c r="I41" s="24">
        <v>17</v>
      </c>
      <c r="J41" s="24">
        <v>7.04</v>
      </c>
      <c r="K41" s="24">
        <v>2.86</v>
      </c>
      <c r="L41" s="19">
        <f t="shared" si="0"/>
        <v>7.15</v>
      </c>
      <c r="M41" s="19">
        <f t="shared" si="1"/>
        <v>2.88</v>
      </c>
      <c r="N41" s="19" t="str">
        <f t="shared" si="2"/>
        <v>Khá</v>
      </c>
      <c r="O41" s="19" t="str">
        <f>INDEX([1]Sheet!$A$6:$J$50,MATCH(B41,[1]Sheet!$A$6:$A$50,0),MATCH($O$14,[1]Sheet!$A$6:$J$6,0))</f>
        <v>Tốt</v>
      </c>
      <c r="P41" s="19"/>
    </row>
    <row r="42" spans="1:16" x14ac:dyDescent="0.35">
      <c r="A42" s="19">
        <f t="shared" si="3"/>
        <v>26</v>
      </c>
      <c r="B42" s="20" t="s">
        <v>78</v>
      </c>
      <c r="C42" s="21" t="s">
        <v>79</v>
      </c>
      <c r="D42" s="22">
        <v>38441</v>
      </c>
      <c r="E42" s="23" t="s">
        <v>29</v>
      </c>
      <c r="F42" s="24">
        <v>17</v>
      </c>
      <c r="G42" s="24">
        <v>6.67</v>
      </c>
      <c r="H42" s="24">
        <v>2.72</v>
      </c>
      <c r="I42" s="24">
        <v>16</v>
      </c>
      <c r="J42" s="24">
        <v>7.33</v>
      </c>
      <c r="K42" s="24">
        <v>2.99</v>
      </c>
      <c r="L42" s="19">
        <f t="shared" si="0"/>
        <v>6.99</v>
      </c>
      <c r="M42" s="19">
        <f t="shared" si="1"/>
        <v>2.85</v>
      </c>
      <c r="N42" s="19" t="str">
        <f t="shared" si="2"/>
        <v>Khá</v>
      </c>
      <c r="O42" s="19" t="str">
        <f>INDEX([1]Sheet!$A$6:$J$50,MATCH(B42,[1]Sheet!$A$6:$A$50,0),MATCH($O$14,[1]Sheet!$A$6:$J$6,0))</f>
        <v>Khá</v>
      </c>
      <c r="P42" s="19"/>
    </row>
    <row r="43" spans="1:16" x14ac:dyDescent="0.35">
      <c r="A43" s="19">
        <f t="shared" si="3"/>
        <v>27</v>
      </c>
      <c r="B43" s="20" t="s">
        <v>80</v>
      </c>
      <c r="C43" s="21" t="s">
        <v>81</v>
      </c>
      <c r="D43" s="22">
        <v>38542</v>
      </c>
      <c r="E43" s="23" t="s">
        <v>29</v>
      </c>
      <c r="F43" s="24">
        <v>16</v>
      </c>
      <c r="G43" s="24">
        <v>6.96</v>
      </c>
      <c r="H43" s="24">
        <v>2.86</v>
      </c>
      <c r="I43" s="24">
        <v>17</v>
      </c>
      <c r="J43" s="24">
        <v>6.69</v>
      </c>
      <c r="K43" s="24">
        <v>2.64</v>
      </c>
      <c r="L43" s="19">
        <f t="shared" si="0"/>
        <v>6.82</v>
      </c>
      <c r="M43" s="19">
        <f t="shared" si="1"/>
        <v>2.75</v>
      </c>
      <c r="N43" s="19" t="str">
        <f t="shared" si="2"/>
        <v>Khá</v>
      </c>
      <c r="O43" s="19" t="str">
        <f>INDEX([1]Sheet!$A$6:$J$50,MATCH(B43,[1]Sheet!$A$6:$A$50,0),MATCH($O$14,[1]Sheet!$A$6:$J$6,0))</f>
        <v>Khá</v>
      </c>
      <c r="P43" s="19"/>
    </row>
    <row r="44" spans="1:16" x14ac:dyDescent="0.35">
      <c r="A44" s="19">
        <f t="shared" si="3"/>
        <v>28</v>
      </c>
      <c r="B44" s="20" t="s">
        <v>82</v>
      </c>
      <c r="C44" s="21" t="s">
        <v>83</v>
      </c>
      <c r="D44" s="22">
        <v>38252</v>
      </c>
      <c r="E44" s="23" t="s">
        <v>29</v>
      </c>
      <c r="F44" s="24">
        <v>19</v>
      </c>
      <c r="G44" s="24">
        <v>6.7</v>
      </c>
      <c r="H44" s="24">
        <v>2.75</v>
      </c>
      <c r="I44" s="24">
        <v>0</v>
      </c>
      <c r="J44" s="24">
        <v>0</v>
      </c>
      <c r="K44" s="24">
        <v>0</v>
      </c>
      <c r="L44" s="19">
        <f t="shared" si="0"/>
        <v>6.7</v>
      </c>
      <c r="M44" s="19">
        <f t="shared" si="1"/>
        <v>2.75</v>
      </c>
      <c r="N44" s="19" t="str">
        <f t="shared" si="2"/>
        <v>Khá</v>
      </c>
      <c r="O44" s="19" t="str">
        <f>INDEX([1]Sheet!$A$6:$J$50,MATCH(B44,[1]Sheet!$A$6:$A$50,0),MATCH($O$14,[1]Sheet!$A$6:$J$6,0))</f>
        <v>Kém</v>
      </c>
      <c r="P44" s="19"/>
    </row>
    <row r="45" spans="1:16" x14ac:dyDescent="0.35">
      <c r="A45" s="19">
        <f t="shared" si="3"/>
        <v>29</v>
      </c>
      <c r="B45" s="25" t="s">
        <v>84</v>
      </c>
      <c r="C45" s="26" t="s">
        <v>85</v>
      </c>
      <c r="D45" s="27">
        <v>38603</v>
      </c>
      <c r="E45" s="23" t="s">
        <v>29</v>
      </c>
      <c r="F45" s="24">
        <v>18</v>
      </c>
      <c r="G45" s="24">
        <v>7.1</v>
      </c>
      <c r="H45" s="24">
        <v>2.92</v>
      </c>
      <c r="I45" s="24">
        <v>19</v>
      </c>
      <c r="J45" s="24">
        <v>6.51</v>
      </c>
      <c r="K45" s="24">
        <v>2.56</v>
      </c>
      <c r="L45" s="19">
        <f t="shared" si="0"/>
        <v>6.8</v>
      </c>
      <c r="M45" s="19">
        <f t="shared" si="1"/>
        <v>2.74</v>
      </c>
      <c r="N45" s="19" t="str">
        <f t="shared" si="2"/>
        <v>Khá</v>
      </c>
      <c r="O45" s="19" t="str">
        <f>INDEX([1]Sheet!$A$6:$J$50,MATCH(B45,[1]Sheet!$A$6:$A$50,0),MATCH($O$14,[1]Sheet!$A$6:$J$6,0))</f>
        <v>Yếu</v>
      </c>
      <c r="P45" s="28"/>
    </row>
    <row r="46" spans="1:16" x14ac:dyDescent="0.35">
      <c r="A46" s="19">
        <f t="shared" si="3"/>
        <v>30</v>
      </c>
      <c r="B46" s="29" t="s">
        <v>86</v>
      </c>
      <c r="C46" s="30" t="s">
        <v>87</v>
      </c>
      <c r="D46" s="31">
        <v>38696</v>
      </c>
      <c r="E46" s="23" t="s">
        <v>29</v>
      </c>
      <c r="F46" s="32">
        <v>18</v>
      </c>
      <c r="G46" s="32">
        <v>6.54</v>
      </c>
      <c r="H46" s="32">
        <v>2.5499999999999998</v>
      </c>
      <c r="I46" s="32">
        <v>19</v>
      </c>
      <c r="J46" s="32">
        <v>6.8</v>
      </c>
      <c r="K46" s="32">
        <v>2.78</v>
      </c>
      <c r="L46" s="19">
        <f t="shared" si="0"/>
        <v>6.67</v>
      </c>
      <c r="M46" s="19">
        <f t="shared" si="1"/>
        <v>2.67</v>
      </c>
      <c r="N46" s="19" t="str">
        <f t="shared" si="2"/>
        <v>Khá</v>
      </c>
      <c r="O46" s="19" t="str">
        <f>INDEX([1]Sheet!$A$6:$J$50,MATCH(B46,[1]Sheet!$A$6:$A$50,0),MATCH($O$14,[1]Sheet!$A$6:$J$6,0))</f>
        <v>Tốt</v>
      </c>
      <c r="P46" s="33"/>
    </row>
    <row r="47" spans="1:16" x14ac:dyDescent="0.35">
      <c r="A47" s="19">
        <f t="shared" si="3"/>
        <v>31</v>
      </c>
      <c r="B47" s="34" t="s">
        <v>88</v>
      </c>
      <c r="C47" s="21" t="s">
        <v>89</v>
      </c>
      <c r="D47" s="22">
        <v>38498</v>
      </c>
      <c r="E47" s="23" t="s">
        <v>29</v>
      </c>
      <c r="F47" s="24">
        <v>15</v>
      </c>
      <c r="G47" s="24">
        <v>7.35</v>
      </c>
      <c r="H47" s="24">
        <v>3.08</v>
      </c>
      <c r="I47" s="24">
        <v>18</v>
      </c>
      <c r="J47" s="24">
        <v>6.17</v>
      </c>
      <c r="K47" s="24">
        <v>2.31</v>
      </c>
      <c r="L47" s="19">
        <f t="shared" si="0"/>
        <v>6.71</v>
      </c>
      <c r="M47" s="19">
        <f t="shared" si="1"/>
        <v>2.66</v>
      </c>
      <c r="N47" s="19" t="str">
        <f t="shared" si="2"/>
        <v>Khá</v>
      </c>
      <c r="O47" s="19" t="str">
        <f>INDEX([1]Sheet!$A$6:$J$50,MATCH(B47,[1]Sheet!$A$6:$A$50,0),MATCH($O$14,[1]Sheet!$A$6:$J$6,0))</f>
        <v>Tốt</v>
      </c>
      <c r="P47" s="19"/>
    </row>
    <row r="48" spans="1:16" x14ac:dyDescent="0.35">
      <c r="A48" s="19">
        <f t="shared" si="3"/>
        <v>32</v>
      </c>
      <c r="B48" s="35" t="s">
        <v>90</v>
      </c>
      <c r="C48" s="26" t="s">
        <v>91</v>
      </c>
      <c r="D48" s="27">
        <v>38530</v>
      </c>
      <c r="E48" s="23" t="s">
        <v>29</v>
      </c>
      <c r="F48" s="24">
        <v>19</v>
      </c>
      <c r="G48" s="24">
        <v>6.48</v>
      </c>
      <c r="H48" s="24">
        <v>2.48</v>
      </c>
      <c r="I48" s="24">
        <v>19</v>
      </c>
      <c r="J48" s="24">
        <v>6.43</v>
      </c>
      <c r="K48" s="24">
        <v>2.54</v>
      </c>
      <c r="L48" s="19">
        <f t="shared" si="0"/>
        <v>6.46</v>
      </c>
      <c r="M48" s="19">
        <f t="shared" si="1"/>
        <v>2.5099999999999998</v>
      </c>
      <c r="N48" s="19" t="str">
        <f t="shared" si="2"/>
        <v>Khá</v>
      </c>
      <c r="O48" s="19" t="str">
        <f>INDEX([1]Sheet!$A$6:$J$50,MATCH(B48,[1]Sheet!$A$6:$A$50,0),MATCH($O$14,[1]Sheet!$A$6:$J$6,0))</f>
        <v>Khá</v>
      </c>
      <c r="P48" s="28"/>
    </row>
    <row r="49" spans="1:16" x14ac:dyDescent="0.35">
      <c r="A49" s="19">
        <f t="shared" si="3"/>
        <v>33</v>
      </c>
      <c r="B49" s="34" t="s">
        <v>92</v>
      </c>
      <c r="C49" s="21" t="s">
        <v>93</v>
      </c>
      <c r="D49" s="22">
        <v>38638</v>
      </c>
      <c r="E49" s="23" t="s">
        <v>29</v>
      </c>
      <c r="F49" s="24">
        <v>17</v>
      </c>
      <c r="G49" s="24">
        <v>6.54</v>
      </c>
      <c r="H49" s="24">
        <v>2.4700000000000002</v>
      </c>
      <c r="I49" s="24">
        <v>19</v>
      </c>
      <c r="J49" s="24">
        <v>6.44</v>
      </c>
      <c r="K49" s="24">
        <v>2.4900000000000002</v>
      </c>
      <c r="L49" s="19">
        <f t="shared" si="0"/>
        <v>6.49</v>
      </c>
      <c r="M49" s="19">
        <f t="shared" si="1"/>
        <v>2.48</v>
      </c>
      <c r="N49" s="19" t="str">
        <f t="shared" si="2"/>
        <v>Trung Bình</v>
      </c>
      <c r="O49" s="19" t="str">
        <f>INDEX([1]Sheet!$A$6:$J$50,MATCH(B49,[1]Sheet!$A$6:$A$50,0),MATCH($O$14,[1]Sheet!$A$6:$J$6,0))</f>
        <v>Tốt</v>
      </c>
      <c r="P49" s="19"/>
    </row>
    <row r="50" spans="1:16" x14ac:dyDescent="0.35">
      <c r="A50" s="19">
        <f t="shared" si="3"/>
        <v>34</v>
      </c>
      <c r="B50" s="34" t="s">
        <v>94</v>
      </c>
      <c r="C50" s="21" t="s">
        <v>95</v>
      </c>
      <c r="D50" s="22">
        <v>38677</v>
      </c>
      <c r="E50" s="23" t="s">
        <v>29</v>
      </c>
      <c r="F50" s="24">
        <v>18</v>
      </c>
      <c r="G50" s="24">
        <v>6.36</v>
      </c>
      <c r="H50" s="24">
        <v>2.4</v>
      </c>
      <c r="I50" s="24">
        <v>19</v>
      </c>
      <c r="J50" s="24">
        <v>6.34</v>
      </c>
      <c r="K50" s="24">
        <v>2.33</v>
      </c>
      <c r="L50" s="19">
        <f t="shared" si="0"/>
        <v>6.35</v>
      </c>
      <c r="M50" s="19">
        <f t="shared" si="1"/>
        <v>2.36</v>
      </c>
      <c r="N50" s="19" t="str">
        <f t="shared" si="2"/>
        <v>Trung Bình</v>
      </c>
      <c r="O50" s="19" t="str">
        <f>INDEX([1]Sheet!$A$6:$J$50,MATCH(B50,[1]Sheet!$A$6:$A$50,0),MATCH($O$14,[1]Sheet!$A$6:$J$6,0))</f>
        <v>Tốt</v>
      </c>
      <c r="P50" s="19"/>
    </row>
    <row r="51" spans="1:16" x14ac:dyDescent="0.35">
      <c r="A51" s="19">
        <f t="shared" si="3"/>
        <v>35</v>
      </c>
      <c r="B51" s="34" t="s">
        <v>96</v>
      </c>
      <c r="C51" s="21" t="s">
        <v>97</v>
      </c>
      <c r="D51" s="22">
        <v>38497</v>
      </c>
      <c r="E51" s="23" t="s">
        <v>29</v>
      </c>
      <c r="F51" s="24">
        <v>17</v>
      </c>
      <c r="G51" s="24">
        <v>6.03</v>
      </c>
      <c r="H51" s="24">
        <v>2.17</v>
      </c>
      <c r="I51" s="24">
        <v>17</v>
      </c>
      <c r="J51" s="24">
        <v>5.92</v>
      </c>
      <c r="K51" s="24">
        <v>2.13</v>
      </c>
      <c r="L51" s="19">
        <f t="shared" si="0"/>
        <v>5.98</v>
      </c>
      <c r="M51" s="19">
        <f t="shared" si="1"/>
        <v>2.15</v>
      </c>
      <c r="N51" s="19" t="str">
        <f t="shared" si="2"/>
        <v>Trung Bình</v>
      </c>
      <c r="O51" s="19" t="str">
        <f>INDEX([1]Sheet!$A$6:$J$50,MATCH(B51,[1]Sheet!$A$6:$A$50,0),MATCH($O$14,[1]Sheet!$A$6:$J$6,0))</f>
        <v>Khá</v>
      </c>
      <c r="P51" s="19"/>
    </row>
    <row r="52" spans="1:16" x14ac:dyDescent="0.35">
      <c r="A52" s="19">
        <f t="shared" si="3"/>
        <v>36</v>
      </c>
      <c r="B52" s="34" t="s">
        <v>98</v>
      </c>
      <c r="C52" s="21" t="s">
        <v>99</v>
      </c>
      <c r="D52" s="22">
        <v>38642</v>
      </c>
      <c r="E52" s="23" t="s">
        <v>29</v>
      </c>
      <c r="F52" s="24">
        <v>18</v>
      </c>
      <c r="G52" s="24">
        <v>6.71</v>
      </c>
      <c r="H52" s="24">
        <v>2.72</v>
      </c>
      <c r="I52" s="24">
        <v>16</v>
      </c>
      <c r="J52" s="24">
        <v>4.8600000000000003</v>
      </c>
      <c r="K52" s="24">
        <v>1.29</v>
      </c>
      <c r="L52" s="19">
        <f t="shared" si="0"/>
        <v>5.84</v>
      </c>
      <c r="M52" s="19">
        <f t="shared" si="1"/>
        <v>2.0499999999999998</v>
      </c>
      <c r="N52" s="19" t="str">
        <f t="shared" si="2"/>
        <v>Trung Bình</v>
      </c>
      <c r="O52" s="19" t="str">
        <f>INDEX([1]Sheet!$A$6:$J$50,MATCH(B52,[1]Sheet!$A$6:$A$50,0),MATCH($O$14,[1]Sheet!$A$6:$J$6,0))</f>
        <v>Tốt</v>
      </c>
      <c r="P52" s="19"/>
    </row>
    <row r="53" spans="1:16" x14ac:dyDescent="0.35">
      <c r="A53" s="19">
        <f t="shared" si="3"/>
        <v>37</v>
      </c>
      <c r="B53" s="35" t="s">
        <v>100</v>
      </c>
      <c r="C53" s="26" t="s">
        <v>101</v>
      </c>
      <c r="D53" s="27">
        <v>38416</v>
      </c>
      <c r="E53" s="23" t="s">
        <v>29</v>
      </c>
      <c r="F53" s="24">
        <v>17</v>
      </c>
      <c r="G53" s="24">
        <v>6.12</v>
      </c>
      <c r="H53" s="24">
        <v>2.3199999999999998</v>
      </c>
      <c r="I53" s="24">
        <v>17</v>
      </c>
      <c r="J53" s="24">
        <v>5.15</v>
      </c>
      <c r="K53" s="24">
        <v>1.72</v>
      </c>
      <c r="L53" s="19">
        <f t="shared" si="0"/>
        <v>5.64</v>
      </c>
      <c r="M53" s="19">
        <f t="shared" si="1"/>
        <v>2.02</v>
      </c>
      <c r="N53" s="19" t="str">
        <f t="shared" si="2"/>
        <v>Trung Bình</v>
      </c>
      <c r="O53" s="19" t="str">
        <f>INDEX([1]Sheet!$A$6:$J$50,MATCH(B53,[1]Sheet!$A$6:$A$50,0),MATCH($O$14,[1]Sheet!$A$6:$J$6,0))</f>
        <v>Khá</v>
      </c>
      <c r="P53" s="28"/>
    </row>
    <row r="54" spans="1:16" x14ac:dyDescent="0.35">
      <c r="A54" s="19">
        <f t="shared" si="3"/>
        <v>38</v>
      </c>
      <c r="B54" s="34" t="s">
        <v>102</v>
      </c>
      <c r="C54" s="21" t="s">
        <v>103</v>
      </c>
      <c r="D54" s="22">
        <v>38382</v>
      </c>
      <c r="E54" s="23" t="s">
        <v>29</v>
      </c>
      <c r="F54" s="24">
        <v>19</v>
      </c>
      <c r="G54" s="24">
        <v>5.91</v>
      </c>
      <c r="H54" s="24">
        <v>2.02</v>
      </c>
      <c r="I54" s="24">
        <v>12</v>
      </c>
      <c r="J54" s="24">
        <v>5.46</v>
      </c>
      <c r="K54" s="24">
        <v>1.83</v>
      </c>
      <c r="L54" s="19">
        <f t="shared" si="0"/>
        <v>5.74</v>
      </c>
      <c r="M54" s="19">
        <f t="shared" si="1"/>
        <v>1.95</v>
      </c>
      <c r="N54" s="19" t="str">
        <f t="shared" si="2"/>
        <v>Yếu</v>
      </c>
      <c r="O54" s="19" t="str">
        <f>INDEX([1]Sheet!$A$6:$J$50,MATCH(B54,[1]Sheet!$A$6:$A$50,0),MATCH($O$14,[1]Sheet!$A$6:$J$6,0))</f>
        <v>Khá</v>
      </c>
      <c r="P54" s="19"/>
    </row>
    <row r="55" spans="1:16" x14ac:dyDescent="0.35">
      <c r="A55" s="19">
        <f t="shared" si="3"/>
        <v>39</v>
      </c>
      <c r="B55" s="34" t="s">
        <v>104</v>
      </c>
      <c r="C55" s="21" t="s">
        <v>105</v>
      </c>
      <c r="D55" s="22">
        <v>38404</v>
      </c>
      <c r="E55" s="23" t="s">
        <v>29</v>
      </c>
      <c r="F55" s="24">
        <v>19</v>
      </c>
      <c r="G55" s="24">
        <v>5.97</v>
      </c>
      <c r="H55" s="24">
        <v>2.15</v>
      </c>
      <c r="I55" s="24">
        <v>17</v>
      </c>
      <c r="J55" s="24">
        <v>5.23</v>
      </c>
      <c r="K55" s="24">
        <v>1.6</v>
      </c>
      <c r="L55" s="19">
        <f t="shared" si="0"/>
        <v>5.62</v>
      </c>
      <c r="M55" s="19">
        <f t="shared" si="1"/>
        <v>1.89</v>
      </c>
      <c r="N55" s="19" t="str">
        <f t="shared" si="2"/>
        <v>Yếu</v>
      </c>
      <c r="O55" s="19" t="str">
        <f>INDEX([1]Sheet!$A$6:$J$50,MATCH(B55,[1]Sheet!$A$6:$A$50,0),MATCH($O$14,[1]Sheet!$A$6:$J$6,0))</f>
        <v>Khá</v>
      </c>
      <c r="P55" s="19"/>
    </row>
    <row r="56" spans="1:16" x14ac:dyDescent="0.35">
      <c r="A56" s="19">
        <f t="shared" si="3"/>
        <v>40</v>
      </c>
      <c r="B56" s="35" t="s">
        <v>106</v>
      </c>
      <c r="C56" s="26" t="s">
        <v>107</v>
      </c>
      <c r="D56" s="27">
        <v>38571</v>
      </c>
      <c r="E56" s="23" t="s">
        <v>29</v>
      </c>
      <c r="F56" s="24">
        <v>19</v>
      </c>
      <c r="G56" s="24">
        <v>5.77</v>
      </c>
      <c r="H56" s="24">
        <v>2.0299999999999998</v>
      </c>
      <c r="I56" s="24">
        <v>19</v>
      </c>
      <c r="J56" s="24">
        <v>4.7300000000000004</v>
      </c>
      <c r="K56" s="24">
        <v>1.26</v>
      </c>
      <c r="L56" s="19">
        <f t="shared" si="0"/>
        <v>5.25</v>
      </c>
      <c r="M56" s="19">
        <f t="shared" si="1"/>
        <v>1.65</v>
      </c>
      <c r="N56" s="19" t="str">
        <f t="shared" si="2"/>
        <v>Yếu</v>
      </c>
      <c r="O56" s="19" t="str">
        <f>INDEX([1]Sheet!$A$6:$J$50,MATCH(B56,[1]Sheet!$A$6:$A$50,0),MATCH($O$14,[1]Sheet!$A$6:$J$6,0))</f>
        <v>Khá</v>
      </c>
      <c r="P56" s="28"/>
    </row>
    <row r="57" spans="1:16" x14ac:dyDescent="0.35">
      <c r="A57" s="19">
        <f t="shared" si="3"/>
        <v>41</v>
      </c>
      <c r="B57" s="35" t="s">
        <v>108</v>
      </c>
      <c r="C57" s="26" t="s">
        <v>109</v>
      </c>
      <c r="D57" s="27">
        <v>38526</v>
      </c>
      <c r="E57" s="23" t="s">
        <v>29</v>
      </c>
      <c r="F57" s="24">
        <v>11</v>
      </c>
      <c r="G57" s="24">
        <v>5.85</v>
      </c>
      <c r="H57" s="24">
        <v>1.97</v>
      </c>
      <c r="I57" s="24">
        <v>16</v>
      </c>
      <c r="J57" s="24">
        <v>4.18</v>
      </c>
      <c r="K57" s="24">
        <v>1.26</v>
      </c>
      <c r="L57" s="19">
        <f t="shared" si="0"/>
        <v>4.8600000000000003</v>
      </c>
      <c r="M57" s="19">
        <f t="shared" si="1"/>
        <v>1.55</v>
      </c>
      <c r="N57" s="19" t="str">
        <f t="shared" si="2"/>
        <v>Yếu</v>
      </c>
      <c r="O57" s="19" t="str">
        <f>INDEX([1]Sheet!$A$6:$J$50,MATCH(B57,[1]Sheet!$A$6:$A$50,0),MATCH($O$14,[1]Sheet!$A$6:$J$6,0))</f>
        <v>Khá</v>
      </c>
      <c r="P57" s="28"/>
    </row>
    <row r="58" spans="1:16" x14ac:dyDescent="0.35">
      <c r="A58" s="19">
        <f t="shared" si="3"/>
        <v>42</v>
      </c>
      <c r="B58" s="35" t="s">
        <v>110</v>
      </c>
      <c r="C58" s="26" t="s">
        <v>111</v>
      </c>
      <c r="D58" s="27">
        <v>38427</v>
      </c>
      <c r="E58" s="23" t="s">
        <v>29</v>
      </c>
      <c r="F58" s="24">
        <v>17</v>
      </c>
      <c r="G58" s="24">
        <v>5.04</v>
      </c>
      <c r="H58" s="24">
        <v>1.88</v>
      </c>
      <c r="I58" s="24">
        <v>18</v>
      </c>
      <c r="J58" s="24">
        <v>3.86</v>
      </c>
      <c r="K58" s="24">
        <v>1.24</v>
      </c>
      <c r="L58" s="19">
        <f t="shared" si="0"/>
        <v>4.43</v>
      </c>
      <c r="M58" s="19">
        <f t="shared" si="1"/>
        <v>1.55</v>
      </c>
      <c r="N58" s="19" t="str">
        <f t="shared" si="2"/>
        <v>Yếu</v>
      </c>
      <c r="O58" s="19" t="str">
        <f>INDEX([1]Sheet!$A$6:$J$50,MATCH(B58,[1]Sheet!$A$6:$A$50,0),MATCH($O$14,[1]Sheet!$A$6:$J$6,0))</f>
        <v>Yếu</v>
      </c>
      <c r="P58" s="28"/>
    </row>
    <row r="59" spans="1:16" x14ac:dyDescent="0.35">
      <c r="A59" s="19">
        <f t="shared" si="3"/>
        <v>43</v>
      </c>
      <c r="B59" s="34" t="s">
        <v>112</v>
      </c>
      <c r="C59" s="21" t="s">
        <v>113</v>
      </c>
      <c r="D59" s="22">
        <v>38400</v>
      </c>
      <c r="E59" s="23" t="s">
        <v>29</v>
      </c>
      <c r="F59" s="24">
        <v>16</v>
      </c>
      <c r="G59" s="24">
        <v>3.91</v>
      </c>
      <c r="H59" s="24">
        <v>1.24</v>
      </c>
      <c r="I59" s="24">
        <v>16</v>
      </c>
      <c r="J59" s="24">
        <v>4.43</v>
      </c>
      <c r="K59" s="24">
        <v>1.53</v>
      </c>
      <c r="L59" s="19">
        <f t="shared" si="0"/>
        <v>4.17</v>
      </c>
      <c r="M59" s="19">
        <f t="shared" si="1"/>
        <v>1.39</v>
      </c>
      <c r="N59" s="19" t="str">
        <f t="shared" si="2"/>
        <v>Yếu</v>
      </c>
      <c r="O59" s="19" t="str">
        <f>INDEX([1]Sheet!$A$6:$J$50,MATCH(B59,[1]Sheet!$A$6:$A$50,0),MATCH($O$14,[1]Sheet!$A$6:$J$6,0))</f>
        <v>Khá</v>
      </c>
      <c r="P59" s="19"/>
    </row>
    <row r="60" spans="1:16" x14ac:dyDescent="0.35">
      <c r="A60" s="19">
        <f t="shared" si="3"/>
        <v>44</v>
      </c>
      <c r="B60" s="34" t="s">
        <v>114</v>
      </c>
      <c r="C60" s="21" t="s">
        <v>115</v>
      </c>
      <c r="D60" s="22">
        <v>38710</v>
      </c>
      <c r="E60" s="23" t="s">
        <v>29</v>
      </c>
      <c r="F60" s="24">
        <v>9</v>
      </c>
      <c r="G60" s="24">
        <v>1.51</v>
      </c>
      <c r="H60" s="24">
        <v>0.63</v>
      </c>
      <c r="I60" s="24">
        <v>19</v>
      </c>
      <c r="J60" s="24">
        <v>4.29</v>
      </c>
      <c r="K60" s="24">
        <v>1.17</v>
      </c>
      <c r="L60" s="19">
        <f t="shared" si="0"/>
        <v>3.4</v>
      </c>
      <c r="M60" s="19">
        <f t="shared" si="1"/>
        <v>1</v>
      </c>
      <c r="N60" s="19" t="str">
        <f t="shared" si="2"/>
        <v>Yếu</v>
      </c>
      <c r="O60" s="19" t="str">
        <f>INDEX([1]Sheet!$A$6:$J$50,MATCH(B60,[1]Sheet!$A$6:$A$50,0),MATCH($O$14,[1]Sheet!$A$6:$J$6,0))</f>
        <v>Trung Bình</v>
      </c>
      <c r="P60" s="19"/>
    </row>
  </sheetData>
  <mergeCells count="17">
    <mergeCell ref="A6:P6"/>
    <mergeCell ref="A2:C2"/>
    <mergeCell ref="D2:P2"/>
    <mergeCell ref="A3:C3"/>
    <mergeCell ref="D3:P3"/>
    <mergeCell ref="A4:C4"/>
    <mergeCell ref="I15:K15"/>
    <mergeCell ref="A7:P7"/>
    <mergeCell ref="A11:P11"/>
    <mergeCell ref="A14:E15"/>
    <mergeCell ref="F14:K14"/>
    <mergeCell ref="L14:L16"/>
    <mergeCell ref="M14:M16"/>
    <mergeCell ref="N14:N16"/>
    <mergeCell ref="O14:O16"/>
    <mergeCell ref="P14:P16"/>
    <mergeCell ref="F15:H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2025-09-29T01:14:42Z</dcterms:created>
  <dcterms:modified xsi:type="dcterms:W3CDTF">2025-09-29T01:31:08Z</dcterms:modified>
</cp:coreProperties>
</file>