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 tabRatio="760"/>
  </bookViews>
  <sheets>
    <sheet name="2. Hop SGB T12.2019" sheetId="95" r:id="rId1"/>
    <sheet name="1" sheetId="94" r:id="rId2"/>
    <sheet name="2" sheetId="62" r:id="rId3"/>
    <sheet name="HỌP TBM" sheetId="4" state="hidden" r:id="rId4"/>
  </sheets>
  <definedNames>
    <definedName name="_xlnm._FilterDatabase" localSheetId="2" hidden="1">'2'!#REF!</definedName>
    <definedName name="_xlnm.Print_Titles" localSheetId="1">'1'!#REF!</definedName>
    <definedName name="_xlnm.Print_Titles" localSheetId="2">'2'!#REF!,'2'!#REF!</definedName>
    <definedName name="_xlnm.Print_Titles" localSheetId="0">'2. Hop SGB T12.2019'!$6:$6</definedName>
  </definedNames>
  <calcPr calcId="152511"/>
  <fileRecoveryPr autoRecover="0"/>
</workbook>
</file>

<file path=xl/calcChain.xml><?xml version="1.0" encoding="utf-8"?>
<calcChain xmlns="http://schemas.openxmlformats.org/spreadsheetml/2006/main">
  <c r="E41" i="95" l="1"/>
  <c r="F41" i="95"/>
  <c r="J57" i="95" l="1"/>
  <c r="I57" i="95"/>
  <c r="H57" i="95"/>
  <c r="F52" i="95"/>
  <c r="E52" i="95"/>
  <c r="F51" i="95"/>
  <c r="E51" i="95"/>
  <c r="F50" i="95"/>
  <c r="E50" i="95"/>
  <c r="F49" i="95"/>
  <c r="E49" i="95"/>
  <c r="F48" i="95"/>
  <c r="E48" i="95"/>
  <c r="E47" i="95"/>
  <c r="I46" i="95"/>
  <c r="E46" i="95"/>
  <c r="F45" i="95"/>
  <c r="E45" i="95"/>
  <c r="F44" i="95"/>
  <c r="E44" i="95"/>
  <c r="E53" i="95"/>
  <c r="F42" i="95"/>
  <c r="E42" i="95"/>
  <c r="F40" i="95"/>
  <c r="E40" i="95"/>
  <c r="F39" i="95"/>
  <c r="E39" i="95"/>
  <c r="F38" i="95"/>
  <c r="E38" i="95"/>
  <c r="F37" i="95"/>
  <c r="E37" i="95"/>
  <c r="F36" i="95"/>
  <c r="E36" i="95"/>
  <c r="F35" i="95"/>
  <c r="E35" i="95"/>
  <c r="F34" i="95"/>
  <c r="E34" i="95"/>
  <c r="F33" i="95"/>
  <c r="E33" i="95"/>
  <c r="F32" i="95"/>
  <c r="E32" i="95"/>
  <c r="F31" i="95"/>
  <c r="E31" i="95"/>
  <c r="F30" i="95"/>
  <c r="E30" i="95"/>
  <c r="F29" i="95"/>
  <c r="E29" i="95"/>
  <c r="F28" i="95"/>
  <c r="E28" i="95"/>
  <c r="F27" i="95"/>
  <c r="E27" i="95"/>
  <c r="M26" i="95"/>
  <c r="L26" i="95"/>
  <c r="K26" i="95"/>
  <c r="F26" i="95"/>
  <c r="E26" i="95"/>
  <c r="F25" i="95"/>
  <c r="E25" i="95"/>
  <c r="F24" i="95"/>
  <c r="E24" i="95"/>
  <c r="F23" i="95"/>
  <c r="E23" i="95"/>
  <c r="F22" i="95"/>
  <c r="E22" i="95"/>
  <c r="F20" i="95"/>
  <c r="E20" i="95"/>
  <c r="F19" i="95"/>
  <c r="E19" i="95"/>
  <c r="F18" i="95"/>
  <c r="E18" i="95"/>
  <c r="F17" i="95"/>
  <c r="E17" i="95"/>
  <c r="F16" i="95"/>
  <c r="E16" i="95"/>
  <c r="F15" i="95"/>
  <c r="E15" i="95"/>
  <c r="F14" i="95"/>
  <c r="E14" i="95"/>
  <c r="F13" i="95"/>
  <c r="E13" i="95"/>
  <c r="F12" i="95"/>
  <c r="E12" i="95"/>
  <c r="K11" i="95"/>
  <c r="F11" i="95"/>
  <c r="E11" i="95"/>
  <c r="F10" i="95"/>
  <c r="E10" i="95"/>
  <c r="E8" i="95"/>
  <c r="E21" i="95"/>
  <c r="F21" i="95"/>
  <c r="G21" i="95" s="1"/>
  <c r="F53" i="95"/>
  <c r="G52" i="95"/>
  <c r="F43" i="95" l="1"/>
  <c r="F54" i="95" s="1"/>
  <c r="E43" i="95"/>
  <c r="E54" i="95" s="1"/>
  <c r="G43" i="95"/>
  <c r="G53" i="95" s="1"/>
  <c r="E55" i="95" l="1"/>
  <c r="E56" i="95" s="1"/>
</calcChain>
</file>

<file path=xl/sharedStrings.xml><?xml version="1.0" encoding="utf-8"?>
<sst xmlns="http://schemas.openxmlformats.org/spreadsheetml/2006/main" count="328" uniqueCount="320">
  <si>
    <t>TRƯỜNG ĐẠI HỌC DUY TÂN</t>
  </si>
  <si>
    <t>TRƯỜNG ĐẠI HỌC DUY TÂN</t>
  </si>
  <si>
    <t>CỘNG HÒA XÃ HỘI CHỦ NGHĨA VIỆT NAM</t>
  </si>
  <si>
    <t>TT</t>
  </si>
  <si>
    <t>PHÒNG THANH TRA</t>
  </si>
  <si>
    <t>Độc lập - Tự do - Hạnh phúc</t>
  </si>
  <si>
    <t>THỐNG KÊ CÔNG TÁC SINH HOẠT BỘ MÔN NĂM HỌC 2013 - 2014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</si>
  <si>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</si>
  <si>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</si>
  <si>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</si>
  <si>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</si>
  <si>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</si>
  <si>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</si>
  <si>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</si>
  <si>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</si>
  <si>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</si>
  <si>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</si>
  <si>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</si>
  <si>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</si>
  <si>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</si>
  <si>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</si>
  <si>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</si>
  <si>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</si>
  <si>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x</t>
  </si>
  <si>
    <t>Kế Toán</t>
  </si>
  <si>
    <t>Kế toán Tài chính</t>
  </si>
  <si>
    <t>1.ThS.Thái Nữ Hạ Uyên</t>
  </si>
  <si>
    <t>Kiểm toán</t>
  </si>
  <si>
    <t>2. ThS. Nguyễn Thị Khánh Vân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</si>
  <si>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</si>
  <si>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</si>
  <si>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</si>
  <si>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</si>
  <si>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</si>
  <si>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</si>
  <si>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</si>
  <si>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</si>
  <si>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</si>
  <si>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</si>
  <si>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</si>
  <si>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</si>
  <si>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</si>
  <si>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</si>
  <si>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</si>
  <si>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</si>
  <si>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</si>
  <si>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</si>
  <si>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</si>
  <si>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</si>
  <si>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</si>
  <si>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</si>
  <si>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</si>
  <si>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</si>
  <si>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</si>
  <si>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</si>
  <si>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</si>
  <si>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</si>
  <si>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</si>
  <si>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</si>
  <si>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</si>
  <si>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</si>
  <si>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</si>
  <si>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</si>
  <si>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</si>
  <si>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</si>
  <si>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</si>
  <si>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</si>
  <si>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</si>
  <si>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</si>
  <si>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</si>
  <si>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Tháng 2</t>
  </si>
  <si>
    <t>Tháng 3</t>
  </si>
  <si>
    <t>Tháng 4</t>
  </si>
  <si>
    <t>Tháng 5</t>
  </si>
  <si>
    <t>Tháng 6</t>
  </si>
  <si>
    <t>XHNV</t>
  </si>
  <si>
    <t>Văn học</t>
  </si>
  <si>
    <t>1. ThS Hoàng Thị Hường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</si>
  <si>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</si>
  <si>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</si>
  <si>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</si>
  <si>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</si>
  <si>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</si>
  <si>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</si>
  <si>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</si>
  <si>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ĐTQT</t>
  </si>
  <si>
    <t>CMU</t>
  </si>
  <si>
    <t>1. ThS Võ Văn Lường</t>
  </si>
  <si>
    <t>PSU</t>
  </si>
  <si>
    <t>2. ThS Nguyễn Lê Giang Thiên</t>
  </si>
  <si>
    <t>CSU Xây dựng</t>
  </si>
  <si>
    <t>3. ThS Trần Văn Đức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</si>
  <si>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</si>
  <si>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</si>
  <si>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</si>
  <si>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</si>
  <si>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</si>
  <si>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</si>
  <si>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</si>
  <si>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Kỹ thuật cơ sở</t>
  </si>
  <si>
    <t>3. ThS Trần Thanh Việt</t>
  </si>
  <si>
    <t>Thực hành</t>
  </si>
  <si>
    <t>4. Thầy Dương Bình An</t>
  </si>
  <si>
    <t>Kiến Trúc</t>
  </si>
  <si>
    <t>Kiến Trúc</t>
  </si>
  <si>
    <t>1. ThS Vũ Thị Thúy Hải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</si>
  <si>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</si>
  <si>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</si>
  <si>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</si>
  <si>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</si>
  <si>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</si>
  <si>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</si>
  <si>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</si>
  <si>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</si>
  <si>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</si>
  <si>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</si>
  <si>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</si>
  <si>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</si>
  <si>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</si>
  <si>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</si>
  <si>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</si>
  <si>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</si>
  <si>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</si>
  <si>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</si>
  <si>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</si>
  <si>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</si>
  <si>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</si>
  <si>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</si>
  <si>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</si>
  <si>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</si>
  <si>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</si>
  <si>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</si>
  <si>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</si>
  <si>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</si>
  <si>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</si>
  <si>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</si>
  <si>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</si>
  <si>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</si>
  <si>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</si>
  <si>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</si>
  <si>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</si>
  <si>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</si>
  <si>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</si>
  <si>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</si>
  <si>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</si>
  <si>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</si>
  <si>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</si>
  <si>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</si>
  <si>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</si>
  <si>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</si>
  <si>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</si>
  <si>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</si>
  <si>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</si>
  <si>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</si>
  <si>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</si>
  <si>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</si>
  <si>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</si>
  <si>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</si>
  <si>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</si>
  <si>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</si>
  <si>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</si>
  <si>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</si>
  <si>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</si>
  <si>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</si>
  <si>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</si>
  <si>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</si>
  <si>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</si>
  <si>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</si>
  <si>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</si>
  <si>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</si>
  <si>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</si>
  <si>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</si>
  <si>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</si>
  <si>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Tin học</t>
  </si>
  <si>
    <t>3. ThS Nguyễn Dũng</t>
  </si>
  <si>
    <t>Ngoại ngữ</t>
  </si>
  <si>
    <t>4. Cô Đoàn Thị Diệu Lan</t>
  </si>
  <si>
    <t>TT GDTC</t>
  </si>
  <si>
    <t>Tổ GDTC</t>
  </si>
  <si>
    <t>Thầy Phùng Anh Quân</t>
  </si>
  <si>
    <t>GDTC</t>
  </si>
  <si>
    <t xml:space="preserve">     PHÒNG THANH TRA</t>
  </si>
  <si>
    <t xml:space="preserve">                 Độc lập - Tự do - Hạnh phúc</t>
  </si>
  <si>
    <t>TÊN ĐƠN VỊ</t>
  </si>
  <si>
    <t>TRƯỞNG ĐƠN VỊ</t>
  </si>
  <si>
    <t>THỜI GIAN, 
ĐỊA ĐIỂM</t>
  </si>
  <si>
    <t>Ko họp</t>
  </si>
  <si>
    <t>Có họp</t>
  </si>
  <si>
    <t>I</t>
  </si>
  <si>
    <t>KHOA:</t>
  </si>
  <si>
    <t>SĐH</t>
  </si>
  <si>
    <t>SAU ĐẠI HỌC</t>
  </si>
  <si>
    <t>TS. Nguyễn Gia Như</t>
  </si>
  <si>
    <t>Các khoa còn lại: thống kê trong bảng 1</t>
  </si>
  <si>
    <t>Phòng</t>
  </si>
  <si>
    <t>II</t>
  </si>
  <si>
    <t>PHÒNG:</t>
  </si>
  <si>
    <t>ĐV khac</t>
  </si>
  <si>
    <t>KẾ HOẠCH-TÀI CHÍNH</t>
  </si>
  <si>
    <t>Thầy Phan Phụng Hội</t>
  </si>
  <si>
    <t>TỔ CHỨC</t>
  </si>
  <si>
    <t>TS. Nguyễn Hữu Phú</t>
  </si>
  <si>
    <t>ĐÀO TẠO ĐẠI HỌC &amp; SAU ĐH</t>
  </si>
  <si>
    <t>TS. Nguyễn Phi Sơn</t>
  </si>
  <si>
    <t>QUẢN LÝ KHOA HỌC</t>
  </si>
  <si>
    <t>TS. Nguyễn Đức Hiền</t>
  </si>
  <si>
    <t>PHÒNG CÔNG TÁC SINH VIÊN</t>
  </si>
  <si>
    <t>Ths. Nguyễn Thôi</t>
  </si>
  <si>
    <t>THANH TRA</t>
  </si>
  <si>
    <t>(Có tờ trình riêng)</t>
  </si>
  <si>
    <t>QUAN HỆ QUỐC TẾ</t>
  </si>
  <si>
    <t>Thầy Nguyễn Huy Phước</t>
  </si>
  <si>
    <t>TRAO ĐỔI SINH VIÊN TOÀN CẦU</t>
  </si>
  <si>
    <t>CƠ SỞ VẬT CHẤT &amp; KỸ THUẬT</t>
  </si>
  <si>
    <t>Thầy Nguyễn Minh Duy</t>
  </si>
  <si>
    <t>HỢP TÁC DOANH NGHIỆP &amp; CHUYỂN GIAO CÔNG NGHỆ</t>
  </si>
  <si>
    <t>Ths. Nguyễn Quang Vinh</t>
  </si>
  <si>
    <t>III</t>
  </si>
  <si>
    <t>TRUNG TÂM</t>
  </si>
  <si>
    <t>1 có tờ trình riêng</t>
  </si>
  <si>
    <t>TS. Lê Nguyên Bảo</t>
  </si>
  <si>
    <t>HỌC LIỆU</t>
  </si>
  <si>
    <t>Ths. Trịnh Sử Trường Thi</t>
  </si>
  <si>
    <t>NGOẠI NGỮ DUY TÂN</t>
  </si>
  <si>
    <t>Ths. Trương Thị Huệ</t>
  </si>
  <si>
    <t>VĂN-THỂ-MỸ</t>
  </si>
  <si>
    <t>Ths. Phạm Trung Tuyên</t>
  </si>
  <si>
    <t>THỰC HÀNH TIN HỌC</t>
  </si>
  <si>
    <t>THÍ NGHIỆM</t>
  </si>
  <si>
    <t>DS. Ngô Viết Phú</t>
  </si>
  <si>
    <t>PHÁT TRIỂN CÔNG NGHỆ (CIT)</t>
  </si>
  <si>
    <t>Ths. Hồ Tiến Sung</t>
  </si>
  <si>
    <t>CÔNG NGHỆ PHẦN MỀM (CSE)</t>
  </si>
  <si>
    <t>Ths.Nguyễn Đăng Quang Huy</t>
  </si>
  <si>
    <t>ĐIỆN - ĐIỆN TỬ (CEE)</t>
  </si>
  <si>
    <t>TS. Vũ Dương</t>
  </si>
  <si>
    <t xml:space="preserve">ĐẢM BẢO CHẤT LƯỢNG </t>
  </si>
  <si>
    <t>TS. Trần Nhật Tân</t>
  </si>
  <si>
    <t>KHẢO THÍ</t>
  </si>
  <si>
    <t>Ths. Mai Quốc Bảo</t>
  </si>
  <si>
    <t>ĐỒ HỌA VÀ MỸ THUẬT</t>
  </si>
  <si>
    <t>Thầy Nguyễn Hoàng Hương</t>
  </si>
  <si>
    <t>TUYỂN SINH</t>
  </si>
  <si>
    <t>Ths. Đặng Ngọc Trung</t>
  </si>
  <si>
    <t>TIN HỌC DUY TÂN</t>
  </si>
  <si>
    <t>TRUYỀN THÔNG</t>
  </si>
  <si>
    <t>Thầy Trần Hân</t>
  </si>
  <si>
    <t>SÁNG TẠO MICROSOFT</t>
  </si>
  <si>
    <t>Thầy Võ Đức Toàn</t>
  </si>
  <si>
    <t>ĐÀO TẠO TRỰC TUYẾN VÀ BẰNG HAI</t>
  </si>
  <si>
    <t>KHỞI NGHIỆP</t>
  </si>
  <si>
    <t>ĐÀO TẠO NGHIỆP VỤ &amp; KỸ NĂNG MỀM</t>
  </si>
  <si>
    <t>HUẤN LUYỆN VÀ KHẢO THÍ (LTC)</t>
  </si>
  <si>
    <t>Ths. Võ Thị Phương Oanh</t>
  </si>
  <si>
    <t>IV</t>
  </si>
  <si>
    <t>ĐƠN VỊ KHÁC</t>
  </si>
  <si>
    <t>VIỆN NGHIÊN CỨU &amp; PHÁT TRIỂN CÔNG NGHỆ CAO</t>
  </si>
  <si>
    <t>GS-TSKH Vũ Xuân Quang</t>
  </si>
  <si>
    <t>VIỆN NGHIÊN CỨU KINH TẾ-XÃ HỘI</t>
  </si>
  <si>
    <t>TS. Nguyễn Tấn Thắng</t>
  </si>
  <si>
    <t>VIỆN KỸ THUẬT VÀ CÔNG NGHỆ VIỆT-NHẬT</t>
  </si>
  <si>
    <t>TS. Lê Vĩnh An</t>
  </si>
  <si>
    <t>VĂN PHÒNG TRƯỜNG</t>
  </si>
  <si>
    <t>Ths. Phan Văn Sơn</t>
  </si>
  <si>
    <t>VĂN PHÒNG HỘI ĐỒNG QUẢN TRỊ</t>
  </si>
  <si>
    <t>Thầy Nguyễn Thành Dương</t>
  </si>
  <si>
    <t>VP TÒA SOẠN TẠP CHÍ KH VÀ CN</t>
  </si>
  <si>
    <t>Thầy Huỳnh Phước Lê</t>
  </si>
  <si>
    <t>VĂN PHÒNG CÔNG ĐOÀN &amp; ĐẢNG ỦY</t>
  </si>
  <si>
    <t>Thầy Lê Công Kinh</t>
  </si>
  <si>
    <t>VĂN PHÒNG ĐOÀN THANH NIÊN</t>
  </si>
  <si>
    <t>Thầy Mai Xuân Bình</t>
  </si>
  <si>
    <t>THƯ VIỆN</t>
  </si>
  <si>
    <t>Thầy Vương Văn Trúc</t>
  </si>
  <si>
    <t>1 đơn vị có tờ trình riêng</t>
  </si>
  <si>
    <t>trong đó có 2 đơn vị có tờ trình riêng</t>
  </si>
  <si>
    <t xml:space="preserve">                         TRƯỞNG PHÒNG</t>
  </si>
  <si>
    <t>Tên</t>
  </si>
  <si>
    <t xml:space="preserve">Tổng số </t>
  </si>
  <si>
    <t>Số khoa có họp</t>
  </si>
  <si>
    <t>Số khoa ko họp</t>
  </si>
  <si>
    <t xml:space="preserve">                         TS. Trần Văn Hùng</t>
  </si>
  <si>
    <t>Số khoa</t>
  </si>
  <si>
    <t>Số phòng,ban,TT
Viện</t>
  </si>
  <si>
    <t>TC</t>
  </si>
  <si>
    <t>Tổng đơn vị</t>
  </si>
  <si>
    <t>Họp chung với Trường</t>
  </si>
  <si>
    <t>Ths. Nguyễn Trung Thuận</t>
  </si>
  <si>
    <t>XƯỞNG PHIM ÉN BẠC</t>
  </si>
  <si>
    <t>Thầy Nguyễn Đức Kiên</t>
  </si>
  <si>
    <t>khoa</t>
  </si>
  <si>
    <t>Thầy Nguyễn Hữu Việt</t>
  </si>
  <si>
    <t>Thầy Huỳnh Văn Sơn</t>
  </si>
  <si>
    <t>THỰC HÀNH MÔ PHỎNG Y KHOA</t>
  </si>
  <si>
    <t>Cô Nguyễn Hoàng Quỳnh Mai</t>
  </si>
  <si>
    <t>TS. Trần Văn Hùng</t>
  </si>
  <si>
    <t>THỐNG KÊ CÁC ĐƠN VỊ TỔ CHỨC HỌP SAU GIAO BAN TRƯỜNG THÁNG 12/2019</t>
  </si>
  <si>
    <t>14H 2/12 TT</t>
  </si>
  <si>
    <t>10H30 3/12 NVL</t>
  </si>
  <si>
    <t>13H30 2/12 TT</t>
  </si>
  <si>
    <t>15H 3/12 NVL</t>
  </si>
  <si>
    <t>15H30 4/12 PT</t>
  </si>
  <si>
    <t>14H 2/12 NVL</t>
  </si>
  <si>
    <t>8H 3/12 TT</t>
  </si>
  <si>
    <t>14H 2/12 QT</t>
  </si>
  <si>
    <t>15H15 3/12 QT</t>
  </si>
  <si>
    <t>16H 3/12 QT</t>
  </si>
  <si>
    <t>13H30 5/12 PT</t>
  </si>
  <si>
    <t>15H 4/12 NVL</t>
  </si>
  <si>
    <t>3/12 137NVL</t>
  </si>
  <si>
    <t>16H15 6/12 QT</t>
  </si>
  <si>
    <t>7H 4/12 HK</t>
  </si>
  <si>
    <t>9H35 7/12 QT</t>
  </si>
  <si>
    <t>14H 2/12 HK</t>
  </si>
  <si>
    <t>16H 2/12 TT</t>
  </si>
  <si>
    <t>14H 4/12 TT</t>
  </si>
  <si>
    <t>14H QT</t>
  </si>
  <si>
    <t>7H30 3/12 NVL</t>
  </si>
  <si>
    <t>9H30 5/12 QT</t>
  </si>
  <si>
    <t xml:space="preserve">             Đà Nẵng, ngày 25 tháng 12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</si>
</sst>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sz val="8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rgb="FFC00000"/>
      <name val="Times New Roman"/>
      <family val="1"/>
    </font>
    <font>
      <b/>
      <sz val="13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C0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7"/>
      <color rgb="FFFF0000"/>
      <name val="Times New Roman"/>
      <family val="1"/>
    </font>
    <font>
      <b/>
      <sz val="17"/>
      <name val="Times New Roman"/>
      <family val="1"/>
    </font>
    <font>
      <sz val="10"/>
      <color rgb="FFFF0000"/>
      <name val="Times New Roman"/>
      <family val="1"/>
    </font>
    <font>
      <b/>
      <sz val="17"/>
      <color rgb="FFC00000"/>
      <name val="Times New Roman"/>
      <family val="1"/>
    </font>
    <font>
      <sz val="12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Times New Roman"/>
      <family val="1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209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0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2" borderId="0" xfId="0" applyFont="1" applyFill="1" applyBorder="1"/>
    <xf numFmtId="0" fontId="20" fillId="2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20" fillId="2" borderId="20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wrapText="1"/>
    </xf>
    <xf numFmtId="0" fontId="20" fillId="2" borderId="1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20" fillId="2" borderId="11" xfId="0" applyFont="1" applyFill="1" applyBorder="1" applyAlignment="1">
      <alignment wrapText="1"/>
    </xf>
    <xf numFmtId="0" fontId="0" fillId="0" borderId="11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20" fillId="2" borderId="15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wrapText="1"/>
    </xf>
    <xf numFmtId="0" fontId="20" fillId="2" borderId="17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4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23" fillId="0" borderId="0" xfId="2" applyFont="1" applyFill="1"/>
    <xf numFmtId="0" fontId="6" fillId="0" borderId="2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NumberFormat="1" applyFont="1" applyFill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 wrapText="1"/>
    </xf>
    <xf numFmtId="0" fontId="10" fillId="0" borderId="0" xfId="7" applyFont="1" applyAlignment="1">
      <alignment horizontal="center" vertical="center"/>
    </xf>
    <xf numFmtId="0" fontId="11" fillId="0" borderId="0" xfId="7" applyFont="1" applyAlignment="1">
      <alignment vertical="center" wrapText="1"/>
    </xf>
    <xf numFmtId="0" fontId="32" fillId="0" borderId="0" xfId="1" applyFont="1" applyAlignment="1">
      <alignment horizontal="center" vertical="center" wrapText="1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/>
    </xf>
    <xf numFmtId="0" fontId="40" fillId="0" borderId="0" xfId="2" applyFont="1" applyBorder="1"/>
    <xf numFmtId="0" fontId="23" fillId="0" borderId="0" xfId="2" applyFont="1" applyBorder="1"/>
    <xf numFmtId="0" fontId="23" fillId="0" borderId="0" xfId="2" applyFont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vertical="center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6" xfId="2" applyFont="1" applyFill="1" applyBorder="1" applyAlignment="1">
      <alignment horizontal="center" vertical="center" wrapText="1"/>
    </xf>
    <xf numFmtId="0" fontId="7" fillId="5" borderId="25" xfId="2" applyFont="1" applyFill="1" applyBorder="1" applyAlignment="1">
      <alignment horizontal="center" vertical="center" wrapText="1"/>
    </xf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left" vertical="center" wrapText="1"/>
    </xf>
    <xf numFmtId="0" fontId="10" fillId="3" borderId="16" xfId="2" applyFont="1" applyFill="1" applyBorder="1" applyAlignment="1">
      <alignment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40" fillId="0" borderId="2" xfId="2" applyFont="1" applyBorder="1"/>
    <xf numFmtId="0" fontId="6" fillId="2" borderId="11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left" vertical="center" wrapText="1"/>
    </xf>
    <xf numFmtId="0" fontId="12" fillId="2" borderId="16" xfId="2" applyFont="1" applyFill="1" applyBorder="1" applyAlignment="1">
      <alignment vertical="center"/>
    </xf>
    <xf numFmtId="0" fontId="20" fillId="2" borderId="26" xfId="2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vertical="center" wrapText="1"/>
    </xf>
    <xf numFmtId="0" fontId="13" fillId="3" borderId="26" xfId="2" applyFont="1" applyFill="1" applyBorder="1" applyAlignment="1">
      <alignment horizontal="center" vertical="center"/>
    </xf>
    <xf numFmtId="0" fontId="23" fillId="0" borderId="0" xfId="2" quotePrefix="1" applyFont="1"/>
    <xf numFmtId="0" fontId="12" fillId="2" borderId="16" xfId="2" applyFont="1" applyFill="1" applyBorder="1" applyAlignment="1">
      <alignment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left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 wrapText="1"/>
    </xf>
    <xf numFmtId="0" fontId="13" fillId="0" borderId="29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23" fillId="0" borderId="0" xfId="2" applyFont="1" applyFill="1" applyBorder="1"/>
    <xf numFmtId="0" fontId="13" fillId="2" borderId="22" xfId="2" applyFont="1" applyFill="1" applyBorder="1" applyAlignment="1">
      <alignment horizontal="left" vertical="center" wrapText="1"/>
    </xf>
    <xf numFmtId="0" fontId="12" fillId="2" borderId="20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/>
    </xf>
    <xf numFmtId="0" fontId="12" fillId="2" borderId="5" xfId="2" applyFont="1" applyFill="1" applyBorder="1" applyAlignment="1">
      <alignment horizontal="center" vertical="center" wrapText="1"/>
    </xf>
    <xf numFmtId="0" fontId="41" fillId="0" borderId="0" xfId="2" applyFont="1"/>
    <xf numFmtId="0" fontId="13" fillId="2" borderId="32" xfId="2" applyFont="1" applyFill="1" applyBorder="1" applyAlignment="1">
      <alignment horizontal="left" vertical="center" wrapText="1"/>
    </xf>
    <xf numFmtId="0" fontId="12" fillId="2" borderId="33" xfId="2" applyFont="1" applyFill="1" applyBorder="1" applyAlignment="1">
      <alignment vertical="center" wrapText="1"/>
    </xf>
    <xf numFmtId="16" fontId="12" fillId="2" borderId="2" xfId="2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vertical="center" wrapText="1"/>
    </xf>
    <xf numFmtId="0" fontId="13" fillId="2" borderId="13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 wrapText="1"/>
    </xf>
    <xf numFmtId="0" fontId="29" fillId="2" borderId="2" xfId="2" applyFont="1" applyFill="1" applyBorder="1" applyAlignment="1">
      <alignment horizontal="center" vertical="center" wrapText="1"/>
    </xf>
    <xf numFmtId="0" fontId="13" fillId="3" borderId="13" xfId="2" applyFont="1" applyFill="1" applyBorder="1" applyAlignment="1">
      <alignment vertical="center" wrapText="1"/>
    </xf>
    <xf numFmtId="0" fontId="12" fillId="3" borderId="34" xfId="2" applyFont="1" applyFill="1" applyBorder="1" applyAlignment="1">
      <alignment horizontal="center" vertical="center"/>
    </xf>
    <xf numFmtId="0" fontId="12" fillId="2" borderId="33" xfId="2" applyFont="1" applyFill="1" applyBorder="1" applyAlignment="1">
      <alignment vertical="center"/>
    </xf>
    <xf numFmtId="0" fontId="12" fillId="2" borderId="35" xfId="1" applyFont="1" applyFill="1" applyBorder="1" applyAlignment="1">
      <alignment horizontal="center" vertical="center" wrapText="1"/>
    </xf>
    <xf numFmtId="0" fontId="23" fillId="0" borderId="9" xfId="2" applyFont="1" applyBorder="1"/>
    <xf numFmtId="0" fontId="23" fillId="0" borderId="6" xfId="2" applyFont="1" applyBorder="1"/>
    <xf numFmtId="0" fontId="23" fillId="2" borderId="0" xfId="2" applyFont="1" applyFill="1" applyBorder="1" applyAlignment="1">
      <alignment horizontal="center" vertical="center"/>
    </xf>
    <xf numFmtId="0" fontId="23" fillId="0" borderId="0" xfId="2" applyFont="1" applyBorder="1" applyAlignment="1">
      <alignment horizontal="left" wrapText="1"/>
    </xf>
    <xf numFmtId="0" fontId="21" fillId="0" borderId="30" xfId="2" applyFont="1" applyBorder="1" applyAlignment="1"/>
    <xf numFmtId="0" fontId="23" fillId="0" borderId="4" xfId="2" applyFont="1" applyBorder="1"/>
    <xf numFmtId="0" fontId="6" fillId="0" borderId="0" xfId="2" applyFont="1" applyBorder="1" applyAlignment="1"/>
    <xf numFmtId="0" fontId="23" fillId="0" borderId="2" xfId="2" applyFont="1" applyBorder="1"/>
    <xf numFmtId="0" fontId="23" fillId="0" borderId="2" xfId="2" quotePrefix="1" applyFont="1" applyBorder="1"/>
    <xf numFmtId="0" fontId="1" fillId="0" borderId="0" xfId="2" applyFont="1"/>
    <xf numFmtId="0" fontId="23" fillId="0" borderId="0" xfId="2" applyFont="1" applyAlignment="1">
      <alignment horizontal="left" wrapText="1"/>
    </xf>
    <xf numFmtId="0" fontId="23" fillId="0" borderId="0" xfId="2" applyFont="1" applyAlignment="1"/>
    <xf numFmtId="0" fontId="12" fillId="0" borderId="0" xfId="2" applyFont="1" applyAlignment="1">
      <alignment horizontal="center"/>
    </xf>
    <xf numFmtId="0" fontId="40" fillId="0" borderId="0" xfId="2" applyFont="1"/>
    <xf numFmtId="0" fontId="23" fillId="0" borderId="2" xfId="2" applyFont="1" applyBorder="1" applyAlignment="1">
      <alignment wrapText="1"/>
    </xf>
    <xf numFmtId="0" fontId="23" fillId="8" borderId="2" xfId="2" applyFont="1" applyFill="1" applyBorder="1"/>
    <xf numFmtId="14" fontId="12" fillId="2" borderId="26" xfId="2" applyNumberFormat="1" applyFont="1" applyFill="1" applyBorder="1" applyAlignment="1">
      <alignment horizontal="center" vertical="center"/>
    </xf>
    <xf numFmtId="0" fontId="40" fillId="7" borderId="2" xfId="2" applyFont="1" applyFill="1" applyBorder="1" applyAlignment="1">
      <alignment horizontal="center"/>
    </xf>
    <xf numFmtId="0" fontId="39" fillId="9" borderId="0" xfId="1" applyFont="1" applyFill="1" applyAlignment="1">
      <alignment horizontal="center" vertical="center"/>
    </xf>
    <xf numFmtId="0" fontId="10" fillId="3" borderId="34" xfId="2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12" fillId="0" borderId="28" xfId="2" applyFont="1" applyFill="1" applyBorder="1" applyAlignment="1">
      <alignment vertical="center" wrapText="1"/>
    </xf>
    <xf numFmtId="0" fontId="41" fillId="0" borderId="0" xfId="2" applyFont="1" applyFill="1"/>
    <xf numFmtId="0" fontId="37" fillId="0" borderId="0" xfId="1" applyFont="1" applyAlignment="1">
      <alignment horizontal="center" vertical="center"/>
    </xf>
    <xf numFmtId="0" fontId="42" fillId="0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8" fillId="0" borderId="0" xfId="2" applyFont="1" applyBorder="1" applyAlignment="1">
      <alignment horizontal="center"/>
    </xf>
    <xf numFmtId="0" fontId="28" fillId="2" borderId="0" xfId="2" applyFont="1" applyFill="1" applyBorder="1" applyAlignment="1">
      <alignment horizontal="center" vertical="center" wrapText="1"/>
    </xf>
    <xf numFmtId="0" fontId="43" fillId="7" borderId="2" xfId="2" applyFont="1" applyFill="1" applyBorder="1" applyAlignment="1">
      <alignment horizontal="center"/>
    </xf>
    <xf numFmtId="164" fontId="30" fillId="0" borderId="1" xfId="1" applyNumberFormat="1" applyFont="1" applyFill="1" applyBorder="1" applyAlignment="1">
      <alignment horizontal="center" vertical="center" wrapText="1"/>
    </xf>
    <xf numFmtId="0" fontId="28" fillId="6" borderId="2" xfId="1" applyFont="1" applyFill="1" applyBorder="1" applyAlignment="1">
      <alignment horizontal="center" vertical="center"/>
    </xf>
    <xf numFmtId="0" fontId="38" fillId="0" borderId="0" xfId="2" applyFont="1" applyAlignment="1">
      <alignment horizontal="center"/>
    </xf>
    <xf numFmtId="0" fontId="12" fillId="2" borderId="2" xfId="2" applyFont="1" applyFill="1" applyBorder="1" applyAlignment="1">
      <alignment vertical="center" wrapText="1"/>
    </xf>
    <xf numFmtId="0" fontId="38" fillId="2" borderId="2" xfId="2" applyFont="1" applyFill="1" applyBorder="1" applyAlignment="1">
      <alignment vertical="center" wrapText="1"/>
    </xf>
    <xf numFmtId="0" fontId="30" fillId="2" borderId="13" xfId="2" applyFont="1" applyFill="1" applyBorder="1" applyAlignment="1">
      <alignment horizontal="left" vertical="center" wrapText="1"/>
    </xf>
    <xf numFmtId="0" fontId="38" fillId="0" borderId="0" xfId="1" applyFont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23" fillId="2" borderId="16" xfId="2" applyFont="1" applyFill="1" applyBorder="1" applyAlignment="1">
      <alignment horizontal="center" vertical="center"/>
    </xf>
    <xf numFmtId="0" fontId="23" fillId="2" borderId="17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vertical="center"/>
    </xf>
    <xf numFmtId="0" fontId="12" fillId="2" borderId="9" xfId="2" applyFont="1" applyFill="1" applyBorder="1" applyAlignment="1">
      <alignment vertical="center"/>
    </xf>
    <xf numFmtId="0" fontId="12" fillId="2" borderId="36" xfId="2" applyFont="1" applyFill="1" applyBorder="1" applyAlignment="1">
      <alignment vertical="center" wrapText="1"/>
    </xf>
    <xf numFmtId="0" fontId="12" fillId="2" borderId="37" xfId="2" applyFont="1" applyFill="1" applyBorder="1" applyAlignment="1">
      <alignment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center" vertical="center"/>
    </xf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5 2" xfId="5"/>
    <cellStyle name="Normal 5 2 2" xfId="6"/>
    <cellStyle name="Normal 5 3" xfId="7"/>
    <cellStyle name="Normal 5 3 2" xfId="8"/>
  </cellStyles>
  <dxfs count="0"/>
  <tableStyles count="0" defaultTableStyle="TableStyleMedium9" defaultPivotStyle="PivotStyleMedium4"/>
  <colors>
    <mruColors>
      <color rgb="FFFFFF99"/>
      <color rgb="FFD2ED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1</xdr:row>
      <xdr:rowOff>190500</xdr:rowOff>
    </xdr:from>
    <xdr:to>
      <xdr:col>1</xdr:col>
      <xdr:colOff>1228771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217170" y="390525"/>
          <a:ext cx="129735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699135</xdr:colOff>
      <xdr:row>1</xdr:row>
      <xdr:rowOff>190500</xdr:rowOff>
    </xdr:from>
    <xdr:to>
      <xdr:col>3</xdr:col>
      <xdr:colOff>624867</xdr:colOff>
      <xdr:row>2</xdr:row>
      <xdr:rowOff>0</xdr:rowOff>
    </xdr:to>
    <xdr:cxnSp macro="">
      <xdr:nvCxnSpPr>
        <xdr:cNvPr id="3" name="Straight Connector 2"/>
        <xdr:cNvCxnSpPr/>
      </xdr:nvCxnSpPr>
      <xdr:spPr>
        <a:xfrm flipV="1">
          <a:off x="3985260" y="390525"/>
          <a:ext cx="159260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703730" y="449356"/>
          <a:ext cx="15503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b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.bm/" TargetMode="External"/><Relationship Id="rId1" Type="http://schemas.openxmlformats.org/officeDocument/2006/relationships/hyperlink" Target="http://t.b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.cm/" TargetMode="External"/><Relationship Id="rId4" Type="http://schemas.openxmlformats.org/officeDocument/2006/relationships/hyperlink" Target="http://t.b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62"/>
  <sheetViews>
    <sheetView tabSelected="1" topLeftCell="A52" zoomScaleNormal="100" workbookViewId="0">
      <selection activeCell="V20" sqref="V20"/>
    </sheetView>
  </sheetViews>
  <sheetFormatPr defaultColWidth="17.28515625" defaultRowHeight="15" customHeight="1" x14ac:dyDescent="0.25"/>
  <cols>
    <col min="1" max="1" width="4.28515625" style="162" customWidth="1"/>
    <col min="2" max="2" width="45" style="163" customWidth="1"/>
    <col min="3" max="3" width="25" style="164" customWidth="1"/>
    <col min="4" max="4" width="24.85546875" style="165" customWidth="1"/>
    <col min="5" max="5" width="16.85546875" style="185" hidden="1" customWidth="1"/>
    <col min="6" max="6" width="17.28515625" style="166" hidden="1" customWidth="1"/>
    <col min="7" max="7" width="22.42578125" style="94" hidden="1" customWidth="1"/>
    <col min="8" max="8" width="12.7109375" style="94" hidden="1" customWidth="1"/>
    <col min="9" max="9" width="15.5703125" style="94" hidden="1" customWidth="1"/>
    <col min="10" max="20" width="17.28515625" style="94" hidden="1" customWidth="1"/>
    <col min="21" max="28" width="17.28515625" style="94" customWidth="1"/>
    <col min="29" max="257" width="17.28515625" style="94"/>
    <col min="258" max="258" width="4.28515625" style="94" customWidth="1"/>
    <col min="259" max="259" width="40.5703125" style="94" customWidth="1"/>
    <col min="260" max="260" width="25" style="94" customWidth="1"/>
    <col min="261" max="261" width="21.85546875" style="94" customWidth="1"/>
    <col min="262" max="264" width="17.28515625" style="94" customWidth="1"/>
    <col min="265" max="513" width="17.28515625" style="94"/>
    <col min="514" max="514" width="4.28515625" style="94" customWidth="1"/>
    <col min="515" max="515" width="40.5703125" style="94" customWidth="1"/>
    <col min="516" max="516" width="25" style="94" customWidth="1"/>
    <col min="517" max="517" width="21.85546875" style="94" customWidth="1"/>
    <col min="518" max="520" width="17.28515625" style="94" customWidth="1"/>
    <col min="521" max="769" width="17.28515625" style="94"/>
    <col min="770" max="770" width="4.28515625" style="94" customWidth="1"/>
    <col min="771" max="771" width="40.5703125" style="94" customWidth="1"/>
    <col min="772" max="772" width="25" style="94" customWidth="1"/>
    <col min="773" max="773" width="21.85546875" style="94" customWidth="1"/>
    <col min="774" max="776" width="17.28515625" style="94" customWidth="1"/>
    <col min="777" max="1025" width="17.28515625" style="94"/>
    <col min="1026" max="1026" width="4.28515625" style="94" customWidth="1"/>
    <col min="1027" max="1027" width="40.5703125" style="94" customWidth="1"/>
    <col min="1028" max="1028" width="25" style="94" customWidth="1"/>
    <col min="1029" max="1029" width="21.85546875" style="94" customWidth="1"/>
    <col min="1030" max="1032" width="17.28515625" style="94" customWidth="1"/>
    <col min="1033" max="1281" width="17.28515625" style="94"/>
    <col min="1282" max="1282" width="4.28515625" style="94" customWidth="1"/>
    <col min="1283" max="1283" width="40.5703125" style="94" customWidth="1"/>
    <col min="1284" max="1284" width="25" style="94" customWidth="1"/>
    <col min="1285" max="1285" width="21.85546875" style="94" customWidth="1"/>
    <col min="1286" max="1288" width="17.28515625" style="94" customWidth="1"/>
    <col min="1289" max="1537" width="17.28515625" style="94"/>
    <col min="1538" max="1538" width="4.28515625" style="94" customWidth="1"/>
    <col min="1539" max="1539" width="40.5703125" style="94" customWidth="1"/>
    <col min="1540" max="1540" width="25" style="94" customWidth="1"/>
    <col min="1541" max="1541" width="21.85546875" style="94" customWidth="1"/>
    <col min="1542" max="1544" width="17.28515625" style="94" customWidth="1"/>
    <col min="1545" max="1793" width="17.28515625" style="94"/>
    <col min="1794" max="1794" width="4.28515625" style="94" customWidth="1"/>
    <col min="1795" max="1795" width="40.5703125" style="94" customWidth="1"/>
    <col min="1796" max="1796" width="25" style="94" customWidth="1"/>
    <col min="1797" max="1797" width="21.85546875" style="94" customWidth="1"/>
    <col min="1798" max="1800" width="17.28515625" style="94" customWidth="1"/>
    <col min="1801" max="2049" width="17.28515625" style="94"/>
    <col min="2050" max="2050" width="4.28515625" style="94" customWidth="1"/>
    <col min="2051" max="2051" width="40.5703125" style="94" customWidth="1"/>
    <col min="2052" max="2052" width="25" style="94" customWidth="1"/>
    <col min="2053" max="2053" width="21.85546875" style="94" customWidth="1"/>
    <col min="2054" max="2056" width="17.28515625" style="94" customWidth="1"/>
    <col min="2057" max="2305" width="17.28515625" style="94"/>
    <col min="2306" max="2306" width="4.28515625" style="94" customWidth="1"/>
    <col min="2307" max="2307" width="40.5703125" style="94" customWidth="1"/>
    <col min="2308" max="2308" width="25" style="94" customWidth="1"/>
    <col min="2309" max="2309" width="21.85546875" style="94" customWidth="1"/>
    <col min="2310" max="2312" width="17.28515625" style="94" customWidth="1"/>
    <col min="2313" max="2561" width="17.28515625" style="94"/>
    <col min="2562" max="2562" width="4.28515625" style="94" customWidth="1"/>
    <col min="2563" max="2563" width="40.5703125" style="94" customWidth="1"/>
    <col min="2564" max="2564" width="25" style="94" customWidth="1"/>
    <col min="2565" max="2565" width="21.85546875" style="94" customWidth="1"/>
    <col min="2566" max="2568" width="17.28515625" style="94" customWidth="1"/>
    <col min="2569" max="2817" width="17.28515625" style="94"/>
    <col min="2818" max="2818" width="4.28515625" style="94" customWidth="1"/>
    <col min="2819" max="2819" width="40.5703125" style="94" customWidth="1"/>
    <col min="2820" max="2820" width="25" style="94" customWidth="1"/>
    <col min="2821" max="2821" width="21.85546875" style="94" customWidth="1"/>
    <col min="2822" max="2824" width="17.28515625" style="94" customWidth="1"/>
    <col min="2825" max="3073" width="17.28515625" style="94"/>
    <col min="3074" max="3074" width="4.28515625" style="94" customWidth="1"/>
    <col min="3075" max="3075" width="40.5703125" style="94" customWidth="1"/>
    <col min="3076" max="3076" width="25" style="94" customWidth="1"/>
    <col min="3077" max="3077" width="21.85546875" style="94" customWidth="1"/>
    <col min="3078" max="3080" width="17.28515625" style="94" customWidth="1"/>
    <col min="3081" max="3329" width="17.28515625" style="94"/>
    <col min="3330" max="3330" width="4.28515625" style="94" customWidth="1"/>
    <col min="3331" max="3331" width="40.5703125" style="94" customWidth="1"/>
    <col min="3332" max="3332" width="25" style="94" customWidth="1"/>
    <col min="3333" max="3333" width="21.85546875" style="94" customWidth="1"/>
    <col min="3334" max="3336" width="17.28515625" style="94" customWidth="1"/>
    <col min="3337" max="3585" width="17.28515625" style="94"/>
    <col min="3586" max="3586" width="4.28515625" style="94" customWidth="1"/>
    <col min="3587" max="3587" width="40.5703125" style="94" customWidth="1"/>
    <col min="3588" max="3588" width="25" style="94" customWidth="1"/>
    <col min="3589" max="3589" width="21.85546875" style="94" customWidth="1"/>
    <col min="3590" max="3592" width="17.28515625" style="94" customWidth="1"/>
    <col min="3593" max="3841" width="17.28515625" style="94"/>
    <col min="3842" max="3842" width="4.28515625" style="94" customWidth="1"/>
    <col min="3843" max="3843" width="40.5703125" style="94" customWidth="1"/>
    <col min="3844" max="3844" width="25" style="94" customWidth="1"/>
    <col min="3845" max="3845" width="21.85546875" style="94" customWidth="1"/>
    <col min="3846" max="3848" width="17.28515625" style="94" customWidth="1"/>
    <col min="3849" max="4097" width="17.28515625" style="94"/>
    <col min="4098" max="4098" width="4.28515625" style="94" customWidth="1"/>
    <col min="4099" max="4099" width="40.5703125" style="94" customWidth="1"/>
    <col min="4100" max="4100" width="25" style="94" customWidth="1"/>
    <col min="4101" max="4101" width="21.85546875" style="94" customWidth="1"/>
    <col min="4102" max="4104" width="17.28515625" style="94" customWidth="1"/>
    <col min="4105" max="4353" width="17.28515625" style="94"/>
    <col min="4354" max="4354" width="4.28515625" style="94" customWidth="1"/>
    <col min="4355" max="4355" width="40.5703125" style="94" customWidth="1"/>
    <col min="4356" max="4356" width="25" style="94" customWidth="1"/>
    <col min="4357" max="4357" width="21.85546875" style="94" customWidth="1"/>
    <col min="4358" max="4360" width="17.28515625" style="94" customWidth="1"/>
    <col min="4361" max="4609" width="17.28515625" style="94"/>
    <col min="4610" max="4610" width="4.28515625" style="94" customWidth="1"/>
    <col min="4611" max="4611" width="40.5703125" style="94" customWidth="1"/>
    <col min="4612" max="4612" width="25" style="94" customWidth="1"/>
    <col min="4613" max="4613" width="21.85546875" style="94" customWidth="1"/>
    <col min="4614" max="4616" width="17.28515625" style="94" customWidth="1"/>
    <col min="4617" max="4865" width="17.28515625" style="94"/>
    <col min="4866" max="4866" width="4.28515625" style="94" customWidth="1"/>
    <col min="4867" max="4867" width="40.5703125" style="94" customWidth="1"/>
    <col min="4868" max="4868" width="25" style="94" customWidth="1"/>
    <col min="4869" max="4869" width="21.85546875" style="94" customWidth="1"/>
    <col min="4870" max="4872" width="17.28515625" style="94" customWidth="1"/>
    <col min="4873" max="5121" width="17.28515625" style="94"/>
    <col min="5122" max="5122" width="4.28515625" style="94" customWidth="1"/>
    <col min="5123" max="5123" width="40.5703125" style="94" customWidth="1"/>
    <col min="5124" max="5124" width="25" style="94" customWidth="1"/>
    <col min="5125" max="5125" width="21.85546875" style="94" customWidth="1"/>
    <col min="5126" max="5128" width="17.28515625" style="94" customWidth="1"/>
    <col min="5129" max="5377" width="17.28515625" style="94"/>
    <col min="5378" max="5378" width="4.28515625" style="94" customWidth="1"/>
    <col min="5379" max="5379" width="40.5703125" style="94" customWidth="1"/>
    <col min="5380" max="5380" width="25" style="94" customWidth="1"/>
    <col min="5381" max="5381" width="21.85546875" style="94" customWidth="1"/>
    <col min="5382" max="5384" width="17.28515625" style="94" customWidth="1"/>
    <col min="5385" max="5633" width="17.28515625" style="94"/>
    <col min="5634" max="5634" width="4.28515625" style="94" customWidth="1"/>
    <col min="5635" max="5635" width="40.5703125" style="94" customWidth="1"/>
    <col min="5636" max="5636" width="25" style="94" customWidth="1"/>
    <col min="5637" max="5637" width="21.85546875" style="94" customWidth="1"/>
    <col min="5638" max="5640" width="17.28515625" style="94" customWidth="1"/>
    <col min="5641" max="5889" width="17.28515625" style="94"/>
    <col min="5890" max="5890" width="4.28515625" style="94" customWidth="1"/>
    <col min="5891" max="5891" width="40.5703125" style="94" customWidth="1"/>
    <col min="5892" max="5892" width="25" style="94" customWidth="1"/>
    <col min="5893" max="5893" width="21.85546875" style="94" customWidth="1"/>
    <col min="5894" max="5896" width="17.28515625" style="94" customWidth="1"/>
    <col min="5897" max="6145" width="17.28515625" style="94"/>
    <col min="6146" max="6146" width="4.28515625" style="94" customWidth="1"/>
    <col min="6147" max="6147" width="40.5703125" style="94" customWidth="1"/>
    <col min="6148" max="6148" width="25" style="94" customWidth="1"/>
    <col min="6149" max="6149" width="21.85546875" style="94" customWidth="1"/>
    <col min="6150" max="6152" width="17.28515625" style="94" customWidth="1"/>
    <col min="6153" max="6401" width="17.28515625" style="94"/>
    <col min="6402" max="6402" width="4.28515625" style="94" customWidth="1"/>
    <col min="6403" max="6403" width="40.5703125" style="94" customWidth="1"/>
    <col min="6404" max="6404" width="25" style="94" customWidth="1"/>
    <col min="6405" max="6405" width="21.85546875" style="94" customWidth="1"/>
    <col min="6406" max="6408" width="17.28515625" style="94" customWidth="1"/>
    <col min="6409" max="6657" width="17.28515625" style="94"/>
    <col min="6658" max="6658" width="4.28515625" style="94" customWidth="1"/>
    <col min="6659" max="6659" width="40.5703125" style="94" customWidth="1"/>
    <col min="6660" max="6660" width="25" style="94" customWidth="1"/>
    <col min="6661" max="6661" width="21.85546875" style="94" customWidth="1"/>
    <col min="6662" max="6664" width="17.28515625" style="94" customWidth="1"/>
    <col min="6665" max="6913" width="17.28515625" style="94"/>
    <col min="6914" max="6914" width="4.28515625" style="94" customWidth="1"/>
    <col min="6915" max="6915" width="40.5703125" style="94" customWidth="1"/>
    <col min="6916" max="6916" width="25" style="94" customWidth="1"/>
    <col min="6917" max="6917" width="21.85546875" style="94" customWidth="1"/>
    <col min="6918" max="6920" width="17.28515625" style="94" customWidth="1"/>
    <col min="6921" max="7169" width="17.28515625" style="94"/>
    <col min="7170" max="7170" width="4.28515625" style="94" customWidth="1"/>
    <col min="7171" max="7171" width="40.5703125" style="94" customWidth="1"/>
    <col min="7172" max="7172" width="25" style="94" customWidth="1"/>
    <col min="7173" max="7173" width="21.85546875" style="94" customWidth="1"/>
    <col min="7174" max="7176" width="17.28515625" style="94" customWidth="1"/>
    <col min="7177" max="7425" width="17.28515625" style="94"/>
    <col min="7426" max="7426" width="4.28515625" style="94" customWidth="1"/>
    <col min="7427" max="7427" width="40.5703125" style="94" customWidth="1"/>
    <col min="7428" max="7428" width="25" style="94" customWidth="1"/>
    <col min="7429" max="7429" width="21.85546875" style="94" customWidth="1"/>
    <col min="7430" max="7432" width="17.28515625" style="94" customWidth="1"/>
    <col min="7433" max="7681" width="17.28515625" style="94"/>
    <col min="7682" max="7682" width="4.28515625" style="94" customWidth="1"/>
    <col min="7683" max="7683" width="40.5703125" style="94" customWidth="1"/>
    <col min="7684" max="7684" width="25" style="94" customWidth="1"/>
    <col min="7685" max="7685" width="21.85546875" style="94" customWidth="1"/>
    <col min="7686" max="7688" width="17.28515625" style="94" customWidth="1"/>
    <col min="7689" max="7937" width="17.28515625" style="94"/>
    <col min="7938" max="7938" width="4.28515625" style="94" customWidth="1"/>
    <col min="7939" max="7939" width="40.5703125" style="94" customWidth="1"/>
    <col min="7940" max="7940" width="25" style="94" customWidth="1"/>
    <col min="7941" max="7941" width="21.85546875" style="94" customWidth="1"/>
    <col min="7942" max="7944" width="17.28515625" style="94" customWidth="1"/>
    <col min="7945" max="8193" width="17.28515625" style="94"/>
    <col min="8194" max="8194" width="4.28515625" style="94" customWidth="1"/>
    <col min="8195" max="8195" width="40.5703125" style="94" customWidth="1"/>
    <col min="8196" max="8196" width="25" style="94" customWidth="1"/>
    <col min="8197" max="8197" width="21.85546875" style="94" customWidth="1"/>
    <col min="8198" max="8200" width="17.28515625" style="94" customWidth="1"/>
    <col min="8201" max="8449" width="17.28515625" style="94"/>
    <col min="8450" max="8450" width="4.28515625" style="94" customWidth="1"/>
    <col min="8451" max="8451" width="40.5703125" style="94" customWidth="1"/>
    <col min="8452" max="8452" width="25" style="94" customWidth="1"/>
    <col min="8453" max="8453" width="21.85546875" style="94" customWidth="1"/>
    <col min="8454" max="8456" width="17.28515625" style="94" customWidth="1"/>
    <col min="8457" max="8705" width="17.28515625" style="94"/>
    <col min="8706" max="8706" width="4.28515625" style="94" customWidth="1"/>
    <col min="8707" max="8707" width="40.5703125" style="94" customWidth="1"/>
    <col min="8708" max="8708" width="25" style="94" customWidth="1"/>
    <col min="8709" max="8709" width="21.85546875" style="94" customWidth="1"/>
    <col min="8710" max="8712" width="17.28515625" style="94" customWidth="1"/>
    <col min="8713" max="8961" width="17.28515625" style="94"/>
    <col min="8962" max="8962" width="4.28515625" style="94" customWidth="1"/>
    <col min="8963" max="8963" width="40.5703125" style="94" customWidth="1"/>
    <col min="8964" max="8964" width="25" style="94" customWidth="1"/>
    <col min="8965" max="8965" width="21.85546875" style="94" customWidth="1"/>
    <col min="8966" max="8968" width="17.28515625" style="94" customWidth="1"/>
    <col min="8969" max="9217" width="17.28515625" style="94"/>
    <col min="9218" max="9218" width="4.28515625" style="94" customWidth="1"/>
    <col min="9219" max="9219" width="40.5703125" style="94" customWidth="1"/>
    <col min="9220" max="9220" width="25" style="94" customWidth="1"/>
    <col min="9221" max="9221" width="21.85546875" style="94" customWidth="1"/>
    <col min="9222" max="9224" width="17.28515625" style="94" customWidth="1"/>
    <col min="9225" max="9473" width="17.28515625" style="94"/>
    <col min="9474" max="9474" width="4.28515625" style="94" customWidth="1"/>
    <col min="9475" max="9475" width="40.5703125" style="94" customWidth="1"/>
    <col min="9476" max="9476" width="25" style="94" customWidth="1"/>
    <col min="9477" max="9477" width="21.85546875" style="94" customWidth="1"/>
    <col min="9478" max="9480" width="17.28515625" style="94" customWidth="1"/>
    <col min="9481" max="9729" width="17.28515625" style="94"/>
    <col min="9730" max="9730" width="4.28515625" style="94" customWidth="1"/>
    <col min="9731" max="9731" width="40.5703125" style="94" customWidth="1"/>
    <col min="9732" max="9732" width="25" style="94" customWidth="1"/>
    <col min="9733" max="9733" width="21.85546875" style="94" customWidth="1"/>
    <col min="9734" max="9736" width="17.28515625" style="94" customWidth="1"/>
    <col min="9737" max="9985" width="17.28515625" style="94"/>
    <col min="9986" max="9986" width="4.28515625" style="94" customWidth="1"/>
    <col min="9987" max="9987" width="40.5703125" style="94" customWidth="1"/>
    <col min="9988" max="9988" width="25" style="94" customWidth="1"/>
    <col min="9989" max="9989" width="21.85546875" style="94" customWidth="1"/>
    <col min="9990" max="9992" width="17.28515625" style="94" customWidth="1"/>
    <col min="9993" max="10241" width="17.28515625" style="94"/>
    <col min="10242" max="10242" width="4.28515625" style="94" customWidth="1"/>
    <col min="10243" max="10243" width="40.5703125" style="94" customWidth="1"/>
    <col min="10244" max="10244" width="25" style="94" customWidth="1"/>
    <col min="10245" max="10245" width="21.85546875" style="94" customWidth="1"/>
    <col min="10246" max="10248" width="17.28515625" style="94" customWidth="1"/>
    <col min="10249" max="10497" width="17.28515625" style="94"/>
    <col min="10498" max="10498" width="4.28515625" style="94" customWidth="1"/>
    <col min="10499" max="10499" width="40.5703125" style="94" customWidth="1"/>
    <col min="10500" max="10500" width="25" style="94" customWidth="1"/>
    <col min="10501" max="10501" width="21.85546875" style="94" customWidth="1"/>
    <col min="10502" max="10504" width="17.28515625" style="94" customWidth="1"/>
    <col min="10505" max="10753" width="17.28515625" style="94"/>
    <col min="10754" max="10754" width="4.28515625" style="94" customWidth="1"/>
    <col min="10755" max="10755" width="40.5703125" style="94" customWidth="1"/>
    <col min="10756" max="10756" width="25" style="94" customWidth="1"/>
    <col min="10757" max="10757" width="21.85546875" style="94" customWidth="1"/>
    <col min="10758" max="10760" width="17.28515625" style="94" customWidth="1"/>
    <col min="10761" max="11009" width="17.28515625" style="94"/>
    <col min="11010" max="11010" width="4.28515625" style="94" customWidth="1"/>
    <col min="11011" max="11011" width="40.5703125" style="94" customWidth="1"/>
    <col min="11012" max="11012" width="25" style="94" customWidth="1"/>
    <col min="11013" max="11013" width="21.85546875" style="94" customWidth="1"/>
    <col min="11014" max="11016" width="17.28515625" style="94" customWidth="1"/>
    <col min="11017" max="11265" width="17.28515625" style="94"/>
    <col min="11266" max="11266" width="4.28515625" style="94" customWidth="1"/>
    <col min="11267" max="11267" width="40.5703125" style="94" customWidth="1"/>
    <col min="11268" max="11268" width="25" style="94" customWidth="1"/>
    <col min="11269" max="11269" width="21.85546875" style="94" customWidth="1"/>
    <col min="11270" max="11272" width="17.28515625" style="94" customWidth="1"/>
    <col min="11273" max="11521" width="17.28515625" style="94"/>
    <col min="11522" max="11522" width="4.28515625" style="94" customWidth="1"/>
    <col min="11523" max="11523" width="40.5703125" style="94" customWidth="1"/>
    <col min="11524" max="11524" width="25" style="94" customWidth="1"/>
    <col min="11525" max="11525" width="21.85546875" style="94" customWidth="1"/>
    <col min="11526" max="11528" width="17.28515625" style="94" customWidth="1"/>
    <col min="11529" max="11777" width="17.28515625" style="94"/>
    <col min="11778" max="11778" width="4.28515625" style="94" customWidth="1"/>
    <col min="11779" max="11779" width="40.5703125" style="94" customWidth="1"/>
    <col min="11780" max="11780" width="25" style="94" customWidth="1"/>
    <col min="11781" max="11781" width="21.85546875" style="94" customWidth="1"/>
    <col min="11782" max="11784" width="17.28515625" style="94" customWidth="1"/>
    <col min="11785" max="12033" width="17.28515625" style="94"/>
    <col min="12034" max="12034" width="4.28515625" style="94" customWidth="1"/>
    <col min="12035" max="12035" width="40.5703125" style="94" customWidth="1"/>
    <col min="12036" max="12036" width="25" style="94" customWidth="1"/>
    <col min="12037" max="12037" width="21.85546875" style="94" customWidth="1"/>
    <col min="12038" max="12040" width="17.28515625" style="94" customWidth="1"/>
    <col min="12041" max="12289" width="17.28515625" style="94"/>
    <col min="12290" max="12290" width="4.28515625" style="94" customWidth="1"/>
    <col min="12291" max="12291" width="40.5703125" style="94" customWidth="1"/>
    <col min="12292" max="12292" width="25" style="94" customWidth="1"/>
    <col min="12293" max="12293" width="21.85546875" style="94" customWidth="1"/>
    <col min="12294" max="12296" width="17.28515625" style="94" customWidth="1"/>
    <col min="12297" max="12545" width="17.28515625" style="94"/>
    <col min="12546" max="12546" width="4.28515625" style="94" customWidth="1"/>
    <col min="12547" max="12547" width="40.5703125" style="94" customWidth="1"/>
    <col min="12548" max="12548" width="25" style="94" customWidth="1"/>
    <col min="12549" max="12549" width="21.85546875" style="94" customWidth="1"/>
    <col min="12550" max="12552" width="17.28515625" style="94" customWidth="1"/>
    <col min="12553" max="12801" width="17.28515625" style="94"/>
    <col min="12802" max="12802" width="4.28515625" style="94" customWidth="1"/>
    <col min="12803" max="12803" width="40.5703125" style="94" customWidth="1"/>
    <col min="12804" max="12804" width="25" style="94" customWidth="1"/>
    <col min="12805" max="12805" width="21.85546875" style="94" customWidth="1"/>
    <col min="12806" max="12808" width="17.28515625" style="94" customWidth="1"/>
    <col min="12809" max="13057" width="17.28515625" style="94"/>
    <col min="13058" max="13058" width="4.28515625" style="94" customWidth="1"/>
    <col min="13059" max="13059" width="40.5703125" style="94" customWidth="1"/>
    <col min="13060" max="13060" width="25" style="94" customWidth="1"/>
    <col min="13061" max="13061" width="21.85546875" style="94" customWidth="1"/>
    <col min="13062" max="13064" width="17.28515625" style="94" customWidth="1"/>
    <col min="13065" max="13313" width="17.28515625" style="94"/>
    <col min="13314" max="13314" width="4.28515625" style="94" customWidth="1"/>
    <col min="13315" max="13315" width="40.5703125" style="94" customWidth="1"/>
    <col min="13316" max="13316" width="25" style="94" customWidth="1"/>
    <col min="13317" max="13317" width="21.85546875" style="94" customWidth="1"/>
    <col min="13318" max="13320" width="17.28515625" style="94" customWidth="1"/>
    <col min="13321" max="13569" width="17.28515625" style="94"/>
    <col min="13570" max="13570" width="4.28515625" style="94" customWidth="1"/>
    <col min="13571" max="13571" width="40.5703125" style="94" customWidth="1"/>
    <col min="13572" max="13572" width="25" style="94" customWidth="1"/>
    <col min="13573" max="13573" width="21.85546875" style="94" customWidth="1"/>
    <col min="13574" max="13576" width="17.28515625" style="94" customWidth="1"/>
    <col min="13577" max="13825" width="17.28515625" style="94"/>
    <col min="13826" max="13826" width="4.28515625" style="94" customWidth="1"/>
    <col min="13827" max="13827" width="40.5703125" style="94" customWidth="1"/>
    <col min="13828" max="13828" width="25" style="94" customWidth="1"/>
    <col min="13829" max="13829" width="21.85546875" style="94" customWidth="1"/>
    <col min="13830" max="13832" width="17.28515625" style="94" customWidth="1"/>
    <col min="13833" max="14081" width="17.28515625" style="94"/>
    <col min="14082" max="14082" width="4.28515625" style="94" customWidth="1"/>
    <col min="14083" max="14083" width="40.5703125" style="94" customWidth="1"/>
    <col min="14084" max="14084" width="25" style="94" customWidth="1"/>
    <col min="14085" max="14085" width="21.85546875" style="94" customWidth="1"/>
    <col min="14086" max="14088" width="17.28515625" style="94" customWidth="1"/>
    <col min="14089" max="14337" width="17.28515625" style="94"/>
    <col min="14338" max="14338" width="4.28515625" style="94" customWidth="1"/>
    <col min="14339" max="14339" width="40.5703125" style="94" customWidth="1"/>
    <col min="14340" max="14340" width="25" style="94" customWidth="1"/>
    <col min="14341" max="14341" width="21.85546875" style="94" customWidth="1"/>
    <col min="14342" max="14344" width="17.28515625" style="94" customWidth="1"/>
    <col min="14345" max="14593" width="17.28515625" style="94"/>
    <col min="14594" max="14594" width="4.28515625" style="94" customWidth="1"/>
    <col min="14595" max="14595" width="40.5703125" style="94" customWidth="1"/>
    <col min="14596" max="14596" width="25" style="94" customWidth="1"/>
    <col min="14597" max="14597" width="21.85546875" style="94" customWidth="1"/>
    <col min="14598" max="14600" width="17.28515625" style="94" customWidth="1"/>
    <col min="14601" max="14849" width="17.28515625" style="94"/>
    <col min="14850" max="14850" width="4.28515625" style="94" customWidth="1"/>
    <col min="14851" max="14851" width="40.5703125" style="94" customWidth="1"/>
    <col min="14852" max="14852" width="25" style="94" customWidth="1"/>
    <col min="14853" max="14853" width="21.85546875" style="94" customWidth="1"/>
    <col min="14854" max="14856" width="17.28515625" style="94" customWidth="1"/>
    <col min="14857" max="15105" width="17.28515625" style="94"/>
    <col min="15106" max="15106" width="4.28515625" style="94" customWidth="1"/>
    <col min="15107" max="15107" width="40.5703125" style="94" customWidth="1"/>
    <col min="15108" max="15108" width="25" style="94" customWidth="1"/>
    <col min="15109" max="15109" width="21.85546875" style="94" customWidth="1"/>
    <col min="15110" max="15112" width="17.28515625" style="94" customWidth="1"/>
    <col min="15113" max="15361" width="17.28515625" style="94"/>
    <col min="15362" max="15362" width="4.28515625" style="94" customWidth="1"/>
    <col min="15363" max="15363" width="40.5703125" style="94" customWidth="1"/>
    <col min="15364" max="15364" width="25" style="94" customWidth="1"/>
    <col min="15365" max="15365" width="21.85546875" style="94" customWidth="1"/>
    <col min="15366" max="15368" width="17.28515625" style="94" customWidth="1"/>
    <col min="15369" max="15617" width="17.28515625" style="94"/>
    <col min="15618" max="15618" width="4.28515625" style="94" customWidth="1"/>
    <col min="15619" max="15619" width="40.5703125" style="94" customWidth="1"/>
    <col min="15620" max="15620" width="25" style="94" customWidth="1"/>
    <col min="15621" max="15621" width="21.85546875" style="94" customWidth="1"/>
    <col min="15622" max="15624" width="17.28515625" style="94" customWidth="1"/>
    <col min="15625" max="15873" width="17.28515625" style="94"/>
    <col min="15874" max="15874" width="4.28515625" style="94" customWidth="1"/>
    <col min="15875" max="15875" width="40.5703125" style="94" customWidth="1"/>
    <col min="15876" max="15876" width="25" style="94" customWidth="1"/>
    <col min="15877" max="15877" width="21.85546875" style="94" customWidth="1"/>
    <col min="15878" max="15880" width="17.28515625" style="94" customWidth="1"/>
    <col min="15881" max="16129" width="17.28515625" style="94"/>
    <col min="16130" max="16130" width="4.28515625" style="94" customWidth="1"/>
    <col min="16131" max="16131" width="40.5703125" style="94" customWidth="1"/>
    <col min="16132" max="16132" width="25" style="94" customWidth="1"/>
    <col min="16133" max="16133" width="21.85546875" style="94" customWidth="1"/>
    <col min="16134" max="16136" width="17.28515625" style="94" customWidth="1"/>
    <col min="16137" max="16384" width="17.28515625" style="94"/>
  </cols>
  <sheetData>
    <row r="1" spans="1:12" ht="15.75" customHeight="1" x14ac:dyDescent="0.2">
      <c r="A1" s="89" t="s">
        <v>0</v>
      </c>
      <c r="B1" s="90"/>
      <c r="C1" s="89" t="s">
        <v>2</v>
      </c>
      <c r="D1" s="91"/>
      <c r="E1" s="180"/>
      <c r="F1" s="92"/>
      <c r="G1" s="93"/>
      <c r="H1" s="93"/>
    </row>
    <row r="2" spans="1:12" ht="15.75" customHeight="1" x14ac:dyDescent="0.2">
      <c r="A2" s="89" t="s">
        <v>181</v>
      </c>
      <c r="B2" s="90"/>
      <c r="C2" s="89" t="s">
        <v>182</v>
      </c>
      <c r="D2" s="91"/>
      <c r="E2" s="180"/>
      <c r="F2" s="92"/>
      <c r="G2" s="93"/>
      <c r="H2" s="93"/>
    </row>
    <row r="3" spans="1:12" ht="15.75" customHeight="1" x14ac:dyDescent="0.2">
      <c r="A3" s="95"/>
      <c r="B3" s="96"/>
      <c r="C3" s="97"/>
      <c r="D3" s="91"/>
      <c r="E3" s="180"/>
      <c r="F3" s="92"/>
      <c r="G3" s="93"/>
      <c r="H3" s="93"/>
    </row>
    <row r="4" spans="1:12" s="93" customFormat="1" ht="15" customHeight="1" x14ac:dyDescent="0.2">
      <c r="A4" s="190" t="s">
        <v>296</v>
      </c>
      <c r="B4" s="190"/>
      <c r="C4" s="190"/>
      <c r="D4" s="190"/>
      <c r="E4" s="181"/>
      <c r="F4" s="92"/>
    </row>
    <row r="5" spans="1:12" ht="9" customHeight="1" x14ac:dyDescent="0.2">
      <c r="A5" s="98"/>
      <c r="B5" s="98"/>
      <c r="C5" s="99"/>
      <c r="D5" s="91"/>
      <c r="E5" s="180"/>
      <c r="F5" s="92"/>
      <c r="G5" s="93"/>
      <c r="H5" s="93"/>
    </row>
    <row r="6" spans="1:12" s="104" customFormat="1" ht="34.5" customHeight="1" x14ac:dyDescent="0.2">
      <c r="A6" s="100" t="s">
        <v>3</v>
      </c>
      <c r="B6" s="100" t="s">
        <v>183</v>
      </c>
      <c r="C6" s="101" t="s">
        <v>184</v>
      </c>
      <c r="D6" s="102" t="s">
        <v>185</v>
      </c>
      <c r="E6" s="182" t="s">
        <v>186</v>
      </c>
      <c r="F6" s="170" t="s">
        <v>187</v>
      </c>
      <c r="G6" s="103"/>
      <c r="H6" s="103"/>
    </row>
    <row r="7" spans="1:12" ht="25.5" customHeight="1" x14ac:dyDescent="0.2">
      <c r="A7" s="105" t="s">
        <v>188</v>
      </c>
      <c r="B7" s="106" t="s">
        <v>189</v>
      </c>
      <c r="C7" s="107"/>
      <c r="D7" s="108"/>
      <c r="E7" s="183"/>
      <c r="F7" s="109"/>
      <c r="G7" s="93"/>
      <c r="H7" s="93"/>
      <c r="J7" s="94" t="s">
        <v>8</v>
      </c>
      <c r="K7" s="94">
        <v>19</v>
      </c>
      <c r="L7" s="94" t="s">
        <v>190</v>
      </c>
    </row>
    <row r="8" spans="1:12" ht="21.75" customHeight="1" x14ac:dyDescent="0.2">
      <c r="A8" s="110">
        <v>1</v>
      </c>
      <c r="B8" s="111" t="s">
        <v>191</v>
      </c>
      <c r="C8" s="112" t="s">
        <v>192</v>
      </c>
      <c r="D8" s="113" t="s">
        <v>308</v>
      </c>
      <c r="E8" s="183" t="str">
        <f t="shared" ref="E8:E52" si="0">IF(COUNTBLANK(D8)=0," ","x")</f>
        <v xml:space="preserve"> </v>
      </c>
      <c r="F8" s="114" t="s">
        <v>23</v>
      </c>
      <c r="G8" s="93"/>
      <c r="H8" s="93"/>
      <c r="J8" s="94" t="s">
        <v>3</v>
      </c>
      <c r="K8" s="94">
        <v>19</v>
      </c>
      <c r="L8" s="94" t="s">
        <v>180</v>
      </c>
    </row>
    <row r="9" spans="1:12" ht="21.75" customHeight="1" x14ac:dyDescent="0.2">
      <c r="A9" s="191" t="s">
        <v>193</v>
      </c>
      <c r="B9" s="192"/>
      <c r="C9" s="192"/>
      <c r="D9" s="115"/>
      <c r="E9" s="183"/>
      <c r="F9" s="73"/>
      <c r="G9" s="93"/>
      <c r="H9" s="93"/>
      <c r="J9" s="94" t="s">
        <v>194</v>
      </c>
      <c r="K9" s="94">
        <v>10</v>
      </c>
    </row>
    <row r="10" spans="1:12" ht="22.5" customHeight="1" x14ac:dyDescent="0.2">
      <c r="A10" s="105" t="s">
        <v>195</v>
      </c>
      <c r="B10" s="106" t="s">
        <v>196</v>
      </c>
      <c r="C10" s="116"/>
      <c r="D10" s="117"/>
      <c r="E10" s="184">
        <f>COUNTIF(E8:E9,"x")</f>
        <v>0</v>
      </c>
      <c r="F10" s="74">
        <f>COUNTIF(F8:F9,"x")</f>
        <v>1</v>
      </c>
      <c r="G10" s="93"/>
      <c r="H10" s="93"/>
      <c r="J10" s="94" t="s">
        <v>197</v>
      </c>
      <c r="K10" s="94">
        <v>8</v>
      </c>
    </row>
    <row r="11" spans="1:12" ht="25.5" customHeight="1" x14ac:dyDescent="0.2">
      <c r="A11" s="110">
        <v>1</v>
      </c>
      <c r="B11" s="111" t="s">
        <v>198</v>
      </c>
      <c r="C11" s="112" t="s">
        <v>199</v>
      </c>
      <c r="D11" s="169" t="s">
        <v>309</v>
      </c>
      <c r="E11" s="183" t="str">
        <f t="shared" si="0"/>
        <v xml:space="preserve"> </v>
      </c>
      <c r="F11" s="114" t="str">
        <f>IF(COUNTBLANK(D11)=0,"x"," ")</f>
        <v>x</v>
      </c>
      <c r="G11" s="93"/>
      <c r="H11" s="93"/>
      <c r="K11" s="94">
        <f>SUM(K7:K10)</f>
        <v>56</v>
      </c>
      <c r="L11" s="118"/>
    </row>
    <row r="12" spans="1:12" ht="25.5" customHeight="1" x14ac:dyDescent="0.2">
      <c r="A12" s="110">
        <v>2</v>
      </c>
      <c r="B12" s="111" t="s">
        <v>200</v>
      </c>
      <c r="C12" s="112" t="s">
        <v>201</v>
      </c>
      <c r="D12" s="115"/>
      <c r="E12" s="183" t="str">
        <f t="shared" si="0"/>
        <v>x</v>
      </c>
      <c r="F12" s="114" t="str">
        <f t="shared" ref="F12:F19" si="1">IF(COUNTBLANK(D12)=0,"x"," ")</f>
        <v xml:space="preserve"> </v>
      </c>
      <c r="G12" s="93"/>
      <c r="H12" s="93"/>
      <c r="L12" s="118"/>
    </row>
    <row r="13" spans="1:12" ht="25.5" customHeight="1" x14ac:dyDescent="0.2">
      <c r="A13" s="110">
        <v>3</v>
      </c>
      <c r="B13" s="111" t="s">
        <v>202</v>
      </c>
      <c r="C13" s="112" t="s">
        <v>203</v>
      </c>
      <c r="D13" s="115" t="s">
        <v>307</v>
      </c>
      <c r="E13" s="183" t="str">
        <f t="shared" si="0"/>
        <v xml:space="preserve"> </v>
      </c>
      <c r="F13" s="114" t="str">
        <f t="shared" si="1"/>
        <v>x</v>
      </c>
      <c r="G13" s="93"/>
      <c r="H13" s="93"/>
    </row>
    <row r="14" spans="1:12" ht="27.75" customHeight="1" x14ac:dyDescent="0.2">
      <c r="A14" s="110">
        <v>4</v>
      </c>
      <c r="B14" s="111" t="s">
        <v>204</v>
      </c>
      <c r="C14" s="112" t="s">
        <v>205</v>
      </c>
      <c r="D14" s="115"/>
      <c r="E14" s="183" t="str">
        <f t="shared" si="0"/>
        <v>x</v>
      </c>
      <c r="F14" s="114" t="str">
        <f t="shared" si="1"/>
        <v xml:space="preserve"> </v>
      </c>
      <c r="G14" s="93"/>
      <c r="H14" s="93"/>
    </row>
    <row r="15" spans="1:12" ht="25.5" customHeight="1" x14ac:dyDescent="0.2">
      <c r="A15" s="110">
        <v>5</v>
      </c>
      <c r="B15" s="111" t="s">
        <v>206</v>
      </c>
      <c r="C15" s="112" t="s">
        <v>207</v>
      </c>
      <c r="D15" s="115" t="s">
        <v>298</v>
      </c>
      <c r="E15" s="183" t="str">
        <f t="shared" si="0"/>
        <v xml:space="preserve"> </v>
      </c>
      <c r="F15" s="114" t="str">
        <f t="shared" si="1"/>
        <v>x</v>
      </c>
      <c r="G15" s="93"/>
      <c r="H15" s="93"/>
      <c r="I15" s="94" t="s">
        <v>290</v>
      </c>
      <c r="J15" s="94">
        <v>1</v>
      </c>
    </row>
    <row r="16" spans="1:12" ht="25.5" customHeight="1" x14ac:dyDescent="0.2">
      <c r="A16" s="110">
        <v>6</v>
      </c>
      <c r="B16" s="111" t="s">
        <v>208</v>
      </c>
      <c r="C16" s="119" t="s">
        <v>295</v>
      </c>
      <c r="D16" s="120" t="s">
        <v>209</v>
      </c>
      <c r="E16" s="183" t="str">
        <f t="shared" si="0"/>
        <v xml:space="preserve"> </v>
      </c>
      <c r="F16" s="114" t="str">
        <f t="shared" si="1"/>
        <v>x</v>
      </c>
      <c r="G16" s="93"/>
      <c r="H16" s="93"/>
      <c r="J16" s="94">
        <v>8</v>
      </c>
      <c r="K16" s="94">
        <v>2</v>
      </c>
    </row>
    <row r="17" spans="1:30" ht="25.5" customHeight="1" x14ac:dyDescent="0.2">
      <c r="A17" s="110">
        <v>7</v>
      </c>
      <c r="B17" s="111" t="s">
        <v>210</v>
      </c>
      <c r="C17" s="195" t="s">
        <v>211</v>
      </c>
      <c r="D17" s="121"/>
      <c r="E17" s="183" t="str">
        <f t="shared" si="0"/>
        <v>x</v>
      </c>
      <c r="F17" s="114" t="str">
        <f t="shared" si="1"/>
        <v xml:space="preserve"> </v>
      </c>
      <c r="G17" s="93"/>
      <c r="H17" s="93"/>
      <c r="J17" s="94">
        <v>14</v>
      </c>
      <c r="K17" s="94">
        <v>7</v>
      </c>
    </row>
    <row r="18" spans="1:30" ht="25.5" customHeight="1" x14ac:dyDescent="0.2">
      <c r="A18" s="110">
        <v>8</v>
      </c>
      <c r="B18" s="111" t="s">
        <v>212</v>
      </c>
      <c r="C18" s="196"/>
      <c r="D18" s="121"/>
      <c r="E18" s="183" t="str">
        <f t="shared" si="0"/>
        <v>x</v>
      </c>
      <c r="F18" s="114" t="str">
        <f t="shared" si="1"/>
        <v xml:space="preserve"> </v>
      </c>
      <c r="G18" s="93"/>
      <c r="H18" s="93"/>
    </row>
    <row r="19" spans="1:30" ht="25.5" customHeight="1" x14ac:dyDescent="0.2">
      <c r="A19" s="110">
        <v>9</v>
      </c>
      <c r="B19" s="111" t="s">
        <v>213</v>
      </c>
      <c r="C19" s="112" t="s">
        <v>214</v>
      </c>
      <c r="D19" s="121" t="s">
        <v>306</v>
      </c>
      <c r="E19" s="183" t="str">
        <f t="shared" si="0"/>
        <v xml:space="preserve"> </v>
      </c>
      <c r="F19" s="114" t="str">
        <f t="shared" si="1"/>
        <v>x</v>
      </c>
      <c r="G19" s="93"/>
      <c r="H19" s="93"/>
    </row>
    <row r="20" spans="1:30" ht="31.5" customHeight="1" x14ac:dyDescent="0.2">
      <c r="A20" s="110">
        <v>10</v>
      </c>
      <c r="B20" s="122" t="s">
        <v>215</v>
      </c>
      <c r="C20" s="175" t="s">
        <v>292</v>
      </c>
      <c r="D20" s="115"/>
      <c r="E20" s="183" t="str">
        <f>IF(COUNTBLANK(D40)=0," ","x")</f>
        <v xml:space="preserve"> </v>
      </c>
      <c r="F20" s="114" t="str">
        <f>IF(COUNTBLANK(D40)=0,"x"," ")</f>
        <v>x</v>
      </c>
      <c r="G20" s="93"/>
      <c r="H20" s="93"/>
      <c r="AD20" s="176"/>
    </row>
    <row r="21" spans="1:30" ht="25.5" customHeight="1" x14ac:dyDescent="0.2">
      <c r="A21" s="105" t="s">
        <v>217</v>
      </c>
      <c r="B21" s="106" t="s">
        <v>218</v>
      </c>
      <c r="C21" s="116"/>
      <c r="D21" s="172"/>
      <c r="E21" s="184">
        <f>COUNTIF(E11:E20,"x")</f>
        <v>4</v>
      </c>
      <c r="F21" s="74">
        <f>COUNTIF(F11:F20,"x")</f>
        <v>6</v>
      </c>
      <c r="G21" s="93">
        <f>A20-F21</f>
        <v>4</v>
      </c>
      <c r="H21" s="93" t="s">
        <v>219</v>
      </c>
      <c r="K21" s="94">
        <v>20</v>
      </c>
      <c r="L21" s="94">
        <v>18</v>
      </c>
      <c r="M21" s="94">
        <v>2</v>
      </c>
    </row>
    <row r="22" spans="1:30" ht="20.25" customHeight="1" x14ac:dyDescent="0.2">
      <c r="A22" s="110">
        <v>1</v>
      </c>
      <c r="B22" s="111" t="s">
        <v>288</v>
      </c>
      <c r="C22" s="112" t="s">
        <v>220</v>
      </c>
      <c r="D22" s="115" t="s">
        <v>314</v>
      </c>
      <c r="E22" s="183" t="str">
        <f t="shared" si="0"/>
        <v xml:space="preserve"> </v>
      </c>
      <c r="F22" s="114" t="str">
        <f t="shared" ref="F22:F52" si="2">IF(COUNTBLANK(D22)=0,"x"," ")</f>
        <v>x</v>
      </c>
      <c r="G22" s="93"/>
      <c r="H22" s="93"/>
    </row>
    <row r="23" spans="1:30" ht="29.25" customHeight="1" x14ac:dyDescent="0.2">
      <c r="A23" s="110">
        <v>2</v>
      </c>
      <c r="B23" s="111" t="s">
        <v>221</v>
      </c>
      <c r="C23" s="112" t="s">
        <v>222</v>
      </c>
      <c r="D23" s="123" t="s">
        <v>312</v>
      </c>
      <c r="E23" s="183" t="str">
        <f t="shared" si="0"/>
        <v xml:space="preserve"> </v>
      </c>
      <c r="F23" s="114" t="str">
        <f t="shared" si="2"/>
        <v>x</v>
      </c>
      <c r="G23" s="93"/>
      <c r="H23" s="93"/>
      <c r="K23" s="94">
        <v>10</v>
      </c>
      <c r="L23" s="94">
        <v>8</v>
      </c>
      <c r="M23" s="94">
        <v>2</v>
      </c>
    </row>
    <row r="24" spans="1:30" ht="25.5" customHeight="1" x14ac:dyDescent="0.2">
      <c r="A24" s="110">
        <v>3</v>
      </c>
      <c r="B24" s="111" t="s">
        <v>223</v>
      </c>
      <c r="C24" s="119" t="s">
        <v>224</v>
      </c>
      <c r="D24" s="115" t="s">
        <v>303</v>
      </c>
      <c r="E24" s="183" t="str">
        <f t="shared" si="0"/>
        <v xml:space="preserve"> </v>
      </c>
      <c r="F24" s="114" t="str">
        <f t="shared" si="2"/>
        <v>x</v>
      </c>
      <c r="G24" s="93"/>
      <c r="H24" s="93"/>
      <c r="K24" s="94">
        <v>20</v>
      </c>
      <c r="L24" s="94">
        <v>14</v>
      </c>
      <c r="M24" s="94">
        <v>6</v>
      </c>
    </row>
    <row r="25" spans="1:30" ht="26.25" customHeight="1" x14ac:dyDescent="0.2">
      <c r="A25" s="110">
        <v>4</v>
      </c>
      <c r="B25" s="111" t="s">
        <v>225</v>
      </c>
      <c r="C25" s="112" t="s">
        <v>226</v>
      </c>
      <c r="D25" s="124" t="s">
        <v>305</v>
      </c>
      <c r="E25" s="183" t="str">
        <f t="shared" si="0"/>
        <v xml:space="preserve"> </v>
      </c>
      <c r="F25" s="114" t="str">
        <f t="shared" si="2"/>
        <v>x</v>
      </c>
      <c r="G25" s="93"/>
      <c r="H25" s="93"/>
      <c r="K25" s="94">
        <v>9</v>
      </c>
      <c r="L25" s="94">
        <v>5</v>
      </c>
      <c r="M25" s="94">
        <v>4</v>
      </c>
    </row>
    <row r="26" spans="1:30" ht="27" customHeight="1" x14ac:dyDescent="0.2">
      <c r="A26" s="110">
        <v>5</v>
      </c>
      <c r="B26" s="111" t="s">
        <v>227</v>
      </c>
      <c r="C26" s="119" t="s">
        <v>291</v>
      </c>
      <c r="D26" s="124" t="s">
        <v>304</v>
      </c>
      <c r="E26" s="183" t="str">
        <f t="shared" si="0"/>
        <v xml:space="preserve"> </v>
      </c>
      <c r="F26" s="114" t="str">
        <f t="shared" si="2"/>
        <v>x</v>
      </c>
      <c r="G26" s="93"/>
      <c r="H26" s="93"/>
      <c r="K26" s="94">
        <f>SUM(K21:K25)</f>
        <v>59</v>
      </c>
      <c r="L26" s="94">
        <f>SUM(L21:L25)</f>
        <v>45</v>
      </c>
      <c r="M26" s="94">
        <f>SUM(M21:M25)</f>
        <v>14</v>
      </c>
    </row>
    <row r="27" spans="1:30" ht="27" customHeight="1" x14ac:dyDescent="0.2">
      <c r="A27" s="110">
        <v>6</v>
      </c>
      <c r="B27" s="111" t="s">
        <v>228</v>
      </c>
      <c r="C27" s="112" t="s">
        <v>229</v>
      </c>
      <c r="D27" s="125" t="s">
        <v>315</v>
      </c>
      <c r="E27" s="183" t="str">
        <f t="shared" si="0"/>
        <v xml:space="preserve"> </v>
      </c>
      <c r="F27" s="114" t="str">
        <f t="shared" si="2"/>
        <v>x</v>
      </c>
      <c r="G27" s="93"/>
      <c r="H27" s="93"/>
    </row>
    <row r="28" spans="1:30" ht="27" customHeight="1" x14ac:dyDescent="0.2">
      <c r="A28" s="110">
        <v>7</v>
      </c>
      <c r="B28" s="111" t="s">
        <v>230</v>
      </c>
      <c r="C28" s="119" t="s">
        <v>231</v>
      </c>
      <c r="D28" s="124" t="s">
        <v>318</v>
      </c>
      <c r="E28" s="183" t="str">
        <f t="shared" si="0"/>
        <v xml:space="preserve"> </v>
      </c>
      <c r="F28" s="114" t="str">
        <f t="shared" si="2"/>
        <v>x</v>
      </c>
      <c r="G28" s="93"/>
      <c r="H28" s="93"/>
    </row>
    <row r="29" spans="1:30" ht="30.75" customHeight="1" x14ac:dyDescent="0.2">
      <c r="A29" s="110">
        <v>8</v>
      </c>
      <c r="B29" s="111" t="s">
        <v>232</v>
      </c>
      <c r="C29" s="119" t="s">
        <v>233</v>
      </c>
      <c r="D29" s="120"/>
      <c r="E29" s="183" t="str">
        <f t="shared" si="0"/>
        <v>x</v>
      </c>
      <c r="F29" s="114" t="str">
        <f t="shared" si="2"/>
        <v xml:space="preserve"> </v>
      </c>
      <c r="G29" s="93"/>
      <c r="H29" s="93"/>
    </row>
    <row r="30" spans="1:30" s="72" customFormat="1" ht="31.5" customHeight="1" x14ac:dyDescent="0.2">
      <c r="A30" s="110">
        <v>9</v>
      </c>
      <c r="B30" s="126" t="s">
        <v>234</v>
      </c>
      <c r="C30" s="127" t="s">
        <v>235</v>
      </c>
      <c r="D30" s="128" t="s">
        <v>313</v>
      </c>
      <c r="E30" s="183" t="str">
        <f t="shared" si="0"/>
        <v xml:space="preserve"> </v>
      </c>
      <c r="F30" s="114" t="str">
        <f t="shared" si="2"/>
        <v>x</v>
      </c>
      <c r="G30" s="129"/>
      <c r="H30" s="129"/>
    </row>
    <row r="31" spans="1:30" ht="26.25" customHeight="1" x14ac:dyDescent="0.2">
      <c r="A31" s="110">
        <v>10</v>
      </c>
      <c r="B31" s="122" t="s">
        <v>236</v>
      </c>
      <c r="C31" s="112" t="s">
        <v>237</v>
      </c>
      <c r="D31" s="128" t="s">
        <v>317</v>
      </c>
      <c r="E31" s="183" t="str">
        <f t="shared" si="0"/>
        <v xml:space="preserve"> </v>
      </c>
      <c r="F31" s="114" t="str">
        <f t="shared" si="2"/>
        <v>x</v>
      </c>
      <c r="G31" s="93"/>
      <c r="H31" s="93"/>
    </row>
    <row r="32" spans="1:30" ht="26.25" customHeight="1" x14ac:dyDescent="0.2">
      <c r="A32" s="110">
        <v>11</v>
      </c>
      <c r="B32" s="130" t="s">
        <v>238</v>
      </c>
      <c r="C32" s="131" t="s">
        <v>239</v>
      </c>
      <c r="D32" s="132" t="s">
        <v>297</v>
      </c>
      <c r="E32" s="183" t="str">
        <f t="shared" si="0"/>
        <v xml:space="preserve"> </v>
      </c>
      <c r="F32" s="114" t="str">
        <f t="shared" si="2"/>
        <v>x</v>
      </c>
      <c r="G32" s="93"/>
      <c r="H32" s="93"/>
    </row>
    <row r="33" spans="1:13" ht="28.5" customHeight="1" x14ac:dyDescent="0.2">
      <c r="A33" s="110">
        <v>12</v>
      </c>
      <c r="B33" s="133" t="s">
        <v>240</v>
      </c>
      <c r="C33" s="134" t="s">
        <v>241</v>
      </c>
      <c r="D33" s="135"/>
      <c r="E33" s="183" t="str">
        <f t="shared" si="0"/>
        <v>x</v>
      </c>
      <c r="F33" s="114" t="str">
        <f t="shared" si="2"/>
        <v xml:space="preserve"> </v>
      </c>
      <c r="G33" s="93"/>
      <c r="H33" s="93"/>
    </row>
    <row r="34" spans="1:13" ht="21" customHeight="1" x14ac:dyDescent="0.2">
      <c r="A34" s="110">
        <v>13</v>
      </c>
      <c r="B34" s="136" t="s">
        <v>242</v>
      </c>
      <c r="C34" s="193" t="s">
        <v>243</v>
      </c>
      <c r="D34" s="135" t="s">
        <v>300</v>
      </c>
      <c r="E34" s="183" t="str">
        <f t="shared" si="0"/>
        <v xml:space="preserve"> </v>
      </c>
      <c r="F34" s="114" t="str">
        <f t="shared" si="2"/>
        <v>x</v>
      </c>
      <c r="G34" s="93"/>
      <c r="H34" s="93"/>
    </row>
    <row r="35" spans="1:13" ht="21.75" customHeight="1" x14ac:dyDescent="0.2">
      <c r="A35" s="110">
        <v>14</v>
      </c>
      <c r="B35" s="137" t="s">
        <v>244</v>
      </c>
      <c r="C35" s="194"/>
      <c r="D35" s="135" t="s">
        <v>300</v>
      </c>
      <c r="E35" s="183" t="str">
        <f t="shared" si="0"/>
        <v xml:space="preserve"> </v>
      </c>
      <c r="F35" s="114" t="str">
        <f t="shared" si="2"/>
        <v>x</v>
      </c>
      <c r="G35" s="93"/>
      <c r="H35" s="93"/>
    </row>
    <row r="36" spans="1:13" ht="30.75" customHeight="1" x14ac:dyDescent="0.2">
      <c r="A36" s="110">
        <v>15</v>
      </c>
      <c r="B36" s="137" t="s">
        <v>245</v>
      </c>
      <c r="C36" s="138" t="s">
        <v>246</v>
      </c>
      <c r="D36" s="139" t="s">
        <v>286</v>
      </c>
      <c r="E36" s="183" t="str">
        <f t="shared" si="0"/>
        <v xml:space="preserve"> </v>
      </c>
      <c r="F36" s="114" t="str">
        <f t="shared" si="2"/>
        <v>x</v>
      </c>
      <c r="G36" s="93"/>
      <c r="H36" s="93"/>
      <c r="M36" s="140"/>
    </row>
    <row r="37" spans="1:13" ht="25.5" customHeight="1" x14ac:dyDescent="0.2">
      <c r="A37" s="110">
        <v>16</v>
      </c>
      <c r="B37" s="141" t="s">
        <v>247</v>
      </c>
      <c r="C37" s="142" t="s">
        <v>248</v>
      </c>
      <c r="D37" s="143" t="s">
        <v>299</v>
      </c>
      <c r="E37" s="183" t="str">
        <f t="shared" si="0"/>
        <v xml:space="preserve"> </v>
      </c>
      <c r="F37" s="114" t="str">
        <f t="shared" si="2"/>
        <v>x</v>
      </c>
      <c r="G37" s="93"/>
      <c r="H37" s="93"/>
    </row>
    <row r="38" spans="1:13" ht="25.5" customHeight="1" x14ac:dyDescent="0.2">
      <c r="A38" s="110">
        <v>17</v>
      </c>
      <c r="B38" s="144" t="s">
        <v>249</v>
      </c>
      <c r="C38" s="145" t="s">
        <v>287</v>
      </c>
      <c r="D38" s="143" t="s">
        <v>301</v>
      </c>
      <c r="E38" s="183" t="str">
        <f t="shared" si="0"/>
        <v xml:space="preserve"> </v>
      </c>
      <c r="F38" s="114" t="str">
        <f t="shared" si="2"/>
        <v>x</v>
      </c>
      <c r="G38" s="93"/>
      <c r="H38" s="93"/>
    </row>
    <row r="39" spans="1:13" ht="31.5" customHeight="1" x14ac:dyDescent="0.2">
      <c r="A39" s="110">
        <v>18</v>
      </c>
      <c r="B39" s="146" t="s">
        <v>250</v>
      </c>
      <c r="C39" s="147" t="s">
        <v>289</v>
      </c>
      <c r="D39" s="135"/>
      <c r="E39" s="183" t="str">
        <f t="shared" si="0"/>
        <v>x</v>
      </c>
      <c r="F39" s="114" t="str">
        <f t="shared" si="2"/>
        <v xml:space="preserve"> </v>
      </c>
      <c r="G39" s="93"/>
      <c r="H39" s="93"/>
    </row>
    <row r="40" spans="1:13" ht="31.5" customHeight="1" x14ac:dyDescent="0.2">
      <c r="A40" s="110">
        <v>19</v>
      </c>
      <c r="B40" s="146" t="s">
        <v>251</v>
      </c>
      <c r="C40" s="186" t="s">
        <v>216</v>
      </c>
      <c r="D40" s="135" t="s">
        <v>302</v>
      </c>
      <c r="E40" s="183" t="str">
        <f>IF(COUNTBLANK(D40)=0," ","x")</f>
        <v xml:space="preserve"> </v>
      </c>
      <c r="F40" s="114" t="str">
        <f>IF(COUNTBLANK(D40)=0,"x"," ")</f>
        <v>x</v>
      </c>
      <c r="G40" s="93"/>
      <c r="H40" s="93"/>
    </row>
    <row r="41" spans="1:13" ht="31.5" customHeight="1" x14ac:dyDescent="0.2">
      <c r="A41" s="110">
        <v>20</v>
      </c>
      <c r="B41" s="188" t="s">
        <v>293</v>
      </c>
      <c r="C41" s="187" t="s">
        <v>294</v>
      </c>
      <c r="D41" s="135" t="s">
        <v>311</v>
      </c>
      <c r="E41" s="183" t="str">
        <f>IF(COUNTBLANK(D41)=0," ","x")</f>
        <v xml:space="preserve"> </v>
      </c>
      <c r="F41" s="114" t="str">
        <f>IF(COUNTBLANK(D41)=0,"x"," ")</f>
        <v>x</v>
      </c>
      <c r="G41" s="93"/>
      <c r="H41" s="93"/>
    </row>
    <row r="42" spans="1:13" ht="31.5" customHeight="1" x14ac:dyDescent="0.2">
      <c r="A42" s="110">
        <v>21</v>
      </c>
      <c r="B42" s="146" t="s">
        <v>252</v>
      </c>
      <c r="C42" s="147" t="s">
        <v>253</v>
      </c>
      <c r="D42" s="148"/>
      <c r="E42" s="183" t="str">
        <f t="shared" si="0"/>
        <v>x</v>
      </c>
      <c r="F42" s="114" t="str">
        <f t="shared" si="2"/>
        <v xml:space="preserve"> </v>
      </c>
      <c r="G42" s="93"/>
      <c r="H42" s="93"/>
      <c r="I42" s="94">
        <v>19</v>
      </c>
    </row>
    <row r="43" spans="1:13" ht="25.5" customHeight="1" x14ac:dyDescent="0.2">
      <c r="A43" s="105" t="s">
        <v>254</v>
      </c>
      <c r="B43" s="106" t="s">
        <v>255</v>
      </c>
      <c r="C43" s="149"/>
      <c r="D43" s="150"/>
      <c r="E43" s="184">
        <f>COUNTIF(E22:E42,"x")</f>
        <v>4</v>
      </c>
      <c r="F43" s="74">
        <f>COUNTIF(F22:F42,"x")</f>
        <v>17</v>
      </c>
      <c r="G43" s="93">
        <f>A42-F43</f>
        <v>4</v>
      </c>
      <c r="H43" s="93"/>
      <c r="I43" s="94">
        <v>10</v>
      </c>
    </row>
    <row r="44" spans="1:13" ht="36.75" customHeight="1" x14ac:dyDescent="0.2">
      <c r="A44" s="110">
        <v>1</v>
      </c>
      <c r="B44" s="141" t="s">
        <v>256</v>
      </c>
      <c r="C44" s="151" t="s">
        <v>257</v>
      </c>
      <c r="D44" s="121" t="s">
        <v>310</v>
      </c>
      <c r="E44" s="183" t="str">
        <f t="shared" si="0"/>
        <v xml:space="preserve"> </v>
      </c>
      <c r="F44" s="114" t="str">
        <f t="shared" si="2"/>
        <v>x</v>
      </c>
      <c r="G44" s="93"/>
      <c r="H44" s="93"/>
      <c r="I44" s="94">
        <v>21</v>
      </c>
    </row>
    <row r="45" spans="1:13" ht="25.5" customHeight="1" x14ac:dyDescent="0.2">
      <c r="A45" s="110">
        <v>2</v>
      </c>
      <c r="B45" s="111" t="s">
        <v>258</v>
      </c>
      <c r="C45" s="112" t="s">
        <v>259</v>
      </c>
      <c r="D45" s="115"/>
      <c r="E45" s="183" t="str">
        <f t="shared" si="0"/>
        <v>x</v>
      </c>
      <c r="F45" s="114" t="str">
        <f t="shared" si="2"/>
        <v xml:space="preserve"> </v>
      </c>
      <c r="G45" s="93"/>
      <c r="H45" s="93"/>
      <c r="I45" s="94">
        <v>9</v>
      </c>
    </row>
    <row r="46" spans="1:13" ht="25.5" customHeight="1" x14ac:dyDescent="0.2">
      <c r="A46" s="110">
        <v>3</v>
      </c>
      <c r="B46" s="111" t="s">
        <v>260</v>
      </c>
      <c r="C46" s="112" t="s">
        <v>261</v>
      </c>
      <c r="D46" s="115"/>
      <c r="E46" s="183" t="str">
        <f t="shared" si="0"/>
        <v>x</v>
      </c>
      <c r="F46" s="114"/>
      <c r="G46" s="93"/>
      <c r="H46" s="93"/>
      <c r="I46" s="94">
        <f>SUM(I42:I45)</f>
        <v>59</v>
      </c>
    </row>
    <row r="47" spans="1:13" ht="25.5" customHeight="1" x14ac:dyDescent="0.2">
      <c r="A47" s="110">
        <v>4</v>
      </c>
      <c r="B47" s="111" t="s">
        <v>262</v>
      </c>
      <c r="C47" s="119" t="s">
        <v>263</v>
      </c>
      <c r="D47" s="123" t="s">
        <v>209</v>
      </c>
      <c r="E47" s="183" t="str">
        <f t="shared" si="0"/>
        <v xml:space="preserve"> </v>
      </c>
      <c r="F47" s="114" t="s">
        <v>23</v>
      </c>
      <c r="G47" s="93"/>
      <c r="H47" s="93"/>
    </row>
    <row r="48" spans="1:13" ht="25.5" customHeight="1" x14ac:dyDescent="0.2">
      <c r="A48" s="110">
        <v>5</v>
      </c>
      <c r="B48" s="111" t="s">
        <v>264</v>
      </c>
      <c r="C48" s="119" t="s">
        <v>265</v>
      </c>
      <c r="D48" s="123"/>
      <c r="E48" s="183" t="str">
        <f t="shared" si="0"/>
        <v>x</v>
      </c>
      <c r="F48" s="114" t="str">
        <f t="shared" si="2"/>
        <v xml:space="preserve"> </v>
      </c>
      <c r="G48" s="93"/>
      <c r="H48" s="93"/>
    </row>
    <row r="49" spans="1:10" ht="25.5" customHeight="1" x14ac:dyDescent="0.2">
      <c r="A49" s="110">
        <v>6</v>
      </c>
      <c r="B49" s="111" t="s">
        <v>266</v>
      </c>
      <c r="C49" s="112" t="s">
        <v>267</v>
      </c>
      <c r="D49" s="115"/>
      <c r="E49" s="183" t="str">
        <f t="shared" si="0"/>
        <v>x</v>
      </c>
      <c r="F49" s="114" t="str">
        <f t="shared" si="2"/>
        <v xml:space="preserve"> </v>
      </c>
      <c r="G49" s="93"/>
      <c r="H49" s="93"/>
    </row>
    <row r="50" spans="1:10" ht="25.5" customHeight="1" x14ac:dyDescent="0.2">
      <c r="A50" s="110">
        <v>7</v>
      </c>
      <c r="B50" s="111" t="s">
        <v>268</v>
      </c>
      <c r="C50" s="119" t="s">
        <v>269</v>
      </c>
      <c r="D50" s="139" t="s">
        <v>286</v>
      </c>
      <c r="E50" s="183" t="str">
        <f t="shared" si="0"/>
        <v xml:space="preserve"> </v>
      </c>
      <c r="F50" s="114" t="str">
        <f t="shared" si="2"/>
        <v>x</v>
      </c>
      <c r="G50" s="93"/>
      <c r="H50" s="93"/>
    </row>
    <row r="51" spans="1:10" ht="25.5" customHeight="1" x14ac:dyDescent="0.2">
      <c r="A51" s="110">
        <v>8</v>
      </c>
      <c r="B51" s="111" t="s">
        <v>270</v>
      </c>
      <c r="C51" s="119" t="s">
        <v>271</v>
      </c>
      <c r="D51" s="139" t="s">
        <v>286</v>
      </c>
      <c r="E51" s="183" t="str">
        <f t="shared" si="0"/>
        <v xml:space="preserve"> </v>
      </c>
      <c r="F51" s="114" t="str">
        <f t="shared" si="2"/>
        <v>x</v>
      </c>
      <c r="G51" s="93"/>
      <c r="H51" s="93"/>
    </row>
    <row r="52" spans="1:10" ht="25.5" customHeight="1" x14ac:dyDescent="0.2">
      <c r="A52" s="110">
        <v>9</v>
      </c>
      <c r="B52" s="111" t="s">
        <v>272</v>
      </c>
      <c r="C52" s="119" t="s">
        <v>273</v>
      </c>
      <c r="D52" s="152" t="s">
        <v>316</v>
      </c>
      <c r="E52" s="183" t="str">
        <f t="shared" si="0"/>
        <v xml:space="preserve"> </v>
      </c>
      <c r="F52" s="114" t="str">
        <f t="shared" si="2"/>
        <v>x</v>
      </c>
      <c r="G52" s="153">
        <f>A52-F53</f>
        <v>4</v>
      </c>
      <c r="H52" s="154" t="s">
        <v>274</v>
      </c>
    </row>
    <row r="53" spans="1:10" ht="30" customHeight="1" x14ac:dyDescent="0.25">
      <c r="A53" s="155"/>
      <c r="B53" s="156"/>
      <c r="C53" s="157" t="s">
        <v>319</v>
      </c>
      <c r="D53" s="91"/>
      <c r="E53" s="184">
        <f>COUNTIF(E44:E52,"x")</f>
        <v>4</v>
      </c>
      <c r="F53" s="74">
        <f>COUNTIF(F44:F52,"x")</f>
        <v>5</v>
      </c>
      <c r="G53" s="158">
        <f>SUM(G7:G52)</f>
        <v>12</v>
      </c>
      <c r="H53" s="158" t="s">
        <v>275</v>
      </c>
    </row>
    <row r="54" spans="1:10" ht="27.75" customHeight="1" x14ac:dyDescent="0.25">
      <c r="A54" s="155"/>
      <c r="B54" s="156"/>
      <c r="C54" s="159" t="s">
        <v>276</v>
      </c>
      <c r="D54" s="91"/>
      <c r="E54" s="180">
        <f>E10+E21+E43+E53</f>
        <v>12</v>
      </c>
      <c r="F54" s="91">
        <f>F10+F21+F43+F53</f>
        <v>29</v>
      </c>
      <c r="G54" s="160" t="s">
        <v>277</v>
      </c>
      <c r="H54" s="160" t="s">
        <v>278</v>
      </c>
      <c r="I54" s="160" t="s">
        <v>279</v>
      </c>
      <c r="J54" s="160" t="s">
        <v>280</v>
      </c>
    </row>
    <row r="55" spans="1:10" ht="57" customHeight="1" x14ac:dyDescent="0.25">
      <c r="A55" s="155"/>
      <c r="B55" s="156"/>
      <c r="C55" s="159" t="s">
        <v>281</v>
      </c>
      <c r="D55" s="91"/>
      <c r="E55" s="180">
        <f>E54+F54</f>
        <v>41</v>
      </c>
      <c r="F55" s="92"/>
      <c r="G55" s="160" t="s">
        <v>282</v>
      </c>
      <c r="H55" s="160">
        <v>19</v>
      </c>
      <c r="I55" s="161"/>
      <c r="J55" s="160"/>
    </row>
    <row r="56" spans="1:10" ht="52.5" customHeight="1" x14ac:dyDescent="0.25">
      <c r="E56" s="185">
        <f>E55+19</f>
        <v>60</v>
      </c>
      <c r="G56" s="167" t="s">
        <v>283</v>
      </c>
      <c r="H56" s="160">
        <v>40</v>
      </c>
      <c r="I56" s="160"/>
      <c r="J56" s="160"/>
    </row>
    <row r="57" spans="1:10" ht="15" customHeight="1" x14ac:dyDescent="0.25">
      <c r="G57" s="168" t="s">
        <v>284</v>
      </c>
      <c r="H57" s="168">
        <f>H55+H56</f>
        <v>59</v>
      </c>
      <c r="I57" s="168">
        <f>I55+I56</f>
        <v>0</v>
      </c>
      <c r="J57" s="168">
        <f>J55+J56</f>
        <v>0</v>
      </c>
    </row>
    <row r="61" spans="1:10" ht="15" hidden="1" customHeight="1" x14ac:dyDescent="0.25">
      <c r="B61" s="163" t="s">
        <v>285</v>
      </c>
    </row>
    <row r="62" spans="1:10" ht="15" hidden="1" customHeight="1" x14ac:dyDescent="0.25">
      <c r="B62" s="163">
        <v>55</v>
      </c>
    </row>
  </sheetData>
  <mergeCells count="4">
    <mergeCell ref="A4:D4"/>
    <mergeCell ref="A9:C9"/>
    <mergeCell ref="C34:C35"/>
    <mergeCell ref="C17:C18"/>
  </mergeCells>
  <hyperlinks>
    <hyperlink ref="D181" r:id="rId1" display="T.BM"/>
    <hyperlink ref="D184" r:id="rId2" display="GV"/>
    <hyperlink ref="D361" r:id="rId3" display="T.BM"/>
    <hyperlink ref="D372" r:id="rId4" display="T.BM"/>
    <hyperlink ref="D195" r:id="rId5" display="T.CM"/>
  </hyperlinks>
  <pageMargins left="0.8" right="0.2" top="0.25" bottom="0.25" header="0.3" footer="0.3"/>
  <pageSetup paperSize="9" orientation="portrait" r:id="rId6"/>
  <rowBreaks count="1" manualBreakCount="1">
    <brk id="33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9.140625" defaultRowHeight="24.95" customHeight="1" x14ac:dyDescent="0.2"/>
  <cols>
    <col min="1" max="1" width="9.140625" style="86"/>
    <col min="2" max="2" width="9.140625" style="87"/>
    <col min="3" max="3" width="9.140625" style="86"/>
    <col min="4" max="4" width="9.140625" style="85"/>
    <col min="5" max="16384" width="9.140625" style="84"/>
  </cols>
  <sheetData/>
  <pageMargins left="0" right="0" top="0" bottom="0" header="0.31496062992126" footer="0.31496062992126"/>
  <pageSetup paperSize="9" scale="80" orientation="portrait" verticalDpi="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K1"/>
  <sheetViews>
    <sheetView zoomScale="55" zoomScaleNormal="55" workbookViewId="0">
      <pane xSplit="6" ySplit="1" topLeftCell="HK2" activePane="bottomRight" state="frozen"/>
      <selection pane="topRight" activeCell="G1" sqref="G1"/>
      <selection pane="bottomLeft" activeCell="A12" sqref="A12"/>
      <selection pane="bottomRight" sqref="A1:XFD1048576"/>
    </sheetView>
  </sheetViews>
  <sheetFormatPr defaultColWidth="9.85546875" defaultRowHeight="15" customHeight="1" x14ac:dyDescent="0.2"/>
  <cols>
    <col min="1" max="1" width="9.85546875" style="60"/>
    <col min="2" max="2" width="9.85546875" style="59"/>
    <col min="3" max="3" width="9.85546875" style="80"/>
    <col min="4" max="4" width="9.85546875" style="61"/>
    <col min="5" max="5" width="9.85546875" style="64"/>
    <col min="6" max="6" width="9.85546875" style="62"/>
    <col min="7" max="7" width="9.85546875" style="66"/>
    <col min="8" max="8" width="9.85546875" style="70"/>
    <col min="9" max="29" width="9.85546875" style="78"/>
    <col min="30" max="30" width="9.85546875" style="174"/>
    <col min="31" max="31" width="9.85546875" style="71"/>
    <col min="32" max="32" width="9.85546875" style="76"/>
    <col min="33" max="33" width="9.85546875" style="63"/>
    <col min="34" max="34" width="9.85546875" style="88"/>
    <col min="35" max="37" width="9.85546875" style="69"/>
    <col min="38" max="38" width="9.85546875" style="77"/>
    <col min="39" max="39" width="9.85546875" style="69"/>
    <col min="40" max="40" width="9.85546875" style="68"/>
    <col min="41" max="41" width="9.85546875" style="173"/>
    <col min="42" max="43" width="9.85546875" style="83"/>
    <col min="44" max="44" width="9.85546875" style="177"/>
    <col min="45" max="45" width="9.85546875" style="171"/>
    <col min="46" max="46" width="9.85546875" style="75"/>
    <col min="47" max="49" width="9.85546875" style="68"/>
    <col min="50" max="50" width="9.85546875" style="65"/>
    <col min="51" max="51" width="9.85546875" style="178"/>
    <col min="52" max="52" width="9.85546875" style="81"/>
    <col min="53" max="53" width="9.85546875" style="79"/>
    <col min="54" max="54" width="9.85546875" style="173"/>
    <col min="55" max="55" width="9.85546875" style="82"/>
    <col min="56" max="59" width="9.85546875" style="68"/>
    <col min="60" max="60" width="9.85546875" style="66"/>
    <col min="61" max="61" width="9.85546875" style="70"/>
    <col min="62" max="82" width="9.85546875" style="78"/>
    <col min="83" max="83" width="9.85546875" style="174"/>
    <col min="84" max="84" width="9.85546875" style="71"/>
    <col min="85" max="85" width="9.85546875" style="76"/>
    <col min="86" max="86" width="9.85546875" style="63"/>
    <col min="87" max="87" width="9.85546875" style="88"/>
    <col min="88" max="90" width="9.85546875" style="69"/>
    <col min="91" max="91" width="9.85546875" style="77"/>
    <col min="92" max="92" width="9.85546875" style="69"/>
    <col min="93" max="93" width="9.85546875" style="68"/>
    <col min="94" max="94" width="9.85546875" style="179"/>
    <col min="95" max="96" width="9.85546875" style="83"/>
    <col min="97" max="97" width="9.85546875" style="177"/>
    <col min="98" max="98" width="9.85546875" style="171"/>
    <col min="99" max="99" width="9.85546875" style="75"/>
    <col min="100" max="102" width="9.85546875" style="68"/>
    <col min="103" max="103" width="9.85546875" style="65"/>
    <col min="104" max="104" width="9.85546875" style="178"/>
    <col min="105" max="105" width="9.85546875" style="81"/>
    <col min="106" max="106" width="9.85546875" style="79"/>
    <col min="107" max="107" width="9.85546875" style="68"/>
    <col min="108" max="108" width="9.85546875" style="82"/>
    <col min="109" max="112" width="9.85546875" style="68"/>
    <col min="113" max="113" width="9.85546875" style="66"/>
    <col min="114" max="114" width="9.85546875" style="70"/>
    <col min="115" max="135" width="9.85546875" style="78"/>
    <col min="136" max="136" width="9.85546875" style="174"/>
    <col min="137" max="137" width="9.85546875" style="71"/>
    <col min="138" max="138" width="9.85546875" style="76"/>
    <col min="139" max="139" width="9.85546875" style="63"/>
    <col min="140" max="140" width="9.85546875" style="88"/>
    <col min="141" max="143" width="9.85546875" style="69"/>
    <col min="144" max="144" width="9.85546875" style="77"/>
    <col min="145" max="145" width="9.85546875" style="69"/>
    <col min="146" max="146" width="9.85546875" style="68"/>
    <col min="147" max="147" width="9.85546875" style="179"/>
    <col min="148" max="149" width="9.85546875" style="83"/>
    <col min="150" max="150" width="9.85546875" style="177"/>
    <col min="151" max="151" width="9.85546875" style="171"/>
    <col min="152" max="152" width="9.85546875" style="75"/>
    <col min="153" max="155" width="9.85546875" style="68"/>
    <col min="156" max="156" width="9.85546875" style="65"/>
    <col min="157" max="157" width="9.85546875" style="178"/>
    <col min="158" max="158" width="9.85546875" style="81"/>
    <col min="159" max="159" width="9.85546875" style="79"/>
    <col min="160" max="160" width="9.85546875" style="68"/>
    <col min="161" max="161" width="9.85546875" style="82"/>
    <col min="162" max="165" width="9.85546875" style="68"/>
    <col min="166" max="166" width="9.85546875" style="66"/>
    <col min="167" max="167" width="9.85546875" style="70"/>
    <col min="168" max="188" width="9.85546875" style="78"/>
    <col min="189" max="190" width="9.85546875" style="71"/>
    <col min="191" max="191" width="9.85546875" style="76"/>
    <col min="192" max="192" width="9.85546875" style="63"/>
    <col min="193" max="196" width="9.85546875" style="69"/>
    <col min="197" max="197" width="9.85546875" style="77"/>
    <col min="198" max="198" width="9.85546875" style="69"/>
    <col min="199" max="199" width="9.85546875" style="68"/>
    <col min="200" max="200" width="9.85546875" style="179"/>
    <col min="201" max="202" width="9.85546875" style="83"/>
    <col min="203" max="203" width="9.85546875" style="177"/>
    <col min="204" max="204" width="9.85546875" style="171"/>
    <col min="205" max="205" width="9.85546875" style="75"/>
    <col min="206" max="208" width="9.85546875" style="68"/>
    <col min="209" max="209" width="9.85546875" style="65"/>
    <col min="210" max="210" width="9.85546875" style="178"/>
    <col min="211" max="211" width="9.85546875" style="81"/>
    <col min="212" max="212" width="9.85546875" style="79"/>
    <col min="213" max="213" width="9.85546875" style="68"/>
    <col min="214" max="214" width="9.85546875" style="82"/>
    <col min="215" max="218" width="9.85546875" style="68"/>
    <col min="219" max="219" width="9.85546875" style="66"/>
    <col min="220" max="220" width="9.85546875" style="70"/>
    <col min="221" max="241" width="9.85546875" style="78"/>
    <col min="242" max="242" width="9.85546875" style="189"/>
    <col min="243" max="243" width="9.85546875" style="71"/>
    <col min="244" max="244" width="9.85546875" style="76"/>
    <col min="245" max="245" width="9.85546875" style="63"/>
    <col min="246" max="249" width="9.85546875" style="69"/>
    <col min="250" max="250" width="9.85546875" style="77"/>
    <col min="251" max="251" width="9.85546875" style="69"/>
    <col min="252" max="252" width="9.85546875" style="68"/>
    <col min="253" max="253" width="9.85546875" style="179"/>
    <col min="254" max="255" width="9.85546875" style="83"/>
    <col min="256" max="256" width="9.85546875" style="177"/>
    <col min="257" max="257" width="9.85546875" style="171"/>
    <col min="258" max="258" width="9.85546875" style="75"/>
    <col min="259" max="261" width="9.85546875" style="68"/>
    <col min="262" max="262" width="9.85546875" style="65"/>
    <col min="263" max="263" width="9.85546875" style="178"/>
    <col min="264" max="264" width="9.85546875" style="81"/>
    <col min="265" max="265" width="9.85546875" style="79"/>
    <col min="266" max="266" width="9.85546875" style="173"/>
    <col min="267" max="267" width="9.85546875" style="82"/>
    <col min="268" max="271" width="9.85546875" style="68"/>
    <col min="272" max="16384" width="9.85546875" style="67"/>
  </cols>
  <sheetData/>
  <sortState ref="A871:CZ880">
    <sortCondition ref="C871:C880"/>
  </sortState>
  <pageMargins left="0" right="0" top="0" bottom="0" header="0.31496062992126" footer="0.31496062992126"/>
  <pageSetup paperSize="9" scale="70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 x14ac:dyDescent="0.2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 x14ac:dyDescent="0.2">
      <c r="A1" s="203" t="s">
        <v>1</v>
      </c>
      <c r="B1" s="198"/>
      <c r="C1" s="198"/>
      <c r="D1" s="198"/>
      <c r="E1" s="203" t="s">
        <v>2</v>
      </c>
      <c r="F1" s="198"/>
      <c r="G1" s="198"/>
      <c r="H1" s="198"/>
      <c r="I1" s="198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05" t="s">
        <v>4</v>
      </c>
      <c r="B2" s="198"/>
      <c r="C2" s="198"/>
      <c r="D2" s="198"/>
      <c r="E2" s="205" t="s">
        <v>5</v>
      </c>
      <c r="F2" s="198"/>
      <c r="G2" s="198"/>
      <c r="H2" s="198"/>
      <c r="I2" s="198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35">
      <c r="A3" s="204" t="s">
        <v>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2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13" t="s">
        <v>21</v>
      </c>
      <c r="P4" s="14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 x14ac:dyDescent="0.2">
      <c r="A5" s="15">
        <v>1</v>
      </c>
      <c r="B5" s="200" t="s">
        <v>24</v>
      </c>
      <c r="C5" s="17" t="s">
        <v>25</v>
      </c>
      <c r="D5" s="18" t="s">
        <v>26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 x14ac:dyDescent="0.2">
      <c r="A6" s="15">
        <v>2</v>
      </c>
      <c r="B6" s="198"/>
      <c r="C6" s="17" t="s">
        <v>27</v>
      </c>
      <c r="D6" s="18" t="s">
        <v>28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 x14ac:dyDescent="0.2">
      <c r="A7" s="15">
        <v>3</v>
      </c>
      <c r="B7" s="198"/>
      <c r="C7" s="17" t="s">
        <v>29</v>
      </c>
      <c r="D7" s="18" t="s">
        <v>30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 x14ac:dyDescent="0.2">
      <c r="A8" s="15">
        <v>4</v>
      </c>
      <c r="B8" s="200" t="s">
        <v>31</v>
      </c>
      <c r="C8" s="17" t="s">
        <v>32</v>
      </c>
      <c r="D8" s="18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 x14ac:dyDescent="0.2">
      <c r="A9" s="15">
        <v>5</v>
      </c>
      <c r="B9" s="198"/>
      <c r="C9" s="17" t="s">
        <v>34</v>
      </c>
      <c r="D9" s="18" t="s">
        <v>35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 x14ac:dyDescent="0.2">
      <c r="A10" s="15">
        <v>6</v>
      </c>
      <c r="B10" s="198"/>
      <c r="C10" s="17" t="s">
        <v>36</v>
      </c>
      <c r="D10" s="18" t="s">
        <v>37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 x14ac:dyDescent="0.2">
      <c r="A11" s="15">
        <v>7</v>
      </c>
      <c r="B11" s="198"/>
      <c r="C11" s="17" t="s">
        <v>38</v>
      </c>
      <c r="D11" s="18" t="s">
        <v>39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 x14ac:dyDescent="0.2">
      <c r="A12" s="15">
        <v>8</v>
      </c>
      <c r="B12" s="200" t="s">
        <v>40</v>
      </c>
      <c r="C12" s="17" t="s">
        <v>41</v>
      </c>
      <c r="D12" s="18" t="s">
        <v>42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 x14ac:dyDescent="0.2">
      <c r="A13" s="15"/>
      <c r="B13" s="198"/>
      <c r="C13" s="17" t="s">
        <v>43</v>
      </c>
      <c r="D13" s="18" t="s">
        <v>44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 x14ac:dyDescent="0.2">
      <c r="A14" s="15">
        <v>9</v>
      </c>
      <c r="B14" s="198"/>
      <c r="C14" s="17" t="s">
        <v>45</v>
      </c>
      <c r="D14" s="18" t="s">
        <v>46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 x14ac:dyDescent="0.2">
      <c r="A15" s="15">
        <v>10</v>
      </c>
      <c r="B15" s="200" t="s">
        <v>47</v>
      </c>
      <c r="C15" s="17" t="s">
        <v>48</v>
      </c>
      <c r="D15" s="18" t="s">
        <v>49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 x14ac:dyDescent="0.2">
      <c r="A16" s="15">
        <v>11</v>
      </c>
      <c r="B16" s="198"/>
      <c r="C16" s="17" t="s">
        <v>50</v>
      </c>
      <c r="D16" s="18" t="s">
        <v>51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 x14ac:dyDescent="0.2">
      <c r="A17" s="15"/>
      <c r="B17" s="198"/>
      <c r="C17" s="17" t="s">
        <v>52</v>
      </c>
      <c r="D17" s="18" t="s">
        <v>53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 x14ac:dyDescent="0.2">
      <c r="A18" s="15">
        <v>12</v>
      </c>
      <c r="B18" s="198"/>
      <c r="C18" s="17" t="s">
        <v>54</v>
      </c>
      <c r="D18" s="18" t="s">
        <v>55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 x14ac:dyDescent="0.2">
      <c r="A19" s="15">
        <v>13</v>
      </c>
      <c r="B19" s="198"/>
      <c r="C19" s="17" t="s">
        <v>56</v>
      </c>
      <c r="D19" s="18" t="s">
        <v>57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 x14ac:dyDescent="0.2">
      <c r="A20" s="15">
        <v>14</v>
      </c>
      <c r="B20" s="198"/>
      <c r="C20" s="17" t="s">
        <v>58</v>
      </c>
      <c r="D20" s="18" t="s">
        <v>59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 x14ac:dyDescent="0.2">
      <c r="A21" s="13" t="s">
        <v>60</v>
      </c>
      <c r="B21" s="13" t="s">
        <v>61</v>
      </c>
      <c r="C21" s="32" t="s">
        <v>62</v>
      </c>
      <c r="D21" s="33" t="s">
        <v>63</v>
      </c>
      <c r="E21" s="13" t="s">
        <v>64</v>
      </c>
      <c r="F21" s="13" t="s">
        <v>65</v>
      </c>
      <c r="G21" s="13" t="s">
        <v>66</v>
      </c>
      <c r="H21" s="13" t="s">
        <v>67</v>
      </c>
      <c r="I21" s="13" t="s">
        <v>68</v>
      </c>
      <c r="J21" s="34" t="s">
        <v>69</v>
      </c>
      <c r="K21" s="13" t="s">
        <v>70</v>
      </c>
      <c r="L21" s="13" t="s">
        <v>71</v>
      </c>
      <c r="M21" s="13" t="s">
        <v>72</v>
      </c>
      <c r="N21" s="13" t="s">
        <v>73</v>
      </c>
      <c r="O21" s="13" t="s">
        <v>74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 x14ac:dyDescent="0.2">
      <c r="A22" s="15">
        <v>16</v>
      </c>
      <c r="B22" s="200" t="s">
        <v>75</v>
      </c>
      <c r="C22" s="17" t="s">
        <v>76</v>
      </c>
      <c r="D22" s="18" t="s">
        <v>77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 x14ac:dyDescent="0.2">
      <c r="A23" s="15">
        <v>17</v>
      </c>
      <c r="B23" s="198"/>
      <c r="C23" s="17" t="s">
        <v>78</v>
      </c>
      <c r="D23" s="18" t="s">
        <v>79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 x14ac:dyDescent="0.2">
      <c r="A24" s="15">
        <v>18</v>
      </c>
      <c r="B24" s="198"/>
      <c r="C24" s="17" t="s">
        <v>80</v>
      </c>
      <c r="D24" s="18" t="s">
        <v>81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 x14ac:dyDescent="0.2">
      <c r="A25" s="15">
        <v>20</v>
      </c>
      <c r="B25" s="16" t="s">
        <v>82</v>
      </c>
      <c r="C25" s="17" t="s">
        <v>83</v>
      </c>
      <c r="D25" s="18" t="s">
        <v>84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 x14ac:dyDescent="0.2">
      <c r="A26" s="15">
        <v>21</v>
      </c>
      <c r="B26" s="200" t="s">
        <v>85</v>
      </c>
      <c r="C26" s="17" t="s">
        <v>86</v>
      </c>
      <c r="D26" s="18" t="s">
        <v>87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 x14ac:dyDescent="0.2">
      <c r="A27" s="15">
        <v>22</v>
      </c>
      <c r="B27" s="198"/>
      <c r="C27" s="17" t="s">
        <v>88</v>
      </c>
      <c r="D27" s="18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2">
      <c r="A28" s="15">
        <v>23</v>
      </c>
      <c r="B28" s="198"/>
      <c r="C28" s="17" t="s">
        <v>90</v>
      </c>
      <c r="D28" s="18" t="s">
        <v>91</v>
      </c>
      <c r="E28" s="201"/>
      <c r="F28" s="201"/>
      <c r="G28" s="201"/>
      <c r="H28" s="197"/>
      <c r="I28" s="197"/>
      <c r="J28" s="207"/>
      <c r="K28" s="201"/>
      <c r="L28" s="39"/>
      <c r="M28" s="207"/>
      <c r="N28" s="28"/>
      <c r="O28" s="206"/>
      <c r="P28" s="20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 x14ac:dyDescent="0.2">
      <c r="A29" s="15">
        <v>24</v>
      </c>
      <c r="B29" s="198"/>
      <c r="C29" s="17" t="s">
        <v>92</v>
      </c>
      <c r="D29" s="18" t="s">
        <v>93</v>
      </c>
      <c r="E29" s="198"/>
      <c r="F29" s="198"/>
      <c r="G29" s="198"/>
      <c r="H29" s="198"/>
      <c r="I29" s="198"/>
      <c r="J29" s="198"/>
      <c r="K29" s="198"/>
      <c r="L29" s="20"/>
      <c r="M29" s="198"/>
      <c r="N29" s="20"/>
      <c r="O29" s="198"/>
      <c r="P29" s="19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 x14ac:dyDescent="0.2">
      <c r="A30" s="15">
        <v>25</v>
      </c>
      <c r="B30" s="200" t="s">
        <v>94</v>
      </c>
      <c r="C30" s="17" t="s">
        <v>95</v>
      </c>
      <c r="D30" s="18" t="s">
        <v>96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 x14ac:dyDescent="0.2">
      <c r="A31" s="15">
        <v>26</v>
      </c>
      <c r="B31" s="198"/>
      <c r="C31" s="17" t="s">
        <v>97</v>
      </c>
      <c r="D31" s="18" t="s">
        <v>98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 x14ac:dyDescent="0.2">
      <c r="A32" s="15">
        <v>27</v>
      </c>
      <c r="B32" s="198"/>
      <c r="C32" s="17" t="s">
        <v>99</v>
      </c>
      <c r="D32" s="18" t="s">
        <v>100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 x14ac:dyDescent="0.2">
      <c r="A33" s="15">
        <v>28</v>
      </c>
      <c r="B33" s="198"/>
      <c r="C33" s="17" t="s">
        <v>101</v>
      </c>
      <c r="D33" s="18" t="s">
        <v>102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 x14ac:dyDescent="0.2">
      <c r="A34" s="15">
        <v>29</v>
      </c>
      <c r="B34" s="200" t="s">
        <v>103</v>
      </c>
      <c r="C34" s="17" t="s">
        <v>104</v>
      </c>
      <c r="D34" s="18" t="s">
        <v>105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 x14ac:dyDescent="0.2">
      <c r="A35" s="15">
        <v>30</v>
      </c>
      <c r="B35" s="198"/>
      <c r="C35" s="17" t="s">
        <v>106</v>
      </c>
      <c r="D35" s="18" t="s">
        <v>107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 x14ac:dyDescent="0.2">
      <c r="A36" s="15">
        <v>31</v>
      </c>
      <c r="B36" s="198"/>
      <c r="C36" s="17" t="s">
        <v>108</v>
      </c>
      <c r="D36" s="18" t="s">
        <v>109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 x14ac:dyDescent="0.2">
      <c r="A37" s="15"/>
      <c r="B37" s="16"/>
      <c r="C37" s="17" t="s">
        <v>110</v>
      </c>
      <c r="D37" s="18" t="s">
        <v>111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 x14ac:dyDescent="0.2">
      <c r="A38" s="13" t="s">
        <v>112</v>
      </c>
      <c r="B38" s="13" t="s">
        <v>113</v>
      </c>
      <c r="C38" s="32" t="s">
        <v>114</v>
      </c>
      <c r="D38" s="33" t="s">
        <v>115</v>
      </c>
      <c r="E38" s="13" t="s">
        <v>116</v>
      </c>
      <c r="F38" s="13" t="s">
        <v>117</v>
      </c>
      <c r="G38" s="13" t="s">
        <v>118</v>
      </c>
      <c r="H38" s="13" t="s">
        <v>119</v>
      </c>
      <c r="I38" s="13" t="s">
        <v>120</v>
      </c>
      <c r="J38" s="13" t="s">
        <v>121</v>
      </c>
      <c r="K38" s="13" t="s">
        <v>122</v>
      </c>
      <c r="L38" s="13" t="s">
        <v>123</v>
      </c>
      <c r="M38" s="13" t="s">
        <v>124</v>
      </c>
      <c r="N38" s="13" t="s">
        <v>125</v>
      </c>
      <c r="O38" s="13" t="s">
        <v>126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 x14ac:dyDescent="0.2">
      <c r="A39" s="15">
        <v>32</v>
      </c>
      <c r="B39" s="200" t="s">
        <v>127</v>
      </c>
      <c r="C39" s="17" t="s">
        <v>128</v>
      </c>
      <c r="D39" s="18" t="s">
        <v>129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 x14ac:dyDescent="0.2">
      <c r="A40" s="15">
        <v>33</v>
      </c>
      <c r="B40" s="198"/>
      <c r="C40" s="17" t="s">
        <v>130</v>
      </c>
      <c r="D40" s="18" t="s">
        <v>131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 x14ac:dyDescent="0.2">
      <c r="A41" s="15">
        <v>34</v>
      </c>
      <c r="B41" s="198"/>
      <c r="C41" s="17" t="s">
        <v>132</v>
      </c>
      <c r="D41" s="18" t="s">
        <v>133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 x14ac:dyDescent="0.2">
      <c r="A42" s="15">
        <v>35</v>
      </c>
      <c r="B42" s="200" t="s">
        <v>134</v>
      </c>
      <c r="C42" s="17" t="s">
        <v>135</v>
      </c>
      <c r="D42" s="18" t="s">
        <v>136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 x14ac:dyDescent="0.2">
      <c r="A43" s="15">
        <v>36</v>
      </c>
      <c r="B43" s="198"/>
      <c r="C43" s="17" t="s">
        <v>137</v>
      </c>
      <c r="D43" s="18" t="s">
        <v>138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 x14ac:dyDescent="0.2">
      <c r="A44" s="15">
        <v>37</v>
      </c>
      <c r="B44" s="16" t="s">
        <v>139</v>
      </c>
      <c r="C44" s="17" t="s">
        <v>140</v>
      </c>
      <c r="D44" s="18" t="s">
        <v>141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 x14ac:dyDescent="0.2">
      <c r="A45" s="15">
        <v>38</v>
      </c>
      <c r="B45" s="200" t="s">
        <v>142</v>
      </c>
      <c r="C45" s="17" t="s">
        <v>143</v>
      </c>
      <c r="D45" s="18" t="s">
        <v>144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 x14ac:dyDescent="0.2">
      <c r="A46" s="15">
        <v>39</v>
      </c>
      <c r="B46" s="198"/>
      <c r="C46" s="17" t="s">
        <v>145</v>
      </c>
      <c r="D46" s="18" t="s">
        <v>146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 x14ac:dyDescent="0.2">
      <c r="A47" s="15">
        <v>40</v>
      </c>
      <c r="B47" s="198"/>
      <c r="C47" s="17" t="s">
        <v>147</v>
      </c>
      <c r="D47" s="18" t="s">
        <v>148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 x14ac:dyDescent="0.2">
      <c r="A48" s="15">
        <v>41</v>
      </c>
      <c r="B48" s="46" t="s">
        <v>149</v>
      </c>
      <c r="C48" s="17" t="s">
        <v>150</v>
      </c>
      <c r="D48" s="18" t="s">
        <v>151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 x14ac:dyDescent="0.2">
      <c r="A49" s="15">
        <v>42</v>
      </c>
      <c r="B49" s="46" t="s">
        <v>152</v>
      </c>
      <c r="C49" s="17" t="s">
        <v>153</v>
      </c>
      <c r="D49" s="18" t="s">
        <v>154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 x14ac:dyDescent="0.2">
      <c r="A50" s="15">
        <v>43</v>
      </c>
      <c r="B50" s="199" t="s">
        <v>155</v>
      </c>
      <c r="C50" s="17" t="s">
        <v>156</v>
      </c>
      <c r="D50" s="18" t="s">
        <v>157</v>
      </c>
      <c r="E50" s="25"/>
      <c r="F50" s="202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 x14ac:dyDescent="0.2">
      <c r="A51" s="15">
        <v>44</v>
      </c>
      <c r="B51" s="198"/>
      <c r="C51" s="17" t="s">
        <v>158</v>
      </c>
      <c r="D51" s="18" t="s">
        <v>159</v>
      </c>
      <c r="E51" s="25"/>
      <c r="F51" s="198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 x14ac:dyDescent="0.2">
      <c r="A52" s="15">
        <v>45</v>
      </c>
      <c r="B52" s="198"/>
      <c r="C52" s="17" t="s">
        <v>160</v>
      </c>
      <c r="D52" s="18" t="s">
        <v>161</v>
      </c>
      <c r="E52" s="25"/>
      <c r="F52" s="198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 x14ac:dyDescent="0.2">
      <c r="A53" s="15">
        <v>46</v>
      </c>
      <c r="B53" s="198"/>
      <c r="C53" s="17" t="s">
        <v>162</v>
      </c>
      <c r="D53" s="18" t="s">
        <v>163</v>
      </c>
      <c r="E53" s="25"/>
      <c r="F53" s="198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 x14ac:dyDescent="0.2">
      <c r="A54" s="15">
        <v>47</v>
      </c>
      <c r="B54" s="198"/>
      <c r="C54" s="17" t="s">
        <v>164</v>
      </c>
      <c r="D54" s="18" t="s">
        <v>165</v>
      </c>
      <c r="E54" s="25"/>
      <c r="F54" s="198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 x14ac:dyDescent="0.2">
      <c r="A55" s="15"/>
      <c r="B55" s="198"/>
      <c r="C55" s="17" t="s">
        <v>166</v>
      </c>
      <c r="D55" s="18" t="s">
        <v>167</v>
      </c>
      <c r="E55" s="25"/>
      <c r="F55" s="198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 x14ac:dyDescent="0.2">
      <c r="A56" s="15">
        <v>44</v>
      </c>
      <c r="B56" s="199" t="s">
        <v>168</v>
      </c>
      <c r="C56" s="50" t="s">
        <v>169</v>
      </c>
      <c r="D56" s="18" t="s">
        <v>170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 x14ac:dyDescent="0.2">
      <c r="A57" s="15">
        <v>45</v>
      </c>
      <c r="B57" s="198"/>
      <c r="C57" s="50" t="s">
        <v>171</v>
      </c>
      <c r="D57" s="18" t="s">
        <v>172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 x14ac:dyDescent="0.2">
      <c r="A58" s="15">
        <v>46</v>
      </c>
      <c r="B58" s="198"/>
      <c r="C58" s="50" t="s">
        <v>173</v>
      </c>
      <c r="D58" s="52" t="s">
        <v>174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 x14ac:dyDescent="0.2">
      <c r="A59" s="15">
        <v>47</v>
      </c>
      <c r="B59" s="198"/>
      <c r="C59" s="50" t="s">
        <v>175</v>
      </c>
      <c r="D59" s="54" t="s">
        <v>176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 x14ac:dyDescent="0.2">
      <c r="A60" s="15">
        <v>48</v>
      </c>
      <c r="B60" s="16" t="s">
        <v>177</v>
      </c>
      <c r="C60" s="50" t="s">
        <v>178</v>
      </c>
      <c r="D60" s="18" t="s">
        <v>179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2. Hop SGB T12.2019</vt:lpstr>
      <vt:lpstr>1</vt:lpstr>
      <vt:lpstr>2</vt:lpstr>
      <vt:lpstr>HỌP TBM</vt:lpstr>
      <vt:lpstr>'2. Hop SGB T12.2019'!Print_Titles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2019-09-20T08:47:03Z</cp:lastPrinted>
  <dcterms:created xsi:type="dcterms:W3CDTF">2014-12-22T00:23:58Z</dcterms:created>
  <dcterms:modified xsi:type="dcterms:W3CDTF">2020-01-06T08:01:46Z</dcterms:modified>
</cp:coreProperties>
</file>